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C38" i="10"/>
  <c r="AM37" i="10"/>
  <c r="C37" i="10"/>
  <c r="AM36" i="10"/>
  <c r="C36"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l="1"/>
  <c r="BE36" i="10" s="1"/>
  <c r="BE37" i="10" s="1"/>
  <c r="BW34" i="10"/>
  <c r="BW35" i="10" s="1"/>
  <c r="BW36" i="10" s="1"/>
  <c r="BW37" i="10" s="1"/>
  <c r="BW38" i="10" s="1"/>
  <c r="BW39" i="10" s="1"/>
  <c r="BW40" i="10" s="1"/>
  <c r="BW41" i="10" s="1"/>
  <c r="BW42" i="10" s="1"/>
  <c r="BW43" i="10" s="1"/>
  <c r="CO34" i="10" l="1"/>
  <c r="CO35" i="10" s="1"/>
  <c r="CO36" i="10" s="1"/>
  <c r="CO37" i="10" s="1"/>
  <c r="CO38" i="10" s="1"/>
  <c r="CO39" i="10" s="1"/>
  <c r="CO40" i="10" s="1"/>
  <c r="CO41" i="10" s="1"/>
</calcChain>
</file>

<file path=xl/sharedStrings.xml><?xml version="1.0" encoding="utf-8"?>
<sst xmlns="http://schemas.openxmlformats.org/spreadsheetml/2006/main" count="1099" uniqueCount="644">
  <si>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</si>
  <si>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</si>
  <si>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</si>
  <si>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</si>
  <si>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</si>
  <si>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</si>
  <si>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</si>
  <si>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</si>
  <si>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</si>
  <si>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</si>
  <si>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</si>
  <si>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</si>
  <si>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</si>
  <si>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</si>
  <si>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</si>
  <si>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</si>
  <si>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</si>
  <si>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</si>
  <si>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</si>
  <si>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</si>
  <si>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</si>
  <si>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</si>
  <si>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</si>
  <si>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</si>
  <si>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</si>
  <si>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</si>
  <si>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</si>
  <si>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</si>
  <si>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</si>
  <si>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</si>
  <si>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</si>
  <si>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</si>
  <si>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</si>
  <si>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</si>
  <si>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</si>
  <si>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</si>
  <si>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</si>
  <si>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</si>
  <si>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</si>
  <si>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</si>
  <si>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</si>
  <si>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</si>
  <si>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</si>
  <si>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</si>
  <si>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</si>
  <si>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</si>
  <si>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</si>
  <si>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</si>
  <si>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</si>
  <si>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</si>
  <si>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</si>
  <si>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</si>
  <si>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</si>
  <si>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</si>
  <si>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</si>
  <si>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</si>
  <si>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</si>
  <si>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</si>
  <si>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</si>
  <si>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</si>
  <si>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</si>
  <si>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</si>
  <si>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</si>
  <si>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</si>
  <si>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</si>
  <si>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</si>
  <si>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</si>
  <si>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</si>
  <si>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</si>
  <si>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</si>
  <si>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</si>
  <si>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</si>
  <si>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</si>
  <si>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</si>
  <si>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</si>
  <si>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</si>
  <si>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</si>
  <si>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</si>
  <si>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</si>
  <si>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</si>
  <si>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</si>
  <si>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</si>
  <si>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</si>
  <si>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</si>
  <si>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</si>
  <si>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</si>
  <si>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</si>
  <si>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</si>
  <si>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</si>
  <si>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</si>
  <si>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</si>
  <si>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</si>
  <si>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</si>
  <si>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</si>
  <si>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</si>
  <si>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</si>
  <si>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</si>
  <si>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</si>
  <si>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</si>
  <si>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</si>
  <si>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</si>
  <si>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</si>
  <si>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</si>
  <si>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</si>
  <si>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</si>
  <si>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</si>
  <si>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</si>
  <si>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</si>
  <si>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</si>
  <si>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</si>
  <si>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</si>
  <si>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</si>
  <si>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</si>
  <si>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</si>
  <si>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</si>
  <si>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</si>
  <si>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</si>
  <si>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</si>
  <si>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</si>
  <si>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</si>
  <si>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</si>
  <si>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</si>
  <si>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</si>
  <si>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</si>
  <si>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</si>
  <si>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</si>
  <si>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</si>
  <si>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</si>
  <si>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</si>
  <si>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</si>
  <si>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</si>
  <si>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</si>
  <si>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</si>
  <si>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</si>
  <si>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</si>
  <si>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</si>
  <si>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</si>
  <si>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</si>
  <si>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</si>
  <si>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</si>
  <si>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</si>
  <si>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</si>
  <si>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</si>
  <si>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</si>
  <si>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</si>
  <si>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</si>
  <si>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</si>
  <si>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</si>
  <si>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</si>
  <si>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</si>
  <si>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</si>
  <si>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</si>
  <si>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</si>
  <si>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</si>
  <si>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</si>
  <si>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</si>
  <si>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</si>
  <si>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</si>
  <si>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</si>
  <si>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</si>
  <si>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</si>
  <si>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</si>
  <si>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</si>
  <si>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</si>
  <si>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</si>
  <si>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</si>
  <si>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</si>
  <si>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</si>
  <si>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</si>
  <si>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</si>
  <si>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</si>
  <si>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</si>
  <si>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</si>
  <si>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</si>
  <si>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</si>
  <si>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</si>
  <si>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</si>
  <si>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</si>
  <si>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</si>
  <si>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</si>
  <si>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</si>
  <si>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</si>
  <si>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</si>
  <si>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</si>
  <si>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</si>
  <si>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</si>
  <si>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</si>
  <si>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</si>
  <si>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</si>
  <si>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</si>
  <si>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</si>
  <si>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</si>
  <si>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</si>
  <si>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</si>
  <si>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</si>
  <si>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</si>
  <si>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</si>
  <si>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</si>
  <si>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</si>
  <si>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</si>
  <si>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</si>
  <si>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</si>
  <si>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</si>
  <si>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</si>
  <si>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</si>
  <si>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</si>
  <si>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</si>
  <si>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</si>
  <si>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</si>
  <si>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</si>
  <si>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</si>
  <si>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</si>
  <si>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</si>
  <si>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茨城県水戸市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</si>
  <si>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</si>
  <si>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</si>
  <si>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</si>
  <si>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</si>
  <si>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</si>
  <si>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</si>
  <si>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</si>
  <si>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</si>
  <si>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</si>
  <si>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</si>
  <si>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</si>
  <si>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</si>
  <si>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</si>
  <si>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</si>
  <si>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</si>
  <si>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</si>
  <si>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</si>
  <si>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</si>
  <si>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</si>
  <si>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</si>
  <si>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</si>
  <si>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</si>
  <si>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</si>
  <si>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</si>
  <si>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</si>
  <si>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</si>
  <si>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</si>
  <si>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</si>
  <si>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</si>
  <si>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</si>
  <si>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</si>
  <si>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</si>
  <si>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</si>
  <si>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</si>
  <si>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</si>
  <si>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</si>
  <si>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</si>
  <si>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</si>
  <si>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</si>
  <si>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</si>
  <si>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</si>
  <si>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</si>
  <si>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</si>
  <si>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</si>
  <si>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</si>
  <si>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</si>
  <si>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</si>
  <si>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</si>
  <si>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</si>
  <si>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</si>
  <si>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</si>
  <si>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</si>
  <si>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</si>
  <si>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</si>
  <si>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</si>
  <si>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</si>
  <si>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</si>
  <si>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</si>
  <si>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</si>
  <si>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</si>
  <si>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</si>
  <si>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</si>
  <si>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</si>
  <si>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</si>
  <si>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</si>
  <si>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</si>
  <si>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</si>
  <si>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</si>
  <si>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</si>
  <si>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</si>
  <si>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</si>
  <si>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</si>
  <si>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</si>
  <si>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</si>
  <si>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</si>
  <si>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</si>
  <si>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</si>
  <si>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</si>
  <si>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</si>
  <si>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</si>
  <si>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</si>
  <si>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</si>
  <si>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</si>
  <si>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</si>
  <si>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</si>
  <si>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</si>
  <si>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</si>
  <si>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</si>
  <si>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</si>
  <si>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</si>
  <si>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</si>
  <si>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</si>
  <si>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</si>
  <si>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</si>
  <si>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</si>
  <si>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</si>
  <si>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</si>
  <si>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</si>
  <si>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</si>
  <si>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</si>
  <si>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</si>
  <si>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</si>
  <si>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</si>
  <si>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</si>
  <si>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</si>
  <si>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</si>
  <si>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</si>
  <si>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</si>
  <si>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</si>
  <si>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</si>
  <si>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</si>
  <si>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</si>
  <si>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</si>
  <si>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</si>
  <si>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</si>
  <si>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</si>
  <si>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</si>
  <si>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</si>
  <si>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</si>
  <si>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</si>
  <si>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</si>
  <si>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</si>
  <si>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</si>
  <si>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駐車場整備</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</si>
  <si>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</si>
  <si>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</si>
  <si>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</si>
  <si>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</si>
  <si>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</si>
  <si>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</si>
  <si>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</si>
  <si>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</si>
  <si>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</si>
  <si>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</si>
  <si>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</si>
  <si>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</si>
  <si>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</si>
  <si>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</si>
  <si>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</si>
  <si>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</si>
  <si>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</si>
  <si>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</si>
  <si>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</si>
  <si>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</si>
  <si>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</si>
  <si>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</si>
  <si>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</si>
  <si>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</si>
  <si>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</si>
  <si>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茨城県水戸市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</si>
  <si>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</si>
  <si>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</si>
  <si>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</si>
  <si>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</si>
  <si>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</si>
  <si>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</si>
  <si>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</si>
  <si>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</si>
  <si>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</si>
  <si>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</si>
  <si>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</si>
  <si>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</si>
  <si>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</si>
  <si>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</si>
  <si>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</si>
  <si>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</si>
  <si>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</si>
  <si>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</si>
  <si>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</si>
  <si>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</si>
  <si>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</si>
  <si>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</si>
  <si>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</si>
  <si>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</si>
  <si>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</si>
  <si>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</si>
  <si>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</si>
  <si>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</si>
  <si>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</si>
  <si>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</si>
  <si>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</si>
  <si>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</si>
  <si>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</si>
  <si>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</si>
  <si>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</si>
  <si>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</si>
  <si>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</si>
  <si>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</si>
  <si>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</si>
  <si>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</si>
  <si>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</si>
  <si>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</si>
  <si>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</si>
  <si>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下水道事業会計</t>
    <phoneticPr fontId="5"/>
  </si>
  <si>
    <t>法適用企業</t>
    <phoneticPr fontId="5"/>
  </si>
  <si>
    <t>公設地方卸売市場事業会計</t>
    <phoneticPr fontId="5"/>
  </si>
  <si>
    <t>法非適用企業</t>
    <phoneticPr fontId="5"/>
  </si>
  <si>
    <t>法非適用企業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</si>
  <si>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</si>
  <si>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</si>
  <si>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</si>
  <si>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</si>
  <si>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</si>
  <si>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</si>
  <si>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</si>
  <si>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</si>
  <si>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</si>
  <si>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</si>
  <si>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</si>
  <si>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</si>
  <si>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</si>
  <si>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</si>
  <si>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</si>
  <si>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</si>
  <si>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</si>
  <si>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</si>
  <si>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</si>
  <si>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</si>
  <si>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</si>
  <si>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</si>
  <si>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</si>
  <si>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</si>
  <si>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</si>
  <si>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</si>
  <si>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</si>
  <si>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</si>
  <si>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</si>
  <si>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</si>
  <si>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</si>
  <si>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</si>
  <si>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</si>
  <si>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</si>
  <si>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</si>
  <si>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</si>
  <si>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</si>
  <si>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</si>
  <si>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</si>
  <si>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</si>
  <si>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</si>
  <si>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</si>
  <si>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</si>
  <si>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</si>
  <si>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</si>
  <si>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</si>
  <si>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</si>
  <si>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</si>
  <si>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</si>
  <si>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</si>
  <si>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</si>
  <si>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</si>
  <si>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</si>
  <si>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</si>
  <si>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</si>
  <si>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</si>
  <si>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</si>
  <si>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</si>
  <si>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</si>
  <si>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</si>
  <si>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</si>
  <si>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</si>
  <si>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</si>
  <si>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</si>
  <si>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</si>
  <si>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</si>
  <si>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</si>
  <si>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</si>
  <si>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東前第二土地区画整理事業会計</t>
    <phoneticPr fontId="5"/>
  </si>
  <si>
    <t>-</t>
    <phoneticPr fontId="5"/>
  </si>
  <si>
    <t>-</t>
    <phoneticPr fontId="5"/>
  </si>
  <si>
    <t>-</t>
    <phoneticPr fontId="5"/>
  </si>
  <si>
    <t>-</t>
    <phoneticPr fontId="5"/>
  </si>
  <si>
    <t>(Ｆ)</t>
    <phoneticPr fontId="5"/>
  </si>
  <si>
    <t>水道事業会計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</si>
  <si>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</si>
  <si>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</si>
  <si>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</si>
  <si>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</si>
  <si>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</si>
  <si>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</si>
  <si>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</si>
  <si>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</si>
  <si>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</si>
  <si>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</si>
  <si>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</si>
  <si>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</si>
  <si>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</si>
  <si>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</si>
  <si>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</si>
  <si>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</si>
  <si>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</si>
  <si>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</si>
  <si>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</si>
  <si>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</si>
  <si>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</si>
  <si>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</si>
  <si>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</si>
  <si>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</si>
  <si>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</si>
  <si>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</si>
  <si>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</si>
  <si>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</si>
  <si>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</si>
  <si>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</si>
  <si>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</si>
  <si>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</si>
  <si>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</si>
  <si>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</si>
  <si>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</si>
  <si>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</si>
  <si>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</si>
  <si>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</si>
  <si>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</si>
  <si>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</si>
  <si>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</si>
  <si>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</si>
  <si>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</si>
  <si>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</si>
  <si>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</si>
  <si>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</si>
  <si>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</si>
  <si>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</si>
  <si>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</si>
  <si>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</si>
  <si>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</si>
  <si>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</si>
  <si>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</si>
  <si>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</si>
  <si>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</si>
  <si>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</si>
  <si>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</si>
  <si>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</si>
  <si>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</si>
  <si>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</si>
  <si>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</si>
  <si>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</si>
  <si>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</si>
  <si>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</si>
  <si>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</si>
  <si>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</si>
  <si>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</si>
  <si>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</si>
  <si>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</si>
  <si>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</si>
  <si>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</si>
  <si>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</si>
  <si>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</si>
  <si>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</si>
  <si>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</si>
  <si>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</si>
  <si>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</si>
  <si>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</si>
  <si>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</si>
  <si>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</si>
  <si>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</si>
  <si>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</si>
  <si>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</si>
  <si>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</si>
  <si>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</si>
  <si>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</si>
  <si>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</si>
  <si>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</si>
  <si>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</si>
  <si>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</si>
  <si>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</si>
  <si>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</si>
  <si>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</si>
  <si>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</si>
  <si>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</si>
  <si>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</si>
  <si>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</si>
  <si>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</si>
  <si>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3.63</t>
  </si>
  <si>
    <t>▲ 1.21</t>
  </si>
  <si>
    <t>▲ 4.29</t>
  </si>
  <si>
    <t>一般会計</t>
  </si>
  <si>
    <t>水道事業会計</t>
  </si>
  <si>
    <t>下水道事業会計</t>
  </si>
  <si>
    <t>介護保険会計</t>
  </si>
  <si>
    <t>公設地方卸売市場事業会計</t>
  </si>
  <si>
    <t>国民健康保険会計</t>
  </si>
  <si>
    <t>東前第二土地区画整理事業会計</t>
  </si>
  <si>
    <t>農業集落排水事業会計</t>
  </si>
  <si>
    <t>その他会計（赤字）</t>
  </si>
  <si>
    <t>その他会計（黒字）</t>
  </si>
  <si>
    <t>H25末</t>
    <phoneticPr fontId="5"/>
  </si>
  <si>
    <t>H26末</t>
    <phoneticPr fontId="5"/>
  </si>
  <si>
    <t>H27末</t>
    <phoneticPr fontId="5"/>
  </si>
  <si>
    <t>H28末</t>
    <phoneticPr fontId="5"/>
  </si>
  <si>
    <t>H29末</t>
    <phoneticPr fontId="5"/>
  </si>
  <si>
    <t>庁舎等整備基金</t>
    <rPh sb="0" eb="2">
      <t>チョウシャ</t>
    </rPh>
    <rPh sb="2" eb="3">
      <t>トウ</t>
    </rPh>
    <rPh sb="3" eb="5">
      <t>セイビ</t>
    </rPh>
    <rPh sb="5" eb="7">
      <t>キキン</t>
    </rPh>
    <phoneticPr fontId="11"/>
  </si>
  <si>
    <t>電源立地振興基金</t>
    <rPh sb="0" eb="2">
      <t>デンゲン</t>
    </rPh>
    <rPh sb="2" eb="4">
      <t>リッチ</t>
    </rPh>
    <rPh sb="4" eb="6">
      <t>シンコウ</t>
    </rPh>
    <rPh sb="6" eb="8">
      <t>キキン</t>
    </rPh>
    <phoneticPr fontId="11"/>
  </si>
  <si>
    <t>一般廃棄物処理推進基金</t>
    <rPh sb="0" eb="2">
      <t>イッパン</t>
    </rPh>
    <rPh sb="2" eb="5">
      <t>ハイキブツ</t>
    </rPh>
    <rPh sb="5" eb="7">
      <t>ショリ</t>
    </rPh>
    <rPh sb="7" eb="9">
      <t>スイシン</t>
    </rPh>
    <rPh sb="9" eb="11">
      <t>キキン</t>
    </rPh>
    <phoneticPr fontId="11"/>
  </si>
  <si>
    <t>水戸黄門ふるさと基金</t>
    <rPh sb="0" eb="2">
      <t>ミト</t>
    </rPh>
    <rPh sb="2" eb="4">
      <t>コウモン</t>
    </rPh>
    <rPh sb="8" eb="10">
      <t>キキン</t>
    </rPh>
    <phoneticPr fontId="11"/>
  </si>
  <si>
    <t>芸術振興基金</t>
    <rPh sb="0" eb="2">
      <t>ゲイジュツ</t>
    </rPh>
    <rPh sb="2" eb="4">
      <t>シンコウ</t>
    </rPh>
    <rPh sb="4" eb="6">
      <t>キキン</t>
    </rPh>
    <phoneticPr fontId="11"/>
  </si>
  <si>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</si>
  <si>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</si>
  <si>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</si>
  <si>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</si>
  <si>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</si>
  <si>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</si>
  <si>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</si>
  <si>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水戸都市開発</t>
    <rPh sb="0" eb="2">
      <t>ミト</t>
    </rPh>
    <rPh sb="2" eb="4">
      <t>トシ</t>
    </rPh>
    <rPh sb="4" eb="6">
      <t>カイハツ</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</si>
  <si>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</si>
  <si>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</si>
  <si>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</si>
  <si>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</si>
  <si>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</si>
  <si>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</si>
  <si>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</si>
  <si>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</si>
  <si>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</si>
  <si>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</si>
  <si>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t>
    <phoneticPr fontId="2"/>
  </si>
  <si>
    <t>-</t>
    <phoneticPr fontId="2"/>
  </si>
  <si>
    <t>-</t>
    <phoneticPr fontId="2"/>
  </si>
  <si>
    <t>-</t>
    <phoneticPr fontId="2"/>
  </si>
  <si>
    <t>東前第四土地区画整理事業会計</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</si>
  <si>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</si>
  <si>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</si>
  <si>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</si>
  <si>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</si>
  <si>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</si>
  <si>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</si>
  <si>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</si>
  <si>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</si>
  <si>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</si>
  <si>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</si>
  <si>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</si>
  <si>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類似団体平均の比較では，将来負担比率は高く，有形固定資産減価償却率は同程度の水準となっている。
　将来負担比率については，大型プロジェクトの推進に伴う市債発行額の増加により一時的に増加しているが，これらの事業の終了により，今後は減少する見込みである。
　また，有形固定資産減価償却率についても，大型プロジェクトによる新規施設完成に伴い，今後は大きく減少する見込みであり，引き続き，公共施設等総合管理計画を踏まえ，適切に管理していく。</t>
    <phoneticPr fontId="5"/>
  </si>
  <si>
    <t>　将来負担比率は市債発行額の抑制により，平成27年度まで減少を続けてきたが，大型プロジェクトの推進に伴い，一時的に市債の発行額を増加させていることから，平成28年度からは増加に転じている。また，実質公債費比率については，市債発行の抑制に伴う公債費の減少により，年々減少を続けてきたが，平成30年度以降一時的に増加が見込まれる。
　なお，いずれの比率も類似団体と比較して高い水準にあり，大型プロジェクトの完成後は減少する見込みであるが，引き続き，市債の発行を適切に管理しながら公債費負担の適正化に取り組んでいく。</t>
    <rPh sb="142" eb="144">
      <t>ヘイセイ</t>
    </rPh>
    <rPh sb="146" eb="148">
      <t>ネンド</t>
    </rPh>
    <rPh sb="148" eb="150">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</si>
</sst>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xmlns:c16r2="http://schemas.microsoft.com/office/drawing/2015/06/chart">
            <c:ext xmlns:c16="http://schemas.microsoft.com/office/drawing/2014/chart" uri="{C3380CC4-5D6E-409C-BE32-E72D297353CC}">
              <c16:uniqueId val="{00000000-136E-48F5-BBF9-789332B4FC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52813</c:v>
                </c:pt>
                <c:pt idx="1">
                  <c:v>44196</c:v>
                </c:pt>
                <c:pt idx="2">
                  <c:v>86222</c:v>
                </c:pt>
                <c:pt idx="3">
                  <c:v>104659</c:v>
                </c:pt>
                <c:pt idx="4">
                  <c:v>148263</c:v>
                </c:pt>
              </c:numCache>
            </c:numRef>
          </c:val>
          <c:smooth val="0"/>
          <c:extLst xmlns:c16r2="http://schemas.microsoft.com/office/drawing/2015/06/chart">
            <c:ext xmlns:c16="http://schemas.microsoft.com/office/drawing/2014/chart" uri="{C3380CC4-5D6E-409C-BE32-E72D297353CC}">
              <c16:uniqueId val="{00000001-136E-48F5-BBF9-789332B4FCD4}"/>
            </c:ext>
          </c:extLst>
        </c:ser>
        <c:dLbls>
          <c:showLegendKey val="0"/>
          <c:showVal val="0"/>
          <c:showCatName val="0"/>
          <c:showSerName val="0"/>
          <c:showPercent val="0"/>
          <c:showBubbleSize val="0"/>
        </c:dLbls>
        <c:marker val="1"/>
        <c:smooth val="0"/>
        <c:axId val="168293120"/>
        <c:axId val="168295040"/>
      </c:lineChart>
      <c:catAx>
        <c:axId val="168293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95040"/>
        <c:crosses val="autoZero"/>
        <c:auto val="1"/>
        <c:lblAlgn val="ctr"/>
        <c:lblOffset val="100"/>
        <c:tickLblSkip val="1"/>
        <c:tickMarkSkip val="1"/>
        <c:noMultiLvlLbl val="0"/>
      </c:catAx>
      <c:valAx>
        <c:axId val="1682950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293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5.49</c:v>
                </c:pt>
                <c:pt idx="1">
                  <c:v>7.87</c:v>
                </c:pt>
                <c:pt idx="2">
                  <c:v>4.2</c:v>
                </c:pt>
                <c:pt idx="3">
                  <c:v>6.61</c:v>
                </c:pt>
                <c:pt idx="4">
                  <c:v>5.43</c:v>
                </c:pt>
              </c:numCache>
            </c:numRef>
          </c:val>
          <c:extLst xmlns:c16r2="http://schemas.microsoft.com/office/drawing/2015/06/chart">
            <c:ext xmlns:c16="http://schemas.microsoft.com/office/drawing/2014/chart" uri="{C3380CC4-5D6E-409C-BE32-E72D297353CC}">
              <c16:uniqueId val="{00000000-2997-4C4B-8CC5-849E2B6AC07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17.850000000000001</c:v>
                </c:pt>
                <c:pt idx="1">
                  <c:v>17.47</c:v>
                </c:pt>
                <c:pt idx="2">
                  <c:v>17.38</c:v>
                </c:pt>
                <c:pt idx="3">
                  <c:v>13.46</c:v>
                </c:pt>
                <c:pt idx="4">
                  <c:v>10.32</c:v>
                </c:pt>
              </c:numCache>
            </c:numRef>
          </c:val>
          <c:extLst xmlns:c16r2="http://schemas.microsoft.com/office/drawing/2015/06/chart">
            <c:ext xmlns:c16="http://schemas.microsoft.com/office/drawing/2014/chart" uri="{C3380CC4-5D6E-409C-BE32-E72D297353CC}">
              <c16:uniqueId val="{00000001-2997-4C4B-8CC5-849E2B6AC077}"/>
            </c:ext>
          </c:extLst>
        </c:ser>
        <c:dLbls>
          <c:showLegendKey val="0"/>
          <c:showVal val="0"/>
          <c:showCatName val="0"/>
          <c:showSerName val="0"/>
          <c:showPercent val="0"/>
          <c:showBubbleSize val="0"/>
        </c:dLbls>
        <c:gapWidth val="250"/>
        <c:overlap val="100"/>
        <c:axId val="175208704"/>
        <c:axId val="1752149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0.77</c:v>
                </c:pt>
                <c:pt idx="1">
                  <c:v>2.06</c:v>
                </c:pt>
                <c:pt idx="2">
                  <c:v>-3.63</c:v>
                </c:pt>
                <c:pt idx="3">
                  <c:v>-1.21</c:v>
                </c:pt>
                <c:pt idx="4">
                  <c:v>-4.29</c:v>
                </c:pt>
              </c:numCache>
            </c:numRef>
          </c:val>
          <c:smooth val="0"/>
          <c:extLst xmlns:c16r2="http://schemas.microsoft.com/office/drawing/2015/06/chart">
            <c:ext xmlns:c16="http://schemas.microsoft.com/office/drawing/2014/chart" uri="{C3380CC4-5D6E-409C-BE32-E72D297353CC}">
              <c16:uniqueId val="{00000002-2997-4C4B-8CC5-849E2B6AC077}"/>
            </c:ext>
          </c:extLst>
        </c:ser>
        <c:dLbls>
          <c:showLegendKey val="0"/>
          <c:showVal val="0"/>
          <c:showCatName val="0"/>
          <c:showSerName val="0"/>
          <c:showPercent val="0"/>
          <c:showBubbleSize val="0"/>
        </c:dLbls>
        <c:marker val="1"/>
        <c:smooth val="0"/>
        <c:axId val="175208704"/>
        <c:axId val="175214976"/>
      </c:lineChart>
      <c:catAx>
        <c:axId val="17520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214976"/>
        <c:crosses val="autoZero"/>
        <c:auto val="1"/>
        <c:lblAlgn val="ctr"/>
        <c:lblOffset val="100"/>
        <c:tickLblSkip val="1"/>
        <c:tickMarkSkip val="1"/>
        <c:noMultiLvlLbl val="0"/>
      </c:catAx>
      <c:valAx>
        <c:axId val="175214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20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0.08</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4D1-478D-BF78-A2ABD90646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4D1-478D-BF78-A2ABD906465E}"/>
            </c:ext>
          </c:extLst>
        </c:ser>
        <c:ser>
          <c:idx val="2"/>
          <c:order val="2"/>
          <c:tx>
            <c:strRef>
              <c:f>データシート!$A$29</c:f>
              <c:strCache>
                <c:ptCount val="1"/>
                <c:pt idx="0">
                  <c:v>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0.16</c:v>
                </c:pt>
                <c:pt idx="2">
                  <c:v>#N/A</c:v>
                </c:pt>
                <c:pt idx="3">
                  <c:v>0.14000000000000001</c:v>
                </c:pt>
                <c:pt idx="4">
                  <c:v>#N/A</c:v>
                </c:pt>
                <c:pt idx="5">
                  <c:v>0.11</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2-E4D1-478D-BF78-A2ABD906465E}"/>
            </c:ext>
          </c:extLst>
        </c:ser>
        <c:ser>
          <c:idx val="3"/>
          <c:order val="3"/>
          <c:tx>
            <c:strRef>
              <c:f>データシート!$A$30</c:f>
              <c:strCache>
                <c:ptCount val="1"/>
                <c:pt idx="0">
                  <c:v>東前第二土地区画整理事業会計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0.13</c:v>
                </c:pt>
                <c:pt idx="4">
                  <c:v>#N/A</c:v>
                </c:pt>
                <c:pt idx="5">
                  <c:v>0.25</c:v>
                </c:pt>
                <c:pt idx="6">
                  <c:v>#N/A</c:v>
                </c:pt>
                <c:pt idx="7">
                  <c:v>0.28000000000000003</c:v>
                </c:pt>
                <c:pt idx="8">
                  <c:v>#N/A</c:v>
                </c:pt>
                <c:pt idx="9">
                  <c:v>0.21</c:v>
                </c:pt>
              </c:numCache>
            </c:numRef>
          </c:val>
          <c:extLst xmlns:c16r2="http://schemas.microsoft.com/office/drawing/2015/06/chart">
            <c:ext xmlns:c16="http://schemas.microsoft.com/office/drawing/2014/chart" uri="{C3380CC4-5D6E-409C-BE32-E72D297353CC}">
              <c16:uniqueId val="{00000003-E4D1-478D-BF78-A2ABD906465E}"/>
            </c:ext>
          </c:extLst>
        </c:ser>
        <c:ser>
          <c:idx val="4"/>
          <c:order val="4"/>
          <c:tx>
            <c:strRef>
              <c:f>データシート!$A$31</c:f>
              <c:strCache>
                <c:ptCount val="1"/>
                <c:pt idx="0">
                  <c:v>国民健康保険会計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0.71</c:v>
                </c:pt>
                <c:pt idx="2">
                  <c:v>#N/A</c:v>
                </c:pt>
                <c:pt idx="3">
                  <c:v>0.91</c:v>
                </c:pt>
                <c:pt idx="4">
                  <c:v>#N/A</c:v>
                </c:pt>
                <c:pt idx="5">
                  <c:v>1.22</c:v>
                </c:pt>
                <c:pt idx="6">
                  <c:v>#N/A</c:v>
                </c:pt>
                <c:pt idx="7">
                  <c:v>1.38</c:v>
                </c:pt>
                <c:pt idx="8">
                  <c:v>#N/A</c:v>
                </c:pt>
                <c:pt idx="9">
                  <c:v>0.32</c:v>
                </c:pt>
              </c:numCache>
            </c:numRef>
          </c:val>
          <c:extLst xmlns:c16r2="http://schemas.microsoft.com/office/drawing/2015/06/chart">
            <c:ext xmlns:c16="http://schemas.microsoft.com/office/drawing/2014/chart" uri="{C3380CC4-5D6E-409C-BE32-E72D297353CC}">
              <c16:uniqueId val="{00000004-E4D1-478D-BF78-A2ABD906465E}"/>
            </c:ext>
          </c:extLst>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0.4</c:v>
                </c:pt>
                <c:pt idx="4">
                  <c:v>#N/A</c:v>
                </c:pt>
                <c:pt idx="5">
                  <c:v>0.72</c:v>
                </c:pt>
                <c:pt idx="6">
                  <c:v>#N/A</c:v>
                </c:pt>
                <c:pt idx="7">
                  <c:v>0.72</c:v>
                </c:pt>
                <c:pt idx="8">
                  <c:v>#N/A</c:v>
                </c:pt>
                <c:pt idx="9">
                  <c:v>0.84</c:v>
                </c:pt>
              </c:numCache>
            </c:numRef>
          </c:val>
          <c:extLst xmlns:c16r2="http://schemas.microsoft.com/office/drawing/2015/06/chart">
            <c:ext xmlns:c16="http://schemas.microsoft.com/office/drawing/2014/chart" uri="{C3380CC4-5D6E-409C-BE32-E72D297353CC}">
              <c16:uniqueId val="{00000005-E4D1-478D-BF78-A2ABD906465E}"/>
            </c:ext>
          </c:extLst>
        </c:ser>
        <c:ser>
          <c:idx val="6"/>
          <c:order val="6"/>
          <c:tx>
            <c:strRef>
              <c:f>データシート!$A$33</c:f>
              <c:strCache>
                <c:ptCount val="1"/>
                <c:pt idx="0">
                  <c:v>介護保険会計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c:v>
                </c:pt>
                <c:pt idx="2">
                  <c:v>#N/A</c:v>
                </c:pt>
                <c:pt idx="3">
                  <c:v>1.04</c:v>
                </c:pt>
                <c:pt idx="4">
                  <c:v>#N/A</c:v>
                </c:pt>
                <c:pt idx="5">
                  <c:v>1.55</c:v>
                </c:pt>
                <c:pt idx="6">
                  <c:v>#N/A</c:v>
                </c:pt>
                <c:pt idx="7">
                  <c:v>1.84</c:v>
                </c:pt>
                <c:pt idx="8">
                  <c:v>#N/A</c:v>
                </c:pt>
                <c:pt idx="9">
                  <c:v>1.86</c:v>
                </c:pt>
              </c:numCache>
            </c:numRef>
          </c:val>
          <c:extLst xmlns:c16r2="http://schemas.microsoft.com/office/drawing/2015/06/chart">
            <c:ext xmlns:c16="http://schemas.microsoft.com/office/drawing/2014/chart" uri="{C3380CC4-5D6E-409C-BE32-E72D297353CC}">
              <c16:uniqueId val="{00000006-E4D1-478D-BF78-A2ABD90646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0.43</c:v>
                </c:pt>
                <c:pt idx="2">
                  <c:v>#N/A</c:v>
                </c:pt>
                <c:pt idx="3">
                  <c:v>1.82</c:v>
                </c:pt>
                <c:pt idx="4">
                  <c:v>#N/A</c:v>
                </c:pt>
                <c:pt idx="5">
                  <c:v>1.55</c:v>
                </c:pt>
                <c:pt idx="6">
                  <c:v>#N/A</c:v>
                </c:pt>
                <c:pt idx="7">
                  <c:v>2.0699999999999998</c:v>
                </c:pt>
                <c:pt idx="8">
                  <c:v>#N/A</c:v>
                </c:pt>
                <c:pt idx="9">
                  <c:v>2.27</c:v>
                </c:pt>
              </c:numCache>
            </c:numRef>
          </c:val>
          <c:extLst xmlns:c16r2="http://schemas.microsoft.com/office/drawing/2015/06/chart">
            <c:ext xmlns:c16="http://schemas.microsoft.com/office/drawing/2014/chart" uri="{C3380CC4-5D6E-409C-BE32-E72D297353CC}">
              <c16:uniqueId val="{00000007-E4D1-478D-BF78-A2ABD90646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2.23</c:v>
                </c:pt>
                <c:pt idx="2">
                  <c:v>#N/A</c:v>
                </c:pt>
                <c:pt idx="3">
                  <c:v>3.05</c:v>
                </c:pt>
                <c:pt idx="4">
                  <c:v>#N/A</c:v>
                </c:pt>
                <c:pt idx="5">
                  <c:v>3.49</c:v>
                </c:pt>
                <c:pt idx="6">
                  <c:v>#N/A</c:v>
                </c:pt>
                <c:pt idx="7">
                  <c:v>3.72</c:v>
                </c:pt>
                <c:pt idx="8">
                  <c:v>#N/A</c:v>
                </c:pt>
                <c:pt idx="9">
                  <c:v>3.54</c:v>
                </c:pt>
              </c:numCache>
            </c:numRef>
          </c:val>
          <c:extLst xmlns:c16r2="http://schemas.microsoft.com/office/drawing/2015/06/chart">
            <c:ext xmlns:c16="http://schemas.microsoft.com/office/drawing/2014/chart" uri="{C3380CC4-5D6E-409C-BE32-E72D297353CC}">
              <c16:uniqueId val="{00000008-E4D1-478D-BF78-A2ABD90646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5.44</c:v>
                </c:pt>
                <c:pt idx="2">
                  <c:v>#N/A</c:v>
                </c:pt>
                <c:pt idx="3">
                  <c:v>8.59</c:v>
                </c:pt>
                <c:pt idx="4">
                  <c:v>#N/A</c:v>
                </c:pt>
                <c:pt idx="5">
                  <c:v>4.1900000000000004</c:v>
                </c:pt>
                <c:pt idx="6">
                  <c:v>#N/A</c:v>
                </c:pt>
                <c:pt idx="7">
                  <c:v>6.65</c:v>
                </c:pt>
                <c:pt idx="8">
                  <c:v>#N/A</c:v>
                </c:pt>
                <c:pt idx="9">
                  <c:v>5.46</c:v>
                </c:pt>
              </c:numCache>
            </c:numRef>
          </c:val>
          <c:extLst xmlns:c16r2="http://schemas.microsoft.com/office/drawing/2015/06/chart">
            <c:ext xmlns:c16="http://schemas.microsoft.com/office/drawing/2014/chart" uri="{C3380CC4-5D6E-409C-BE32-E72D297353CC}">
              <c16:uniqueId val="{00000009-E4D1-478D-BF78-A2ABD906465E}"/>
            </c:ext>
          </c:extLst>
        </c:ser>
        <c:dLbls>
          <c:showLegendKey val="0"/>
          <c:showVal val="0"/>
          <c:showCatName val="0"/>
          <c:showSerName val="0"/>
          <c:showPercent val="0"/>
          <c:showBubbleSize val="0"/>
        </c:dLbls>
        <c:gapWidth val="150"/>
        <c:overlap val="100"/>
        <c:axId val="175980928"/>
        <c:axId val="175982464"/>
      </c:barChart>
      <c:catAx>
        <c:axId val="1759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982464"/>
        <c:crosses val="autoZero"/>
        <c:auto val="1"/>
        <c:lblAlgn val="ctr"/>
        <c:lblOffset val="100"/>
        <c:tickLblSkip val="1"/>
        <c:tickMarkSkip val="1"/>
        <c:noMultiLvlLbl val="0"/>
      </c:catAx>
      <c:valAx>
        <c:axId val="17598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98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10920</c:v>
                </c:pt>
                <c:pt idx="5">
                  <c:v>10234</c:v>
                </c:pt>
                <c:pt idx="8">
                  <c:v>9962</c:v>
                </c:pt>
                <c:pt idx="11">
                  <c:v>10249</c:v>
                </c:pt>
                <c:pt idx="14">
                  <c:v>10332</c:v>
                </c:pt>
              </c:numCache>
            </c:numRef>
          </c:val>
          <c:extLst xmlns:c16r2="http://schemas.microsoft.com/office/drawing/2015/06/chart">
            <c:ext xmlns:c16="http://schemas.microsoft.com/office/drawing/2014/chart" uri="{C3380CC4-5D6E-409C-BE32-E72D297353CC}">
              <c16:uniqueId val="{00000000-0417-4801-8380-93CC8E1B37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417-4801-8380-93CC8E1B37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417-4801-8380-93CC8E1B37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29</c:v>
                </c:pt>
                <c:pt idx="6">
                  <c:v>30</c:v>
                </c:pt>
                <c:pt idx="9">
                  <c:v>16</c:v>
                </c:pt>
                <c:pt idx="12">
                  <c:v>15</c:v>
                </c:pt>
              </c:numCache>
            </c:numRef>
          </c:val>
          <c:extLst xmlns:c16r2="http://schemas.microsoft.com/office/drawing/2015/06/chart">
            <c:ext xmlns:c16="http://schemas.microsoft.com/office/drawing/2014/chart" uri="{C3380CC4-5D6E-409C-BE32-E72D297353CC}">
              <c16:uniqueId val="{00000003-0417-4801-8380-93CC8E1B37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4787</c:v>
                </c:pt>
                <c:pt idx="3">
                  <c:v>4856</c:v>
                </c:pt>
                <c:pt idx="6">
                  <c:v>4868</c:v>
                </c:pt>
                <c:pt idx="9">
                  <c:v>5131</c:v>
                </c:pt>
                <c:pt idx="12">
                  <c:v>5081</c:v>
                </c:pt>
              </c:numCache>
            </c:numRef>
          </c:val>
          <c:extLst xmlns:c16r2="http://schemas.microsoft.com/office/drawing/2015/06/chart">
            <c:ext xmlns:c16="http://schemas.microsoft.com/office/drawing/2014/chart" uri="{C3380CC4-5D6E-409C-BE32-E72D297353CC}">
              <c16:uniqueId val="{00000004-0417-4801-8380-93CC8E1B37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50</c:v>
                </c:pt>
                <c:pt idx="3">
                  <c:v>55</c:v>
                </c:pt>
                <c:pt idx="6">
                  <c:v>60</c:v>
                </c:pt>
                <c:pt idx="9">
                  <c:v>65</c:v>
                </c:pt>
                <c:pt idx="12">
                  <c:v>70</c:v>
                </c:pt>
              </c:numCache>
            </c:numRef>
          </c:val>
          <c:extLst xmlns:c16r2="http://schemas.microsoft.com/office/drawing/2015/06/chart">
            <c:ext xmlns:c16="http://schemas.microsoft.com/office/drawing/2014/chart" uri="{C3380CC4-5D6E-409C-BE32-E72D297353CC}">
              <c16:uniqueId val="{00000005-0417-4801-8380-93CC8E1B37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417-4801-8380-93CC8E1B37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10310</c:v>
                </c:pt>
                <c:pt idx="3">
                  <c:v>9623</c:v>
                </c:pt>
                <c:pt idx="6">
                  <c:v>9311</c:v>
                </c:pt>
                <c:pt idx="9">
                  <c:v>9360</c:v>
                </c:pt>
                <c:pt idx="12">
                  <c:v>9924</c:v>
                </c:pt>
              </c:numCache>
            </c:numRef>
          </c:val>
          <c:extLst xmlns:c16r2="http://schemas.microsoft.com/office/drawing/2015/06/chart">
            <c:ext xmlns:c16="http://schemas.microsoft.com/office/drawing/2014/chart" uri="{C3380CC4-5D6E-409C-BE32-E72D297353CC}">
              <c16:uniqueId val="{00000007-0417-4801-8380-93CC8E1B378B}"/>
            </c:ext>
          </c:extLst>
        </c:ser>
        <c:dLbls>
          <c:showLegendKey val="0"/>
          <c:showVal val="0"/>
          <c:showCatName val="0"/>
          <c:showSerName val="0"/>
          <c:showPercent val="0"/>
          <c:showBubbleSize val="0"/>
        </c:dLbls>
        <c:gapWidth val="100"/>
        <c:overlap val="100"/>
        <c:axId val="169332096"/>
        <c:axId val="16933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4254</c:v>
                </c:pt>
                <c:pt idx="2">
                  <c:v>#N/A</c:v>
                </c:pt>
                <c:pt idx="3">
                  <c:v>#N/A</c:v>
                </c:pt>
                <c:pt idx="4">
                  <c:v>4329</c:v>
                </c:pt>
                <c:pt idx="5">
                  <c:v>#N/A</c:v>
                </c:pt>
                <c:pt idx="6">
                  <c:v>#N/A</c:v>
                </c:pt>
                <c:pt idx="7">
                  <c:v>4307</c:v>
                </c:pt>
                <c:pt idx="8">
                  <c:v>#N/A</c:v>
                </c:pt>
                <c:pt idx="9">
                  <c:v>#N/A</c:v>
                </c:pt>
                <c:pt idx="10">
                  <c:v>4323</c:v>
                </c:pt>
                <c:pt idx="11">
                  <c:v>#N/A</c:v>
                </c:pt>
                <c:pt idx="12">
                  <c:v>#N/A</c:v>
                </c:pt>
                <c:pt idx="13">
                  <c:v>4758</c:v>
                </c:pt>
                <c:pt idx="14">
                  <c:v>#N/A</c:v>
                </c:pt>
              </c:numCache>
            </c:numRef>
          </c:val>
          <c:smooth val="0"/>
          <c:extLst xmlns:c16r2="http://schemas.microsoft.com/office/drawing/2015/06/chart">
            <c:ext xmlns:c16="http://schemas.microsoft.com/office/drawing/2014/chart" uri="{C3380CC4-5D6E-409C-BE32-E72D297353CC}">
              <c16:uniqueId val="{00000008-0417-4801-8380-93CC8E1B378B}"/>
            </c:ext>
          </c:extLst>
        </c:ser>
        <c:dLbls>
          <c:showLegendKey val="0"/>
          <c:showVal val="0"/>
          <c:showCatName val="0"/>
          <c:showSerName val="0"/>
          <c:showPercent val="0"/>
          <c:showBubbleSize val="0"/>
        </c:dLbls>
        <c:marker val="1"/>
        <c:smooth val="0"/>
        <c:axId val="169332096"/>
        <c:axId val="169338368"/>
      </c:lineChart>
      <c:catAx>
        <c:axId val="1693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38368"/>
        <c:crosses val="autoZero"/>
        <c:auto val="1"/>
        <c:lblAlgn val="ctr"/>
        <c:lblOffset val="100"/>
        <c:tickLblSkip val="1"/>
        <c:tickMarkSkip val="1"/>
        <c:noMultiLvlLbl val="0"/>
      </c:catAx>
      <c:valAx>
        <c:axId val="16933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102028</c:v>
                </c:pt>
                <c:pt idx="5">
                  <c:v>102593</c:v>
                </c:pt>
                <c:pt idx="8">
                  <c:v>101190</c:v>
                </c:pt>
                <c:pt idx="11">
                  <c:v>101877</c:v>
                </c:pt>
                <c:pt idx="14">
                  <c:v>105525</c:v>
                </c:pt>
              </c:numCache>
            </c:numRef>
          </c:val>
          <c:extLst xmlns:c16r2="http://schemas.microsoft.com/office/drawing/2015/06/chart">
            <c:ext xmlns:c16="http://schemas.microsoft.com/office/drawing/2014/chart" uri="{C3380CC4-5D6E-409C-BE32-E72D297353CC}">
              <c16:uniqueId val="{00000000-45FD-4666-9DD4-EC7A23639B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17944</c:v>
                </c:pt>
                <c:pt idx="5">
                  <c:v>17028</c:v>
                </c:pt>
                <c:pt idx="8">
                  <c:v>15562</c:v>
                </c:pt>
                <c:pt idx="11">
                  <c:v>15034</c:v>
                </c:pt>
                <c:pt idx="14">
                  <c:v>15819</c:v>
                </c:pt>
              </c:numCache>
            </c:numRef>
          </c:val>
          <c:extLst xmlns:c16r2="http://schemas.microsoft.com/office/drawing/2015/06/chart">
            <c:ext xmlns:c16="http://schemas.microsoft.com/office/drawing/2014/chart" uri="{C3380CC4-5D6E-409C-BE32-E72D297353CC}">
              <c16:uniqueId val="{00000001-45FD-4666-9DD4-EC7A23639B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13786</c:v>
                </c:pt>
                <c:pt idx="5">
                  <c:v>13078</c:v>
                </c:pt>
                <c:pt idx="8">
                  <c:v>13379</c:v>
                </c:pt>
                <c:pt idx="11">
                  <c:v>11664</c:v>
                </c:pt>
                <c:pt idx="14">
                  <c:v>9199</c:v>
                </c:pt>
              </c:numCache>
            </c:numRef>
          </c:val>
          <c:extLst xmlns:c16r2="http://schemas.microsoft.com/office/drawing/2015/06/chart">
            <c:ext xmlns:c16="http://schemas.microsoft.com/office/drawing/2014/chart" uri="{C3380CC4-5D6E-409C-BE32-E72D297353CC}">
              <c16:uniqueId val="{00000002-45FD-4666-9DD4-EC7A23639B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FD-4666-9DD4-EC7A23639B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FD-4666-9DD4-EC7A23639B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29</c:v>
                </c:pt>
                <c:pt idx="3">
                  <c:v>0</c:v>
                </c:pt>
                <c:pt idx="6">
                  <c:v>0</c:v>
                </c:pt>
                <c:pt idx="9">
                  <c:v>47</c:v>
                </c:pt>
                <c:pt idx="12">
                  <c:v>92</c:v>
                </c:pt>
              </c:numCache>
            </c:numRef>
          </c:val>
          <c:extLst xmlns:c16r2="http://schemas.microsoft.com/office/drawing/2015/06/chart">
            <c:ext xmlns:c16="http://schemas.microsoft.com/office/drawing/2014/chart" uri="{C3380CC4-5D6E-409C-BE32-E72D297353CC}">
              <c16:uniqueId val="{00000005-45FD-4666-9DD4-EC7A23639B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14921</c:v>
                </c:pt>
                <c:pt idx="3">
                  <c:v>14178</c:v>
                </c:pt>
                <c:pt idx="6">
                  <c:v>13851</c:v>
                </c:pt>
                <c:pt idx="9">
                  <c:v>13829</c:v>
                </c:pt>
                <c:pt idx="12">
                  <c:v>13338</c:v>
                </c:pt>
              </c:numCache>
            </c:numRef>
          </c:val>
          <c:extLst xmlns:c16r2="http://schemas.microsoft.com/office/drawing/2015/06/chart">
            <c:ext xmlns:c16="http://schemas.microsoft.com/office/drawing/2014/chart" uri="{C3380CC4-5D6E-409C-BE32-E72D297353CC}">
              <c16:uniqueId val="{00000006-45FD-4666-9DD4-EC7A23639B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110</c:v>
                </c:pt>
                <c:pt idx="3">
                  <c:v>84</c:v>
                </c:pt>
                <c:pt idx="6">
                  <c:v>62</c:v>
                </c:pt>
                <c:pt idx="9">
                  <c:v>45</c:v>
                </c:pt>
                <c:pt idx="12">
                  <c:v>29</c:v>
                </c:pt>
              </c:numCache>
            </c:numRef>
          </c:val>
          <c:extLst xmlns:c16r2="http://schemas.microsoft.com/office/drawing/2015/06/chart">
            <c:ext xmlns:c16="http://schemas.microsoft.com/office/drawing/2014/chart" uri="{C3380CC4-5D6E-409C-BE32-E72D297353CC}">
              <c16:uniqueId val="{00000007-45FD-4666-9DD4-EC7A23639B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64181</c:v>
                </c:pt>
                <c:pt idx="3">
                  <c:v>61041</c:v>
                </c:pt>
                <c:pt idx="6">
                  <c:v>58442</c:v>
                </c:pt>
                <c:pt idx="9">
                  <c:v>57470</c:v>
                </c:pt>
                <c:pt idx="12">
                  <c:v>55671</c:v>
                </c:pt>
              </c:numCache>
            </c:numRef>
          </c:val>
          <c:extLst xmlns:c16r2="http://schemas.microsoft.com/office/drawing/2015/06/chart">
            <c:ext xmlns:c16="http://schemas.microsoft.com/office/drawing/2014/chart" uri="{C3380CC4-5D6E-409C-BE32-E72D297353CC}">
              <c16:uniqueId val="{00000008-45FD-4666-9DD4-EC7A23639B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771</c:v>
                </c:pt>
                <c:pt idx="3">
                  <c:v>780</c:v>
                </c:pt>
                <c:pt idx="6">
                  <c:v>0</c:v>
                </c:pt>
                <c:pt idx="9">
                  <c:v>0</c:v>
                </c:pt>
                <c:pt idx="12">
                  <c:v>0</c:v>
                </c:pt>
              </c:numCache>
            </c:numRef>
          </c:val>
          <c:extLst xmlns:c16r2="http://schemas.microsoft.com/office/drawing/2015/06/chart">
            <c:ext xmlns:c16="http://schemas.microsoft.com/office/drawing/2014/chart" uri="{C3380CC4-5D6E-409C-BE32-E72D297353CC}">
              <c16:uniqueId val="{00000009-45FD-4666-9DD4-EC7A23639B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96460</c:v>
                </c:pt>
                <c:pt idx="3">
                  <c:v>97052</c:v>
                </c:pt>
                <c:pt idx="6">
                  <c:v>101697</c:v>
                </c:pt>
                <c:pt idx="9">
                  <c:v>108044</c:v>
                </c:pt>
                <c:pt idx="12">
                  <c:v>119089</c:v>
                </c:pt>
              </c:numCache>
            </c:numRef>
          </c:val>
          <c:extLst xmlns:c16r2="http://schemas.microsoft.com/office/drawing/2015/06/chart">
            <c:ext xmlns:c16="http://schemas.microsoft.com/office/drawing/2014/chart" uri="{C3380CC4-5D6E-409C-BE32-E72D297353CC}">
              <c16:uniqueId val="{0000000A-45FD-4666-9DD4-EC7A23639B61}"/>
            </c:ext>
          </c:extLst>
        </c:ser>
        <c:dLbls>
          <c:showLegendKey val="0"/>
          <c:showVal val="0"/>
          <c:showCatName val="0"/>
          <c:showSerName val="0"/>
          <c:showPercent val="0"/>
          <c:showBubbleSize val="0"/>
        </c:dLbls>
        <c:gapWidth val="100"/>
        <c:overlap val="100"/>
        <c:axId val="175834624"/>
        <c:axId val="17583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42714</c:v>
                </c:pt>
                <c:pt idx="2">
                  <c:v>#N/A</c:v>
                </c:pt>
                <c:pt idx="3">
                  <c:v>#N/A</c:v>
                </c:pt>
                <c:pt idx="4">
                  <c:v>40435</c:v>
                </c:pt>
                <c:pt idx="5">
                  <c:v>#N/A</c:v>
                </c:pt>
                <c:pt idx="6">
                  <c:v>#N/A</c:v>
                </c:pt>
                <c:pt idx="7">
                  <c:v>43921</c:v>
                </c:pt>
                <c:pt idx="8">
                  <c:v>#N/A</c:v>
                </c:pt>
                <c:pt idx="9">
                  <c:v>#N/A</c:v>
                </c:pt>
                <c:pt idx="10">
                  <c:v>50860</c:v>
                </c:pt>
                <c:pt idx="11">
                  <c:v>#N/A</c:v>
                </c:pt>
                <c:pt idx="12">
                  <c:v>#N/A</c:v>
                </c:pt>
                <c:pt idx="13">
                  <c:v>57674</c:v>
                </c:pt>
                <c:pt idx="14">
                  <c:v>#N/A</c:v>
                </c:pt>
              </c:numCache>
            </c:numRef>
          </c:val>
          <c:smooth val="0"/>
          <c:extLst xmlns:c16r2="http://schemas.microsoft.com/office/drawing/2015/06/chart">
            <c:ext xmlns:c16="http://schemas.microsoft.com/office/drawing/2014/chart" uri="{C3380CC4-5D6E-409C-BE32-E72D297353CC}">
              <c16:uniqueId val="{0000000B-45FD-4666-9DD4-EC7A23639B61}"/>
            </c:ext>
          </c:extLst>
        </c:ser>
        <c:dLbls>
          <c:showLegendKey val="0"/>
          <c:showVal val="0"/>
          <c:showCatName val="0"/>
          <c:showSerName val="0"/>
          <c:showPercent val="0"/>
          <c:showBubbleSize val="0"/>
        </c:dLbls>
        <c:marker val="1"/>
        <c:smooth val="0"/>
        <c:axId val="175834624"/>
        <c:axId val="175836544"/>
      </c:lineChart>
      <c:catAx>
        <c:axId val="1758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836544"/>
        <c:crosses val="autoZero"/>
        <c:auto val="1"/>
        <c:lblAlgn val="ctr"/>
        <c:lblOffset val="100"/>
        <c:tickLblSkip val="1"/>
        <c:tickMarkSkip val="1"/>
        <c:noMultiLvlLbl val="0"/>
      </c:catAx>
      <c:valAx>
        <c:axId val="17583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3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9689</c:v>
                </c:pt>
                <c:pt idx="1">
                  <c:v>7578</c:v>
                </c:pt>
                <c:pt idx="2">
                  <c:v>5817</c:v>
                </c:pt>
              </c:numCache>
            </c:numRef>
          </c:val>
          <c:extLst xmlns:c16r2="http://schemas.microsoft.com/office/drawing/2015/06/chart">
            <c:ext xmlns:c16="http://schemas.microsoft.com/office/drawing/2014/chart" uri="{C3380CC4-5D6E-409C-BE32-E72D297353CC}">
              <c16:uniqueId val="{00000000-E9BC-44B4-A3B2-0E927AB679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316</c:v>
                </c:pt>
                <c:pt idx="1">
                  <c:v>331</c:v>
                </c:pt>
                <c:pt idx="2">
                  <c:v>351</c:v>
                </c:pt>
              </c:numCache>
            </c:numRef>
          </c:val>
          <c:extLst xmlns:c16r2="http://schemas.microsoft.com/office/drawing/2015/06/chart">
            <c:ext xmlns:c16="http://schemas.microsoft.com/office/drawing/2014/chart" uri="{C3380CC4-5D6E-409C-BE32-E72D297353CC}">
              <c16:uniqueId val="{00000001-E9BC-44B4-A3B2-0E927AB679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2091</c:v>
                </c:pt>
                <c:pt idx="1">
                  <c:v>2233</c:v>
                </c:pt>
                <c:pt idx="2">
                  <c:v>1614</c:v>
                </c:pt>
              </c:numCache>
            </c:numRef>
          </c:val>
          <c:extLst xmlns:c16r2="http://schemas.microsoft.com/office/drawing/2015/06/chart">
            <c:ext xmlns:c16="http://schemas.microsoft.com/office/drawing/2014/chart" uri="{C3380CC4-5D6E-409C-BE32-E72D297353CC}">
              <c16:uniqueId val="{00000002-E9BC-44B4-A3B2-0E927AB67993}"/>
            </c:ext>
          </c:extLst>
        </c:ser>
        <c:dLbls>
          <c:showLegendKey val="0"/>
          <c:showVal val="0"/>
          <c:showCatName val="0"/>
          <c:showSerName val="0"/>
          <c:showPercent val="0"/>
          <c:showBubbleSize val="0"/>
        </c:dLbls>
        <c:gapWidth val="120"/>
        <c:overlap val="100"/>
        <c:axId val="175963520"/>
        <c:axId val="176039040"/>
      </c:barChart>
      <c:catAx>
        <c:axId val="17596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6039040"/>
        <c:crosses val="autoZero"/>
        <c:auto val="1"/>
        <c:lblAlgn val="ctr"/>
        <c:lblOffset val="100"/>
        <c:tickLblSkip val="1"/>
        <c:tickMarkSkip val="1"/>
        <c:noMultiLvlLbl val="0"/>
      </c:catAx>
      <c:valAx>
        <c:axId val="1760390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596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{0DFD88C9-08FF-4657-97BC-F697266099F6}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35-4B34-8067-6DF6D904686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{56E78D30-1EF4-4DA0-90AC-64FA521DD1F7}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35-4B34-8067-6DF6D904686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{082ACFF9-CA96-4132-BED9-92F73A802B5C}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35-4B34-8067-6DF6D904686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{8C4E2F44-75B8-46AA-A165-70E99761D2E3}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35-4B34-8067-6DF6D904686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{48D93C04-FB22-4EAB-93EE-FFDB92340113}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35-4B34-8067-6DF6D90468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{FE60714C-1FB9-4FCE-9695-489EA537E640}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35-4B34-8067-6DF6D90468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{67C1DD11-3CB1-40C6-9DCD-D5AE1032DA69}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35-4B34-8067-6DF6D90468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{3ACC91CD-D342-4DF9-A809-0C8577CA772F}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35-4B34-8067-6DF6D904686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{8B4D2DDB-421C-4386-BEC6-F6215E45F5AB}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35-4B34-8067-6DF6D90468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56.2</c:v>
                </c:pt>
                <c:pt idx="24">
                  <c:v>56.7</c:v>
                </c:pt>
                <c:pt idx="32">
                  <c:v>60.5</c:v>
                </c:pt>
              </c:numCache>
            </c:numRef>
          </c:xVal>
          <c:yVal>
            <c:numRef>
              <c:f>公会計指標分析・財政指標組合せ分析表!$BP$51:$DC$51</c:f>
              <c:numCache>
                <c:formatCode>#,##0.0;"▲ "#,##0.0</c:formatCode>
                <c:ptCount val="40"/>
                <c:pt idx="16">
                  <c:v>93</c:v>
                </c:pt>
                <c:pt idx="24">
                  <c:v>106.7</c:v>
                </c:pt>
                <c:pt idx="32">
                  <c:v>121.1</c:v>
                </c:pt>
              </c:numCache>
            </c:numRef>
          </c:yVal>
          <c:smooth val="0"/>
          <c:extLst xmlns:c16r2="http://schemas.microsoft.com/office/drawing/2015/06/chart">
            <c:ext xmlns:c16="http://schemas.microsoft.com/office/drawing/2014/chart" uri="{C3380CC4-5D6E-409C-BE32-E72D297353CC}">
              <c16:uniqueId val="{00000009-7335-4B34-8067-6DF6D90468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{B3B22A9E-BED8-4C11-AADB-D042A927D251}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35-4B34-8067-6DF6D9046864}"/>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{2EC8D560-D578-4D60-B15D-7065FF89A905}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35-4B34-8067-6DF6D904686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{0E78656E-DA58-4326-AE37-3649A7E24C7A}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35-4B34-8067-6DF6D904686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{08D4591A-9784-4B2E-A26C-EF44F6EF9F85}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35-4B34-8067-6DF6D904686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{02563EA6-F2ED-4DEE-A449-70C6AF9CCFD2}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35-4B34-8067-6DF6D904686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{CEECC82F-9860-4153-93A5-24A431068544}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35-4B34-8067-6DF6D904686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{CC3710F3-DB34-43CD-A789-4C4384C99FFC}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35-4B34-8067-6DF6D904686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{A0826F2E-871D-496B-9804-7AF3A86E31D7}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35-4B34-8067-6DF6D904686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{230AE34E-ECEF-4436-9127-B9C835FC8F81}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35-4B34-8067-6DF6D90468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7335-4B34-8067-6DF6D9046864}"/>
            </c:ext>
          </c:extLst>
        </c:ser>
        <c:dLbls>
          <c:showLegendKey val="0"/>
          <c:showVal val="1"/>
          <c:showCatName val="0"/>
          <c:showSerName val="0"/>
          <c:showPercent val="0"/>
          <c:showBubbleSize val="0"/>
        </c:dLbls>
        <c:axId val="176212608"/>
        <c:axId val="176771840"/>
      </c:scatterChart>
      <c:valAx>
        <c:axId val="176212608"/>
        <c:scaling>
          <c:orientation val="minMax"/>
          <c:max val="60.9"/>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771840"/>
        <c:crosses val="autoZero"/>
        <c:crossBetween val="midCat"/>
      </c:valAx>
      <c:valAx>
        <c:axId val="176771840"/>
        <c:scaling>
          <c:orientation val="minMax"/>
          <c:max val="13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212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{C9D6572B-BB91-416F-B342-7C41617A312A}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C70-4B47-B419-69A44430DD1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{E3E0F31D-29E7-4F82-9D92-C76E9FB57C0F}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0-4B47-B419-69A44430DD1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{5268A31E-53DD-4406-A9A5-627852B0E53E}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0-4B47-B419-69A44430DD1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{35B652B1-3FF0-432E-8AFE-44872D5A1CEE}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0-4B47-B419-69A44430DD1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{B9E0FCEB-E833-41A2-BACC-68BC6BBB78DC}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0-4B47-B419-69A44430DD1E}"/>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{F211C6EB-6CE8-4D3C-9A98-995A4DFE58FC}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C70-4B47-B419-69A44430DD1E}"/>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{A7AF01BC-B7DB-447E-9E66-DF38646E38EE}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C70-4B47-B419-69A44430DD1E}"/>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{EF9171C6-5B43-4DA9-91EB-F965A5A2C236}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C70-4B47-B419-69A44430DD1E}"/>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{B351B074-CD2C-45B5-A8B4-188B4413582C}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C70-4B47-B419-69A44430DD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9.3000000000000007</c:v>
                </c:pt>
                <c:pt idx="16">
                  <c:v>9.1</c:v>
                </c:pt>
                <c:pt idx="24">
                  <c:v>9.1</c:v>
                </c:pt>
                <c:pt idx="32">
                  <c:v>9.3000000000000007</c:v>
                </c:pt>
              </c:numCache>
            </c:numRef>
          </c:xVal>
          <c:yVal>
            <c:numRef>
              <c:f>公会計指標分析・財政指標組合せ分析表!$BP$73:$DC$73</c:f>
              <c:numCache>
                <c:formatCode>#,##0.0;"▲ "#,##0.0</c:formatCode>
                <c:ptCount val="40"/>
                <c:pt idx="0">
                  <c:v>91</c:v>
                </c:pt>
                <c:pt idx="8">
                  <c:v>85.3</c:v>
                </c:pt>
                <c:pt idx="16">
                  <c:v>93</c:v>
                </c:pt>
                <c:pt idx="24">
                  <c:v>106.7</c:v>
                </c:pt>
                <c:pt idx="32">
                  <c:v>121.1</c:v>
                </c:pt>
              </c:numCache>
            </c:numRef>
          </c:yVal>
          <c:smooth val="0"/>
          <c:extLst xmlns:c16r2="http://schemas.microsoft.com/office/drawing/2015/06/chart">
            <c:ext xmlns:c16="http://schemas.microsoft.com/office/drawing/2014/chart" uri="{C3380CC4-5D6E-409C-BE32-E72D297353CC}">
              <c16:uniqueId val="{00000009-EC70-4B47-B419-69A44430DD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{DA90EB6F-7A96-4D11-90EA-9EAE893997A2}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C70-4B47-B419-69A44430DD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{8D590302-6A28-4419-92C5-B78CFE259633}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0-4B47-B419-69A44430DD1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{DF96E1A4-B2D7-4AAC-AA01-F382F2A82CB1}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0-4B47-B419-69A44430DD1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{7F38B603-F495-4D1E-8A38-88E3C3C119F1}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0-4B47-B419-69A44430DD1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{952C310E-1D22-4CCD-909B-0C069F739E36}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0-4B47-B419-69A44430DD1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{213D01A0-BEAA-48B9-8B4D-5C4ADB805C36}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C70-4B47-B419-69A44430DD1E}"/>
                </c:ext>
              </c:extLst>
            </c:dLbl>
            <c:dLbl>
              <c:idx val="16"/>
              <c:layout>
                <c:manualLayout>
                  <c:x val="-3.147837521480623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{E9746A9A-0F4C-4FC6-9F55-27DC35734B1A}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C70-4B47-B419-69A44430DD1E}"/>
                </c:ext>
              </c:extLst>
            </c:dLbl>
            <c:dLbl>
              <c:idx val="24"/>
              <c:layout>
                <c:manualLayout>
                  <c:x val="-3.191760802341506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{E1D21334-B362-4A05-9E7F-1C6879E2420B}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C70-4B47-B419-69A44430DD1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{DD66A2A6-4545-453A-8CF0-BE7CCFC249CB}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C70-4B47-B419-69A44430DD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xmlns:c16r2="http://schemas.microsoft.com/office/drawing/2015/06/chart">
            <c:ext xmlns:c16="http://schemas.microsoft.com/office/drawing/2014/chart" uri="{C3380CC4-5D6E-409C-BE32-E72D297353CC}">
              <c16:uniqueId val="{00000013-EC70-4B47-B419-69A44430DD1E}"/>
            </c:ext>
          </c:extLst>
        </c:ser>
        <c:dLbls>
          <c:showLegendKey val="0"/>
          <c:showVal val="1"/>
          <c:showCatName val="0"/>
          <c:showSerName val="0"/>
          <c:showPercent val="0"/>
          <c:showBubbleSize val="0"/>
        </c:dLbls>
        <c:axId val="176846720"/>
        <c:axId val="176877568"/>
      </c:scatterChart>
      <c:valAx>
        <c:axId val="176846720"/>
        <c:scaling>
          <c:orientation val="minMax"/>
          <c:max val="10.199999999999999"/>
          <c:min val="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877568"/>
        <c:crosses val="autoZero"/>
        <c:crossBetween val="midCat"/>
      </c:valAx>
      <c:valAx>
        <c:axId val="176877568"/>
        <c:scaling>
          <c:orientation val="minMax"/>
          <c:max val="13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846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1400">
              <a:latin typeface="ＭＳ ゴシック" pitchFamily="49" charset="-128"/>
              <a:ea typeface="ＭＳ ゴシック" pitchFamily="49" charset="-128"/>
            </a:rPr>
            <a:t>　元利償還金の額は，一般会計債の新規発行抑制により，減少を続けていたが，平成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年度は近年の普通建設事業費の増加に伴い，上昇に転じた。</a:t>
          </a:r>
        </a:p>
        <a:p>
          <a:r>
            <a:rPr kumimoji="1" lang="ja-JP" altLang="en-US" sz="1400">
              <a:latin typeface="ＭＳ ゴシック" pitchFamily="49" charset="-128"/>
              <a:ea typeface="ＭＳ ゴシック" pitchFamily="49" charset="-128"/>
            </a:rPr>
            <a:t>　公営企業債の元利償還金に対する繰入金は，下水道事業会計分の増により，増加が続いていたが，平成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年度からは減少に転じている。今後は，下水道事業債の償還の進捗に伴い，減少する見込みであるが，引き続き，下水道使用料等の計画的な見直しにより，繰入金の抑制に取り組む。</a:t>
          </a:r>
        </a:p>
        <a:p>
          <a:r>
            <a:rPr kumimoji="1" lang="ja-JP" altLang="en-US" sz="1400">
              <a:latin typeface="ＭＳ ゴシック" pitchFamily="49" charset="-128"/>
              <a:ea typeface="ＭＳ ゴシック" pitchFamily="49" charset="-128"/>
            </a:rPr>
            <a:t>　算入公債費等は，臨時財政対策債償還費の増により増加している。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基金残高を一定の水準に保つため，年度ごとに市場公募債の発行額に合わせ積立を行っている。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今後も，市場公募債を積極的に活用しながら，計画的な基金の管理に努める。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将来負担比率の分子は，市役所新庁舎や運動公園新体育館整備などの大型プロジェクトの実施により，一般会計等に係る地方債の現在高が増加するとともに，充当可能基金が減少しているため増加している。</a:t>
          </a:r>
        </a:p>
        <a:p>
          <a:r>
            <a:rPr kumimoji="1" lang="ja-JP" altLang="en-US" sz="1400">
              <a:latin typeface="ＭＳ ゴシック" pitchFamily="49" charset="-128"/>
              <a:ea typeface="ＭＳ ゴシック" pitchFamily="49" charset="-128"/>
            </a:rPr>
            <a:t>　大型プロジェクトの推進により，一時的に将来負担比率の上昇が見込まれるが，その他の通常事業の市債発行を引き続き適切に管理し，市債残高の抑制に努め，将来負担比率の軽減を図る。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茨城県水戸市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財政調整基金残高は，大型プロジェクトや茨城国体，中核市移行などの臨時的な財政需要に対応するため，計画的に取り崩しを行っていることにより，平成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また，その他特定目的基金のうち，庁舎等整備基金は，市役所新庁舎建設事業の財源として活用したため，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電源立地振興基金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は，保健所整備事業に活用するために積立てを行い，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財政調整基金について，災害などの不測の事態への対応に備えるため，適正な残高（標準財政規模の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％）を維持しつつ，引き続き中長期的な視点により計画的に活用する。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また，その他特定目的基金について，基金設置の目的を図るため，計画的な運用を行う。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庁舎等整備基金：本庁舎・消防庁舎の建設，大規模改修及び建設用地の購入の資金を確保する。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電源立地振興基金：発電用施設の周辺地域である本市の産業基盤の整備及び市民福祉の向上を図る。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一般廃棄物処理推進基金：一般廃棄物の処理の円滑な推進を図る。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水戸黄門ふるさと基金：寄附金（ふるさと納税）を財源とし，水戸のまちの活性化や魅力の創出を図る。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芸術振興基金：美術品の購入及び芸術振興を図る。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庁舎等整備基金：市役所新庁舎建設事業の財源として活用したため，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電源立地振興基金：保健所整備事業に活用するために積立てを行い，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電源立地振興基金：保健所整備事業の財源として活用する。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一般廃棄物処理推進基金：新ごみ処理施設整備事業の財源として活用する。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財政調整基金残高は，大型プロジェクトや茨城国体，中核市移行などの臨時的な財政需要に対応するため，計画的に取り崩しを行っていることにより，平成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引き続き，大型プロジェクトや茨城国体，中核市移行などの臨時的な財政需要に活用する方針であり，残高は最も減少する令和元年度末に約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百万円まで減少する見込みである。決算剰余金の着実な積立てを継続的に行うことにより，これらの臨時的事業が終了した後は回復すると見込んでいる。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引き続き，市民公募債の満期一括償還に伴う一般財源所要額（償還額から借換債発行分を除いた額）を確保するため，計画的に積立て及び取崩しを行っていく。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有形固定資産の資産価値の減少の進行度を示す有形固定資産減価償却率については，本市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％と近い値となっている。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や各個別施設計画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に基づき，公共施設や道路等のインフラの適切な管理・更新に努めていく。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69" name="有形固定資産減価償却率平均値テキスト"/>
        <xdr:cNvSpPr txBox="1"/>
      </xdr:nvSpPr>
      <xdr:spPr>
        <a:xfrm>
          <a:off x="4813300" y="5949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48683</xdr:rowOff>
    </xdr:from>
    <xdr:to>
      <xdr:col>23</xdr:col>
      <xdr:colOff>136525</xdr:colOff>
      <xdr:row>30</xdr:row>
      <xdr:rowOff>150283</xdr:rowOff>
    </xdr:to>
    <xdr:sp macro="" textlink="">
      <xdr:nvSpPr>
        <xdr:cNvPr id="79" name="楕円 78"/>
        <xdr:cNvSpPr/>
      </xdr:nvSpPr>
      <xdr:spPr>
        <a:xfrm>
          <a:off x="47117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71560</xdr:rowOff>
    </xdr:from>
    <xdr:ext cx="405111" cy="259045"/>
    <xdr:sp macro="" textlink="">
      <xdr:nvSpPr>
        <xdr:cNvPr id="80" name="有形固定資産減価償却率該当値テキスト"/>
        <xdr:cNvSpPr txBox="1"/>
      </xdr:nvSpPr>
      <xdr:spPr>
        <a:xfrm>
          <a:off x="4813300" y="5815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13970</xdr:rowOff>
    </xdr:from>
    <xdr:to>
      <xdr:col>19</xdr:col>
      <xdr:colOff>187325</xdr:colOff>
      <xdr:row>31</xdr:row>
      <xdr:rowOff>115570</xdr:rowOff>
    </xdr:to>
    <xdr:sp macro="" textlink="">
      <xdr:nvSpPr>
        <xdr:cNvPr id="81" name="楕円 80"/>
        <xdr:cNvSpPr/>
      </xdr:nvSpPr>
      <xdr:spPr>
        <a:xfrm>
          <a:off x="400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99483</xdr:rowOff>
    </xdr:from>
    <xdr:to>
      <xdr:col>23</xdr:col>
      <xdr:colOff>85725</xdr:colOff>
      <xdr:row>31</xdr:row>
      <xdr:rowOff>64770</xdr:rowOff>
    </xdr:to>
    <xdr:cxnSp macro="">
      <xdr:nvCxnSpPr>
        <xdr:cNvPr id="82" name="直線コネクタ 81"/>
        <xdr:cNvCxnSpPr/>
      </xdr:nvCxnSpPr>
      <xdr:spPr>
        <a:xfrm flipV="1">
          <a:off x="4051300" y="6014508"/>
          <a:ext cx="711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3" name="楕円 82"/>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82762</xdr:rowOff>
    </xdr:to>
    <xdr:cxnSp macro="">
      <xdr:nvCxnSpPr>
        <xdr:cNvPr id="84" name="直線コネクタ 83"/>
        <xdr:cNvCxnSpPr/>
      </xdr:nvCxnSpPr>
      <xdr:spPr>
        <a:xfrm flipV="1">
          <a:off x="3289300" y="615124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5" name="n_1ave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6"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7"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106697</xdr:rowOff>
    </xdr:from>
    <xdr:ext cx="405111" cy="259045"/>
    <xdr:sp macro="" textlink="">
      <xdr:nvSpPr>
        <xdr:cNvPr id="88" name="n_1mainValue有形固定資産減価償却率"/>
        <xdr:cNvSpPr txBox="1"/>
      </xdr:nvSpPr>
      <xdr:spPr>
        <a:xfrm>
          <a:off x="3836044" y="61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89" name="n_2mainValue有形固定資産減価償却率"/>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債務償還に充当可能な一般財源に対する実質債務の比率を示す債務償還比率については，類似団体平均値のおよそ</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倍の</a:t>
          </a:r>
          <a:r>
            <a:rPr kumimoji="1" lang="en-US" altLang="ja-JP" sz="1100">
              <a:latin typeface="ＭＳ Ｐゴシック" panose="020B0600070205080204" pitchFamily="50" charset="-128"/>
              <a:ea typeface="ＭＳ Ｐゴシック" panose="020B0600070205080204" pitchFamily="50" charset="-128"/>
            </a:rPr>
            <a:t>977.4</a:t>
          </a:r>
          <a:r>
            <a:rPr kumimoji="1" lang="ja-JP" altLang="en-US" sz="1100">
              <a:latin typeface="ＭＳ Ｐゴシック" panose="020B0600070205080204" pitchFamily="50" charset="-128"/>
              <a:ea typeface="ＭＳ Ｐゴシック" panose="020B0600070205080204" pitchFamily="50" charset="-128"/>
            </a:rPr>
            <a:t>という高い値となっている。これは，市役所新庁舎や新ごみ処理施設の整備など大型プロジェクトの推進等に伴う市債発行額の増加により，算出に用いる将来負担額の値が一時的に増加しているためである。</a:t>
          </a:r>
        </a:p>
        <a:p>
          <a:r>
            <a:rPr kumimoji="1" lang="ja-JP" altLang="en-US" sz="1100">
              <a:latin typeface="ＭＳ Ｐゴシック" panose="020B0600070205080204" pitchFamily="50" charset="-128"/>
              <a:ea typeface="ＭＳ Ｐゴシック" panose="020B0600070205080204" pitchFamily="50" charset="-128"/>
            </a:rPr>
            <a:t>　引き続き，新規の市債発行を適切に管理しながら，将来負担比率の削減に努めていく。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5" name="テキスト ボックス 104"/>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07" name="テキスト ボックス 106"/>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19" name="直線コネクタ 118"/>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0" name="債務償還比率最小値テキスト"/>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1" name="直線コネクタ 120"/>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2" name="債務償還比率最大値テキスト"/>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3" name="直線コネクタ 122"/>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4" name="債務償還比率平均値テキスト"/>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5" name="フローチャート: 判断 124"/>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6" name="フローチャート: 判断 125"/>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73470</xdr:rowOff>
    </xdr:from>
    <xdr:to>
      <xdr:col>76</xdr:col>
      <xdr:colOff>73025</xdr:colOff>
      <xdr:row>27</xdr:row>
      <xdr:rowOff>3620</xdr:rowOff>
    </xdr:to>
    <xdr:sp macro="" textlink="">
      <xdr:nvSpPr>
        <xdr:cNvPr id="132" name="楕円 131"/>
        <xdr:cNvSpPr/>
      </xdr:nvSpPr>
      <xdr:spPr>
        <a:xfrm>
          <a:off x="14744700" y="53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159847</xdr:rowOff>
    </xdr:from>
    <xdr:ext cx="469744" cy="259045"/>
    <xdr:sp macro="" textlink="">
      <xdr:nvSpPr>
        <xdr:cNvPr id="133" name="債務償還比率該当値テキスト"/>
        <xdr:cNvSpPr txBox="1"/>
      </xdr:nvSpPr>
      <xdr:spPr>
        <a:xfrm>
          <a:off x="14846300" y="521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44334</xdr:rowOff>
    </xdr:from>
    <xdr:to>
      <xdr:col>72</xdr:col>
      <xdr:colOff>123825</xdr:colOff>
      <xdr:row>27</xdr:row>
      <xdr:rowOff>145934</xdr:rowOff>
    </xdr:to>
    <xdr:sp macro="" textlink="">
      <xdr:nvSpPr>
        <xdr:cNvPr id="134" name="楕円 133"/>
        <xdr:cNvSpPr/>
      </xdr:nvSpPr>
      <xdr:spPr>
        <a:xfrm>
          <a:off x="14033500" y="54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124270</xdr:rowOff>
    </xdr:from>
    <xdr:to>
      <xdr:col>76</xdr:col>
      <xdr:colOff>22225</xdr:colOff>
      <xdr:row>27</xdr:row>
      <xdr:rowOff>95134</xdr:rowOff>
    </xdr:to>
    <xdr:cxnSp macro="">
      <xdr:nvCxnSpPr>
        <xdr:cNvPr id="135" name="直線コネクタ 134"/>
        <xdr:cNvCxnSpPr/>
      </xdr:nvCxnSpPr>
      <xdr:spPr>
        <a:xfrm flipV="1">
          <a:off x="14084300" y="5353495"/>
          <a:ext cx="711200" cy="1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6" name="n_1aveValue債務償還比率"/>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162461</xdr:rowOff>
    </xdr:from>
    <xdr:ext cx="469744" cy="259045"/>
    <xdr:sp macro="" textlink="">
      <xdr:nvSpPr>
        <xdr:cNvPr id="137" name="n_1mainValue債務償還比率"/>
        <xdr:cNvSpPr txBox="1"/>
      </xdr:nvSpPr>
      <xdr:spPr>
        <a:xfrm>
          <a:off x="13836727" y="522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1" name="楕円 70"/>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2"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3" name="楕円 72"/>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38</xdr:row>
      <xdr:rowOff>100965</xdr:rowOff>
    </xdr:to>
    <xdr:cxnSp macro="">
      <xdr:nvCxnSpPr>
        <xdr:cNvPr id="74" name="直線コネクタ 73"/>
        <xdr:cNvCxnSpPr/>
      </xdr:nvCxnSpPr>
      <xdr:spPr>
        <a:xfrm flipV="1">
          <a:off x="3797300" y="6370320"/>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73025</xdr:rowOff>
    </xdr:from>
    <xdr:to>
      <xdr:col>15</xdr:col>
      <xdr:colOff>101600</xdr:colOff>
      <xdr:row>39</xdr:row>
      <xdr:rowOff>3175</xdr:rowOff>
    </xdr:to>
    <xdr:sp macro="" textlink="">
      <xdr:nvSpPr>
        <xdr:cNvPr id="75" name="楕円 74"/>
        <xdr:cNvSpPr/>
      </xdr:nvSpPr>
      <xdr:spPr>
        <a:xfrm>
          <a:off x="2857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100965</xdr:rowOff>
    </xdr:from>
    <xdr:to>
      <xdr:col>19</xdr:col>
      <xdr:colOff>177800</xdr:colOff>
      <xdr:row>38</xdr:row>
      <xdr:rowOff>123825</xdr:rowOff>
    </xdr:to>
    <xdr:cxnSp macro="">
      <xdr:nvCxnSpPr>
        <xdr:cNvPr id="76" name="直線コネクタ 75"/>
        <xdr:cNvCxnSpPr/>
      </xdr:nvCxnSpPr>
      <xdr:spPr>
        <a:xfrm flipV="1">
          <a:off x="2908300" y="6616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7"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80" name="n_1mainValue【道路】&#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165752</xdr:rowOff>
    </xdr:from>
    <xdr:ext cx="405111" cy="259045"/>
    <xdr:sp macro="" textlink="">
      <xdr:nvSpPr>
        <xdr:cNvPr id="81" name="n_2mainValue【道路】&#10;有形固定資産減価償却率"/>
        <xdr:cNvSpPr txBox="1"/>
      </xdr:nvSpPr>
      <xdr:spPr>
        <a:xfrm>
          <a:off x="2705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8" name="【道路】&#10;一人当たり延長平均値テキスト"/>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163383</xdr:rowOff>
    </xdr:from>
    <xdr:to>
      <xdr:col>55</xdr:col>
      <xdr:colOff>50800</xdr:colOff>
      <xdr:row>39</xdr:row>
      <xdr:rowOff>93533</xdr:rowOff>
    </xdr:to>
    <xdr:sp macro="" textlink="">
      <xdr:nvSpPr>
        <xdr:cNvPr id="118" name="楕円 117"/>
        <xdr:cNvSpPr/>
      </xdr:nvSpPr>
      <xdr:spPr>
        <a:xfrm>
          <a:off x="10426700" y="667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14810</xdr:rowOff>
    </xdr:from>
    <xdr:ext cx="469744" cy="259045"/>
    <xdr:sp macro="" textlink="">
      <xdr:nvSpPr>
        <xdr:cNvPr id="119" name="【道路】&#10;一人当たり延長該当値テキスト"/>
        <xdr:cNvSpPr txBox="1"/>
      </xdr:nvSpPr>
      <xdr:spPr>
        <a:xfrm>
          <a:off x="10515600" y="652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164754</xdr:rowOff>
    </xdr:from>
    <xdr:to>
      <xdr:col>50</xdr:col>
      <xdr:colOff>165100</xdr:colOff>
      <xdr:row>39</xdr:row>
      <xdr:rowOff>94904</xdr:rowOff>
    </xdr:to>
    <xdr:sp macro="" textlink="">
      <xdr:nvSpPr>
        <xdr:cNvPr id="120" name="楕円 119"/>
        <xdr:cNvSpPr/>
      </xdr:nvSpPr>
      <xdr:spPr>
        <a:xfrm>
          <a:off x="9588500" y="6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42733</xdr:rowOff>
    </xdr:from>
    <xdr:to>
      <xdr:col>55</xdr:col>
      <xdr:colOff>0</xdr:colOff>
      <xdr:row>39</xdr:row>
      <xdr:rowOff>44104</xdr:rowOff>
    </xdr:to>
    <xdr:cxnSp macro="">
      <xdr:nvCxnSpPr>
        <xdr:cNvPr id="121" name="直線コネクタ 120"/>
        <xdr:cNvCxnSpPr/>
      </xdr:nvCxnSpPr>
      <xdr:spPr>
        <a:xfrm flipV="1">
          <a:off x="9639300" y="6729283"/>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63256</xdr:rowOff>
    </xdr:from>
    <xdr:to>
      <xdr:col>46</xdr:col>
      <xdr:colOff>38100</xdr:colOff>
      <xdr:row>39</xdr:row>
      <xdr:rowOff>164856</xdr:rowOff>
    </xdr:to>
    <xdr:sp macro="" textlink="">
      <xdr:nvSpPr>
        <xdr:cNvPr id="122" name="楕円 121"/>
        <xdr:cNvSpPr/>
      </xdr:nvSpPr>
      <xdr:spPr>
        <a:xfrm>
          <a:off x="8699500" y="674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44104</xdr:rowOff>
    </xdr:from>
    <xdr:to>
      <xdr:col>50</xdr:col>
      <xdr:colOff>114300</xdr:colOff>
      <xdr:row>39</xdr:row>
      <xdr:rowOff>114056</xdr:rowOff>
    </xdr:to>
    <xdr:cxnSp macro="">
      <xdr:nvCxnSpPr>
        <xdr:cNvPr id="123" name="直線コネクタ 122"/>
        <xdr:cNvCxnSpPr/>
      </xdr:nvCxnSpPr>
      <xdr:spPr>
        <a:xfrm flipV="1">
          <a:off x="8750300" y="6730654"/>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4" name="n_1aveValue【道路】&#10;一人当たり延長"/>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25" name="n_2aveValue【道路】&#10;一人当たり延長"/>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111432</xdr:rowOff>
    </xdr:from>
    <xdr:ext cx="469744" cy="259045"/>
    <xdr:sp macro="" textlink="">
      <xdr:nvSpPr>
        <xdr:cNvPr id="127" name="n_1mainValue【道路】&#10;一人当たり延長"/>
        <xdr:cNvSpPr txBox="1"/>
      </xdr:nvSpPr>
      <xdr:spPr>
        <a:xfrm>
          <a:off x="9391727" y="645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9933</xdr:rowOff>
    </xdr:from>
    <xdr:ext cx="469744" cy="259045"/>
    <xdr:sp macro="" textlink="">
      <xdr:nvSpPr>
        <xdr:cNvPr id="128" name="n_2mainValue【道路】&#10;一人当たり延長"/>
        <xdr:cNvSpPr txBox="1"/>
      </xdr:nvSpPr>
      <xdr:spPr>
        <a:xfrm>
          <a:off x="8515427" y="652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65133</xdr:rowOff>
    </xdr:from>
    <xdr:to>
      <xdr:col>24</xdr:col>
      <xdr:colOff>114300</xdr:colOff>
      <xdr:row>61</xdr:row>
      <xdr:rowOff>166733</xdr:rowOff>
    </xdr:to>
    <xdr:sp macro="" textlink="">
      <xdr:nvSpPr>
        <xdr:cNvPr id="170" name="楕円 169"/>
        <xdr:cNvSpPr/>
      </xdr:nvSpPr>
      <xdr:spPr>
        <a:xfrm>
          <a:off x="45847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43560</xdr:rowOff>
    </xdr:from>
    <xdr:ext cx="405111" cy="259045"/>
    <xdr:sp macro="" textlink="">
      <xdr:nvSpPr>
        <xdr:cNvPr id="171" name="【橋りょう・トンネル】&#10;有形固定資産減価償却率該当値テキスト"/>
        <xdr:cNvSpPr txBox="1"/>
      </xdr:nvSpPr>
      <xdr:spPr>
        <a:xfrm>
          <a:off x="4673600"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72" name="楕円 171"/>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115933</xdr:rowOff>
    </xdr:to>
    <xdr:cxnSp macro="">
      <xdr:nvCxnSpPr>
        <xdr:cNvPr id="173" name="直線コネクタ 172"/>
        <xdr:cNvCxnSpPr/>
      </xdr:nvCxnSpPr>
      <xdr:spPr>
        <a:xfrm>
          <a:off x="3797300" y="1048294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161472</xdr:rowOff>
    </xdr:from>
    <xdr:to>
      <xdr:col>15</xdr:col>
      <xdr:colOff>101600</xdr:colOff>
      <xdr:row>61</xdr:row>
      <xdr:rowOff>91622</xdr:rowOff>
    </xdr:to>
    <xdr:sp macro="" textlink="">
      <xdr:nvSpPr>
        <xdr:cNvPr id="174" name="楕円 173"/>
        <xdr:cNvSpPr/>
      </xdr:nvSpPr>
      <xdr:spPr>
        <a:xfrm>
          <a:off x="2857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40822</xdr:rowOff>
    </xdr:to>
    <xdr:cxnSp macro="">
      <xdr:nvCxnSpPr>
        <xdr:cNvPr id="175" name="直線コネクタ 174"/>
        <xdr:cNvCxnSpPr/>
      </xdr:nvCxnSpPr>
      <xdr:spPr>
        <a:xfrm flipV="1">
          <a:off x="2908300" y="10482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76" name="n_1aveValue【橋りょう・トンネ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77" name="n_2aveValue【橋りょう・トンネル】&#10;有形固定資産減価償却率"/>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91820</xdr:rowOff>
    </xdr:from>
    <xdr:ext cx="405111" cy="259045"/>
    <xdr:sp macro="" textlink="">
      <xdr:nvSpPr>
        <xdr:cNvPr id="179" name="n_1mainValue【橋りょう・トンネル】&#10;有形固定資産減価償却率"/>
        <xdr:cNvSpPr txBox="1"/>
      </xdr:nvSpPr>
      <xdr:spPr>
        <a:xfrm>
          <a:off x="35820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180" name="n_2mainValue【橋りょう・トンネ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7" name="【橋りょう・トンネル】&#10;一人当たり有形固定資産（償却資産）額平均値テキスト"/>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95970</xdr:rowOff>
    </xdr:from>
    <xdr:to>
      <xdr:col>55</xdr:col>
      <xdr:colOff>50800</xdr:colOff>
      <xdr:row>63</xdr:row>
      <xdr:rowOff>26120</xdr:rowOff>
    </xdr:to>
    <xdr:sp macro="" textlink="">
      <xdr:nvSpPr>
        <xdr:cNvPr id="217" name="楕円 216"/>
        <xdr:cNvSpPr/>
      </xdr:nvSpPr>
      <xdr:spPr>
        <a:xfrm>
          <a:off x="10426700" y="107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74397</xdr:rowOff>
    </xdr:from>
    <xdr:ext cx="534377" cy="259045"/>
    <xdr:sp macro="" textlink="">
      <xdr:nvSpPr>
        <xdr:cNvPr id="218" name="【橋りょう・トンネル】&#10;一人当たり有形固定資産（償却資産）額該当値テキスト"/>
        <xdr:cNvSpPr txBox="1"/>
      </xdr:nvSpPr>
      <xdr:spPr>
        <a:xfrm>
          <a:off x="10515600" y="107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88079</xdr:rowOff>
    </xdr:from>
    <xdr:to>
      <xdr:col>50</xdr:col>
      <xdr:colOff>165100</xdr:colOff>
      <xdr:row>63</xdr:row>
      <xdr:rowOff>18229</xdr:rowOff>
    </xdr:to>
    <xdr:sp macro="" textlink="">
      <xdr:nvSpPr>
        <xdr:cNvPr id="219" name="楕円 218"/>
        <xdr:cNvSpPr/>
      </xdr:nvSpPr>
      <xdr:spPr>
        <a:xfrm>
          <a:off x="9588500" y="1071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138879</xdr:rowOff>
    </xdr:from>
    <xdr:to>
      <xdr:col>55</xdr:col>
      <xdr:colOff>0</xdr:colOff>
      <xdr:row>62</xdr:row>
      <xdr:rowOff>146770</xdr:rowOff>
    </xdr:to>
    <xdr:cxnSp macro="">
      <xdr:nvCxnSpPr>
        <xdr:cNvPr id="220" name="直線コネクタ 219"/>
        <xdr:cNvCxnSpPr/>
      </xdr:nvCxnSpPr>
      <xdr:spPr>
        <a:xfrm>
          <a:off x="9639300" y="10768779"/>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93214</xdr:rowOff>
    </xdr:from>
    <xdr:to>
      <xdr:col>46</xdr:col>
      <xdr:colOff>38100</xdr:colOff>
      <xdr:row>63</xdr:row>
      <xdr:rowOff>23364</xdr:rowOff>
    </xdr:to>
    <xdr:sp macro="" textlink="">
      <xdr:nvSpPr>
        <xdr:cNvPr id="221" name="楕円 220"/>
        <xdr:cNvSpPr/>
      </xdr:nvSpPr>
      <xdr:spPr>
        <a:xfrm>
          <a:off x="8699500" y="107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138879</xdr:rowOff>
    </xdr:from>
    <xdr:to>
      <xdr:col>50</xdr:col>
      <xdr:colOff>114300</xdr:colOff>
      <xdr:row>62</xdr:row>
      <xdr:rowOff>144014</xdr:rowOff>
    </xdr:to>
    <xdr:cxnSp macro="">
      <xdr:nvCxnSpPr>
        <xdr:cNvPr id="222" name="直線コネクタ 221"/>
        <xdr:cNvCxnSpPr/>
      </xdr:nvCxnSpPr>
      <xdr:spPr>
        <a:xfrm flipV="1">
          <a:off x="8750300" y="10768779"/>
          <a:ext cx="889000" cy="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3"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4"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9356</xdr:rowOff>
    </xdr:from>
    <xdr:ext cx="534377" cy="259045"/>
    <xdr:sp macro="" textlink="">
      <xdr:nvSpPr>
        <xdr:cNvPr id="226" name="n_1mainValue【橋りょう・トンネル】&#10;一人当たり有形固定資産（償却資産）額"/>
        <xdr:cNvSpPr txBox="1"/>
      </xdr:nvSpPr>
      <xdr:spPr>
        <a:xfrm>
          <a:off x="9359411" y="1081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14491</xdr:rowOff>
    </xdr:from>
    <xdr:ext cx="534377" cy="259045"/>
    <xdr:sp macro="" textlink="">
      <xdr:nvSpPr>
        <xdr:cNvPr id="227" name="n_2mainValue【橋りょう・トンネル】&#10;一人当たり有形固定資産（償却資産）額"/>
        <xdr:cNvSpPr txBox="1"/>
      </xdr:nvSpPr>
      <xdr:spPr>
        <a:xfrm>
          <a:off x="8483111" y="108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67" name="楕円 266"/>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268" name="【公営住宅】&#10;有形固定資産減価償却率該当値テキスト"/>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269" name="楕円 268"/>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82</xdr:row>
      <xdr:rowOff>15239</xdr:rowOff>
    </xdr:to>
    <xdr:cxnSp macro="">
      <xdr:nvCxnSpPr>
        <xdr:cNvPr id="270" name="直線コネクタ 269"/>
        <xdr:cNvCxnSpPr/>
      </xdr:nvCxnSpPr>
      <xdr:spPr>
        <a:xfrm>
          <a:off x="3797300" y="13851255"/>
          <a:ext cx="8382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143511</xdr:rowOff>
    </xdr:from>
    <xdr:to>
      <xdr:col>15</xdr:col>
      <xdr:colOff>101600</xdr:colOff>
      <xdr:row>81</xdr:row>
      <xdr:rowOff>73661</xdr:rowOff>
    </xdr:to>
    <xdr:sp macro="" textlink="">
      <xdr:nvSpPr>
        <xdr:cNvPr id="271" name="楕円 270"/>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135255</xdr:rowOff>
    </xdr:from>
    <xdr:to>
      <xdr:col>19</xdr:col>
      <xdr:colOff>177800</xdr:colOff>
      <xdr:row>81</xdr:row>
      <xdr:rowOff>22861</xdr:rowOff>
    </xdr:to>
    <xdr:cxnSp macro="">
      <xdr:nvCxnSpPr>
        <xdr:cNvPr id="272" name="直線コネクタ 271"/>
        <xdr:cNvCxnSpPr/>
      </xdr:nvCxnSpPr>
      <xdr:spPr>
        <a:xfrm flipV="1">
          <a:off x="2908300" y="1385125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276" name="n_1mainValue【公営住宅】&#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77" name="n_2main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158404</xdr:rowOff>
    </xdr:from>
    <xdr:ext cx="469744" cy="259045"/>
    <xdr:sp macro="" textlink="">
      <xdr:nvSpPr>
        <xdr:cNvPr id="308" name="【公営住宅】&#10;一人当たり面積平均値テキスト"/>
        <xdr:cNvSpPr txBox="1"/>
      </xdr:nvSpPr>
      <xdr:spPr>
        <a:xfrm>
          <a:off x="10515600" y="1421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90170</xdr:rowOff>
    </xdr:from>
    <xdr:to>
      <xdr:col>55</xdr:col>
      <xdr:colOff>50800</xdr:colOff>
      <xdr:row>79</xdr:row>
      <xdr:rowOff>20320</xdr:rowOff>
    </xdr:to>
    <xdr:sp macro="" textlink="">
      <xdr:nvSpPr>
        <xdr:cNvPr id="318" name="楕円 317"/>
        <xdr:cNvSpPr/>
      </xdr:nvSpPr>
      <xdr:spPr>
        <a:xfrm>
          <a:off x="10426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113047</xdr:rowOff>
    </xdr:from>
    <xdr:ext cx="469744" cy="259045"/>
    <xdr:sp macro="" textlink="">
      <xdr:nvSpPr>
        <xdr:cNvPr id="319" name="【公営住宅】&#10;一人当たり面積該当値テキスト"/>
        <xdr:cNvSpPr txBox="1"/>
      </xdr:nvSpPr>
      <xdr:spPr>
        <a:xfrm>
          <a:off x="10515600"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20" name="楕円 319"/>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140970</xdr:rowOff>
    </xdr:from>
    <xdr:to>
      <xdr:col>55</xdr:col>
      <xdr:colOff>0</xdr:colOff>
      <xdr:row>78</xdr:row>
      <xdr:rowOff>152400</xdr:rowOff>
    </xdr:to>
    <xdr:cxnSp macro="">
      <xdr:nvCxnSpPr>
        <xdr:cNvPr id="321" name="直線コネクタ 320"/>
        <xdr:cNvCxnSpPr/>
      </xdr:nvCxnSpPr>
      <xdr:spPr>
        <a:xfrm flipV="1">
          <a:off x="9639300" y="13514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111398</xdr:rowOff>
    </xdr:from>
    <xdr:to>
      <xdr:col>46</xdr:col>
      <xdr:colOff>38100</xdr:colOff>
      <xdr:row>79</xdr:row>
      <xdr:rowOff>41548</xdr:rowOff>
    </xdr:to>
    <xdr:sp macro="" textlink="">
      <xdr:nvSpPr>
        <xdr:cNvPr id="322" name="楕円 321"/>
        <xdr:cNvSpPr/>
      </xdr:nvSpPr>
      <xdr:spPr>
        <a:xfrm>
          <a:off x="8699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152400</xdr:rowOff>
    </xdr:from>
    <xdr:to>
      <xdr:col>50</xdr:col>
      <xdr:colOff>114300</xdr:colOff>
      <xdr:row>78</xdr:row>
      <xdr:rowOff>162198</xdr:rowOff>
    </xdr:to>
    <xdr:cxnSp macro="">
      <xdr:nvCxnSpPr>
        <xdr:cNvPr id="323" name="直線コネクタ 322"/>
        <xdr:cNvCxnSpPr/>
      </xdr:nvCxnSpPr>
      <xdr:spPr>
        <a:xfrm flipV="1">
          <a:off x="8750300" y="135255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83293</xdr:rowOff>
    </xdr:from>
    <xdr:ext cx="469744" cy="259045"/>
    <xdr:sp macro="" textlink="">
      <xdr:nvSpPr>
        <xdr:cNvPr id="324" name="n_1aveValue【公営住宅】&#10;一人当たり面積"/>
        <xdr:cNvSpPr txBox="1"/>
      </xdr:nvSpPr>
      <xdr:spPr>
        <a:xfrm>
          <a:off x="93917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89825</xdr:rowOff>
    </xdr:from>
    <xdr:ext cx="469744" cy="259045"/>
    <xdr:sp macro="" textlink="">
      <xdr:nvSpPr>
        <xdr:cNvPr id="325" name="n_2aveValue【公営住宅】&#10;一人当たり面積"/>
        <xdr:cNvSpPr txBox="1"/>
      </xdr:nvSpPr>
      <xdr:spPr>
        <a:xfrm>
          <a:off x="85154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327" name="n_1mainValue【公営住宅】&#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58075</xdr:rowOff>
    </xdr:from>
    <xdr:ext cx="469744" cy="259045"/>
    <xdr:sp macro="" textlink="">
      <xdr:nvSpPr>
        <xdr:cNvPr id="328" name="n_2mainValue【公営住宅】&#10;一人当たり面積"/>
        <xdr:cNvSpPr txBox="1"/>
      </xdr:nvSpPr>
      <xdr:spPr>
        <a:xfrm>
          <a:off x="8515427" y="1325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78" name="【認定こども園・幼稚園・保育所】&#10;有形固定資産減価償却率平均値テキスト"/>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153988</xdr:rowOff>
    </xdr:from>
    <xdr:to>
      <xdr:col>85</xdr:col>
      <xdr:colOff>177800</xdr:colOff>
      <xdr:row>38</xdr:row>
      <xdr:rowOff>84138</xdr:rowOff>
    </xdr:to>
    <xdr:sp macro="" textlink="">
      <xdr:nvSpPr>
        <xdr:cNvPr id="388" name="楕円 387"/>
        <xdr:cNvSpPr/>
      </xdr:nvSpPr>
      <xdr:spPr>
        <a:xfrm>
          <a:off x="16268700" y="64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132415</xdr:rowOff>
    </xdr:from>
    <xdr:ext cx="405111" cy="259045"/>
    <xdr:sp macro="" textlink="">
      <xdr:nvSpPr>
        <xdr:cNvPr id="389" name="【認定こども園・幼稚園・保育所】&#10;有形固定資産減価償却率該当値テキスト"/>
        <xdr:cNvSpPr txBox="1"/>
      </xdr:nvSpPr>
      <xdr:spPr>
        <a:xfrm>
          <a:off x="16357600" y="6476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xdr:rowOff>
    </xdr:from>
    <xdr:to>
      <xdr:col>81</xdr:col>
      <xdr:colOff>101600</xdr:colOff>
      <xdr:row>37</xdr:row>
      <xdr:rowOff>109855</xdr:rowOff>
    </xdr:to>
    <xdr:sp macro="" textlink="">
      <xdr:nvSpPr>
        <xdr:cNvPr id="390" name="楕円 389"/>
        <xdr:cNvSpPr/>
      </xdr:nvSpPr>
      <xdr:spPr>
        <a:xfrm>
          <a:off x="1543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59055</xdr:rowOff>
    </xdr:from>
    <xdr:to>
      <xdr:col>85</xdr:col>
      <xdr:colOff>127000</xdr:colOff>
      <xdr:row>38</xdr:row>
      <xdr:rowOff>33338</xdr:rowOff>
    </xdr:to>
    <xdr:cxnSp macro="">
      <xdr:nvCxnSpPr>
        <xdr:cNvPr id="391" name="直線コネクタ 390"/>
        <xdr:cNvCxnSpPr/>
      </xdr:nvCxnSpPr>
      <xdr:spPr>
        <a:xfrm>
          <a:off x="15481300" y="6402705"/>
          <a:ext cx="8382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133985</xdr:rowOff>
    </xdr:from>
    <xdr:to>
      <xdr:col>76</xdr:col>
      <xdr:colOff>165100</xdr:colOff>
      <xdr:row>39</xdr:row>
      <xdr:rowOff>64135</xdr:rowOff>
    </xdr:to>
    <xdr:sp macro="" textlink="">
      <xdr:nvSpPr>
        <xdr:cNvPr id="392" name="楕円 391"/>
        <xdr:cNvSpPr/>
      </xdr:nvSpPr>
      <xdr:spPr>
        <a:xfrm>
          <a:off x="14541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59055</xdr:rowOff>
    </xdr:from>
    <xdr:to>
      <xdr:col>81</xdr:col>
      <xdr:colOff>50800</xdr:colOff>
      <xdr:row>39</xdr:row>
      <xdr:rowOff>13335</xdr:rowOff>
    </xdr:to>
    <xdr:cxnSp macro="">
      <xdr:nvCxnSpPr>
        <xdr:cNvPr id="393" name="直線コネクタ 392"/>
        <xdr:cNvCxnSpPr/>
      </xdr:nvCxnSpPr>
      <xdr:spPr>
        <a:xfrm flipV="1">
          <a:off x="14592300" y="640270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94"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395" name="n_2aveValue【認定こども園・幼稚園・保育所】&#10;有形固定資産減価償却率"/>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126382</xdr:rowOff>
    </xdr:from>
    <xdr:ext cx="405111" cy="259045"/>
    <xdr:sp macro="" textlink="">
      <xdr:nvSpPr>
        <xdr:cNvPr id="397" name="n_1main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55262</xdr:rowOff>
    </xdr:from>
    <xdr:ext cx="405111" cy="259045"/>
    <xdr:sp macro="" textlink="">
      <xdr:nvSpPr>
        <xdr:cNvPr id="398" name="n_2mainValue【認定こども園・幼稚園・保育所】&#10;有形固定資産減価償却率"/>
        <xdr:cNvSpPr txBox="1"/>
      </xdr:nvSpPr>
      <xdr:spPr>
        <a:xfrm>
          <a:off x="14389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35" name="楕円 434"/>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436"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141986</xdr:rowOff>
    </xdr:from>
    <xdr:to>
      <xdr:col>112</xdr:col>
      <xdr:colOff>38100</xdr:colOff>
      <xdr:row>40</xdr:row>
      <xdr:rowOff>72136</xdr:rowOff>
    </xdr:to>
    <xdr:sp macro="" textlink="">
      <xdr:nvSpPr>
        <xdr:cNvPr id="437" name="楕円 436"/>
        <xdr:cNvSpPr/>
      </xdr:nvSpPr>
      <xdr:spPr>
        <a:xfrm>
          <a:off x="212725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21336</xdr:rowOff>
    </xdr:to>
    <xdr:cxnSp macro="">
      <xdr:nvCxnSpPr>
        <xdr:cNvPr id="438" name="直線コネクタ 437"/>
        <xdr:cNvCxnSpPr/>
      </xdr:nvCxnSpPr>
      <xdr:spPr>
        <a:xfrm>
          <a:off x="21323300" y="6879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39" name="楕円 438"/>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40</xdr:row>
      <xdr:rowOff>21336</xdr:rowOff>
    </xdr:to>
    <xdr:cxnSp macro="">
      <xdr:nvCxnSpPr>
        <xdr:cNvPr id="440" name="直線コネクタ 439"/>
        <xdr:cNvCxnSpPr/>
      </xdr:nvCxnSpPr>
      <xdr:spPr>
        <a:xfrm>
          <a:off x="20434300" y="6842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63263</xdr:rowOff>
    </xdr:from>
    <xdr:ext cx="469744" cy="259045"/>
    <xdr:sp macro="" textlink="">
      <xdr:nvSpPr>
        <xdr:cNvPr id="444" name="n_1mainValue【認定こども園・幼稚園・保育所】&#10;一人当たり面積"/>
        <xdr:cNvSpPr txBox="1"/>
      </xdr:nvSpPr>
      <xdr:spPr>
        <a:xfrm>
          <a:off x="21075727" y="692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45"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475" name="【学校施設】&#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90170</xdr:rowOff>
    </xdr:from>
    <xdr:to>
      <xdr:col>85</xdr:col>
      <xdr:colOff>177800</xdr:colOff>
      <xdr:row>61</xdr:row>
      <xdr:rowOff>20320</xdr:rowOff>
    </xdr:to>
    <xdr:sp macro="" textlink="">
      <xdr:nvSpPr>
        <xdr:cNvPr id="485" name="楕円 484"/>
        <xdr:cNvSpPr/>
      </xdr:nvSpPr>
      <xdr:spPr>
        <a:xfrm>
          <a:off x="162687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68597</xdr:rowOff>
    </xdr:from>
    <xdr:ext cx="405111" cy="259045"/>
    <xdr:sp macro="" textlink="">
      <xdr:nvSpPr>
        <xdr:cNvPr id="486" name="【学校施設】&#10;有形固定資産減価償却率該当値テキスト"/>
        <xdr:cNvSpPr txBox="1"/>
      </xdr:nvSpPr>
      <xdr:spPr>
        <a:xfrm>
          <a:off x="16357600"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87" name="楕円 486"/>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167640</xdr:rowOff>
    </xdr:from>
    <xdr:to>
      <xdr:col>85</xdr:col>
      <xdr:colOff>127000</xdr:colOff>
      <xdr:row>60</xdr:row>
      <xdr:rowOff>140970</xdr:rowOff>
    </xdr:to>
    <xdr:cxnSp macro="">
      <xdr:nvCxnSpPr>
        <xdr:cNvPr id="488" name="直線コネクタ 487"/>
        <xdr:cNvCxnSpPr/>
      </xdr:nvCxnSpPr>
      <xdr:spPr>
        <a:xfrm>
          <a:off x="15481300" y="10111740"/>
          <a:ext cx="8382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59690</xdr:rowOff>
    </xdr:from>
    <xdr:to>
      <xdr:col>76</xdr:col>
      <xdr:colOff>165100</xdr:colOff>
      <xdr:row>58</xdr:row>
      <xdr:rowOff>161290</xdr:rowOff>
    </xdr:to>
    <xdr:sp macro="" textlink="">
      <xdr:nvSpPr>
        <xdr:cNvPr id="489" name="楕円 488"/>
        <xdr:cNvSpPr/>
      </xdr:nvSpPr>
      <xdr:spPr>
        <a:xfrm>
          <a:off x="14541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110490</xdr:rowOff>
    </xdr:from>
    <xdr:to>
      <xdr:col>81</xdr:col>
      <xdr:colOff>50800</xdr:colOff>
      <xdr:row>58</xdr:row>
      <xdr:rowOff>167640</xdr:rowOff>
    </xdr:to>
    <xdr:cxnSp macro="">
      <xdr:nvCxnSpPr>
        <xdr:cNvPr id="490" name="直線コネクタ 489"/>
        <xdr:cNvCxnSpPr/>
      </xdr:nvCxnSpPr>
      <xdr:spPr>
        <a:xfrm>
          <a:off x="14592300" y="100545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494" name="n_1mainValue【学校施設】&#10;有形固定資産減価償却率"/>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6367</xdr:rowOff>
    </xdr:from>
    <xdr:ext cx="405111" cy="259045"/>
    <xdr:sp macro="" textlink="">
      <xdr:nvSpPr>
        <xdr:cNvPr id="495" name="n_2mainValue【学校施設】&#10;有形固定資産減価償却率"/>
        <xdr:cNvSpPr txBox="1"/>
      </xdr:nvSpPr>
      <xdr:spPr>
        <a:xfrm>
          <a:off x="14389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25" name="【学校施設】&#10;一人当たり面積平均値テキスト"/>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83820</xdr:rowOff>
    </xdr:from>
    <xdr:to>
      <xdr:col>116</xdr:col>
      <xdr:colOff>114300</xdr:colOff>
      <xdr:row>63</xdr:row>
      <xdr:rowOff>13970</xdr:rowOff>
    </xdr:to>
    <xdr:sp macro="" textlink="">
      <xdr:nvSpPr>
        <xdr:cNvPr id="535" name="楕円 534"/>
        <xdr:cNvSpPr/>
      </xdr:nvSpPr>
      <xdr:spPr>
        <a:xfrm>
          <a:off x="22110700" y="1071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62247</xdr:rowOff>
    </xdr:from>
    <xdr:ext cx="469744" cy="259045"/>
    <xdr:sp macro="" textlink="">
      <xdr:nvSpPr>
        <xdr:cNvPr id="536" name="【学校施設】&#10;一人当たり面積該当値テキスト"/>
        <xdr:cNvSpPr txBox="1"/>
      </xdr:nvSpPr>
      <xdr:spPr>
        <a:xfrm>
          <a:off x="22199600" y="1069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537" name="楕円 536"/>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134620</xdr:rowOff>
    </xdr:from>
    <xdr:to>
      <xdr:col>116</xdr:col>
      <xdr:colOff>63500</xdr:colOff>
      <xdr:row>62</xdr:row>
      <xdr:rowOff>148590</xdr:rowOff>
    </xdr:to>
    <xdr:cxnSp macro="">
      <xdr:nvCxnSpPr>
        <xdr:cNvPr id="538" name="直線コネクタ 537"/>
        <xdr:cNvCxnSpPr/>
      </xdr:nvCxnSpPr>
      <xdr:spPr>
        <a:xfrm flipV="1">
          <a:off x="21323300" y="1076452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87630</xdr:rowOff>
    </xdr:from>
    <xdr:to>
      <xdr:col>107</xdr:col>
      <xdr:colOff>101600</xdr:colOff>
      <xdr:row>63</xdr:row>
      <xdr:rowOff>17780</xdr:rowOff>
    </xdr:to>
    <xdr:sp macro="" textlink="">
      <xdr:nvSpPr>
        <xdr:cNvPr id="539" name="楕円 538"/>
        <xdr:cNvSpPr/>
      </xdr:nvSpPr>
      <xdr:spPr>
        <a:xfrm>
          <a:off x="20383500" y="1071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138430</xdr:rowOff>
    </xdr:from>
    <xdr:to>
      <xdr:col>111</xdr:col>
      <xdr:colOff>177800</xdr:colOff>
      <xdr:row>62</xdr:row>
      <xdr:rowOff>148590</xdr:rowOff>
    </xdr:to>
    <xdr:cxnSp macro="">
      <xdr:nvCxnSpPr>
        <xdr:cNvPr id="540" name="直線コネクタ 539"/>
        <xdr:cNvCxnSpPr/>
      </xdr:nvCxnSpPr>
      <xdr:spPr>
        <a:xfrm>
          <a:off x="20434300" y="1076833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41" name="n_1ave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42" name="n_2aveValue【学校施設】&#10;一人当たり面積"/>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544" name="n_1mainValue【学校施設】&#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8907</xdr:rowOff>
    </xdr:from>
    <xdr:ext cx="469744" cy="259045"/>
    <xdr:sp macro="" textlink="">
      <xdr:nvSpPr>
        <xdr:cNvPr id="545" name="n_2mainValue【学校施設】&#10;一人当たり面積"/>
        <xdr:cNvSpPr txBox="1"/>
      </xdr:nvSpPr>
      <xdr:spPr>
        <a:xfrm>
          <a:off x="20199427" y="1081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75" name="【児童館】&#10;有形固定資産減価償却率平均値テキスト"/>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85" name="楕円 58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86"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87" name="楕円 586"/>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88" name="直線コネクタ 587"/>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89" name="楕円 588"/>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90" name="直線コネクタ 589"/>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1"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92"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94"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95"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634" name="楕円 633"/>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635"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636" name="楕円 635"/>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637" name="直線コネクタ 636"/>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638" name="楕円 637"/>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639" name="直線コネクタ 638"/>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40" name="n_1aveValue【児童館】&#10;一人当たり面積"/>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41"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643"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644"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4"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139700</xdr:rowOff>
    </xdr:from>
    <xdr:to>
      <xdr:col>85</xdr:col>
      <xdr:colOff>177800</xdr:colOff>
      <xdr:row>101</xdr:row>
      <xdr:rowOff>69850</xdr:rowOff>
    </xdr:to>
    <xdr:sp macro="" textlink="">
      <xdr:nvSpPr>
        <xdr:cNvPr id="684" name="楕円 683"/>
        <xdr:cNvSpPr/>
      </xdr:nvSpPr>
      <xdr:spPr>
        <a:xfrm>
          <a:off x="16268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685" name="【公民館】&#10;有形固定資産減価償却率該当値テキスト"/>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168275</xdr:rowOff>
    </xdr:from>
    <xdr:to>
      <xdr:col>81</xdr:col>
      <xdr:colOff>101600</xdr:colOff>
      <xdr:row>101</xdr:row>
      <xdr:rowOff>98425</xdr:rowOff>
    </xdr:to>
    <xdr:sp macro="" textlink="">
      <xdr:nvSpPr>
        <xdr:cNvPr id="686" name="楕円 685"/>
        <xdr:cNvSpPr/>
      </xdr:nvSpPr>
      <xdr:spPr>
        <a:xfrm>
          <a:off x="15430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47625</xdr:rowOff>
    </xdr:to>
    <xdr:cxnSp macro="">
      <xdr:nvCxnSpPr>
        <xdr:cNvPr id="687" name="直線コネクタ 686"/>
        <xdr:cNvCxnSpPr/>
      </xdr:nvCxnSpPr>
      <xdr:spPr>
        <a:xfrm flipV="1">
          <a:off x="15481300" y="173355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688" name="楕円 687"/>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47625</xdr:rowOff>
    </xdr:from>
    <xdr:to>
      <xdr:col>81</xdr:col>
      <xdr:colOff>50800</xdr:colOff>
      <xdr:row>101</xdr:row>
      <xdr:rowOff>76200</xdr:rowOff>
    </xdr:to>
    <xdr:cxnSp macro="">
      <xdr:nvCxnSpPr>
        <xdr:cNvPr id="689" name="直線コネクタ 688"/>
        <xdr:cNvCxnSpPr/>
      </xdr:nvCxnSpPr>
      <xdr:spPr>
        <a:xfrm flipV="1">
          <a:off x="14592300" y="17364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0" name="n_1aveValue【公民館】&#10;有形固定資産減価償却率"/>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114952</xdr:rowOff>
    </xdr:from>
    <xdr:ext cx="405111" cy="259045"/>
    <xdr:sp macro="" textlink="">
      <xdr:nvSpPr>
        <xdr:cNvPr id="693" name="n_1mainValue【公民館】&#10;有形固定資産減価償却率"/>
        <xdr:cNvSpPr txBox="1"/>
      </xdr:nvSpPr>
      <xdr:spPr>
        <a:xfrm>
          <a:off x="15266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694" name="n_2mainValue【公民館】&#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21607</xdr:rowOff>
    </xdr:from>
    <xdr:ext cx="469744" cy="259045"/>
    <xdr:sp macro="" textlink="">
      <xdr:nvSpPr>
        <xdr:cNvPr id="723" name="【公民館】&#10;一人当たり面積平均値テキスト"/>
        <xdr:cNvSpPr txBox="1"/>
      </xdr:nvSpPr>
      <xdr:spPr>
        <a:xfrm>
          <a:off x="22199600" y="1785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40639</xdr:rowOff>
    </xdr:from>
    <xdr:to>
      <xdr:col>116</xdr:col>
      <xdr:colOff>114300</xdr:colOff>
      <xdr:row>108</xdr:row>
      <xdr:rowOff>142239</xdr:rowOff>
    </xdr:to>
    <xdr:sp macro="" textlink="">
      <xdr:nvSpPr>
        <xdr:cNvPr id="733" name="楕円 732"/>
        <xdr:cNvSpPr/>
      </xdr:nvSpPr>
      <xdr:spPr>
        <a:xfrm>
          <a:off x="221107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127016</xdr:rowOff>
    </xdr:from>
    <xdr:ext cx="469744" cy="259045"/>
    <xdr:sp macro="" textlink="">
      <xdr:nvSpPr>
        <xdr:cNvPr id="734" name="【公民館】&#10;一人当たり面積該当値テキスト"/>
        <xdr:cNvSpPr txBox="1"/>
      </xdr:nvSpPr>
      <xdr:spPr>
        <a:xfrm>
          <a:off x="22199600" y="1847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40639</xdr:rowOff>
    </xdr:from>
    <xdr:to>
      <xdr:col>112</xdr:col>
      <xdr:colOff>38100</xdr:colOff>
      <xdr:row>108</xdr:row>
      <xdr:rowOff>142239</xdr:rowOff>
    </xdr:to>
    <xdr:sp macro="" textlink="">
      <xdr:nvSpPr>
        <xdr:cNvPr id="735" name="楕円 734"/>
        <xdr:cNvSpPr/>
      </xdr:nvSpPr>
      <xdr:spPr>
        <a:xfrm>
          <a:off x="21272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91439</xdr:rowOff>
    </xdr:from>
    <xdr:to>
      <xdr:col>116</xdr:col>
      <xdr:colOff>63500</xdr:colOff>
      <xdr:row>108</xdr:row>
      <xdr:rowOff>91439</xdr:rowOff>
    </xdr:to>
    <xdr:cxnSp macro="">
      <xdr:nvCxnSpPr>
        <xdr:cNvPr id="736" name="直線コネクタ 735"/>
        <xdr:cNvCxnSpPr/>
      </xdr:nvCxnSpPr>
      <xdr:spPr>
        <a:xfrm>
          <a:off x="21323300" y="1860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37" name="楕円 736"/>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91439</xdr:rowOff>
    </xdr:from>
    <xdr:to>
      <xdr:col>111</xdr:col>
      <xdr:colOff>177800</xdr:colOff>
      <xdr:row>108</xdr:row>
      <xdr:rowOff>91439</xdr:rowOff>
    </xdr:to>
    <xdr:cxnSp macro="">
      <xdr:nvCxnSpPr>
        <xdr:cNvPr id="738" name="直線コネクタ 737"/>
        <xdr:cNvCxnSpPr/>
      </xdr:nvCxnSpPr>
      <xdr:spPr>
        <a:xfrm>
          <a:off x="20434300" y="1860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39"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40"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133366</xdr:rowOff>
    </xdr:from>
    <xdr:ext cx="469744" cy="259045"/>
    <xdr:sp macro="" textlink="">
      <xdr:nvSpPr>
        <xdr:cNvPr id="742" name="n_1mainValue【公民館】&#10;一人当たり面積"/>
        <xdr:cNvSpPr txBox="1"/>
      </xdr:nvSpPr>
      <xdr:spPr>
        <a:xfrm>
          <a:off x="210757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43" name="n_2mainValue【公民館】&#10;一人当たり面積"/>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児童館及び公民館は，調査対象が１施設であることから，類似団体平均との数値が乖離している。本市においては公民館の代わりに地域コミュニティ及び生涯学習の拠点として市民センターを</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33</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施設設置しており，これを算入すると一人当たり面積は，</a:t>
          </a:r>
          <a:r>
            <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rPr>
            <a:t>0.099㎡</a:t>
          </a:r>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となる。なお，この１施設についても市民センターへ移行する予定である。また，多世代の交流、子育ての情報交換や悩み相談，各種講座等を行う「子育て支援・多世代交流センター」を２施設設置している。これらの施設は，公共施設等総合管理計画に基づく個別施設計画を策定し，長寿命化工事を推進するなど，適正な施設の管理に努めている。</a:t>
          </a:r>
          <a:endParaRPr kumimoji="1" lang="en-US" altLang="ja-JP" sz="13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については，市営住宅長寿命化計画に基づく改修を実施することにより有形固定資産減価償却率が減少傾向であり，管理戸数が多いため一人当たりの面積については大きくなっている。引き続き施設の適正配置を図りながら効率的，効果的な維持管理に努め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施設については，長寿命化工事を推進することにより有形固定資産減価償却率が減少傾向であり，一人当たりの面積は小さくなっている。児童・生徒が増加している学校については，増築を行うなど，引き続き，子ども達の教育環境の充実に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29210</xdr:rowOff>
    </xdr:from>
    <xdr:to>
      <xdr:col>24</xdr:col>
      <xdr:colOff>114300</xdr:colOff>
      <xdr:row>39</xdr:row>
      <xdr:rowOff>130810</xdr:rowOff>
    </xdr:to>
    <xdr:sp macro="" textlink="">
      <xdr:nvSpPr>
        <xdr:cNvPr id="71" name="楕円 70"/>
        <xdr:cNvSpPr/>
      </xdr:nvSpPr>
      <xdr:spPr>
        <a:xfrm>
          <a:off x="4584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7637</xdr:rowOff>
    </xdr:from>
    <xdr:ext cx="405111" cy="259045"/>
    <xdr:sp macro="" textlink="">
      <xdr:nvSpPr>
        <xdr:cNvPr id="72" name="【図書館】&#10;有形固定資産減価償却率該当値テキスト"/>
        <xdr:cNvSpPr txBox="1"/>
      </xdr:nvSpPr>
      <xdr:spPr>
        <a:xfrm>
          <a:off x="4673600"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55880</xdr:rowOff>
    </xdr:from>
    <xdr:to>
      <xdr:col>20</xdr:col>
      <xdr:colOff>38100</xdr:colOff>
      <xdr:row>39</xdr:row>
      <xdr:rowOff>157480</xdr:rowOff>
    </xdr:to>
    <xdr:sp macro="" textlink="">
      <xdr:nvSpPr>
        <xdr:cNvPr id="73" name="楕円 72"/>
        <xdr:cNvSpPr/>
      </xdr:nvSpPr>
      <xdr:spPr>
        <a:xfrm>
          <a:off x="3746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80010</xdr:rowOff>
    </xdr:from>
    <xdr:to>
      <xdr:col>24</xdr:col>
      <xdr:colOff>63500</xdr:colOff>
      <xdr:row>39</xdr:row>
      <xdr:rowOff>106680</xdr:rowOff>
    </xdr:to>
    <xdr:cxnSp macro="">
      <xdr:nvCxnSpPr>
        <xdr:cNvPr id="74" name="直線コネクタ 73"/>
        <xdr:cNvCxnSpPr/>
      </xdr:nvCxnSpPr>
      <xdr:spPr>
        <a:xfrm flipV="1">
          <a:off x="3797300" y="67665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168275</xdr:rowOff>
    </xdr:from>
    <xdr:to>
      <xdr:col>15</xdr:col>
      <xdr:colOff>101600</xdr:colOff>
      <xdr:row>39</xdr:row>
      <xdr:rowOff>98425</xdr:rowOff>
    </xdr:to>
    <xdr:sp macro="" textlink="">
      <xdr:nvSpPr>
        <xdr:cNvPr id="75" name="楕円 74"/>
        <xdr:cNvSpPr/>
      </xdr:nvSpPr>
      <xdr:spPr>
        <a:xfrm>
          <a:off x="2857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106680</xdr:rowOff>
    </xdr:to>
    <xdr:cxnSp macro="">
      <xdr:nvCxnSpPr>
        <xdr:cNvPr id="76" name="直線コネクタ 75"/>
        <xdr:cNvCxnSpPr/>
      </xdr:nvCxnSpPr>
      <xdr:spPr>
        <a:xfrm>
          <a:off x="2908300" y="67341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166387</xdr:rowOff>
    </xdr:from>
    <xdr:ext cx="405111" cy="259045"/>
    <xdr:sp macro="" textlink="">
      <xdr:nvSpPr>
        <xdr:cNvPr id="77" name="n_1aveValue【図書館】&#10;有形固定資産減価償却率"/>
        <xdr:cNvSpPr txBox="1"/>
      </xdr:nvSpPr>
      <xdr:spPr>
        <a:xfrm>
          <a:off x="3582044" y="651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148607</xdr:rowOff>
    </xdr:from>
    <xdr:ext cx="405111" cy="259045"/>
    <xdr:sp macro="" textlink="">
      <xdr:nvSpPr>
        <xdr:cNvPr id="80" name="n_1mainValue【図書館】&#10;有形固定資産減価償却率"/>
        <xdr:cNvSpPr txBox="1"/>
      </xdr:nvSpPr>
      <xdr:spPr>
        <a:xfrm>
          <a:off x="358204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114952</xdr:rowOff>
    </xdr:from>
    <xdr:ext cx="405111" cy="259045"/>
    <xdr:sp macro="" textlink="">
      <xdr:nvSpPr>
        <xdr:cNvPr id="81" name="n_2mainValue【図書館】&#10;有形固定資産減価償却率"/>
        <xdr:cNvSpPr txBox="1"/>
      </xdr:nvSpPr>
      <xdr:spPr>
        <a:xfrm>
          <a:off x="2705744" y="645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118" name="楕円 117"/>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25417</xdr:rowOff>
    </xdr:from>
    <xdr:ext cx="469744" cy="259045"/>
    <xdr:sp macro="" textlink="">
      <xdr:nvSpPr>
        <xdr:cNvPr id="119" name="【図書館】&#10;一人当たり面積該当値テキスト"/>
        <xdr:cNvSpPr txBox="1"/>
      </xdr:nvSpPr>
      <xdr:spPr>
        <a:xfrm>
          <a:off x="10515600"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xdr:rowOff>
    </xdr:from>
    <xdr:to>
      <xdr:col>50</xdr:col>
      <xdr:colOff>165100</xdr:colOff>
      <xdr:row>36</xdr:row>
      <xdr:rowOff>104140</xdr:rowOff>
    </xdr:to>
    <xdr:sp macro="" textlink="">
      <xdr:nvSpPr>
        <xdr:cNvPr id="120" name="楕円 119"/>
        <xdr:cNvSpPr/>
      </xdr:nvSpPr>
      <xdr:spPr>
        <a:xfrm>
          <a:off x="958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53340</xdr:rowOff>
    </xdr:from>
    <xdr:to>
      <xdr:col>55</xdr:col>
      <xdr:colOff>0</xdr:colOff>
      <xdr:row>36</xdr:row>
      <xdr:rowOff>53340</xdr:rowOff>
    </xdr:to>
    <xdr:cxnSp macro="">
      <xdr:nvCxnSpPr>
        <xdr:cNvPr id="121" name="直線コネクタ 120"/>
        <xdr:cNvCxnSpPr/>
      </xdr:nvCxnSpPr>
      <xdr:spPr>
        <a:xfrm>
          <a:off x="9639300" y="6225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xdr:rowOff>
    </xdr:from>
    <xdr:to>
      <xdr:col>46</xdr:col>
      <xdr:colOff>38100</xdr:colOff>
      <xdr:row>36</xdr:row>
      <xdr:rowOff>104140</xdr:rowOff>
    </xdr:to>
    <xdr:sp macro="" textlink="">
      <xdr:nvSpPr>
        <xdr:cNvPr id="122" name="楕円 121"/>
        <xdr:cNvSpPr/>
      </xdr:nvSpPr>
      <xdr:spPr>
        <a:xfrm>
          <a:off x="8699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53340</xdr:rowOff>
    </xdr:from>
    <xdr:to>
      <xdr:col>50</xdr:col>
      <xdr:colOff>114300</xdr:colOff>
      <xdr:row>36</xdr:row>
      <xdr:rowOff>53340</xdr:rowOff>
    </xdr:to>
    <xdr:cxnSp macro="">
      <xdr:nvCxnSpPr>
        <xdr:cNvPr id="123" name="直線コネクタ 122"/>
        <xdr:cNvCxnSpPr/>
      </xdr:nvCxnSpPr>
      <xdr:spPr>
        <a:xfrm>
          <a:off x="8750300" y="6225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120667</xdr:rowOff>
    </xdr:from>
    <xdr:ext cx="469744" cy="259045"/>
    <xdr:sp macro="" textlink="">
      <xdr:nvSpPr>
        <xdr:cNvPr id="127" name="n_1mainValue【図書館】&#10;一人当たり面積"/>
        <xdr:cNvSpPr txBox="1"/>
      </xdr:nvSpPr>
      <xdr:spPr>
        <a:xfrm>
          <a:off x="93917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120667</xdr:rowOff>
    </xdr:from>
    <xdr:ext cx="469744" cy="259045"/>
    <xdr:sp macro="" textlink="">
      <xdr:nvSpPr>
        <xdr:cNvPr id="128" name="n_2mainValue【図書館】&#10;一人当たり面積"/>
        <xdr:cNvSpPr txBox="1"/>
      </xdr:nvSpPr>
      <xdr:spPr>
        <a:xfrm>
          <a:off x="8515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134002</xdr:rowOff>
    </xdr:from>
    <xdr:ext cx="405111" cy="259045"/>
    <xdr:sp macro="" textlink="">
      <xdr:nvSpPr>
        <xdr:cNvPr id="158" name="【体育館・プール】&#10;有形固定資産減価償却率平均値テキスト"/>
        <xdr:cNvSpPr txBox="1"/>
      </xdr:nvSpPr>
      <xdr:spPr>
        <a:xfrm>
          <a:off x="4673600" y="10249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15875</xdr:rowOff>
    </xdr:from>
    <xdr:to>
      <xdr:col>24</xdr:col>
      <xdr:colOff>114300</xdr:colOff>
      <xdr:row>64</xdr:row>
      <xdr:rowOff>117475</xdr:rowOff>
    </xdr:to>
    <xdr:sp macro="" textlink="">
      <xdr:nvSpPr>
        <xdr:cNvPr id="168" name="楕円 167"/>
        <xdr:cNvSpPr/>
      </xdr:nvSpPr>
      <xdr:spPr>
        <a:xfrm>
          <a:off x="4584700" y="1098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102252</xdr:rowOff>
    </xdr:from>
    <xdr:ext cx="405111" cy="259045"/>
    <xdr:sp macro="" textlink="">
      <xdr:nvSpPr>
        <xdr:cNvPr id="169" name="【体育館・プール】&#10;有形固定資産減価償却率該当値テキスト"/>
        <xdr:cNvSpPr txBox="1"/>
      </xdr:nvSpPr>
      <xdr:spPr>
        <a:xfrm>
          <a:off x="4673600" y="1090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70" name="楕円 169"/>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64</xdr:row>
      <xdr:rowOff>66675</xdr:rowOff>
    </xdr:to>
    <xdr:cxnSp macro="">
      <xdr:nvCxnSpPr>
        <xdr:cNvPr id="171" name="直線コネクタ 170"/>
        <xdr:cNvCxnSpPr/>
      </xdr:nvCxnSpPr>
      <xdr:spPr>
        <a:xfrm>
          <a:off x="3797300" y="10309860"/>
          <a:ext cx="838200" cy="7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72" name="楕円 171"/>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60</xdr:row>
      <xdr:rowOff>22860</xdr:rowOff>
    </xdr:to>
    <xdr:cxnSp macro="">
      <xdr:nvCxnSpPr>
        <xdr:cNvPr id="173" name="直線コネクタ 172"/>
        <xdr:cNvCxnSpPr/>
      </xdr:nvCxnSpPr>
      <xdr:spPr>
        <a:xfrm>
          <a:off x="2908300" y="1023937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90187</xdr:rowOff>
    </xdr:from>
    <xdr:ext cx="405111" cy="259045"/>
    <xdr:sp macro="" textlink="">
      <xdr:nvSpPr>
        <xdr:cNvPr id="177" name="n_1mainValue【体育館・プール】&#10;有形固定資産減価償却率"/>
        <xdr:cNvSpPr txBox="1"/>
      </xdr:nvSpPr>
      <xdr:spPr>
        <a:xfrm>
          <a:off x="3582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178" name="n_2mainValue【体育館・プール】&#10;有形固定資産減価償却率"/>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164737</xdr:rowOff>
    </xdr:from>
    <xdr:to>
      <xdr:col>55</xdr:col>
      <xdr:colOff>50800</xdr:colOff>
      <xdr:row>63</xdr:row>
      <xdr:rowOff>94887</xdr:rowOff>
    </xdr:to>
    <xdr:sp macro="" textlink="">
      <xdr:nvSpPr>
        <xdr:cNvPr id="219" name="楕円 218"/>
        <xdr:cNvSpPr/>
      </xdr:nvSpPr>
      <xdr:spPr>
        <a:xfrm>
          <a:off x="10426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143164</xdr:rowOff>
    </xdr:from>
    <xdr:ext cx="469744" cy="259045"/>
    <xdr:sp macro="" textlink="">
      <xdr:nvSpPr>
        <xdr:cNvPr id="220" name="【体育館・プール】&#10;一人当たり面積該当値テキスト"/>
        <xdr:cNvSpPr txBox="1"/>
      </xdr:nvSpPr>
      <xdr:spPr>
        <a:xfrm>
          <a:off x="10515600" y="107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221" name="楕円 220"/>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44087</xdr:rowOff>
    </xdr:from>
    <xdr:to>
      <xdr:col>55</xdr:col>
      <xdr:colOff>0</xdr:colOff>
      <xdr:row>63</xdr:row>
      <xdr:rowOff>44087</xdr:rowOff>
    </xdr:to>
    <xdr:cxnSp macro="">
      <xdr:nvCxnSpPr>
        <xdr:cNvPr id="222" name="直線コネクタ 221"/>
        <xdr:cNvCxnSpPr/>
      </xdr:nvCxnSpPr>
      <xdr:spPr>
        <a:xfrm>
          <a:off x="9639300" y="1084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23" name="楕円 222"/>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44087</xdr:rowOff>
    </xdr:to>
    <xdr:cxnSp macro="">
      <xdr:nvCxnSpPr>
        <xdr:cNvPr id="224" name="直線コネクタ 223"/>
        <xdr:cNvCxnSpPr/>
      </xdr:nvCxnSpPr>
      <xdr:spPr>
        <a:xfrm>
          <a:off x="8750300" y="10845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86014</xdr:rowOff>
    </xdr:from>
    <xdr:ext cx="469744" cy="259045"/>
    <xdr:sp macro="" textlink="">
      <xdr:nvSpPr>
        <xdr:cNvPr id="228" name="n_1mainValue【体育館・プール】&#10;一人当たり面積"/>
        <xdr:cNvSpPr txBox="1"/>
      </xdr:nvSpPr>
      <xdr:spPr>
        <a:xfrm>
          <a:off x="93917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29"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69" name="楕円 268"/>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270" name="【福祉施設】&#10;有形固定資産減価償却率該当値テキスト"/>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271" name="楕円 270"/>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64770</xdr:rowOff>
    </xdr:to>
    <xdr:cxnSp macro="">
      <xdr:nvCxnSpPr>
        <xdr:cNvPr id="272" name="直線コネクタ 271"/>
        <xdr:cNvCxnSpPr/>
      </xdr:nvCxnSpPr>
      <xdr:spPr>
        <a:xfrm flipV="1">
          <a:off x="3797300" y="142455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273" name="楕円 272"/>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64770</xdr:rowOff>
    </xdr:to>
    <xdr:cxnSp macro="">
      <xdr:nvCxnSpPr>
        <xdr:cNvPr id="274" name="直線コネクタ 273"/>
        <xdr:cNvCxnSpPr/>
      </xdr:nvCxnSpPr>
      <xdr:spPr>
        <a:xfrm>
          <a:off x="2908300" y="142779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130191</xdr:rowOff>
    </xdr:from>
    <xdr:ext cx="405111" cy="259045"/>
    <xdr:sp macro="" textlink="">
      <xdr:nvSpPr>
        <xdr:cNvPr id="275" name="n_1aveValue【福祉施設】&#10;有形固定資産減価償却率"/>
        <xdr:cNvSpPr txBox="1"/>
      </xdr:nvSpPr>
      <xdr:spPr>
        <a:xfrm>
          <a:off x="35820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278" name="n_1mainValue【福祉施設】&#10;有形固定資産減価償却率"/>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79" name="n_2main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30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50800</xdr:rowOff>
    </xdr:from>
    <xdr:to>
      <xdr:col>55</xdr:col>
      <xdr:colOff>50800</xdr:colOff>
      <xdr:row>80</xdr:row>
      <xdr:rowOff>152400</xdr:rowOff>
    </xdr:to>
    <xdr:sp macro="" textlink="">
      <xdr:nvSpPr>
        <xdr:cNvPr id="318" name="楕円 317"/>
        <xdr:cNvSpPr/>
      </xdr:nvSpPr>
      <xdr:spPr>
        <a:xfrm>
          <a:off x="104267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73677</xdr:rowOff>
    </xdr:from>
    <xdr:ext cx="469744" cy="259045"/>
    <xdr:sp macro="" textlink="">
      <xdr:nvSpPr>
        <xdr:cNvPr id="319" name="【福祉施設】&#10;一人当たり面積該当値テキスト"/>
        <xdr:cNvSpPr txBox="1"/>
      </xdr:nvSpPr>
      <xdr:spPr>
        <a:xfrm>
          <a:off x="1051560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50800</xdr:rowOff>
    </xdr:from>
    <xdr:to>
      <xdr:col>50</xdr:col>
      <xdr:colOff>165100</xdr:colOff>
      <xdr:row>80</xdr:row>
      <xdr:rowOff>152400</xdr:rowOff>
    </xdr:to>
    <xdr:sp macro="" textlink="">
      <xdr:nvSpPr>
        <xdr:cNvPr id="320" name="楕円 319"/>
        <xdr:cNvSpPr/>
      </xdr:nvSpPr>
      <xdr:spPr>
        <a:xfrm>
          <a:off x="95885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101600</xdr:rowOff>
    </xdr:from>
    <xdr:to>
      <xdr:col>55</xdr:col>
      <xdr:colOff>0</xdr:colOff>
      <xdr:row>80</xdr:row>
      <xdr:rowOff>101600</xdr:rowOff>
    </xdr:to>
    <xdr:cxnSp macro="">
      <xdr:nvCxnSpPr>
        <xdr:cNvPr id="321" name="直線コネクタ 320"/>
        <xdr:cNvCxnSpPr/>
      </xdr:nvCxnSpPr>
      <xdr:spPr>
        <a:xfrm>
          <a:off x="9639300" y="1381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57150</xdr:rowOff>
    </xdr:from>
    <xdr:to>
      <xdr:col>46</xdr:col>
      <xdr:colOff>38100</xdr:colOff>
      <xdr:row>79</xdr:row>
      <xdr:rowOff>158750</xdr:rowOff>
    </xdr:to>
    <xdr:sp macro="" textlink="">
      <xdr:nvSpPr>
        <xdr:cNvPr id="322" name="楕円 321"/>
        <xdr:cNvSpPr/>
      </xdr:nvSpPr>
      <xdr:spPr>
        <a:xfrm>
          <a:off x="8699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107950</xdr:rowOff>
    </xdr:from>
    <xdr:to>
      <xdr:col>50</xdr:col>
      <xdr:colOff>114300</xdr:colOff>
      <xdr:row>80</xdr:row>
      <xdr:rowOff>101600</xdr:rowOff>
    </xdr:to>
    <xdr:cxnSp macro="">
      <xdr:nvCxnSpPr>
        <xdr:cNvPr id="323" name="直線コネクタ 322"/>
        <xdr:cNvCxnSpPr/>
      </xdr:nvCxnSpPr>
      <xdr:spPr>
        <a:xfrm>
          <a:off x="8750300" y="1365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24" name="n_1aveValue【福祉施設】&#10;一人当たり面積"/>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25" name="n_2aveValue【福祉施設】&#10;一人当たり面積"/>
        <xdr:cNvSpPr txBox="1"/>
      </xdr:nvSpPr>
      <xdr:spPr>
        <a:xfrm>
          <a:off x="8515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168927</xdr:rowOff>
    </xdr:from>
    <xdr:ext cx="469744" cy="259045"/>
    <xdr:sp macro="" textlink="">
      <xdr:nvSpPr>
        <xdr:cNvPr id="327" name="n_1mainValue【福祉施設】&#10;一人当たり面積"/>
        <xdr:cNvSpPr txBox="1"/>
      </xdr:nvSpPr>
      <xdr:spPr>
        <a:xfrm>
          <a:off x="939172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3827</xdr:rowOff>
    </xdr:from>
    <xdr:ext cx="469744" cy="259045"/>
    <xdr:sp macro="" textlink="">
      <xdr:nvSpPr>
        <xdr:cNvPr id="328" name="n_2mainValue【福祉施設】&#10;一人当たり面積"/>
        <xdr:cNvSpPr txBox="1"/>
      </xdr:nvSpPr>
      <xdr:spPr>
        <a:xfrm>
          <a:off x="8515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58" name="【市民会館】&#10;有形固定資産減価償却率平均値テキスト"/>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68" name="楕円 367"/>
        <xdr:cNvSpPr/>
      </xdr:nvSpPr>
      <xdr:spPr>
        <a:xfrm>
          <a:off x="4584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116857</xdr:rowOff>
    </xdr:from>
    <xdr:ext cx="405111" cy="259045"/>
    <xdr:sp macro="" textlink="">
      <xdr:nvSpPr>
        <xdr:cNvPr id="369" name="【市民会館】&#10;有形固定資産減価償却率該当値テキスト"/>
        <xdr:cNvSpPr txBox="1"/>
      </xdr:nvSpPr>
      <xdr:spPr>
        <a:xfrm>
          <a:off x="4673600"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101600</xdr:rowOff>
    </xdr:from>
    <xdr:to>
      <xdr:col>20</xdr:col>
      <xdr:colOff>38100</xdr:colOff>
      <xdr:row>105</xdr:row>
      <xdr:rowOff>31750</xdr:rowOff>
    </xdr:to>
    <xdr:sp macro="" textlink="">
      <xdr:nvSpPr>
        <xdr:cNvPr id="370" name="楕円 369"/>
        <xdr:cNvSpPr/>
      </xdr:nvSpPr>
      <xdr:spPr>
        <a:xfrm>
          <a:off x="3746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104</xdr:row>
      <xdr:rowOff>152400</xdr:rowOff>
    </xdr:to>
    <xdr:cxnSp macro="">
      <xdr:nvCxnSpPr>
        <xdr:cNvPr id="371" name="直線コネクタ 370"/>
        <xdr:cNvCxnSpPr/>
      </xdr:nvCxnSpPr>
      <xdr:spPr>
        <a:xfrm flipV="1">
          <a:off x="3797300" y="1797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72" name="楕円 371"/>
        <xdr:cNvSpPr/>
      </xdr:nvSpPr>
      <xdr:spPr>
        <a:xfrm>
          <a:off x="2857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152400</xdr:rowOff>
    </xdr:from>
    <xdr:to>
      <xdr:col>19</xdr:col>
      <xdr:colOff>177800</xdr:colOff>
      <xdr:row>105</xdr:row>
      <xdr:rowOff>19050</xdr:rowOff>
    </xdr:to>
    <xdr:cxnSp macro="">
      <xdr:nvCxnSpPr>
        <xdr:cNvPr id="373" name="直線コネクタ 372"/>
        <xdr:cNvCxnSpPr/>
      </xdr:nvCxnSpPr>
      <xdr:spPr>
        <a:xfrm flipV="1">
          <a:off x="2908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74" name="n_1aveValue【市民会館】&#10;有形固定資産減価償却率"/>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75" name="n_2aveValue【市民会館】&#10;有形固定資産減価償却率"/>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48277</xdr:rowOff>
    </xdr:from>
    <xdr:ext cx="405111" cy="259045"/>
    <xdr:sp macro="" textlink="">
      <xdr:nvSpPr>
        <xdr:cNvPr id="377" name="n_1mainValue【市民会館】&#10;有形固定資産減価償却率"/>
        <xdr:cNvSpPr txBox="1"/>
      </xdr:nvSpPr>
      <xdr:spPr>
        <a:xfrm>
          <a:off x="3582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86377</xdr:rowOff>
    </xdr:from>
    <xdr:ext cx="405111" cy="259045"/>
    <xdr:sp macro="" textlink="">
      <xdr:nvSpPr>
        <xdr:cNvPr id="378" name="n_2mainValue【市民会館】&#10;有形固定資産減価償却率"/>
        <xdr:cNvSpPr txBox="1"/>
      </xdr:nvSpPr>
      <xdr:spPr>
        <a:xfrm>
          <a:off x="2705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09" name="【市民会館】&#10;一人当たり面積平均値テキスト"/>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79829</xdr:rowOff>
    </xdr:from>
    <xdr:to>
      <xdr:col>55</xdr:col>
      <xdr:colOff>50800</xdr:colOff>
      <xdr:row>105</xdr:row>
      <xdr:rowOff>9979</xdr:rowOff>
    </xdr:to>
    <xdr:sp macro="" textlink="">
      <xdr:nvSpPr>
        <xdr:cNvPr id="419" name="楕円 418"/>
        <xdr:cNvSpPr/>
      </xdr:nvSpPr>
      <xdr:spPr>
        <a:xfrm>
          <a:off x="10426700" y="179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58256</xdr:rowOff>
    </xdr:from>
    <xdr:ext cx="469744" cy="259045"/>
    <xdr:sp macro="" textlink="">
      <xdr:nvSpPr>
        <xdr:cNvPr id="420" name="【市民会館】&#10;一人当たり面積該当値テキスト"/>
        <xdr:cNvSpPr txBox="1"/>
      </xdr:nvSpPr>
      <xdr:spPr>
        <a:xfrm>
          <a:off x="10515600" y="178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90714</xdr:rowOff>
    </xdr:from>
    <xdr:to>
      <xdr:col>50</xdr:col>
      <xdr:colOff>165100</xdr:colOff>
      <xdr:row>105</xdr:row>
      <xdr:rowOff>20864</xdr:rowOff>
    </xdr:to>
    <xdr:sp macro="" textlink="">
      <xdr:nvSpPr>
        <xdr:cNvPr id="421" name="楕円 420"/>
        <xdr:cNvSpPr/>
      </xdr:nvSpPr>
      <xdr:spPr>
        <a:xfrm>
          <a:off x="958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130629</xdr:rowOff>
    </xdr:from>
    <xdr:to>
      <xdr:col>55</xdr:col>
      <xdr:colOff>0</xdr:colOff>
      <xdr:row>104</xdr:row>
      <xdr:rowOff>141514</xdr:rowOff>
    </xdr:to>
    <xdr:cxnSp macro="">
      <xdr:nvCxnSpPr>
        <xdr:cNvPr id="422" name="直線コネクタ 421"/>
        <xdr:cNvCxnSpPr/>
      </xdr:nvCxnSpPr>
      <xdr:spPr>
        <a:xfrm flipV="1">
          <a:off x="9639300" y="179614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23" name="楕円 422"/>
        <xdr:cNvSpPr/>
      </xdr:nvSpPr>
      <xdr:spPr>
        <a:xfrm>
          <a:off x="869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104</xdr:row>
      <xdr:rowOff>141514</xdr:rowOff>
    </xdr:to>
    <xdr:cxnSp macro="">
      <xdr:nvCxnSpPr>
        <xdr:cNvPr id="424" name="直線コネクタ 423"/>
        <xdr:cNvCxnSpPr/>
      </xdr:nvCxnSpPr>
      <xdr:spPr>
        <a:xfrm>
          <a:off x="8750300" y="1797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25" name="n_1aveValue【市民会館】&#10;一人当たり面積"/>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26" name="n_2aveValue【市民会館】&#10;一人当たり面積"/>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11991</xdr:rowOff>
    </xdr:from>
    <xdr:ext cx="469744" cy="259045"/>
    <xdr:sp macro="" textlink="">
      <xdr:nvSpPr>
        <xdr:cNvPr id="428" name="n_1mainValue【市民会館】&#10;一人当たり面積"/>
        <xdr:cNvSpPr txBox="1"/>
      </xdr:nvSpPr>
      <xdr:spPr>
        <a:xfrm>
          <a:off x="93917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11991</xdr:rowOff>
    </xdr:from>
    <xdr:ext cx="469744" cy="259045"/>
    <xdr:sp macro="" textlink="">
      <xdr:nvSpPr>
        <xdr:cNvPr id="429" name="n_2mainValue【市民会館】&#10;一人当たり面積"/>
        <xdr:cNvSpPr txBox="1"/>
      </xdr:nvSpPr>
      <xdr:spPr>
        <a:xfrm>
          <a:off x="8515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469" name="楕円 468"/>
        <xdr:cNvSpPr/>
      </xdr:nvSpPr>
      <xdr:spPr>
        <a:xfrm>
          <a:off x="162687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470" name="【一般廃棄物処理施設】&#10;有形固定資産減価償却率該当値テキスト"/>
        <xdr:cNvSpPr txBox="1"/>
      </xdr:nvSpPr>
      <xdr:spPr>
        <a:xfrm>
          <a:off x="16357600" y="582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71" name="楕円 470"/>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93345</xdr:rowOff>
    </xdr:from>
    <xdr:to>
      <xdr:col>85</xdr:col>
      <xdr:colOff>127000</xdr:colOff>
      <xdr:row>34</xdr:row>
      <xdr:rowOff>135255</xdr:rowOff>
    </xdr:to>
    <xdr:cxnSp macro="">
      <xdr:nvCxnSpPr>
        <xdr:cNvPr id="472" name="直線コネクタ 471"/>
        <xdr:cNvCxnSpPr/>
      </xdr:nvCxnSpPr>
      <xdr:spPr>
        <a:xfrm flipV="1">
          <a:off x="15481300" y="59226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122555</xdr:rowOff>
    </xdr:from>
    <xdr:to>
      <xdr:col>76</xdr:col>
      <xdr:colOff>165100</xdr:colOff>
      <xdr:row>35</xdr:row>
      <xdr:rowOff>52705</xdr:rowOff>
    </xdr:to>
    <xdr:sp macro="" textlink="">
      <xdr:nvSpPr>
        <xdr:cNvPr id="473" name="楕円 472"/>
        <xdr:cNvSpPr/>
      </xdr:nvSpPr>
      <xdr:spPr>
        <a:xfrm>
          <a:off x="14541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35</xdr:row>
      <xdr:rowOff>1905</xdr:rowOff>
    </xdr:to>
    <xdr:cxnSp macro="">
      <xdr:nvCxnSpPr>
        <xdr:cNvPr id="474" name="直線コネクタ 473"/>
        <xdr:cNvCxnSpPr/>
      </xdr:nvCxnSpPr>
      <xdr:spPr>
        <a:xfrm flipV="1">
          <a:off x="14592300" y="5964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31132</xdr:rowOff>
    </xdr:from>
    <xdr:ext cx="405111" cy="259045"/>
    <xdr:sp macro="" textlink="">
      <xdr:nvSpPr>
        <xdr:cNvPr id="478" name="n_1mainValue【一般廃棄物処理施設】&#10;有形固定資産減価償却率"/>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69232</xdr:rowOff>
    </xdr:from>
    <xdr:ext cx="405111" cy="259045"/>
    <xdr:sp macro="" textlink="">
      <xdr:nvSpPr>
        <xdr:cNvPr id="479" name="n_2mainValue【一般廃棄物処理施設】&#10;有形固定資産減価償却率"/>
        <xdr:cNvSpPr txBox="1"/>
      </xdr:nvSpPr>
      <xdr:spPr>
        <a:xfrm>
          <a:off x="14389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152900</xdr:rowOff>
    </xdr:from>
    <xdr:ext cx="534377" cy="259045"/>
    <xdr:sp macro="" textlink="">
      <xdr:nvSpPr>
        <xdr:cNvPr id="508" name="【一般廃棄物処理施設】&#10;一人当たり有形固定資産（償却資産）額平均値テキスト"/>
        <xdr:cNvSpPr txBox="1"/>
      </xdr:nvSpPr>
      <xdr:spPr>
        <a:xfrm>
          <a:off x="22199600" y="6325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71717</xdr:rowOff>
    </xdr:from>
    <xdr:to>
      <xdr:col>116</xdr:col>
      <xdr:colOff>114300</xdr:colOff>
      <xdr:row>40</xdr:row>
      <xdr:rowOff>1867</xdr:rowOff>
    </xdr:to>
    <xdr:sp macro="" textlink="">
      <xdr:nvSpPr>
        <xdr:cNvPr id="518" name="楕円 517"/>
        <xdr:cNvSpPr/>
      </xdr:nvSpPr>
      <xdr:spPr>
        <a:xfrm>
          <a:off x="22110700" y="67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50144</xdr:rowOff>
    </xdr:from>
    <xdr:ext cx="534377" cy="259045"/>
    <xdr:sp macro="" textlink="">
      <xdr:nvSpPr>
        <xdr:cNvPr id="519" name="【一般廃棄物処理施設】&#10;一人当たり有形固定資産（償却資産）額該当値テキスト"/>
        <xdr:cNvSpPr txBox="1"/>
      </xdr:nvSpPr>
      <xdr:spPr>
        <a:xfrm>
          <a:off x="22199600" y="67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95047</xdr:rowOff>
    </xdr:from>
    <xdr:to>
      <xdr:col>112</xdr:col>
      <xdr:colOff>38100</xdr:colOff>
      <xdr:row>40</xdr:row>
      <xdr:rowOff>25197</xdr:rowOff>
    </xdr:to>
    <xdr:sp macro="" textlink="">
      <xdr:nvSpPr>
        <xdr:cNvPr id="520" name="楕円 519"/>
        <xdr:cNvSpPr/>
      </xdr:nvSpPr>
      <xdr:spPr>
        <a:xfrm>
          <a:off x="21272500" y="67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122517</xdr:rowOff>
    </xdr:from>
    <xdr:to>
      <xdr:col>116</xdr:col>
      <xdr:colOff>63500</xdr:colOff>
      <xdr:row>39</xdr:row>
      <xdr:rowOff>145847</xdr:rowOff>
    </xdr:to>
    <xdr:cxnSp macro="">
      <xdr:nvCxnSpPr>
        <xdr:cNvPr id="521" name="直線コネクタ 520"/>
        <xdr:cNvCxnSpPr/>
      </xdr:nvCxnSpPr>
      <xdr:spPr>
        <a:xfrm flipV="1">
          <a:off x="21323300" y="6809067"/>
          <a:ext cx="838200" cy="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41910</xdr:rowOff>
    </xdr:from>
    <xdr:to>
      <xdr:col>107</xdr:col>
      <xdr:colOff>101600</xdr:colOff>
      <xdr:row>40</xdr:row>
      <xdr:rowOff>143510</xdr:rowOff>
    </xdr:to>
    <xdr:sp macro="" textlink="">
      <xdr:nvSpPr>
        <xdr:cNvPr id="522" name="楕円 521"/>
        <xdr:cNvSpPr/>
      </xdr:nvSpPr>
      <xdr:spPr>
        <a:xfrm>
          <a:off x="203835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145847</xdr:rowOff>
    </xdr:from>
    <xdr:to>
      <xdr:col>111</xdr:col>
      <xdr:colOff>177800</xdr:colOff>
      <xdr:row>40</xdr:row>
      <xdr:rowOff>92710</xdr:rowOff>
    </xdr:to>
    <xdr:cxnSp macro="">
      <xdr:nvCxnSpPr>
        <xdr:cNvPr id="523" name="直線コネクタ 522"/>
        <xdr:cNvCxnSpPr/>
      </xdr:nvCxnSpPr>
      <xdr:spPr>
        <a:xfrm flipV="1">
          <a:off x="20434300" y="6832397"/>
          <a:ext cx="889000" cy="1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24" name="n_1aveValue【一般廃棄物処理施設】&#10;一人当たり有形固定資産（償却資産）額"/>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25" name="n_2aveValue【一般廃棄物処理施設】&#10;一人当たり有形固定資産（償却資産）額"/>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16324</xdr:rowOff>
    </xdr:from>
    <xdr:ext cx="534377" cy="259045"/>
    <xdr:sp macro="" textlink="">
      <xdr:nvSpPr>
        <xdr:cNvPr id="527" name="n_1mainValue【一般廃棄物処理施設】&#10;一人当たり有形固定資産（償却資産）額"/>
        <xdr:cNvSpPr txBox="1"/>
      </xdr:nvSpPr>
      <xdr:spPr>
        <a:xfrm>
          <a:off x="21043411" y="68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134637</xdr:rowOff>
    </xdr:from>
    <xdr:ext cx="534377" cy="259045"/>
    <xdr:sp macro="" textlink="">
      <xdr:nvSpPr>
        <xdr:cNvPr id="528" name="n_2mainValue【一般廃棄物処理施設】&#10;一人当たり有形固定資産（償却資産）額"/>
        <xdr:cNvSpPr txBox="1"/>
      </xdr:nvSpPr>
      <xdr:spPr>
        <a:xfrm>
          <a:off x="20167111" y="69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34925</xdr:rowOff>
    </xdr:from>
    <xdr:to>
      <xdr:col>85</xdr:col>
      <xdr:colOff>177800</xdr:colOff>
      <xdr:row>57</xdr:row>
      <xdr:rowOff>136525</xdr:rowOff>
    </xdr:to>
    <xdr:sp macro="" textlink="">
      <xdr:nvSpPr>
        <xdr:cNvPr id="567" name="楕円 566"/>
        <xdr:cNvSpPr/>
      </xdr:nvSpPr>
      <xdr:spPr>
        <a:xfrm>
          <a:off x="162687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57802</xdr:rowOff>
    </xdr:from>
    <xdr:ext cx="405111" cy="259045"/>
    <xdr:sp macro="" textlink="">
      <xdr:nvSpPr>
        <xdr:cNvPr id="568" name="【保健センター・保健所】&#10;有形固定資産減価償却率該当値テキスト"/>
        <xdr:cNvSpPr txBox="1"/>
      </xdr:nvSpPr>
      <xdr:spPr>
        <a:xfrm>
          <a:off x="16357600"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69" name="楕円 568"/>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85725</xdr:rowOff>
    </xdr:from>
    <xdr:to>
      <xdr:col>85</xdr:col>
      <xdr:colOff>127000</xdr:colOff>
      <xdr:row>58</xdr:row>
      <xdr:rowOff>34290</xdr:rowOff>
    </xdr:to>
    <xdr:cxnSp macro="">
      <xdr:nvCxnSpPr>
        <xdr:cNvPr id="570" name="直線コネクタ 569"/>
        <xdr:cNvCxnSpPr/>
      </xdr:nvCxnSpPr>
      <xdr:spPr>
        <a:xfrm flipV="1">
          <a:off x="15481300" y="985837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71" name="楕円 570"/>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34290</xdr:rowOff>
    </xdr:to>
    <xdr:cxnSp macro="">
      <xdr:nvCxnSpPr>
        <xdr:cNvPr id="572" name="直線コネクタ 571"/>
        <xdr:cNvCxnSpPr/>
      </xdr:nvCxnSpPr>
      <xdr:spPr>
        <a:xfrm>
          <a:off x="14592300" y="9936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576" name="n_1mainValue【保健センター・保健所】&#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77" name="n_2mainValue【保健センター・保健所】&#10;有形固定資産減価償却率"/>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04"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14" name="楕円 613"/>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615" name="【保健センター・保健所】&#10;一人当たり面積該当値テキスト"/>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16" name="楕円 615"/>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617" name="直線コネクタ 616"/>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618" name="楕円 617"/>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619" name="直線コネクタ 618"/>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0"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21"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623"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24" name="n_2main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2" name="【消防施設】&#10;有形固定資産減価償却率平均値テキスト"/>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69596</xdr:rowOff>
    </xdr:from>
    <xdr:to>
      <xdr:col>85</xdr:col>
      <xdr:colOff>177800</xdr:colOff>
      <xdr:row>82</xdr:row>
      <xdr:rowOff>171196</xdr:rowOff>
    </xdr:to>
    <xdr:sp macro="" textlink="">
      <xdr:nvSpPr>
        <xdr:cNvPr id="662" name="楕円 661"/>
        <xdr:cNvSpPr/>
      </xdr:nvSpPr>
      <xdr:spPr>
        <a:xfrm>
          <a:off x="162687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48023</xdr:rowOff>
    </xdr:from>
    <xdr:ext cx="405111" cy="259045"/>
    <xdr:sp macro="" textlink="">
      <xdr:nvSpPr>
        <xdr:cNvPr id="663" name="【消防施設】&#10;有形固定資産減価償却率該当値テキスト"/>
        <xdr:cNvSpPr txBox="1"/>
      </xdr:nvSpPr>
      <xdr:spPr>
        <a:xfrm>
          <a:off x="16357600"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106172</xdr:rowOff>
    </xdr:from>
    <xdr:to>
      <xdr:col>81</xdr:col>
      <xdr:colOff>101600</xdr:colOff>
      <xdr:row>83</xdr:row>
      <xdr:rowOff>36322</xdr:rowOff>
    </xdr:to>
    <xdr:sp macro="" textlink="">
      <xdr:nvSpPr>
        <xdr:cNvPr id="664" name="楕円 663"/>
        <xdr:cNvSpPr/>
      </xdr:nvSpPr>
      <xdr:spPr>
        <a:xfrm>
          <a:off x="15430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120396</xdr:rowOff>
    </xdr:from>
    <xdr:to>
      <xdr:col>85</xdr:col>
      <xdr:colOff>127000</xdr:colOff>
      <xdr:row>82</xdr:row>
      <xdr:rowOff>156972</xdr:rowOff>
    </xdr:to>
    <xdr:cxnSp macro="">
      <xdr:nvCxnSpPr>
        <xdr:cNvPr id="665" name="直線コネクタ 664"/>
        <xdr:cNvCxnSpPr/>
      </xdr:nvCxnSpPr>
      <xdr:spPr>
        <a:xfrm flipV="1">
          <a:off x="15481300" y="141792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151892</xdr:rowOff>
    </xdr:from>
    <xdr:to>
      <xdr:col>76</xdr:col>
      <xdr:colOff>165100</xdr:colOff>
      <xdr:row>83</xdr:row>
      <xdr:rowOff>82042</xdr:rowOff>
    </xdr:to>
    <xdr:sp macro="" textlink="">
      <xdr:nvSpPr>
        <xdr:cNvPr id="666" name="楕円 665"/>
        <xdr:cNvSpPr/>
      </xdr:nvSpPr>
      <xdr:spPr>
        <a:xfrm>
          <a:off x="14541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156972</xdr:rowOff>
    </xdr:from>
    <xdr:to>
      <xdr:col>81</xdr:col>
      <xdr:colOff>50800</xdr:colOff>
      <xdr:row>83</xdr:row>
      <xdr:rowOff>31242</xdr:rowOff>
    </xdr:to>
    <xdr:cxnSp macro="">
      <xdr:nvCxnSpPr>
        <xdr:cNvPr id="667" name="直線コネクタ 666"/>
        <xdr:cNvCxnSpPr/>
      </xdr:nvCxnSpPr>
      <xdr:spPr>
        <a:xfrm flipV="1">
          <a:off x="14592300" y="142158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8"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27449</xdr:rowOff>
    </xdr:from>
    <xdr:ext cx="405111" cy="259045"/>
    <xdr:sp macro="" textlink="">
      <xdr:nvSpPr>
        <xdr:cNvPr id="671" name="n_1mainValue【消防施設】&#10;有形固定資産減価償却率"/>
        <xdr:cNvSpPr txBox="1"/>
      </xdr:nvSpPr>
      <xdr:spPr>
        <a:xfrm>
          <a:off x="15266044" y="1425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73169</xdr:rowOff>
    </xdr:from>
    <xdr:ext cx="405111" cy="259045"/>
    <xdr:sp macro="" textlink="">
      <xdr:nvSpPr>
        <xdr:cNvPr id="672" name="n_2mainValue【消防施設】&#10;有形固定資産減価償却率"/>
        <xdr:cNvSpPr txBox="1"/>
      </xdr:nvSpPr>
      <xdr:spPr>
        <a:xfrm>
          <a:off x="14389744" y="1430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6894</xdr:rowOff>
    </xdr:from>
    <xdr:to>
      <xdr:col>116</xdr:col>
      <xdr:colOff>114300</xdr:colOff>
      <xdr:row>86</xdr:row>
      <xdr:rowOff>108494</xdr:rowOff>
    </xdr:to>
    <xdr:sp macro="" textlink="">
      <xdr:nvSpPr>
        <xdr:cNvPr id="713" name="楕円 712"/>
        <xdr:cNvSpPr/>
      </xdr:nvSpPr>
      <xdr:spPr>
        <a:xfrm>
          <a:off x="221107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93271</xdr:rowOff>
    </xdr:from>
    <xdr:ext cx="469744" cy="259045"/>
    <xdr:sp macro="" textlink="">
      <xdr:nvSpPr>
        <xdr:cNvPr id="714" name="【消防施設】&#10;一人当たり面積該当値テキスト"/>
        <xdr:cNvSpPr txBox="1"/>
      </xdr:nvSpPr>
      <xdr:spPr>
        <a:xfrm>
          <a:off x="22199600" y="1466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15" name="楕円 714"/>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57694</xdr:rowOff>
    </xdr:from>
    <xdr:to>
      <xdr:col>116</xdr:col>
      <xdr:colOff>63500</xdr:colOff>
      <xdr:row>86</xdr:row>
      <xdr:rowOff>60961</xdr:rowOff>
    </xdr:to>
    <xdr:cxnSp macro="">
      <xdr:nvCxnSpPr>
        <xdr:cNvPr id="716" name="直線コネクタ 715"/>
        <xdr:cNvCxnSpPr/>
      </xdr:nvCxnSpPr>
      <xdr:spPr>
        <a:xfrm flipV="1">
          <a:off x="21323300" y="14802394"/>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17" name="楕円 716"/>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18" name="直線コネクタ 717"/>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89098</xdr:rowOff>
    </xdr:from>
    <xdr:ext cx="469744" cy="259045"/>
    <xdr:sp macro="" textlink="">
      <xdr:nvSpPr>
        <xdr:cNvPr id="720" name="n_2aveValue【消防施設】&#10;一人当たり面積"/>
        <xdr:cNvSpPr txBox="1"/>
      </xdr:nvSpPr>
      <xdr:spPr>
        <a:xfrm>
          <a:off x="20199427" y="1449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22"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23"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54808</xdr:rowOff>
    </xdr:from>
    <xdr:ext cx="405111" cy="259045"/>
    <xdr:sp macro="" textlink="">
      <xdr:nvSpPr>
        <xdr:cNvPr id="754" name="【庁舎】&#10;有形固定資産減価償却率平均値テキスト"/>
        <xdr:cNvSpPr txBox="1"/>
      </xdr:nvSpPr>
      <xdr:spPr>
        <a:xfrm>
          <a:off x="16357600" y="1771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xdr:rowOff>
    </xdr:from>
    <xdr:to>
      <xdr:col>85</xdr:col>
      <xdr:colOff>177800</xdr:colOff>
      <xdr:row>108</xdr:row>
      <xdr:rowOff>110671</xdr:rowOff>
    </xdr:to>
    <xdr:sp macro="" textlink="">
      <xdr:nvSpPr>
        <xdr:cNvPr id="764" name="楕円 763"/>
        <xdr:cNvSpPr/>
      </xdr:nvSpPr>
      <xdr:spPr>
        <a:xfrm>
          <a:off x="16268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95448</xdr:rowOff>
    </xdr:from>
    <xdr:ext cx="340478" cy="259045"/>
    <xdr:sp macro="" textlink="">
      <xdr:nvSpPr>
        <xdr:cNvPr id="765" name="【庁舎】&#10;有形固定資産減価償却率該当値テキスト"/>
        <xdr:cNvSpPr txBox="1"/>
      </xdr:nvSpPr>
      <xdr:spPr>
        <a:xfrm>
          <a:off x="16357600" y="18440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766" name="楕円 765"/>
        <xdr:cNvSpPr/>
      </xdr:nvSpPr>
      <xdr:spPr>
        <a:xfrm>
          <a:off x="15430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108</xdr:row>
      <xdr:rowOff>59871</xdr:rowOff>
    </xdr:to>
    <xdr:cxnSp macro="">
      <xdr:nvCxnSpPr>
        <xdr:cNvPr id="767" name="直線コネクタ 766"/>
        <xdr:cNvCxnSpPr/>
      </xdr:nvCxnSpPr>
      <xdr:spPr>
        <a:xfrm>
          <a:off x="15481300" y="17493887"/>
          <a:ext cx="838200" cy="108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159294</xdr:rowOff>
    </xdr:from>
    <xdr:to>
      <xdr:col>76</xdr:col>
      <xdr:colOff>165100</xdr:colOff>
      <xdr:row>102</xdr:row>
      <xdr:rowOff>89444</xdr:rowOff>
    </xdr:to>
    <xdr:sp macro="" textlink="">
      <xdr:nvSpPr>
        <xdr:cNvPr id="768" name="楕円 767"/>
        <xdr:cNvSpPr/>
      </xdr:nvSpPr>
      <xdr:spPr>
        <a:xfrm>
          <a:off x="14541500" y="1747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102</xdr:row>
      <xdr:rowOff>38644</xdr:rowOff>
    </xdr:to>
    <xdr:cxnSp macro="">
      <xdr:nvCxnSpPr>
        <xdr:cNvPr id="769" name="直線コネクタ 768"/>
        <xdr:cNvCxnSpPr/>
      </xdr:nvCxnSpPr>
      <xdr:spPr>
        <a:xfrm flipV="1">
          <a:off x="14592300" y="174938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773" name="n_1mainValue【庁舎】&#10;有形固定資産減価償却率"/>
        <xdr:cNvSpPr txBox="1"/>
      </xdr:nvSpPr>
      <xdr:spPr>
        <a:xfrm>
          <a:off x="15266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105971</xdr:rowOff>
    </xdr:from>
    <xdr:ext cx="405111" cy="259045"/>
    <xdr:sp macro="" textlink="">
      <xdr:nvSpPr>
        <xdr:cNvPr id="774" name="n_2mainValue【庁舎】&#10;有形固定資産減価償却率"/>
        <xdr:cNvSpPr txBox="1"/>
      </xdr:nvSpPr>
      <xdr:spPr>
        <a:xfrm>
          <a:off x="1438974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165479</xdr:rowOff>
    </xdr:from>
    <xdr:ext cx="469744" cy="259045"/>
    <xdr:sp macro="" textlink="">
      <xdr:nvSpPr>
        <xdr:cNvPr id="805" name="【庁舎】&#10;一人当たり面積平均値テキスト"/>
        <xdr:cNvSpPr txBox="1"/>
      </xdr:nvSpPr>
      <xdr:spPr>
        <a:xfrm>
          <a:off x="22199600" y="18167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5806</xdr:rowOff>
    </xdr:from>
    <xdr:to>
      <xdr:col>116</xdr:col>
      <xdr:colOff>114300</xdr:colOff>
      <xdr:row>106</xdr:row>
      <xdr:rowOff>107406</xdr:rowOff>
    </xdr:to>
    <xdr:sp macro="" textlink="">
      <xdr:nvSpPr>
        <xdr:cNvPr id="815" name="楕円 814"/>
        <xdr:cNvSpPr/>
      </xdr:nvSpPr>
      <xdr:spPr>
        <a:xfrm>
          <a:off x="22110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28683</xdr:rowOff>
    </xdr:from>
    <xdr:ext cx="469744" cy="259045"/>
    <xdr:sp macro="" textlink="">
      <xdr:nvSpPr>
        <xdr:cNvPr id="816" name="【庁舎】&#10;一人当たり面積該当値テキスト"/>
        <xdr:cNvSpPr txBox="1"/>
      </xdr:nvSpPr>
      <xdr:spPr>
        <a:xfrm>
          <a:off x="22199600" y="180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817" name="楕円 816"/>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56606</xdr:rowOff>
    </xdr:from>
    <xdr:to>
      <xdr:col>116</xdr:col>
      <xdr:colOff>63500</xdr:colOff>
      <xdr:row>108</xdr:row>
      <xdr:rowOff>138249</xdr:rowOff>
    </xdr:to>
    <xdr:cxnSp macro="">
      <xdr:nvCxnSpPr>
        <xdr:cNvPr id="818" name="直線コネクタ 817"/>
        <xdr:cNvCxnSpPr/>
      </xdr:nvCxnSpPr>
      <xdr:spPr>
        <a:xfrm flipV="1">
          <a:off x="21323300" y="18230306"/>
          <a:ext cx="8382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819" name="楕円 818"/>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820" name="直線コネクタ 819"/>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22" name="n_2ave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824" name="n_1mainValue【庁舎】&#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825" name="n_2mainValue【庁舎】&#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については，施設の老朽化により有形固定資産減価償却率が類似団体平均を大幅に上回っているが，現在取り組んでいる新ごみ処理施設の整備の完了により，今後数値が大幅に改善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保健センター・保健所については，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施設の老朽化により有形固定資産減価償却率が類似団体平均を大幅に上回っているが，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年４月の中核市移行に向けて保健所の整備に取り組んでいることから，有形固定資産減価償却率が今後改善する見込みである。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体育館・プールについては，老朽化している東町運動公園体育館の整備が完了したことにより，有形固定資産減価償却率が大幅に改善し，一人あたりの面積は今後増加となる見込みである。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庁舎については，東日本大震災により被災した市役所新庁舎が完成したことにより，有形固定資産減価償却率が大きく減少した。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図書館については，中央図書館に加え，地区館として５つの施設を設置していることから，一人当たり面積が類似団体を大幅に上回っている。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財政力指数は，社会保障費の増加等により基準財政需要額が増加する一方，市税収入を中心として基準財政収入額が増加しているため，僅かながら回復傾向にある。</a:t>
          </a:r>
        </a:p>
        <a:p>
          <a:r>
            <a:rPr kumimoji="1" lang="ja-JP" altLang="en-US" sz="1300">
              <a:latin typeface="ＭＳ Ｐゴシック" panose="020B0600070205080204" pitchFamily="50" charset="-128"/>
              <a:ea typeface="ＭＳ Ｐゴシック" panose="020B0600070205080204" pitchFamily="50" charset="-128"/>
            </a:rPr>
            <a:t>　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引き続き，地域経済の活性化や企業誘致による市税収入の増加を図るなど，財政基盤の強化に努める。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76200</xdr:rowOff>
    </xdr:to>
    <xdr:cxnSp macro="">
      <xdr:nvCxnSpPr>
        <xdr:cNvPr id="67" name="直線コネクタ 66"/>
        <xdr:cNvCxnSpPr/>
      </xdr:nvCxnSpPr>
      <xdr:spPr>
        <a:xfrm flipV="1">
          <a:off x="4114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0" name="直線コネクタ 69"/>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100330</xdr:rowOff>
    </xdr:to>
    <xdr:cxnSp macro="">
      <xdr:nvCxnSpPr>
        <xdr:cNvPr id="73" name="直線コネクタ 72"/>
        <xdr:cNvCxnSpPr/>
      </xdr:nvCxnSpPr>
      <xdr:spPr>
        <a:xfrm flipV="1">
          <a:off x="2336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100330</xdr:rowOff>
    </xdr:from>
    <xdr:to>
      <xdr:col>11</xdr:col>
      <xdr:colOff>31750</xdr:colOff>
      <xdr:row>41</xdr:row>
      <xdr:rowOff>124460</xdr:rowOff>
    </xdr:to>
    <xdr:cxnSp macro="">
      <xdr:nvCxnSpPr>
        <xdr:cNvPr id="76" name="直線コネクタ 75"/>
        <xdr:cNvCxnSpPr/>
      </xdr:nvCxnSpPr>
      <xdr:spPr>
        <a:xfrm flipV="1">
          <a:off x="1447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89" name="テキスト ボックス 88"/>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0" name="楕円 89"/>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1" name="テキスト ボックス 90"/>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49530</xdr:rowOff>
    </xdr:from>
    <xdr:to>
      <xdr:col>11</xdr:col>
      <xdr:colOff>82550</xdr:colOff>
      <xdr:row>41</xdr:row>
      <xdr:rowOff>151130</xdr:rowOff>
    </xdr:to>
    <xdr:sp macro="" textlink="">
      <xdr:nvSpPr>
        <xdr:cNvPr id="92" name="楕円 91"/>
        <xdr:cNvSpPr/>
      </xdr:nvSpPr>
      <xdr:spPr>
        <a:xfrm>
          <a:off x="2286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161307</xdr:rowOff>
    </xdr:from>
    <xdr:ext cx="762000" cy="259045"/>
    <xdr:sp macro="" textlink="">
      <xdr:nvSpPr>
        <xdr:cNvPr id="93" name="テキスト ボックス 92"/>
        <xdr:cNvSpPr txBox="1"/>
      </xdr:nvSpPr>
      <xdr:spPr>
        <a:xfrm>
          <a:off x="1955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73660</xdr:rowOff>
    </xdr:from>
    <xdr:to>
      <xdr:col>7</xdr:col>
      <xdr:colOff>31750</xdr:colOff>
      <xdr:row>42</xdr:row>
      <xdr:rowOff>3810</xdr:rowOff>
    </xdr:to>
    <xdr:sp macro="" textlink="">
      <xdr:nvSpPr>
        <xdr:cNvPr id="94" name="楕円 93"/>
        <xdr:cNvSpPr/>
      </xdr:nvSpPr>
      <xdr:spPr>
        <a:xfrm>
          <a:off x="1397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13987</xdr:rowOff>
    </xdr:from>
    <xdr:ext cx="762000" cy="259045"/>
    <xdr:sp macro="" textlink="">
      <xdr:nvSpPr>
        <xdr:cNvPr id="95" name="テキスト ボックス 94"/>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少子高齢化の進行等により，社会保障費等の経常経費充当一般財源が年々増加を続けていることに加え，中核市移行に向けて職員数を増加させていることから，近年は上昇傾向となっている。</a:t>
          </a:r>
          <a:endParaRPr kumimoji="1" lang="ja-JP" altLang="en-US" sz="1300" b="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引き続き，市債発行の抑制による公債費の縮減，職員数の適正化など経常的経費の削減とともに，市税の収納強化等による歳入の確保を図り，財政構造の健全性・弾力性の確保に努める。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157480</xdr:rowOff>
    </xdr:to>
    <xdr:cxnSp macro="">
      <xdr:nvCxnSpPr>
        <xdr:cNvPr id="128" name="直線コネクタ 127"/>
        <xdr:cNvCxnSpPr/>
      </xdr:nvCxnSpPr>
      <xdr:spPr>
        <a:xfrm>
          <a:off x="4114800" y="1121968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34544</xdr:rowOff>
    </xdr:from>
    <xdr:to>
      <xdr:col>19</xdr:col>
      <xdr:colOff>133350</xdr:colOff>
      <xdr:row>65</xdr:row>
      <xdr:rowOff>75438</xdr:rowOff>
    </xdr:to>
    <xdr:cxnSp macro="">
      <xdr:nvCxnSpPr>
        <xdr:cNvPr id="131" name="直線コネクタ 130"/>
        <xdr:cNvCxnSpPr/>
      </xdr:nvCxnSpPr>
      <xdr:spPr>
        <a:xfrm>
          <a:off x="3225800" y="1100734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133604</xdr:rowOff>
    </xdr:from>
    <xdr:to>
      <xdr:col>15</xdr:col>
      <xdr:colOff>82550</xdr:colOff>
      <xdr:row>64</xdr:row>
      <xdr:rowOff>34544</xdr:rowOff>
    </xdr:to>
    <xdr:cxnSp macro="">
      <xdr:nvCxnSpPr>
        <xdr:cNvPr id="134" name="直線コネクタ 133"/>
        <xdr:cNvCxnSpPr/>
      </xdr:nvCxnSpPr>
      <xdr:spPr>
        <a:xfrm>
          <a:off x="2336800" y="109349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133604</xdr:rowOff>
    </xdr:from>
    <xdr:to>
      <xdr:col>11</xdr:col>
      <xdr:colOff>31750</xdr:colOff>
      <xdr:row>63</xdr:row>
      <xdr:rowOff>152908</xdr:rowOff>
    </xdr:to>
    <xdr:cxnSp macro="">
      <xdr:nvCxnSpPr>
        <xdr:cNvPr id="137" name="直線コネクタ 136"/>
        <xdr:cNvCxnSpPr/>
      </xdr:nvCxnSpPr>
      <xdr:spPr>
        <a:xfrm flipV="1">
          <a:off x="1447800" y="109349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47" name="楕円 146"/>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48" name="財政構造の弾力性該当値テキスト"/>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49" name="楕円 148"/>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0" name="テキスト ボックス 149"/>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155194</xdr:rowOff>
    </xdr:from>
    <xdr:to>
      <xdr:col>15</xdr:col>
      <xdr:colOff>133350</xdr:colOff>
      <xdr:row>64</xdr:row>
      <xdr:rowOff>85344</xdr:rowOff>
    </xdr:to>
    <xdr:sp macro="" textlink="">
      <xdr:nvSpPr>
        <xdr:cNvPr id="151" name="楕円 150"/>
        <xdr:cNvSpPr/>
      </xdr:nvSpPr>
      <xdr:spPr>
        <a:xfrm>
          <a:off x="3175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95521</xdr:rowOff>
    </xdr:from>
    <xdr:ext cx="762000" cy="259045"/>
    <xdr:sp macro="" textlink="">
      <xdr:nvSpPr>
        <xdr:cNvPr id="152" name="テキスト ボックス 151"/>
        <xdr:cNvSpPr txBox="1"/>
      </xdr:nvSpPr>
      <xdr:spPr>
        <a:xfrm>
          <a:off x="2844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3" name="楕円 152"/>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4" name="テキスト ボックス 153"/>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55" name="楕円 154"/>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56" name="テキスト ボックス 155"/>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人当たり人件費・物件費等決算額は，茨城国体，中核市移行に対応するため，職員数を増加させていることから，上昇傾向にある。</a:t>
          </a:r>
        </a:p>
        <a:p>
          <a:r>
            <a:rPr kumimoji="1" lang="ja-JP" altLang="en-US" sz="1300">
              <a:latin typeface="ＭＳ Ｐゴシック" panose="020B0600070205080204" pitchFamily="50" charset="-128"/>
              <a:ea typeface="ＭＳ Ｐゴシック" panose="020B0600070205080204" pitchFamily="50" charset="-128"/>
            </a:rPr>
            <a:t>　引き続き，職員数や給与等の適正化，事務事業の効率化の推進等により人件費，物件費の抑制に努める。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133942</xdr:rowOff>
    </xdr:from>
    <xdr:to>
      <xdr:col>23</xdr:col>
      <xdr:colOff>133350</xdr:colOff>
      <xdr:row>83</xdr:row>
      <xdr:rowOff>26815</xdr:rowOff>
    </xdr:to>
    <xdr:cxnSp macro="">
      <xdr:nvCxnSpPr>
        <xdr:cNvPr id="193" name="直線コネクタ 192"/>
        <xdr:cNvCxnSpPr/>
      </xdr:nvCxnSpPr>
      <xdr:spPr>
        <a:xfrm>
          <a:off x="4114800" y="14192842"/>
          <a:ext cx="838200" cy="6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125057</xdr:rowOff>
    </xdr:from>
    <xdr:ext cx="762000" cy="259045"/>
    <xdr:sp macro="" textlink="">
      <xdr:nvSpPr>
        <xdr:cNvPr id="194" name="人件費・物件費等の状況平均値テキスト"/>
        <xdr:cNvSpPr txBox="1"/>
      </xdr:nvSpPr>
      <xdr:spPr>
        <a:xfrm>
          <a:off x="5041900" y="1401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132029</xdr:rowOff>
    </xdr:from>
    <xdr:to>
      <xdr:col>19</xdr:col>
      <xdr:colOff>133350</xdr:colOff>
      <xdr:row>82</xdr:row>
      <xdr:rowOff>133942</xdr:rowOff>
    </xdr:to>
    <xdr:cxnSp macro="">
      <xdr:nvCxnSpPr>
        <xdr:cNvPr id="196" name="直線コネクタ 195"/>
        <xdr:cNvCxnSpPr/>
      </xdr:nvCxnSpPr>
      <xdr:spPr>
        <a:xfrm>
          <a:off x="3225800" y="14190929"/>
          <a:ext cx="889000" cy="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27942</xdr:rowOff>
    </xdr:from>
    <xdr:to>
      <xdr:col>15</xdr:col>
      <xdr:colOff>82550</xdr:colOff>
      <xdr:row>82</xdr:row>
      <xdr:rowOff>132029</xdr:rowOff>
    </xdr:to>
    <xdr:cxnSp macro="">
      <xdr:nvCxnSpPr>
        <xdr:cNvPr id="199" name="直線コネクタ 198"/>
        <xdr:cNvCxnSpPr/>
      </xdr:nvCxnSpPr>
      <xdr:spPr>
        <a:xfrm>
          <a:off x="2336800" y="14086842"/>
          <a:ext cx="889000" cy="10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170341</xdr:rowOff>
    </xdr:from>
    <xdr:ext cx="762000" cy="259045"/>
    <xdr:sp macro="" textlink="">
      <xdr:nvSpPr>
        <xdr:cNvPr id="201" name="テキスト ボックス 200"/>
        <xdr:cNvSpPr txBox="1"/>
      </xdr:nvSpPr>
      <xdr:spPr>
        <a:xfrm>
          <a:off x="2844800" y="1388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20687</xdr:rowOff>
    </xdr:from>
    <xdr:to>
      <xdr:col>11</xdr:col>
      <xdr:colOff>31750</xdr:colOff>
      <xdr:row>82</xdr:row>
      <xdr:rowOff>27942</xdr:rowOff>
    </xdr:to>
    <xdr:cxnSp macro="">
      <xdr:nvCxnSpPr>
        <xdr:cNvPr id="202" name="直線コネクタ 201"/>
        <xdr:cNvCxnSpPr/>
      </xdr:nvCxnSpPr>
      <xdr:spPr>
        <a:xfrm>
          <a:off x="1447800" y="14079587"/>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147465</xdr:rowOff>
    </xdr:from>
    <xdr:to>
      <xdr:col>23</xdr:col>
      <xdr:colOff>184150</xdr:colOff>
      <xdr:row>83</xdr:row>
      <xdr:rowOff>77615</xdr:rowOff>
    </xdr:to>
    <xdr:sp macro="" textlink="">
      <xdr:nvSpPr>
        <xdr:cNvPr id="212" name="楕円 211"/>
        <xdr:cNvSpPr/>
      </xdr:nvSpPr>
      <xdr:spPr>
        <a:xfrm>
          <a:off x="4902200" y="142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119542</xdr:rowOff>
    </xdr:from>
    <xdr:ext cx="762000" cy="259045"/>
    <xdr:sp macro="" textlink="">
      <xdr:nvSpPr>
        <xdr:cNvPr id="213" name="人件費・物件費等の状況該当値テキスト"/>
        <xdr:cNvSpPr txBox="1"/>
      </xdr:nvSpPr>
      <xdr:spPr>
        <a:xfrm>
          <a:off x="5041900" y="1417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83142</xdr:rowOff>
    </xdr:from>
    <xdr:to>
      <xdr:col>19</xdr:col>
      <xdr:colOff>184150</xdr:colOff>
      <xdr:row>83</xdr:row>
      <xdr:rowOff>13292</xdr:rowOff>
    </xdr:to>
    <xdr:sp macro="" textlink="">
      <xdr:nvSpPr>
        <xdr:cNvPr id="214" name="楕円 213"/>
        <xdr:cNvSpPr/>
      </xdr:nvSpPr>
      <xdr:spPr>
        <a:xfrm>
          <a:off x="4064000" y="141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23469</xdr:rowOff>
    </xdr:from>
    <xdr:ext cx="736600" cy="259045"/>
    <xdr:sp macro="" textlink="">
      <xdr:nvSpPr>
        <xdr:cNvPr id="215" name="テキスト ボックス 214"/>
        <xdr:cNvSpPr txBox="1"/>
      </xdr:nvSpPr>
      <xdr:spPr>
        <a:xfrm>
          <a:off x="3733800" y="1391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81229</xdr:rowOff>
    </xdr:from>
    <xdr:to>
      <xdr:col>15</xdr:col>
      <xdr:colOff>133350</xdr:colOff>
      <xdr:row>83</xdr:row>
      <xdr:rowOff>11379</xdr:rowOff>
    </xdr:to>
    <xdr:sp macro="" textlink="">
      <xdr:nvSpPr>
        <xdr:cNvPr id="216" name="楕円 215"/>
        <xdr:cNvSpPr/>
      </xdr:nvSpPr>
      <xdr:spPr>
        <a:xfrm>
          <a:off x="3175000" y="141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167606</xdr:rowOff>
    </xdr:from>
    <xdr:ext cx="762000" cy="259045"/>
    <xdr:sp macro="" textlink="">
      <xdr:nvSpPr>
        <xdr:cNvPr id="217" name="テキスト ボックス 216"/>
        <xdr:cNvSpPr txBox="1"/>
      </xdr:nvSpPr>
      <xdr:spPr>
        <a:xfrm>
          <a:off x="2844800" y="1422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148592</xdr:rowOff>
    </xdr:from>
    <xdr:to>
      <xdr:col>11</xdr:col>
      <xdr:colOff>82550</xdr:colOff>
      <xdr:row>82</xdr:row>
      <xdr:rowOff>78742</xdr:rowOff>
    </xdr:to>
    <xdr:sp macro="" textlink="">
      <xdr:nvSpPr>
        <xdr:cNvPr id="218" name="楕円 217"/>
        <xdr:cNvSpPr/>
      </xdr:nvSpPr>
      <xdr:spPr>
        <a:xfrm>
          <a:off x="2286000" y="140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88919</xdr:rowOff>
    </xdr:from>
    <xdr:ext cx="762000" cy="259045"/>
    <xdr:sp macro="" textlink="">
      <xdr:nvSpPr>
        <xdr:cNvPr id="219" name="テキスト ボックス 218"/>
        <xdr:cNvSpPr txBox="1"/>
      </xdr:nvSpPr>
      <xdr:spPr>
        <a:xfrm>
          <a:off x="1955800" y="138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141337</xdr:rowOff>
    </xdr:from>
    <xdr:to>
      <xdr:col>7</xdr:col>
      <xdr:colOff>31750</xdr:colOff>
      <xdr:row>82</xdr:row>
      <xdr:rowOff>71487</xdr:rowOff>
    </xdr:to>
    <xdr:sp macro="" textlink="">
      <xdr:nvSpPr>
        <xdr:cNvPr id="220" name="楕円 219"/>
        <xdr:cNvSpPr/>
      </xdr:nvSpPr>
      <xdr:spPr>
        <a:xfrm>
          <a:off x="1397000" y="140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81664</xdr:rowOff>
    </xdr:from>
    <xdr:ext cx="762000" cy="259045"/>
    <xdr:sp macro="" textlink="">
      <xdr:nvSpPr>
        <xdr:cNvPr id="221" name="テキスト ボックス 220"/>
        <xdr:cNvSpPr txBox="1"/>
      </xdr:nvSpPr>
      <xdr:spPr>
        <a:xfrm>
          <a:off x="1066800" y="137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ラスパイレス指数は，各年度ともほぼ同程度の値で推移しており，類似団体平均についても，本市と同水準である。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引き続き，社会情勢の変化や国の動向を踏まえながら，職員給与の適正化に努める。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31750</xdr:rowOff>
    </xdr:to>
    <xdr:cxnSp macro="">
      <xdr:nvCxnSpPr>
        <xdr:cNvPr id="255" name="直線コネクタ 254"/>
        <xdr:cNvCxnSpPr/>
      </xdr:nvCxnSpPr>
      <xdr:spPr>
        <a:xfrm flipV="1">
          <a:off x="16179800" y="145848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58" name="直線コネクタ 257"/>
        <xdr:cNvCxnSpPr/>
      </xdr:nvCxnSpPr>
      <xdr:spPr>
        <a:xfrm flipV="1">
          <a:off x="15290800" y="146050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51859</xdr:rowOff>
    </xdr:to>
    <xdr:cxnSp macro="">
      <xdr:nvCxnSpPr>
        <xdr:cNvPr id="261" name="直線コネクタ 260"/>
        <xdr:cNvCxnSpPr/>
      </xdr:nvCxnSpPr>
      <xdr:spPr>
        <a:xfrm>
          <a:off x="14401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51859</xdr:rowOff>
    </xdr:to>
    <xdr:cxnSp macro="">
      <xdr:nvCxnSpPr>
        <xdr:cNvPr id="264" name="直線コネクタ 263"/>
        <xdr:cNvCxnSpPr/>
      </xdr:nvCxnSpPr>
      <xdr:spPr>
        <a:xfrm>
          <a:off x="13512800" y="1450445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xdr:cNvSpPr/>
      </xdr:nvSpPr>
      <xdr:spPr>
        <a:xfrm>
          <a:off x="14351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81" name="テキスト ボックス 280"/>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2" name="楕円 281"/>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3" name="テキスト ボックス 282"/>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人口千人当たり職員数は，市役所新庁舎や新ごみ処理施設の整備，茨城国体など，臨時的業務に加えて，中核市移行に対応するため，職員数を増加させていることから，僅かであるが増加している。</a:t>
          </a:r>
        </a:p>
        <a:p>
          <a:r>
            <a:rPr kumimoji="1" lang="ja-JP" altLang="en-US" sz="1300">
              <a:latin typeface="ＭＳ Ｐゴシック" panose="020B0600070205080204" pitchFamily="50" charset="-128"/>
              <a:ea typeface="ＭＳ Ｐゴシック" panose="020B0600070205080204" pitchFamily="50" charset="-128"/>
            </a:rPr>
            <a:t>　類似団体平均についても，本市と同水準である。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引き続き，民間活力の活用や事務の効率化などを推進し，職員数の適正化に努める。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59146</xdr:rowOff>
    </xdr:from>
    <xdr:to>
      <xdr:col>81</xdr:col>
      <xdr:colOff>44450</xdr:colOff>
      <xdr:row>63</xdr:row>
      <xdr:rowOff>72934</xdr:rowOff>
    </xdr:to>
    <xdr:cxnSp macro="">
      <xdr:nvCxnSpPr>
        <xdr:cNvPr id="320" name="直線コネクタ 319"/>
        <xdr:cNvCxnSpPr/>
      </xdr:nvCxnSpPr>
      <xdr:spPr>
        <a:xfrm>
          <a:off x="16179800" y="1086049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65331</xdr:rowOff>
    </xdr:from>
    <xdr:ext cx="762000" cy="259045"/>
    <xdr:sp macro="" textlink="">
      <xdr:nvSpPr>
        <xdr:cNvPr id="321" name="定員管理の状況平均値テキスト"/>
        <xdr:cNvSpPr txBox="1"/>
      </xdr:nvSpPr>
      <xdr:spPr>
        <a:xfrm>
          <a:off x="17106900" y="1052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7438</xdr:rowOff>
    </xdr:from>
    <xdr:to>
      <xdr:col>77</xdr:col>
      <xdr:colOff>44450</xdr:colOff>
      <xdr:row>63</xdr:row>
      <xdr:rowOff>59146</xdr:rowOff>
    </xdr:to>
    <xdr:cxnSp macro="">
      <xdr:nvCxnSpPr>
        <xdr:cNvPr id="323" name="直線コネクタ 322"/>
        <xdr:cNvCxnSpPr/>
      </xdr:nvCxnSpPr>
      <xdr:spPr>
        <a:xfrm>
          <a:off x="15290800" y="1080878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7438</xdr:rowOff>
    </xdr:from>
    <xdr:to>
      <xdr:col>72</xdr:col>
      <xdr:colOff>203200</xdr:colOff>
      <xdr:row>63</xdr:row>
      <xdr:rowOff>7438</xdr:rowOff>
    </xdr:to>
    <xdr:cxnSp macro="">
      <xdr:nvCxnSpPr>
        <xdr:cNvPr id="326" name="直線コネクタ 325"/>
        <xdr:cNvCxnSpPr/>
      </xdr:nvCxnSpPr>
      <xdr:spPr>
        <a:xfrm>
          <a:off x="14401800" y="10808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63</xdr:row>
      <xdr:rowOff>7438</xdr:rowOff>
    </xdr:to>
    <xdr:cxnSp macro="">
      <xdr:nvCxnSpPr>
        <xdr:cNvPr id="329" name="直線コネクタ 328"/>
        <xdr:cNvCxnSpPr/>
      </xdr:nvCxnSpPr>
      <xdr:spPr>
        <a:xfrm>
          <a:off x="13512800" y="1078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22134</xdr:rowOff>
    </xdr:from>
    <xdr:to>
      <xdr:col>81</xdr:col>
      <xdr:colOff>95250</xdr:colOff>
      <xdr:row>63</xdr:row>
      <xdr:rowOff>123734</xdr:rowOff>
    </xdr:to>
    <xdr:sp macro="" textlink="">
      <xdr:nvSpPr>
        <xdr:cNvPr id="339" name="楕円 338"/>
        <xdr:cNvSpPr/>
      </xdr:nvSpPr>
      <xdr:spPr>
        <a:xfrm>
          <a:off x="169672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165661</xdr:rowOff>
    </xdr:from>
    <xdr:ext cx="762000" cy="259045"/>
    <xdr:sp macro="" textlink="">
      <xdr:nvSpPr>
        <xdr:cNvPr id="340" name="定員管理の状況該当値テキスト"/>
        <xdr:cNvSpPr txBox="1"/>
      </xdr:nvSpPr>
      <xdr:spPr>
        <a:xfrm>
          <a:off x="17106900" y="1079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8346</xdr:rowOff>
    </xdr:from>
    <xdr:to>
      <xdr:col>77</xdr:col>
      <xdr:colOff>95250</xdr:colOff>
      <xdr:row>63</xdr:row>
      <xdr:rowOff>109946</xdr:rowOff>
    </xdr:to>
    <xdr:sp macro="" textlink="">
      <xdr:nvSpPr>
        <xdr:cNvPr id="341" name="楕円 340"/>
        <xdr:cNvSpPr/>
      </xdr:nvSpPr>
      <xdr:spPr>
        <a:xfrm>
          <a:off x="16129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94723</xdr:rowOff>
    </xdr:from>
    <xdr:ext cx="736600" cy="259045"/>
    <xdr:sp macro="" textlink="">
      <xdr:nvSpPr>
        <xdr:cNvPr id="342" name="テキスト ボックス 341"/>
        <xdr:cNvSpPr txBox="1"/>
      </xdr:nvSpPr>
      <xdr:spPr>
        <a:xfrm>
          <a:off x="15798800" y="1089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3" name="楕円 342"/>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44" name="テキスト ボックス 343"/>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128088</xdr:rowOff>
    </xdr:from>
    <xdr:to>
      <xdr:col>68</xdr:col>
      <xdr:colOff>203200</xdr:colOff>
      <xdr:row>63</xdr:row>
      <xdr:rowOff>58238</xdr:rowOff>
    </xdr:to>
    <xdr:sp macro="" textlink="">
      <xdr:nvSpPr>
        <xdr:cNvPr id="345" name="楕円 344"/>
        <xdr:cNvSpPr/>
      </xdr:nvSpPr>
      <xdr:spPr>
        <a:xfrm>
          <a:off x="14351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43015</xdr:rowOff>
    </xdr:from>
    <xdr:ext cx="762000" cy="259045"/>
    <xdr:sp macro="" textlink="">
      <xdr:nvSpPr>
        <xdr:cNvPr id="346" name="テキスト ボックス 345"/>
        <xdr:cNvSpPr txBox="1"/>
      </xdr:nvSpPr>
      <xdr:spPr>
        <a:xfrm>
          <a:off x="14020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107406</xdr:rowOff>
    </xdr:from>
    <xdr:to>
      <xdr:col>64</xdr:col>
      <xdr:colOff>152400</xdr:colOff>
      <xdr:row>63</xdr:row>
      <xdr:rowOff>37556</xdr:rowOff>
    </xdr:to>
    <xdr:sp macro="" textlink="">
      <xdr:nvSpPr>
        <xdr:cNvPr id="347" name="楕円 346"/>
        <xdr:cNvSpPr/>
      </xdr:nvSpPr>
      <xdr:spPr>
        <a:xfrm>
          <a:off x="13462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22333</xdr:rowOff>
    </xdr:from>
    <xdr:ext cx="762000" cy="259045"/>
    <xdr:sp macro="" textlink="">
      <xdr:nvSpPr>
        <xdr:cNvPr id="348" name="テキスト ボックス 347"/>
        <xdr:cNvSpPr txBox="1"/>
      </xdr:nvSpPr>
      <xdr:spPr>
        <a:xfrm>
          <a:off x="13131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実質公債費比率については，これまでの市債発行の抑制により，一般会計及び公営企業会計の元利償還金が減少しており，年々低下を続けていたが，平成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近年の大型プロジェクトの実施に伴う市債発行額の増加により，上昇に転じた。今後も，一時的に比率の上昇が見込まれるが，その他の通常事業の市債発行を適切に管理し，公債費負担の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113877</xdr:rowOff>
    </xdr:from>
    <xdr:to>
      <xdr:col>81</xdr:col>
      <xdr:colOff>44450</xdr:colOff>
      <xdr:row>42</xdr:row>
      <xdr:rowOff>129963</xdr:rowOff>
    </xdr:to>
    <xdr:cxnSp macro="">
      <xdr:nvCxnSpPr>
        <xdr:cNvPr id="381" name="直線コネクタ 380"/>
        <xdr:cNvCxnSpPr/>
      </xdr:nvCxnSpPr>
      <xdr:spPr>
        <a:xfrm>
          <a:off x="16179800" y="73147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113877</xdr:rowOff>
    </xdr:to>
    <xdr:cxnSp macro="">
      <xdr:nvCxnSpPr>
        <xdr:cNvPr id="384" name="直線コネクタ 383"/>
        <xdr:cNvCxnSpPr/>
      </xdr:nvCxnSpPr>
      <xdr:spPr>
        <a:xfrm>
          <a:off x="15290800" y="73147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42</xdr:row>
      <xdr:rowOff>129963</xdr:rowOff>
    </xdr:to>
    <xdr:cxnSp macro="">
      <xdr:nvCxnSpPr>
        <xdr:cNvPr id="387" name="直線コネクタ 386"/>
        <xdr:cNvCxnSpPr/>
      </xdr:nvCxnSpPr>
      <xdr:spPr>
        <a:xfrm flipV="1">
          <a:off x="14401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129963</xdr:rowOff>
    </xdr:from>
    <xdr:to>
      <xdr:col>68</xdr:col>
      <xdr:colOff>152400</xdr:colOff>
      <xdr:row>42</xdr:row>
      <xdr:rowOff>162137</xdr:rowOff>
    </xdr:to>
    <xdr:cxnSp macro="">
      <xdr:nvCxnSpPr>
        <xdr:cNvPr id="390" name="直線コネクタ 389"/>
        <xdr:cNvCxnSpPr/>
      </xdr:nvCxnSpPr>
      <xdr:spPr>
        <a:xfrm flipV="1">
          <a:off x="13512800" y="733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79163</xdr:rowOff>
    </xdr:from>
    <xdr:to>
      <xdr:col>81</xdr:col>
      <xdr:colOff>95250</xdr:colOff>
      <xdr:row>43</xdr:row>
      <xdr:rowOff>9313</xdr:rowOff>
    </xdr:to>
    <xdr:sp macro="" textlink="">
      <xdr:nvSpPr>
        <xdr:cNvPr id="400" name="楕円 399"/>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51240</xdr:rowOff>
    </xdr:from>
    <xdr:ext cx="762000" cy="259045"/>
    <xdr:sp macro="" textlink="">
      <xdr:nvSpPr>
        <xdr:cNvPr id="401"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2" name="楕円 401"/>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3" name="テキスト ボックス 402"/>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4" name="楕円 403"/>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5" name="テキスト ボックス 404"/>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79163</xdr:rowOff>
    </xdr:from>
    <xdr:to>
      <xdr:col>68</xdr:col>
      <xdr:colOff>203200</xdr:colOff>
      <xdr:row>43</xdr:row>
      <xdr:rowOff>9313</xdr:rowOff>
    </xdr:to>
    <xdr:sp macro="" textlink="">
      <xdr:nvSpPr>
        <xdr:cNvPr id="406" name="楕円 405"/>
        <xdr:cNvSpPr/>
      </xdr:nvSpPr>
      <xdr:spPr>
        <a:xfrm>
          <a:off x="14351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165540</xdr:rowOff>
    </xdr:from>
    <xdr:ext cx="762000" cy="259045"/>
    <xdr:sp macro="" textlink="">
      <xdr:nvSpPr>
        <xdr:cNvPr id="407" name="テキスト ボックス 406"/>
        <xdr:cNvSpPr txBox="1"/>
      </xdr:nvSpPr>
      <xdr:spPr>
        <a:xfrm>
          <a:off x="14020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将来負担比率については，市債の新規発行額の抑制や財政調整基金への着実な積立てにより，低下を続けていたが，平成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年度からは，市役所新庁舎や運動公園新体育館整備等の大型プロジェクト推進に伴う市債発行額の増加や，財政調整基金の残高の減少により，比率が上昇している。</a:t>
          </a:r>
        </a:p>
        <a:p>
          <a:r>
            <a:rPr kumimoji="1" lang="ja-JP" altLang="en-US" sz="1300" b="1">
              <a:latin typeface="ＭＳ Ｐゴシック" panose="020B0600070205080204" pitchFamily="50" charset="-128"/>
              <a:ea typeface="ＭＳ Ｐゴシック" panose="020B0600070205080204" pitchFamily="50" charset="-128"/>
            </a:rPr>
            <a:t>　</a:t>
          </a:r>
          <a:r>
            <a:rPr kumimoji="1" lang="ja-JP" altLang="en-US" sz="1300" b="0">
              <a:latin typeface="ＭＳ Ｐゴシック" panose="020B0600070205080204" pitchFamily="50" charset="-128"/>
              <a:ea typeface="ＭＳ Ｐゴシック" panose="020B0600070205080204" pitchFamily="50" charset="-128"/>
            </a:rPr>
            <a:t>類似団体平均との比較では，各年度とも高い状況である。</a:t>
          </a:r>
        </a:p>
        <a:p>
          <a:r>
            <a:rPr kumimoji="1" lang="ja-JP" altLang="en-US" sz="1300" b="0">
              <a:latin typeface="ＭＳ Ｐゴシック" panose="020B0600070205080204" pitchFamily="50" charset="-128"/>
              <a:ea typeface="ＭＳ Ｐゴシック" panose="020B0600070205080204" pitchFamily="50" charset="-128"/>
            </a:rPr>
            <a:t>　今後も，大型プロジェクトが終了する令和</a:t>
          </a:r>
          <a:r>
            <a:rPr kumimoji="1" lang="en-US" altLang="ja-JP" sz="1300" b="0">
              <a:latin typeface="ＭＳ Ｐゴシック" panose="020B0600070205080204" pitchFamily="50" charset="-128"/>
              <a:ea typeface="ＭＳ Ｐゴシック" panose="020B0600070205080204" pitchFamily="50" charset="-128"/>
            </a:rPr>
            <a:t>3</a:t>
          </a:r>
          <a:r>
            <a:rPr kumimoji="1" lang="ja-JP" altLang="en-US" sz="1300" b="0">
              <a:latin typeface="ＭＳ Ｐゴシック" panose="020B0600070205080204" pitchFamily="50" charset="-128"/>
              <a:ea typeface="ＭＳ Ｐゴシック" panose="020B0600070205080204" pitchFamily="50" charset="-128"/>
            </a:rPr>
            <a:t>年度までは将来負担比率の上昇が見込まれるが，</a:t>
          </a:r>
          <a:r>
            <a:rPr kumimoji="1" lang="ja-JP" altLang="en-US" sz="1300">
              <a:latin typeface="ＭＳ Ｐゴシック" panose="020B0600070205080204" pitchFamily="50" charset="-128"/>
              <a:ea typeface="ＭＳ Ｐゴシック" panose="020B0600070205080204" pitchFamily="50" charset="-128"/>
            </a:rPr>
            <a:t>その他の通常事業の市債発行を適切に管理し，市債残高の抑制に努め，将来負担比率の上昇の抑制を図る。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29139</xdr:rowOff>
    </xdr:from>
    <xdr:to>
      <xdr:col>81</xdr:col>
      <xdr:colOff>44450</xdr:colOff>
      <xdr:row>23</xdr:row>
      <xdr:rowOff>50729</xdr:rowOff>
    </xdr:to>
    <xdr:cxnSp macro="">
      <xdr:nvCxnSpPr>
        <xdr:cNvPr id="443" name="直線コネクタ 442"/>
        <xdr:cNvCxnSpPr/>
      </xdr:nvCxnSpPr>
      <xdr:spPr>
        <a:xfrm>
          <a:off x="16179800" y="3801039"/>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16933</xdr:rowOff>
    </xdr:from>
    <xdr:to>
      <xdr:col>77</xdr:col>
      <xdr:colOff>44450</xdr:colOff>
      <xdr:row>22</xdr:row>
      <xdr:rowOff>29139</xdr:rowOff>
    </xdr:to>
    <xdr:cxnSp macro="">
      <xdr:nvCxnSpPr>
        <xdr:cNvPr id="446" name="直線コネクタ 445"/>
        <xdr:cNvCxnSpPr/>
      </xdr:nvCxnSpPr>
      <xdr:spPr>
        <a:xfrm>
          <a:off x="15290800" y="361738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85161</xdr:rowOff>
    </xdr:from>
    <xdr:to>
      <xdr:col>72</xdr:col>
      <xdr:colOff>203200</xdr:colOff>
      <xdr:row>21</xdr:row>
      <xdr:rowOff>16933</xdr:rowOff>
    </xdr:to>
    <xdr:cxnSp macro="">
      <xdr:nvCxnSpPr>
        <xdr:cNvPr id="449" name="直線コネクタ 448"/>
        <xdr:cNvCxnSpPr/>
      </xdr:nvCxnSpPr>
      <xdr:spPr>
        <a:xfrm>
          <a:off x="14401800" y="351416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85161</xdr:rowOff>
    </xdr:from>
    <xdr:to>
      <xdr:col>68</xdr:col>
      <xdr:colOff>152400</xdr:colOff>
      <xdr:row>20</xdr:row>
      <xdr:rowOff>161572</xdr:rowOff>
    </xdr:to>
    <xdr:cxnSp macro="">
      <xdr:nvCxnSpPr>
        <xdr:cNvPr id="452" name="直線コネクタ 451"/>
        <xdr:cNvCxnSpPr/>
      </xdr:nvCxnSpPr>
      <xdr:spPr>
        <a:xfrm flipV="1">
          <a:off x="13512800" y="351416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171379</xdr:rowOff>
    </xdr:from>
    <xdr:to>
      <xdr:col>81</xdr:col>
      <xdr:colOff>95250</xdr:colOff>
      <xdr:row>23</xdr:row>
      <xdr:rowOff>101529</xdr:rowOff>
    </xdr:to>
    <xdr:sp macro="" textlink="">
      <xdr:nvSpPr>
        <xdr:cNvPr id="462" name="楕円 461"/>
        <xdr:cNvSpPr/>
      </xdr:nvSpPr>
      <xdr:spPr>
        <a:xfrm>
          <a:off x="16967200" y="394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67256</xdr:rowOff>
    </xdr:from>
    <xdr:ext cx="762000" cy="259045"/>
    <xdr:sp macro="" textlink="">
      <xdr:nvSpPr>
        <xdr:cNvPr id="463" name="将来負担の状況該当値テキスト"/>
        <xdr:cNvSpPr txBox="1"/>
      </xdr:nvSpPr>
      <xdr:spPr>
        <a:xfrm>
          <a:off x="17106900" y="383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149789</xdr:rowOff>
    </xdr:from>
    <xdr:to>
      <xdr:col>77</xdr:col>
      <xdr:colOff>95250</xdr:colOff>
      <xdr:row>22</xdr:row>
      <xdr:rowOff>79939</xdr:rowOff>
    </xdr:to>
    <xdr:sp macro="" textlink="">
      <xdr:nvSpPr>
        <xdr:cNvPr id="464" name="楕円 463"/>
        <xdr:cNvSpPr/>
      </xdr:nvSpPr>
      <xdr:spPr>
        <a:xfrm>
          <a:off x="16129000" y="37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64716</xdr:rowOff>
    </xdr:from>
    <xdr:ext cx="736600" cy="259045"/>
    <xdr:sp macro="" textlink="">
      <xdr:nvSpPr>
        <xdr:cNvPr id="465" name="テキスト ボックス 464"/>
        <xdr:cNvSpPr txBox="1"/>
      </xdr:nvSpPr>
      <xdr:spPr>
        <a:xfrm>
          <a:off x="15798800" y="38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137583</xdr:rowOff>
    </xdr:from>
    <xdr:to>
      <xdr:col>73</xdr:col>
      <xdr:colOff>44450</xdr:colOff>
      <xdr:row>21</xdr:row>
      <xdr:rowOff>67733</xdr:rowOff>
    </xdr:to>
    <xdr:sp macro="" textlink="">
      <xdr:nvSpPr>
        <xdr:cNvPr id="466" name="楕円 465"/>
        <xdr:cNvSpPr/>
      </xdr:nvSpPr>
      <xdr:spPr>
        <a:xfrm>
          <a:off x="15240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52510</xdr:rowOff>
    </xdr:from>
    <xdr:ext cx="762000" cy="259045"/>
    <xdr:sp macro="" textlink="">
      <xdr:nvSpPr>
        <xdr:cNvPr id="467" name="テキスト ボックス 466"/>
        <xdr:cNvSpPr txBox="1"/>
      </xdr:nvSpPr>
      <xdr:spPr>
        <a:xfrm>
          <a:off x="14909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34361</xdr:rowOff>
    </xdr:from>
    <xdr:to>
      <xdr:col>68</xdr:col>
      <xdr:colOff>203200</xdr:colOff>
      <xdr:row>20</xdr:row>
      <xdr:rowOff>135961</xdr:rowOff>
    </xdr:to>
    <xdr:sp macro="" textlink="">
      <xdr:nvSpPr>
        <xdr:cNvPr id="468" name="楕円 467"/>
        <xdr:cNvSpPr/>
      </xdr:nvSpPr>
      <xdr:spPr>
        <a:xfrm>
          <a:off x="14351000" y="3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120738</xdr:rowOff>
    </xdr:from>
    <xdr:ext cx="762000" cy="259045"/>
    <xdr:sp macro="" textlink="">
      <xdr:nvSpPr>
        <xdr:cNvPr id="469" name="テキスト ボックス 468"/>
        <xdr:cNvSpPr txBox="1"/>
      </xdr:nvSpPr>
      <xdr:spPr>
        <a:xfrm>
          <a:off x="14020800" y="3549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110772</xdr:rowOff>
    </xdr:from>
    <xdr:to>
      <xdr:col>64</xdr:col>
      <xdr:colOff>152400</xdr:colOff>
      <xdr:row>21</xdr:row>
      <xdr:rowOff>40922</xdr:rowOff>
    </xdr:to>
    <xdr:sp macro="" textlink="">
      <xdr:nvSpPr>
        <xdr:cNvPr id="470" name="楕円 469"/>
        <xdr:cNvSpPr/>
      </xdr:nvSpPr>
      <xdr:spPr>
        <a:xfrm>
          <a:off x="13462000" y="3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25699</xdr:rowOff>
    </xdr:from>
    <xdr:ext cx="762000" cy="259045"/>
    <xdr:sp macro="" textlink="">
      <xdr:nvSpPr>
        <xdr:cNvPr id="471" name="テキスト ボックス 470"/>
        <xdr:cNvSpPr txBox="1"/>
      </xdr:nvSpPr>
      <xdr:spPr>
        <a:xfrm>
          <a:off x="13131800" y="362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経常収支比率に占める人件費は，新庁舎や新ごみ処理施設の整備，茨城国体など，臨時的業務に加えて，中核市移行に対応するため，職員が増加していることから，平成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年度以降は，ほぼ横ばいで推移している。類似団体平均との比較は，各年度ともやや上回る状況となっている。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今後も職員数の適正化を推進し，人件費削減に努める。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98425</xdr:rowOff>
    </xdr:from>
    <xdr:to>
      <xdr:col>24</xdr:col>
      <xdr:colOff>25400</xdr:colOff>
      <xdr:row>38</xdr:row>
      <xdr:rowOff>117475</xdr:rowOff>
    </xdr:to>
    <xdr:cxnSp macro="">
      <xdr:nvCxnSpPr>
        <xdr:cNvPr id="70" name="直線コネクタ 69"/>
        <xdr:cNvCxnSpPr/>
      </xdr:nvCxnSpPr>
      <xdr:spPr>
        <a:xfrm>
          <a:off x="3987800" y="66135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98425</xdr:rowOff>
    </xdr:from>
    <xdr:to>
      <xdr:col>19</xdr:col>
      <xdr:colOff>187325</xdr:colOff>
      <xdr:row>38</xdr:row>
      <xdr:rowOff>127000</xdr:rowOff>
    </xdr:to>
    <xdr:cxnSp macro="">
      <xdr:nvCxnSpPr>
        <xdr:cNvPr id="73" name="直線コネクタ 72"/>
        <xdr:cNvCxnSpPr/>
      </xdr:nvCxnSpPr>
      <xdr:spPr>
        <a:xfrm flipV="1">
          <a:off x="3098800" y="661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127000</xdr:rowOff>
    </xdr:to>
    <xdr:cxnSp macro="">
      <xdr:nvCxnSpPr>
        <xdr:cNvPr id="76" name="直線コネクタ 75"/>
        <xdr:cNvCxnSpPr/>
      </xdr:nvCxnSpPr>
      <xdr:spPr>
        <a:xfrm>
          <a:off x="2209800" y="6575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79375</xdr:rowOff>
    </xdr:to>
    <xdr:cxnSp macro="">
      <xdr:nvCxnSpPr>
        <xdr:cNvPr id="79" name="直線コネクタ 78"/>
        <xdr:cNvCxnSpPr/>
      </xdr:nvCxnSpPr>
      <xdr:spPr>
        <a:xfrm flipV="1">
          <a:off x="1320800" y="6575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66675</xdr:rowOff>
    </xdr:from>
    <xdr:to>
      <xdr:col>24</xdr:col>
      <xdr:colOff>76200</xdr:colOff>
      <xdr:row>38</xdr:row>
      <xdr:rowOff>168275</xdr:rowOff>
    </xdr:to>
    <xdr:sp macro="" textlink="">
      <xdr:nvSpPr>
        <xdr:cNvPr id="89" name="楕円 88"/>
        <xdr:cNvSpPr/>
      </xdr:nvSpPr>
      <xdr:spPr>
        <a:xfrm>
          <a:off x="47752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38752</xdr:rowOff>
    </xdr:from>
    <xdr:ext cx="762000" cy="259045"/>
    <xdr:sp macro="" textlink="">
      <xdr:nvSpPr>
        <xdr:cNvPr id="90" name="人件費該当値テキスト"/>
        <xdr:cNvSpPr txBox="1"/>
      </xdr:nvSpPr>
      <xdr:spPr>
        <a:xfrm>
          <a:off x="49149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47625</xdr:rowOff>
    </xdr:from>
    <xdr:to>
      <xdr:col>20</xdr:col>
      <xdr:colOff>38100</xdr:colOff>
      <xdr:row>38</xdr:row>
      <xdr:rowOff>149225</xdr:rowOff>
    </xdr:to>
    <xdr:sp macro="" textlink="">
      <xdr:nvSpPr>
        <xdr:cNvPr id="91" name="楕円 90"/>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134002</xdr:rowOff>
    </xdr:from>
    <xdr:ext cx="736600" cy="259045"/>
    <xdr:sp macro="" textlink="">
      <xdr:nvSpPr>
        <xdr:cNvPr id="92" name="テキスト ボックス 91"/>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93" name="楕円 92"/>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162577</xdr:rowOff>
    </xdr:from>
    <xdr:ext cx="762000" cy="259045"/>
    <xdr:sp macro="" textlink="">
      <xdr:nvSpPr>
        <xdr:cNvPr id="94" name="テキスト ボックス 93"/>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28575</xdr:rowOff>
    </xdr:from>
    <xdr:to>
      <xdr:col>6</xdr:col>
      <xdr:colOff>171450</xdr:colOff>
      <xdr:row>38</xdr:row>
      <xdr:rowOff>130175</xdr:rowOff>
    </xdr:to>
    <xdr:sp macro="" textlink="">
      <xdr:nvSpPr>
        <xdr:cNvPr id="97" name="楕円 96"/>
        <xdr:cNvSpPr/>
      </xdr:nvSpPr>
      <xdr:spPr>
        <a:xfrm>
          <a:off x="1270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114952</xdr:rowOff>
    </xdr:from>
    <xdr:ext cx="762000" cy="259045"/>
    <xdr:sp macro="" textlink="">
      <xdr:nvSpPr>
        <xdr:cNvPr id="98" name="テキスト ボックス 97"/>
        <xdr:cNvSpPr txBox="1"/>
      </xdr:nvSpPr>
      <xdr:spPr>
        <a:xfrm>
          <a:off x="939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経常収支比率に占める物件費は，やや上昇傾向にあり，平成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類似団体平均との比較は，各年度とも下回っている状況で推移している。</a:t>
          </a:r>
        </a:p>
        <a:p>
          <a:r>
            <a:rPr kumimoji="1" lang="ja-JP" altLang="en-US" sz="1300">
              <a:latin typeface="ＭＳ Ｐゴシック" panose="020B0600070205080204" pitchFamily="50" charset="-128"/>
              <a:ea typeface="ＭＳ Ｐゴシック" panose="020B0600070205080204" pitchFamily="50" charset="-128"/>
            </a:rPr>
            <a:t>　引き続き，内部管理経費の見直しや事務事業の整理・統合を推進し，削減を図る。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151493</xdr:rowOff>
    </xdr:to>
    <xdr:cxnSp macro="">
      <xdr:nvCxnSpPr>
        <xdr:cNvPr id="133" name="直線コネクタ 132"/>
        <xdr:cNvCxnSpPr/>
      </xdr:nvCxnSpPr>
      <xdr:spPr>
        <a:xfrm>
          <a:off x="15671800" y="267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15</xdr:row>
      <xdr:rowOff>107950</xdr:rowOff>
    </xdr:to>
    <xdr:cxnSp macro="">
      <xdr:nvCxnSpPr>
        <xdr:cNvPr id="136" name="直線コネクタ 135"/>
        <xdr:cNvCxnSpPr/>
      </xdr:nvCxnSpPr>
      <xdr:spPr>
        <a:xfrm>
          <a:off x="14782800" y="2636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75293</xdr:rowOff>
    </xdr:to>
    <xdr:cxnSp macro="">
      <xdr:nvCxnSpPr>
        <xdr:cNvPr id="139" name="直線コネクタ 138"/>
        <xdr:cNvCxnSpPr/>
      </xdr:nvCxnSpPr>
      <xdr:spPr>
        <a:xfrm flipV="1">
          <a:off x="13893800" y="2636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75293</xdr:rowOff>
    </xdr:to>
    <xdr:cxnSp macro="">
      <xdr:nvCxnSpPr>
        <xdr:cNvPr id="142" name="直線コネクタ 141"/>
        <xdr:cNvCxnSpPr/>
      </xdr:nvCxnSpPr>
      <xdr:spPr>
        <a:xfrm>
          <a:off x="13004800" y="2647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100693</xdr:rowOff>
    </xdr:from>
    <xdr:to>
      <xdr:col>82</xdr:col>
      <xdr:colOff>158750</xdr:colOff>
      <xdr:row>16</xdr:row>
      <xdr:rowOff>30843</xdr:rowOff>
    </xdr:to>
    <xdr:sp macro="" textlink="">
      <xdr:nvSpPr>
        <xdr:cNvPr id="152" name="楕円 151"/>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117220</xdr:rowOff>
    </xdr:from>
    <xdr:ext cx="762000" cy="259045"/>
    <xdr:sp macro="" textlink="">
      <xdr:nvSpPr>
        <xdr:cNvPr id="153"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4" name="楕円 153"/>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5" name="テキスト ボックス 154"/>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6" name="楕円 155"/>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7" name="テキスト ボックス 156"/>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8" name="楕円 157"/>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9" name="テキスト ボックス 158"/>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60" name="楕円 159"/>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61" name="テキスト ボックス 160"/>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経常収支比率に占める扶助費は，保育所の待機児童対策の推進により，児童福祉費が大幅に増加しているほか，障害者自立支援給付の増加により年々比率が上昇している。</a:t>
          </a:r>
        </a:p>
        <a:p>
          <a:r>
            <a:rPr kumimoji="1" lang="ja-JP" altLang="en-US" sz="1300">
              <a:latin typeface="ＭＳ Ｐゴシック" panose="020B0600070205080204" pitchFamily="50" charset="-128"/>
              <a:ea typeface="ＭＳ Ｐゴシック" panose="020B0600070205080204" pitchFamily="50" charset="-128"/>
            </a:rPr>
            <a:t>　類似団体平均においても，同様の傾向がみられ，全国的な課題となっている。</a:t>
          </a:r>
        </a:p>
        <a:p>
          <a:r>
            <a:rPr kumimoji="1" lang="ja-JP" altLang="en-US" sz="1300">
              <a:latin typeface="ＭＳ Ｐゴシック" panose="020B0600070205080204" pitchFamily="50" charset="-128"/>
              <a:ea typeface="ＭＳ Ｐゴシック" panose="020B0600070205080204" pitchFamily="50" charset="-128"/>
            </a:rPr>
            <a:t>　引き続き，国の動向を注視しながら，持続可能な制度運営に努める。</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94" name="直線コネクタ 193"/>
        <xdr:cNvCxnSpPr/>
      </xdr:nvCxnSpPr>
      <xdr:spPr>
        <a:xfrm>
          <a:off x="3987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19050</xdr:rowOff>
    </xdr:to>
    <xdr:cxnSp macro="">
      <xdr:nvCxnSpPr>
        <xdr:cNvPr id="197" name="直線コネクタ 196"/>
        <xdr:cNvCxnSpPr/>
      </xdr:nvCxnSpPr>
      <xdr:spPr>
        <a:xfrm>
          <a:off x="3098800" y="971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114300</xdr:rowOff>
    </xdr:to>
    <xdr:cxnSp macro="">
      <xdr:nvCxnSpPr>
        <xdr:cNvPr id="200" name="直線コネクタ 199"/>
        <xdr:cNvCxnSpPr/>
      </xdr:nvCxnSpPr>
      <xdr:spPr>
        <a:xfrm>
          <a:off x="2209800" y="9639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38100</xdr:rowOff>
    </xdr:to>
    <xdr:cxnSp macro="">
      <xdr:nvCxnSpPr>
        <xdr:cNvPr id="203" name="直線コネクタ 202"/>
        <xdr:cNvCxnSpPr/>
      </xdr:nvCxnSpPr>
      <xdr:spPr>
        <a:xfrm>
          <a:off x="1320800" y="948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13" name="楕円 212"/>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14"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5" name="楕円 214"/>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6" name="テキスト ボックス 215"/>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7" name="楕円 216"/>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149877</xdr:rowOff>
    </xdr:from>
    <xdr:ext cx="762000" cy="259045"/>
    <xdr:sp macro="" textlink="">
      <xdr:nvSpPr>
        <xdr:cNvPr id="218" name="テキスト ボックス 217"/>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19" name="楕円 218"/>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20" name="テキスト ボックス 21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21" name="楕円 220"/>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22" name="テキスト ボックス 221"/>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その他の経費は，特別会計に対する繰出金が主なものであるが，高齢化の進行に伴い，介護保険会計や後期高齢者医療会計に対する繰出金が増加している状況にある。また，泉町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丁目再開発事業において，組合への貸付を行ったことから，平成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ポイント上昇した。ただし，類似団体平均は大幅に下回っており，引き続き，特別会計に対する繰出金等の削減に努める。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72572</xdr:rowOff>
    </xdr:to>
    <xdr:cxnSp macro="">
      <xdr:nvCxnSpPr>
        <xdr:cNvPr id="257" name="直線コネクタ 256"/>
        <xdr:cNvCxnSpPr/>
      </xdr:nvCxnSpPr>
      <xdr:spPr>
        <a:xfrm>
          <a:off x="15671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167822</xdr:rowOff>
    </xdr:from>
    <xdr:to>
      <xdr:col>78</xdr:col>
      <xdr:colOff>69850</xdr:colOff>
      <xdr:row>54</xdr:row>
      <xdr:rowOff>29028</xdr:rowOff>
    </xdr:to>
    <xdr:cxnSp macro="">
      <xdr:nvCxnSpPr>
        <xdr:cNvPr id="260" name="直線コネクタ 259"/>
        <xdr:cNvCxnSpPr/>
      </xdr:nvCxnSpPr>
      <xdr:spPr>
        <a:xfrm>
          <a:off x="14782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113393</xdr:rowOff>
    </xdr:from>
    <xdr:to>
      <xdr:col>73</xdr:col>
      <xdr:colOff>180975</xdr:colOff>
      <xdr:row>53</xdr:row>
      <xdr:rowOff>167822</xdr:rowOff>
    </xdr:to>
    <xdr:cxnSp macro="">
      <xdr:nvCxnSpPr>
        <xdr:cNvPr id="263" name="直線コネクタ 262"/>
        <xdr:cNvCxnSpPr/>
      </xdr:nvCxnSpPr>
      <xdr:spPr>
        <a:xfrm>
          <a:off x="13893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113393</xdr:rowOff>
    </xdr:from>
    <xdr:to>
      <xdr:col>69</xdr:col>
      <xdr:colOff>92075</xdr:colOff>
      <xdr:row>56</xdr:row>
      <xdr:rowOff>45357</xdr:rowOff>
    </xdr:to>
    <xdr:cxnSp macro="">
      <xdr:nvCxnSpPr>
        <xdr:cNvPr id="266" name="直線コネクタ 265"/>
        <xdr:cNvCxnSpPr/>
      </xdr:nvCxnSpPr>
      <xdr:spPr>
        <a:xfrm flipV="1">
          <a:off x="13004800" y="9200243"/>
          <a:ext cx="889000" cy="44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76" name="楕円 275"/>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77" name="その他該当値テキスト"/>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78" name="楕円 277"/>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79" name="テキスト ボックス 278"/>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80" name="楕円 279"/>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81" name="テキスト ボックス 280"/>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62593</xdr:rowOff>
    </xdr:from>
    <xdr:to>
      <xdr:col>69</xdr:col>
      <xdr:colOff>142875</xdr:colOff>
      <xdr:row>53</xdr:row>
      <xdr:rowOff>164193</xdr:rowOff>
    </xdr:to>
    <xdr:sp macro="" textlink="">
      <xdr:nvSpPr>
        <xdr:cNvPr id="282" name="楕円 281"/>
        <xdr:cNvSpPr/>
      </xdr:nvSpPr>
      <xdr:spPr>
        <a:xfrm>
          <a:off x="13843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2920</xdr:rowOff>
    </xdr:from>
    <xdr:ext cx="762000" cy="259045"/>
    <xdr:sp macro="" textlink="">
      <xdr:nvSpPr>
        <xdr:cNvPr id="283" name="テキスト ボックス 282"/>
        <xdr:cNvSpPr txBox="1"/>
      </xdr:nvSpPr>
      <xdr:spPr>
        <a:xfrm>
          <a:off x="13512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84" name="楕円 283"/>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85" name="テキスト ボックス 28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経常収支比率に占める補助費等は，下水道事業の地方公営企業法の適用に伴い，下水道事業会計繰出金の性質区分が，繰出金から補助費等又は出資金に変更になったため，平成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年度に大幅に上昇した。さらに，平成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年度は，下水道事業において，基準内の繰出が増加したことから，大きく上昇している。</a:t>
          </a:r>
        </a:p>
        <a:p>
          <a:r>
            <a:rPr kumimoji="1" lang="ja-JP" altLang="en-US" sz="1300">
              <a:latin typeface="ＭＳ Ｐゴシック" panose="020B0600070205080204" pitchFamily="50" charset="-128"/>
              <a:ea typeface="ＭＳ Ｐゴシック" panose="020B0600070205080204" pitchFamily="50" charset="-128"/>
            </a:rPr>
            <a:t>　今後も繰出金の削減に努めるとともに，その他の補助金等についても，定期的な見直しを行うなど，補助費の適正化を推進する。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33274</xdr:rowOff>
    </xdr:to>
    <xdr:cxnSp macro="">
      <xdr:nvCxnSpPr>
        <xdr:cNvPr id="316" name="直線コネクタ 315"/>
        <xdr:cNvCxnSpPr/>
      </xdr:nvCxnSpPr>
      <xdr:spPr>
        <a:xfrm flipV="1">
          <a:off x="15671800" y="63220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37</xdr:row>
      <xdr:rowOff>33274</xdr:rowOff>
    </xdr:to>
    <xdr:cxnSp macro="">
      <xdr:nvCxnSpPr>
        <xdr:cNvPr id="319" name="直線コネクタ 318"/>
        <xdr:cNvCxnSpPr/>
      </xdr:nvCxnSpPr>
      <xdr:spPr>
        <a:xfrm>
          <a:off x="14782800" y="6066028"/>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65278</xdr:rowOff>
    </xdr:to>
    <xdr:cxnSp macro="">
      <xdr:nvCxnSpPr>
        <xdr:cNvPr id="322" name="直線コネクタ 321"/>
        <xdr:cNvCxnSpPr/>
      </xdr:nvCxnSpPr>
      <xdr:spPr>
        <a:xfrm>
          <a:off x="13893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24130</xdr:rowOff>
    </xdr:from>
    <xdr:to>
      <xdr:col>69</xdr:col>
      <xdr:colOff>92075</xdr:colOff>
      <xdr:row>35</xdr:row>
      <xdr:rowOff>56134</xdr:rowOff>
    </xdr:to>
    <xdr:cxnSp macro="">
      <xdr:nvCxnSpPr>
        <xdr:cNvPr id="325" name="直線コネクタ 324"/>
        <xdr:cNvCxnSpPr/>
      </xdr:nvCxnSpPr>
      <xdr:spPr>
        <a:xfrm>
          <a:off x="13004800" y="568198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5" name="楕円 33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6"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7" name="楕円 336"/>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8" name="テキスト ボックス 337"/>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39" name="楕円 338"/>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40" name="テキスト ボックス 339"/>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41" name="楕円 340"/>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42" name="テキスト ボックス 341"/>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144780</xdr:rowOff>
    </xdr:from>
    <xdr:to>
      <xdr:col>65</xdr:col>
      <xdr:colOff>53975</xdr:colOff>
      <xdr:row>33</xdr:row>
      <xdr:rowOff>74930</xdr:rowOff>
    </xdr:to>
    <xdr:sp macro="" textlink="">
      <xdr:nvSpPr>
        <xdr:cNvPr id="343" name="楕円 342"/>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85107</xdr:rowOff>
    </xdr:from>
    <xdr:ext cx="762000" cy="259045"/>
    <xdr:sp macro="" textlink="">
      <xdr:nvSpPr>
        <xdr:cNvPr id="344" name="テキスト ボックス 343"/>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経常収支比率に占める公債費は，過去の市債発行の抑制と利率の低下により，平成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年度までは減少が続いていたが，平成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年度は，近年の普通建設事業費の増加に伴い，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類似団体平均との比較においても，平成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年度は乖離が大きくなっている。今後も通常事業の市債発行を適切に管理し，公債費負担の軽減に努める。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97064</xdr:rowOff>
    </xdr:to>
    <xdr:cxnSp macro="">
      <xdr:nvCxnSpPr>
        <xdr:cNvPr id="379" name="直線コネクタ 378"/>
        <xdr:cNvCxnSpPr/>
      </xdr:nvCxnSpPr>
      <xdr:spPr>
        <a:xfrm>
          <a:off x="3987800" y="135327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78</xdr:row>
      <xdr:rowOff>159657</xdr:rowOff>
    </xdr:to>
    <xdr:cxnSp macro="">
      <xdr:nvCxnSpPr>
        <xdr:cNvPr id="382" name="直線コネクタ 381"/>
        <xdr:cNvCxnSpPr/>
      </xdr:nvCxnSpPr>
      <xdr:spPr>
        <a:xfrm>
          <a:off x="3098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79</xdr:row>
      <xdr:rowOff>20864</xdr:rowOff>
    </xdr:to>
    <xdr:cxnSp macro="">
      <xdr:nvCxnSpPr>
        <xdr:cNvPr id="385" name="直線コネクタ 384"/>
        <xdr:cNvCxnSpPr/>
      </xdr:nvCxnSpPr>
      <xdr:spPr>
        <a:xfrm flipV="1">
          <a:off x="2209800" y="1353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80</xdr:row>
      <xdr:rowOff>1814</xdr:rowOff>
    </xdr:to>
    <xdr:cxnSp macro="">
      <xdr:nvCxnSpPr>
        <xdr:cNvPr id="388" name="直線コネクタ 387"/>
        <xdr:cNvCxnSpPr/>
      </xdr:nvCxnSpPr>
      <xdr:spPr>
        <a:xfrm flipV="1">
          <a:off x="1320800" y="135654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90" name="テキスト ボックス 389"/>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103613</xdr:rowOff>
    </xdr:from>
    <xdr:ext cx="762000" cy="259045"/>
    <xdr:sp macro="" textlink="">
      <xdr:nvSpPr>
        <xdr:cNvPr id="392" name="テキスト ボックス 391"/>
        <xdr:cNvSpPr txBox="1"/>
      </xdr:nvSpPr>
      <xdr:spPr>
        <a:xfrm>
          <a:off x="939800" y="1330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98" name="楕円 397"/>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99" name="公債費該当値テキスト"/>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400" name="楕円 399"/>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401" name="テキスト ボックス 400"/>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402" name="楕円 401"/>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403" name="テキスト ボックス 402"/>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404" name="楕円 403"/>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405" name="テキスト ボックス 404"/>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122464</xdr:rowOff>
    </xdr:from>
    <xdr:to>
      <xdr:col>6</xdr:col>
      <xdr:colOff>171450</xdr:colOff>
      <xdr:row>80</xdr:row>
      <xdr:rowOff>52614</xdr:rowOff>
    </xdr:to>
    <xdr:sp macro="" textlink="">
      <xdr:nvSpPr>
        <xdr:cNvPr id="406" name="楕円 405"/>
        <xdr:cNvSpPr/>
      </xdr:nvSpPr>
      <xdr:spPr>
        <a:xfrm>
          <a:off x="1270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37391</xdr:rowOff>
    </xdr:from>
    <xdr:ext cx="762000" cy="259045"/>
    <xdr:sp macro="" textlink="">
      <xdr:nvSpPr>
        <xdr:cNvPr id="407" name="テキスト ボックス 406"/>
        <xdr:cNvSpPr txBox="1"/>
      </xdr:nvSpPr>
      <xdr:spPr>
        <a:xfrm>
          <a:off x="939800" y="137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経常収支比率に占める公債費以外の経費は，扶助費等の増加に伴い，上昇傾向にある。</a:t>
          </a:r>
        </a:p>
        <a:p>
          <a:r>
            <a:rPr kumimoji="1" lang="ja-JP" altLang="en-US" sz="1300">
              <a:latin typeface="ＭＳ Ｐゴシック" panose="020B0600070205080204" pitchFamily="50" charset="-128"/>
              <a:ea typeface="ＭＳ Ｐゴシック" panose="020B0600070205080204" pitchFamily="50" charset="-128"/>
            </a:rPr>
            <a:t>　類似団体平均については，本市と同水準である。</a:t>
          </a:r>
        </a:p>
        <a:p>
          <a:r>
            <a:rPr kumimoji="1" lang="ja-JP" altLang="en-US" sz="1300">
              <a:latin typeface="ＭＳ Ｐゴシック" panose="020B0600070205080204" pitchFamily="50" charset="-128"/>
              <a:ea typeface="ＭＳ Ｐゴシック" panose="020B0600070205080204" pitchFamily="50" charset="-128"/>
            </a:rPr>
            <a:t>　引き続き，職員定数の適正化，事務事業の整理・統合等を推進し，適正な財政運営に努める。</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62992</xdr:rowOff>
    </xdr:to>
    <xdr:cxnSp macro="">
      <xdr:nvCxnSpPr>
        <xdr:cNvPr id="438" name="直線コネクタ 437"/>
        <xdr:cNvCxnSpPr/>
      </xdr:nvCxnSpPr>
      <xdr:spPr>
        <a:xfrm>
          <a:off x="15671800" y="1340408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30987</xdr:rowOff>
    </xdr:to>
    <xdr:cxnSp macro="">
      <xdr:nvCxnSpPr>
        <xdr:cNvPr id="441" name="直線コネクタ 440"/>
        <xdr:cNvCxnSpPr/>
      </xdr:nvCxnSpPr>
      <xdr:spPr>
        <a:xfrm>
          <a:off x="14782800" y="1320292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77</xdr:row>
      <xdr:rowOff>1270</xdr:rowOff>
    </xdr:to>
    <xdr:cxnSp macro="">
      <xdr:nvCxnSpPr>
        <xdr:cNvPr id="444" name="直線コネクタ 443"/>
        <xdr:cNvCxnSpPr/>
      </xdr:nvCxnSpPr>
      <xdr:spPr>
        <a:xfrm>
          <a:off x="13893800" y="131206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90424</xdr:rowOff>
    </xdr:to>
    <xdr:cxnSp macro="">
      <xdr:nvCxnSpPr>
        <xdr:cNvPr id="447" name="直線コネクタ 446"/>
        <xdr:cNvCxnSpPr/>
      </xdr:nvCxnSpPr>
      <xdr:spPr>
        <a:xfrm>
          <a:off x="13004800" y="13074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9" name="テキスト ボックス 448"/>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1" name="テキスト ボックス 450"/>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57" name="楕円 456"/>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155719</xdr:rowOff>
    </xdr:from>
    <xdr:ext cx="762000" cy="259045"/>
    <xdr:sp macro="" textlink="">
      <xdr:nvSpPr>
        <xdr:cNvPr id="458"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9" name="楕円 458"/>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60" name="テキスト ボックス 459"/>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61" name="楕円 460"/>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62" name="テキスト ボックス 461"/>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39624</xdr:rowOff>
    </xdr:from>
    <xdr:to>
      <xdr:col>69</xdr:col>
      <xdr:colOff>142875</xdr:colOff>
      <xdr:row>76</xdr:row>
      <xdr:rowOff>141224</xdr:rowOff>
    </xdr:to>
    <xdr:sp macro="" textlink="">
      <xdr:nvSpPr>
        <xdr:cNvPr id="463" name="楕円 462"/>
        <xdr:cNvSpPr/>
      </xdr:nvSpPr>
      <xdr:spPr>
        <a:xfrm>
          <a:off x="13843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151401</xdr:rowOff>
    </xdr:from>
    <xdr:ext cx="762000" cy="259045"/>
    <xdr:sp macro="" textlink="">
      <xdr:nvSpPr>
        <xdr:cNvPr id="464" name="テキスト ボックス 463"/>
        <xdr:cNvSpPr txBox="1"/>
      </xdr:nvSpPr>
      <xdr:spPr>
        <a:xfrm>
          <a:off x="13512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65" name="楕円 464"/>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66" name="テキスト ボックス 46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19672</xdr:rowOff>
    </xdr:from>
    <xdr:to>
      <xdr:col>29</xdr:col>
      <xdr:colOff>127000</xdr:colOff>
      <xdr:row>17</xdr:row>
      <xdr:rowOff>74041</xdr:rowOff>
    </xdr:to>
    <xdr:cxnSp macro="">
      <xdr:nvCxnSpPr>
        <xdr:cNvPr id="50" name="直線コネクタ 49"/>
        <xdr:cNvCxnSpPr/>
      </xdr:nvCxnSpPr>
      <xdr:spPr bwMode="auto">
        <a:xfrm flipV="1">
          <a:off x="5003800" y="2981947"/>
          <a:ext cx="647700" cy="5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74041</xdr:rowOff>
    </xdr:from>
    <xdr:to>
      <xdr:col>26</xdr:col>
      <xdr:colOff>50800</xdr:colOff>
      <xdr:row>17</xdr:row>
      <xdr:rowOff>110350</xdr:rowOff>
    </xdr:to>
    <xdr:cxnSp macro="">
      <xdr:nvCxnSpPr>
        <xdr:cNvPr id="53" name="直線コネクタ 52"/>
        <xdr:cNvCxnSpPr/>
      </xdr:nvCxnSpPr>
      <xdr:spPr bwMode="auto">
        <a:xfrm flipV="1">
          <a:off x="4305300" y="3036316"/>
          <a:ext cx="698500" cy="36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110350</xdr:rowOff>
    </xdr:from>
    <xdr:to>
      <xdr:col>22</xdr:col>
      <xdr:colOff>114300</xdr:colOff>
      <xdr:row>17</xdr:row>
      <xdr:rowOff>122542</xdr:rowOff>
    </xdr:to>
    <xdr:cxnSp macro="">
      <xdr:nvCxnSpPr>
        <xdr:cNvPr id="56" name="直線コネクタ 55"/>
        <xdr:cNvCxnSpPr/>
      </xdr:nvCxnSpPr>
      <xdr:spPr bwMode="auto">
        <a:xfrm flipV="1">
          <a:off x="3606800" y="3072625"/>
          <a:ext cx="698500" cy="1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122542</xdr:rowOff>
    </xdr:from>
    <xdr:to>
      <xdr:col>18</xdr:col>
      <xdr:colOff>177800</xdr:colOff>
      <xdr:row>18</xdr:row>
      <xdr:rowOff>8090</xdr:rowOff>
    </xdr:to>
    <xdr:cxnSp macro="">
      <xdr:nvCxnSpPr>
        <xdr:cNvPr id="59" name="直線コネクタ 58"/>
        <xdr:cNvCxnSpPr/>
      </xdr:nvCxnSpPr>
      <xdr:spPr bwMode="auto">
        <a:xfrm flipV="1">
          <a:off x="2908300" y="3084817"/>
          <a:ext cx="698500" cy="56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140322</xdr:rowOff>
    </xdr:from>
    <xdr:to>
      <xdr:col>29</xdr:col>
      <xdr:colOff>177800</xdr:colOff>
      <xdr:row>17</xdr:row>
      <xdr:rowOff>70472</xdr:rowOff>
    </xdr:to>
    <xdr:sp macro="" textlink="">
      <xdr:nvSpPr>
        <xdr:cNvPr id="69" name="楕円 68"/>
        <xdr:cNvSpPr/>
      </xdr:nvSpPr>
      <xdr:spPr bwMode="auto">
        <a:xfrm>
          <a:off x="5600700" y="293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156849</xdr:rowOff>
    </xdr:from>
    <xdr:ext cx="762000" cy="259045"/>
    <xdr:sp macro="" textlink="">
      <xdr:nvSpPr>
        <xdr:cNvPr id="70" name="人口1人当たり決算額の推移該当値テキスト130"/>
        <xdr:cNvSpPr txBox="1"/>
      </xdr:nvSpPr>
      <xdr:spPr>
        <a:xfrm>
          <a:off x="5740400" y="277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23241</xdr:rowOff>
    </xdr:from>
    <xdr:to>
      <xdr:col>26</xdr:col>
      <xdr:colOff>101600</xdr:colOff>
      <xdr:row>17</xdr:row>
      <xdr:rowOff>124841</xdr:rowOff>
    </xdr:to>
    <xdr:sp macro="" textlink="">
      <xdr:nvSpPr>
        <xdr:cNvPr id="71" name="楕円 70"/>
        <xdr:cNvSpPr/>
      </xdr:nvSpPr>
      <xdr:spPr bwMode="auto">
        <a:xfrm>
          <a:off x="4953000" y="2985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135018</xdr:rowOff>
    </xdr:from>
    <xdr:ext cx="736600" cy="259045"/>
    <xdr:sp macro="" textlink="">
      <xdr:nvSpPr>
        <xdr:cNvPr id="72" name="テキスト ボックス 71"/>
        <xdr:cNvSpPr txBox="1"/>
      </xdr:nvSpPr>
      <xdr:spPr>
        <a:xfrm>
          <a:off x="4622800" y="2754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59550</xdr:rowOff>
    </xdr:from>
    <xdr:to>
      <xdr:col>22</xdr:col>
      <xdr:colOff>165100</xdr:colOff>
      <xdr:row>17</xdr:row>
      <xdr:rowOff>161150</xdr:rowOff>
    </xdr:to>
    <xdr:sp macro="" textlink="">
      <xdr:nvSpPr>
        <xdr:cNvPr id="73" name="楕円 72"/>
        <xdr:cNvSpPr/>
      </xdr:nvSpPr>
      <xdr:spPr bwMode="auto">
        <a:xfrm>
          <a:off x="4254500" y="302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171327</xdr:rowOff>
    </xdr:from>
    <xdr:ext cx="762000" cy="259045"/>
    <xdr:sp macro="" textlink="">
      <xdr:nvSpPr>
        <xdr:cNvPr id="74" name="テキスト ボックス 73"/>
        <xdr:cNvSpPr txBox="1"/>
      </xdr:nvSpPr>
      <xdr:spPr>
        <a:xfrm>
          <a:off x="3924300" y="279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71742</xdr:rowOff>
    </xdr:from>
    <xdr:to>
      <xdr:col>19</xdr:col>
      <xdr:colOff>38100</xdr:colOff>
      <xdr:row>18</xdr:row>
      <xdr:rowOff>1892</xdr:rowOff>
    </xdr:to>
    <xdr:sp macro="" textlink="">
      <xdr:nvSpPr>
        <xdr:cNvPr id="75" name="楕円 74"/>
        <xdr:cNvSpPr/>
      </xdr:nvSpPr>
      <xdr:spPr bwMode="auto">
        <a:xfrm>
          <a:off x="3556000" y="3034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12069</xdr:rowOff>
    </xdr:from>
    <xdr:ext cx="762000" cy="259045"/>
    <xdr:sp macro="" textlink="">
      <xdr:nvSpPr>
        <xdr:cNvPr id="76" name="テキスト ボックス 75"/>
        <xdr:cNvSpPr txBox="1"/>
      </xdr:nvSpPr>
      <xdr:spPr>
        <a:xfrm>
          <a:off x="3225800" y="280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128740</xdr:rowOff>
    </xdr:from>
    <xdr:to>
      <xdr:col>15</xdr:col>
      <xdr:colOff>101600</xdr:colOff>
      <xdr:row>18</xdr:row>
      <xdr:rowOff>58890</xdr:rowOff>
    </xdr:to>
    <xdr:sp macro="" textlink="">
      <xdr:nvSpPr>
        <xdr:cNvPr id="77" name="楕円 76"/>
        <xdr:cNvSpPr/>
      </xdr:nvSpPr>
      <xdr:spPr bwMode="auto">
        <a:xfrm>
          <a:off x="2857500" y="3091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43667</xdr:rowOff>
    </xdr:from>
    <xdr:ext cx="762000" cy="259045"/>
    <xdr:sp macro="" textlink="">
      <xdr:nvSpPr>
        <xdr:cNvPr id="78" name="テキスト ボックス 77"/>
        <xdr:cNvSpPr txBox="1"/>
      </xdr:nvSpPr>
      <xdr:spPr>
        <a:xfrm>
          <a:off x="2527300" y="317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242824</xdr:rowOff>
    </xdr:from>
    <xdr:to>
      <xdr:col>29</xdr:col>
      <xdr:colOff>127000</xdr:colOff>
      <xdr:row>34</xdr:row>
      <xdr:rowOff>305079</xdr:rowOff>
    </xdr:to>
    <xdr:cxnSp macro="">
      <xdr:nvCxnSpPr>
        <xdr:cNvPr id="111" name="直線コネクタ 110"/>
        <xdr:cNvCxnSpPr/>
      </xdr:nvCxnSpPr>
      <xdr:spPr bwMode="auto">
        <a:xfrm flipV="1">
          <a:off x="5003800" y="6510274"/>
          <a:ext cx="647700" cy="62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305079</xdr:rowOff>
    </xdr:from>
    <xdr:to>
      <xdr:col>26</xdr:col>
      <xdr:colOff>50800</xdr:colOff>
      <xdr:row>34</xdr:row>
      <xdr:rowOff>307480</xdr:rowOff>
    </xdr:to>
    <xdr:cxnSp macro="">
      <xdr:nvCxnSpPr>
        <xdr:cNvPr id="114" name="直線コネクタ 113"/>
        <xdr:cNvCxnSpPr/>
      </xdr:nvCxnSpPr>
      <xdr:spPr bwMode="auto">
        <a:xfrm flipV="1">
          <a:off x="4305300" y="6572529"/>
          <a:ext cx="698500" cy="2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303861</xdr:rowOff>
    </xdr:from>
    <xdr:to>
      <xdr:col>22</xdr:col>
      <xdr:colOff>114300</xdr:colOff>
      <xdr:row>34</xdr:row>
      <xdr:rowOff>307480</xdr:rowOff>
    </xdr:to>
    <xdr:cxnSp macro="">
      <xdr:nvCxnSpPr>
        <xdr:cNvPr id="117" name="直線コネクタ 116"/>
        <xdr:cNvCxnSpPr/>
      </xdr:nvCxnSpPr>
      <xdr:spPr bwMode="auto">
        <a:xfrm>
          <a:off x="3606800" y="6571311"/>
          <a:ext cx="698500" cy="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303861</xdr:rowOff>
    </xdr:from>
    <xdr:to>
      <xdr:col>18</xdr:col>
      <xdr:colOff>177800</xdr:colOff>
      <xdr:row>34</xdr:row>
      <xdr:rowOff>314299</xdr:rowOff>
    </xdr:to>
    <xdr:cxnSp macro="">
      <xdr:nvCxnSpPr>
        <xdr:cNvPr id="120" name="直線コネクタ 119"/>
        <xdr:cNvCxnSpPr/>
      </xdr:nvCxnSpPr>
      <xdr:spPr bwMode="auto">
        <a:xfrm flipV="1">
          <a:off x="2908300" y="6571311"/>
          <a:ext cx="698500" cy="10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192024</xdr:rowOff>
    </xdr:from>
    <xdr:to>
      <xdr:col>29</xdr:col>
      <xdr:colOff>177800</xdr:colOff>
      <xdr:row>34</xdr:row>
      <xdr:rowOff>293624</xdr:rowOff>
    </xdr:to>
    <xdr:sp macro="" textlink="">
      <xdr:nvSpPr>
        <xdr:cNvPr id="130" name="楕円 129"/>
        <xdr:cNvSpPr/>
      </xdr:nvSpPr>
      <xdr:spPr bwMode="auto">
        <a:xfrm>
          <a:off x="5600700" y="645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37101</xdr:rowOff>
    </xdr:from>
    <xdr:ext cx="762000" cy="259045"/>
    <xdr:sp macro="" textlink="">
      <xdr:nvSpPr>
        <xdr:cNvPr id="131" name="人口1人当たり決算額の推移該当値テキスト445"/>
        <xdr:cNvSpPr txBox="1"/>
      </xdr:nvSpPr>
      <xdr:spPr>
        <a:xfrm>
          <a:off x="5740400" y="630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254279</xdr:rowOff>
    </xdr:from>
    <xdr:to>
      <xdr:col>26</xdr:col>
      <xdr:colOff>101600</xdr:colOff>
      <xdr:row>35</xdr:row>
      <xdr:rowOff>12979</xdr:rowOff>
    </xdr:to>
    <xdr:sp macro="" textlink="">
      <xdr:nvSpPr>
        <xdr:cNvPr id="132" name="楕円 131"/>
        <xdr:cNvSpPr/>
      </xdr:nvSpPr>
      <xdr:spPr bwMode="auto">
        <a:xfrm>
          <a:off x="4953000" y="6521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23156</xdr:rowOff>
    </xdr:from>
    <xdr:ext cx="736600" cy="259045"/>
    <xdr:sp macro="" textlink="">
      <xdr:nvSpPr>
        <xdr:cNvPr id="133" name="テキスト ボックス 132"/>
        <xdr:cNvSpPr txBox="1"/>
      </xdr:nvSpPr>
      <xdr:spPr>
        <a:xfrm>
          <a:off x="4622800" y="629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256680</xdr:rowOff>
    </xdr:from>
    <xdr:to>
      <xdr:col>22</xdr:col>
      <xdr:colOff>165100</xdr:colOff>
      <xdr:row>35</xdr:row>
      <xdr:rowOff>15380</xdr:rowOff>
    </xdr:to>
    <xdr:sp macro="" textlink="">
      <xdr:nvSpPr>
        <xdr:cNvPr id="134" name="楕円 133"/>
        <xdr:cNvSpPr/>
      </xdr:nvSpPr>
      <xdr:spPr bwMode="auto">
        <a:xfrm>
          <a:off x="4254500" y="652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25557</xdr:rowOff>
    </xdr:from>
    <xdr:ext cx="762000" cy="259045"/>
    <xdr:sp macro="" textlink="">
      <xdr:nvSpPr>
        <xdr:cNvPr id="135" name="テキスト ボックス 134"/>
        <xdr:cNvSpPr txBox="1"/>
      </xdr:nvSpPr>
      <xdr:spPr>
        <a:xfrm>
          <a:off x="3924300" y="62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253061</xdr:rowOff>
    </xdr:from>
    <xdr:to>
      <xdr:col>19</xdr:col>
      <xdr:colOff>38100</xdr:colOff>
      <xdr:row>35</xdr:row>
      <xdr:rowOff>11761</xdr:rowOff>
    </xdr:to>
    <xdr:sp macro="" textlink="">
      <xdr:nvSpPr>
        <xdr:cNvPr id="136" name="楕円 135"/>
        <xdr:cNvSpPr/>
      </xdr:nvSpPr>
      <xdr:spPr bwMode="auto">
        <a:xfrm>
          <a:off x="3556000" y="6520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21937</xdr:rowOff>
    </xdr:from>
    <xdr:ext cx="762000" cy="259045"/>
    <xdr:sp macro="" textlink="">
      <xdr:nvSpPr>
        <xdr:cNvPr id="137" name="テキスト ボックス 136"/>
        <xdr:cNvSpPr txBox="1"/>
      </xdr:nvSpPr>
      <xdr:spPr>
        <a:xfrm>
          <a:off x="3225800" y="62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263499</xdr:rowOff>
    </xdr:from>
    <xdr:to>
      <xdr:col>15</xdr:col>
      <xdr:colOff>101600</xdr:colOff>
      <xdr:row>35</xdr:row>
      <xdr:rowOff>22199</xdr:rowOff>
    </xdr:to>
    <xdr:sp macro="" textlink="">
      <xdr:nvSpPr>
        <xdr:cNvPr id="138" name="楕円 137"/>
        <xdr:cNvSpPr/>
      </xdr:nvSpPr>
      <xdr:spPr bwMode="auto">
        <a:xfrm>
          <a:off x="2857500" y="6530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32376</xdr:rowOff>
    </xdr:from>
    <xdr:ext cx="762000" cy="259045"/>
    <xdr:sp macro="" textlink="">
      <xdr:nvSpPr>
        <xdr:cNvPr id="139" name="テキスト ボックス 138"/>
        <xdr:cNvSpPr txBox="1"/>
      </xdr:nvSpPr>
      <xdr:spPr>
        <a:xfrm>
          <a:off x="2527300" y="6299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159748</xdr:rowOff>
    </xdr:from>
    <xdr:to>
      <xdr:col>24</xdr:col>
      <xdr:colOff>63500</xdr:colOff>
      <xdr:row>36</xdr:row>
      <xdr:rowOff>18016</xdr:rowOff>
    </xdr:to>
    <xdr:cxnSp macro="">
      <xdr:nvCxnSpPr>
        <xdr:cNvPr id="59" name="直線コネクタ 58"/>
        <xdr:cNvCxnSpPr/>
      </xdr:nvCxnSpPr>
      <xdr:spPr>
        <a:xfrm flipV="1">
          <a:off x="3797300" y="616049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16599</xdr:rowOff>
    </xdr:from>
    <xdr:to>
      <xdr:col>19</xdr:col>
      <xdr:colOff>177800</xdr:colOff>
      <xdr:row>36</xdr:row>
      <xdr:rowOff>18016</xdr:rowOff>
    </xdr:to>
    <xdr:cxnSp macro="">
      <xdr:nvCxnSpPr>
        <xdr:cNvPr id="62" name="直線コネクタ 61"/>
        <xdr:cNvCxnSpPr/>
      </xdr:nvCxnSpPr>
      <xdr:spPr>
        <a:xfrm>
          <a:off x="2908300" y="6188799"/>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12027</xdr:rowOff>
    </xdr:from>
    <xdr:to>
      <xdr:col>15</xdr:col>
      <xdr:colOff>50800</xdr:colOff>
      <xdr:row>36</xdr:row>
      <xdr:rowOff>16599</xdr:rowOff>
    </xdr:to>
    <xdr:cxnSp macro="">
      <xdr:nvCxnSpPr>
        <xdr:cNvPr id="65" name="直線コネクタ 64"/>
        <xdr:cNvCxnSpPr/>
      </xdr:nvCxnSpPr>
      <xdr:spPr>
        <a:xfrm>
          <a:off x="2019300" y="618422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12027</xdr:rowOff>
    </xdr:from>
    <xdr:to>
      <xdr:col>10</xdr:col>
      <xdr:colOff>114300</xdr:colOff>
      <xdr:row>36</xdr:row>
      <xdr:rowOff>19593</xdr:rowOff>
    </xdr:to>
    <xdr:cxnSp macro="">
      <xdr:nvCxnSpPr>
        <xdr:cNvPr id="68" name="直線コネクタ 67"/>
        <xdr:cNvCxnSpPr/>
      </xdr:nvCxnSpPr>
      <xdr:spPr>
        <a:xfrm flipV="1">
          <a:off x="1130300" y="6184227"/>
          <a:ext cx="8890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108948</xdr:rowOff>
    </xdr:from>
    <xdr:to>
      <xdr:col>24</xdr:col>
      <xdr:colOff>114300</xdr:colOff>
      <xdr:row>36</xdr:row>
      <xdr:rowOff>39098</xdr:rowOff>
    </xdr:to>
    <xdr:sp macro="" textlink="">
      <xdr:nvSpPr>
        <xdr:cNvPr id="78" name="楕円 77"/>
        <xdr:cNvSpPr/>
      </xdr:nvSpPr>
      <xdr:spPr>
        <a:xfrm>
          <a:off x="4584700" y="610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131825</xdr:rowOff>
    </xdr:from>
    <xdr:ext cx="534377" cy="259045"/>
    <xdr:sp macro="" textlink="">
      <xdr:nvSpPr>
        <xdr:cNvPr id="79" name="人件費該当値テキスト"/>
        <xdr:cNvSpPr txBox="1"/>
      </xdr:nvSpPr>
      <xdr:spPr>
        <a:xfrm>
          <a:off x="4686300" y="596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138666</xdr:rowOff>
    </xdr:from>
    <xdr:to>
      <xdr:col>20</xdr:col>
      <xdr:colOff>38100</xdr:colOff>
      <xdr:row>36</xdr:row>
      <xdr:rowOff>68816</xdr:rowOff>
    </xdr:to>
    <xdr:sp macro="" textlink="">
      <xdr:nvSpPr>
        <xdr:cNvPr id="80" name="楕円 79"/>
        <xdr:cNvSpPr/>
      </xdr:nvSpPr>
      <xdr:spPr>
        <a:xfrm>
          <a:off x="3746500" y="61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85343</xdr:rowOff>
    </xdr:from>
    <xdr:ext cx="534377" cy="259045"/>
    <xdr:sp macro="" textlink="">
      <xdr:nvSpPr>
        <xdr:cNvPr id="81" name="テキスト ボックス 80"/>
        <xdr:cNvSpPr txBox="1"/>
      </xdr:nvSpPr>
      <xdr:spPr>
        <a:xfrm>
          <a:off x="3530111" y="5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137249</xdr:rowOff>
    </xdr:from>
    <xdr:to>
      <xdr:col>15</xdr:col>
      <xdr:colOff>101600</xdr:colOff>
      <xdr:row>36</xdr:row>
      <xdr:rowOff>67399</xdr:rowOff>
    </xdr:to>
    <xdr:sp macro="" textlink="">
      <xdr:nvSpPr>
        <xdr:cNvPr id="82" name="楕円 81"/>
        <xdr:cNvSpPr/>
      </xdr:nvSpPr>
      <xdr:spPr>
        <a:xfrm>
          <a:off x="2857500" y="61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83926</xdr:rowOff>
    </xdr:from>
    <xdr:ext cx="534377" cy="259045"/>
    <xdr:sp macro="" textlink="">
      <xdr:nvSpPr>
        <xdr:cNvPr id="83" name="テキスト ボックス 82"/>
        <xdr:cNvSpPr txBox="1"/>
      </xdr:nvSpPr>
      <xdr:spPr>
        <a:xfrm>
          <a:off x="2641111" y="591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132677</xdr:rowOff>
    </xdr:from>
    <xdr:to>
      <xdr:col>10</xdr:col>
      <xdr:colOff>165100</xdr:colOff>
      <xdr:row>36</xdr:row>
      <xdr:rowOff>62827</xdr:rowOff>
    </xdr:to>
    <xdr:sp macro="" textlink="">
      <xdr:nvSpPr>
        <xdr:cNvPr id="84" name="楕円 83"/>
        <xdr:cNvSpPr/>
      </xdr:nvSpPr>
      <xdr:spPr>
        <a:xfrm>
          <a:off x="1968500" y="613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79354</xdr:rowOff>
    </xdr:from>
    <xdr:ext cx="534377" cy="259045"/>
    <xdr:sp macro="" textlink="">
      <xdr:nvSpPr>
        <xdr:cNvPr id="85" name="テキスト ボックス 84"/>
        <xdr:cNvSpPr txBox="1"/>
      </xdr:nvSpPr>
      <xdr:spPr>
        <a:xfrm>
          <a:off x="1752111" y="590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140243</xdr:rowOff>
    </xdr:from>
    <xdr:to>
      <xdr:col>6</xdr:col>
      <xdr:colOff>38100</xdr:colOff>
      <xdr:row>36</xdr:row>
      <xdr:rowOff>70393</xdr:rowOff>
    </xdr:to>
    <xdr:sp macro="" textlink="">
      <xdr:nvSpPr>
        <xdr:cNvPr id="86" name="楕円 85"/>
        <xdr:cNvSpPr/>
      </xdr:nvSpPr>
      <xdr:spPr>
        <a:xfrm>
          <a:off x="1079500" y="61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86920</xdr:rowOff>
    </xdr:from>
    <xdr:ext cx="534377" cy="259045"/>
    <xdr:sp macro="" textlink="">
      <xdr:nvSpPr>
        <xdr:cNvPr id="87" name="テキスト ボックス 86"/>
        <xdr:cNvSpPr txBox="1"/>
      </xdr:nvSpPr>
      <xdr:spPr>
        <a:xfrm>
          <a:off x="863111" y="59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79387</xdr:rowOff>
    </xdr:from>
    <xdr:to>
      <xdr:col>24</xdr:col>
      <xdr:colOff>63500</xdr:colOff>
      <xdr:row>55</xdr:row>
      <xdr:rowOff>163131</xdr:rowOff>
    </xdr:to>
    <xdr:cxnSp macro="">
      <xdr:nvCxnSpPr>
        <xdr:cNvPr id="117" name="直線コネクタ 116"/>
        <xdr:cNvCxnSpPr/>
      </xdr:nvCxnSpPr>
      <xdr:spPr>
        <a:xfrm flipV="1">
          <a:off x="3797300" y="9509137"/>
          <a:ext cx="838200" cy="8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150140</xdr:rowOff>
    </xdr:from>
    <xdr:to>
      <xdr:col>19</xdr:col>
      <xdr:colOff>177800</xdr:colOff>
      <xdr:row>55</xdr:row>
      <xdr:rowOff>163131</xdr:rowOff>
    </xdr:to>
    <xdr:cxnSp macro="">
      <xdr:nvCxnSpPr>
        <xdr:cNvPr id="120" name="直線コネクタ 119"/>
        <xdr:cNvCxnSpPr/>
      </xdr:nvCxnSpPr>
      <xdr:spPr>
        <a:xfrm>
          <a:off x="2908300" y="9579890"/>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150140</xdr:rowOff>
    </xdr:from>
    <xdr:to>
      <xdr:col>15</xdr:col>
      <xdr:colOff>50800</xdr:colOff>
      <xdr:row>57</xdr:row>
      <xdr:rowOff>45745</xdr:rowOff>
    </xdr:to>
    <xdr:cxnSp macro="">
      <xdr:nvCxnSpPr>
        <xdr:cNvPr id="123" name="直線コネクタ 122"/>
        <xdr:cNvCxnSpPr/>
      </xdr:nvCxnSpPr>
      <xdr:spPr>
        <a:xfrm flipV="1">
          <a:off x="2019300" y="9579890"/>
          <a:ext cx="889000" cy="2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45745</xdr:rowOff>
    </xdr:from>
    <xdr:to>
      <xdr:col>10</xdr:col>
      <xdr:colOff>114300</xdr:colOff>
      <xdr:row>57</xdr:row>
      <xdr:rowOff>54242</xdr:rowOff>
    </xdr:to>
    <xdr:cxnSp macro="">
      <xdr:nvCxnSpPr>
        <xdr:cNvPr id="126" name="直線コネクタ 125"/>
        <xdr:cNvCxnSpPr/>
      </xdr:nvCxnSpPr>
      <xdr:spPr>
        <a:xfrm flipV="1">
          <a:off x="1130300" y="9818395"/>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28587</xdr:rowOff>
    </xdr:from>
    <xdr:to>
      <xdr:col>24</xdr:col>
      <xdr:colOff>114300</xdr:colOff>
      <xdr:row>55</xdr:row>
      <xdr:rowOff>130187</xdr:rowOff>
    </xdr:to>
    <xdr:sp macro="" textlink="">
      <xdr:nvSpPr>
        <xdr:cNvPr id="136" name="楕円 135"/>
        <xdr:cNvSpPr/>
      </xdr:nvSpPr>
      <xdr:spPr>
        <a:xfrm>
          <a:off x="4584700" y="94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7014</xdr:rowOff>
    </xdr:from>
    <xdr:ext cx="534377" cy="259045"/>
    <xdr:sp macro="" textlink="">
      <xdr:nvSpPr>
        <xdr:cNvPr id="137" name="物件費該当値テキスト"/>
        <xdr:cNvSpPr txBox="1"/>
      </xdr:nvSpPr>
      <xdr:spPr>
        <a:xfrm>
          <a:off x="4686300" y="94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112331</xdr:rowOff>
    </xdr:from>
    <xdr:to>
      <xdr:col>20</xdr:col>
      <xdr:colOff>38100</xdr:colOff>
      <xdr:row>56</xdr:row>
      <xdr:rowOff>42481</xdr:rowOff>
    </xdr:to>
    <xdr:sp macro="" textlink="">
      <xdr:nvSpPr>
        <xdr:cNvPr id="138" name="楕円 137"/>
        <xdr:cNvSpPr/>
      </xdr:nvSpPr>
      <xdr:spPr>
        <a:xfrm>
          <a:off x="3746500" y="95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33608</xdr:rowOff>
    </xdr:from>
    <xdr:ext cx="534377" cy="259045"/>
    <xdr:sp macro="" textlink="">
      <xdr:nvSpPr>
        <xdr:cNvPr id="139" name="テキスト ボックス 138"/>
        <xdr:cNvSpPr txBox="1"/>
      </xdr:nvSpPr>
      <xdr:spPr>
        <a:xfrm>
          <a:off x="3530111" y="96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99340</xdr:rowOff>
    </xdr:from>
    <xdr:to>
      <xdr:col>15</xdr:col>
      <xdr:colOff>101600</xdr:colOff>
      <xdr:row>56</xdr:row>
      <xdr:rowOff>29490</xdr:rowOff>
    </xdr:to>
    <xdr:sp macro="" textlink="">
      <xdr:nvSpPr>
        <xdr:cNvPr id="140" name="楕円 139"/>
        <xdr:cNvSpPr/>
      </xdr:nvSpPr>
      <xdr:spPr>
        <a:xfrm>
          <a:off x="2857500" y="952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20617</xdr:rowOff>
    </xdr:from>
    <xdr:ext cx="534377" cy="259045"/>
    <xdr:sp macro="" textlink="">
      <xdr:nvSpPr>
        <xdr:cNvPr id="141" name="テキスト ボックス 140"/>
        <xdr:cNvSpPr txBox="1"/>
      </xdr:nvSpPr>
      <xdr:spPr>
        <a:xfrm>
          <a:off x="2641111" y="962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166395</xdr:rowOff>
    </xdr:from>
    <xdr:to>
      <xdr:col>10</xdr:col>
      <xdr:colOff>165100</xdr:colOff>
      <xdr:row>57</xdr:row>
      <xdr:rowOff>96545</xdr:rowOff>
    </xdr:to>
    <xdr:sp macro="" textlink="">
      <xdr:nvSpPr>
        <xdr:cNvPr id="142" name="楕円 141"/>
        <xdr:cNvSpPr/>
      </xdr:nvSpPr>
      <xdr:spPr>
        <a:xfrm>
          <a:off x="1968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87672</xdr:rowOff>
    </xdr:from>
    <xdr:ext cx="534377" cy="259045"/>
    <xdr:sp macro="" textlink="">
      <xdr:nvSpPr>
        <xdr:cNvPr id="143" name="テキスト ボックス 142"/>
        <xdr:cNvSpPr txBox="1"/>
      </xdr:nvSpPr>
      <xdr:spPr>
        <a:xfrm>
          <a:off x="1752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3442</xdr:rowOff>
    </xdr:from>
    <xdr:to>
      <xdr:col>6</xdr:col>
      <xdr:colOff>38100</xdr:colOff>
      <xdr:row>57</xdr:row>
      <xdr:rowOff>105042</xdr:rowOff>
    </xdr:to>
    <xdr:sp macro="" textlink="">
      <xdr:nvSpPr>
        <xdr:cNvPr id="144" name="楕円 143"/>
        <xdr:cNvSpPr/>
      </xdr:nvSpPr>
      <xdr:spPr>
        <a:xfrm>
          <a:off x="1079500" y="97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96169</xdr:rowOff>
    </xdr:from>
    <xdr:ext cx="534377" cy="259045"/>
    <xdr:sp macro="" textlink="">
      <xdr:nvSpPr>
        <xdr:cNvPr id="145" name="テキスト ボックス 144"/>
        <xdr:cNvSpPr txBox="1"/>
      </xdr:nvSpPr>
      <xdr:spPr>
        <a:xfrm>
          <a:off x="863111" y="98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12142</xdr:rowOff>
    </xdr:from>
    <xdr:to>
      <xdr:col>24</xdr:col>
      <xdr:colOff>63500</xdr:colOff>
      <xdr:row>77</xdr:row>
      <xdr:rowOff>15399</xdr:rowOff>
    </xdr:to>
    <xdr:cxnSp macro="">
      <xdr:nvCxnSpPr>
        <xdr:cNvPr id="170" name="直線コネクタ 169"/>
        <xdr:cNvCxnSpPr/>
      </xdr:nvCxnSpPr>
      <xdr:spPr>
        <a:xfrm flipV="1">
          <a:off x="3797300" y="13213792"/>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146729</xdr:rowOff>
    </xdr:from>
    <xdr:to>
      <xdr:col>19</xdr:col>
      <xdr:colOff>177800</xdr:colOff>
      <xdr:row>77</xdr:row>
      <xdr:rowOff>15399</xdr:rowOff>
    </xdr:to>
    <xdr:cxnSp macro="">
      <xdr:nvCxnSpPr>
        <xdr:cNvPr id="173" name="直線コネクタ 172"/>
        <xdr:cNvCxnSpPr/>
      </xdr:nvCxnSpPr>
      <xdr:spPr>
        <a:xfrm>
          <a:off x="2908300" y="13176929"/>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141757</xdr:rowOff>
    </xdr:from>
    <xdr:to>
      <xdr:col>15</xdr:col>
      <xdr:colOff>50800</xdr:colOff>
      <xdr:row>76</xdr:row>
      <xdr:rowOff>146729</xdr:rowOff>
    </xdr:to>
    <xdr:cxnSp macro="">
      <xdr:nvCxnSpPr>
        <xdr:cNvPr id="176" name="直線コネクタ 175"/>
        <xdr:cNvCxnSpPr/>
      </xdr:nvCxnSpPr>
      <xdr:spPr>
        <a:xfrm>
          <a:off x="2019300" y="1317195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137985</xdr:rowOff>
    </xdr:from>
    <xdr:to>
      <xdr:col>10</xdr:col>
      <xdr:colOff>114300</xdr:colOff>
      <xdr:row>76</xdr:row>
      <xdr:rowOff>141757</xdr:rowOff>
    </xdr:to>
    <xdr:cxnSp macro="">
      <xdr:nvCxnSpPr>
        <xdr:cNvPr id="179" name="直線コネクタ 178"/>
        <xdr:cNvCxnSpPr/>
      </xdr:nvCxnSpPr>
      <xdr:spPr>
        <a:xfrm>
          <a:off x="1130300" y="1316818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132792</xdr:rowOff>
    </xdr:from>
    <xdr:to>
      <xdr:col>24</xdr:col>
      <xdr:colOff>114300</xdr:colOff>
      <xdr:row>77</xdr:row>
      <xdr:rowOff>62942</xdr:rowOff>
    </xdr:to>
    <xdr:sp macro="" textlink="">
      <xdr:nvSpPr>
        <xdr:cNvPr id="189" name="楕円 188"/>
        <xdr:cNvSpPr/>
      </xdr:nvSpPr>
      <xdr:spPr>
        <a:xfrm>
          <a:off x="45847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111219</xdr:rowOff>
    </xdr:from>
    <xdr:ext cx="469744" cy="259045"/>
    <xdr:sp macro="" textlink="">
      <xdr:nvSpPr>
        <xdr:cNvPr id="190" name="維持補修費該当値テキスト"/>
        <xdr:cNvSpPr txBox="1"/>
      </xdr:nvSpPr>
      <xdr:spPr>
        <a:xfrm>
          <a:off x="4686300" y="1314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136049</xdr:rowOff>
    </xdr:from>
    <xdr:to>
      <xdr:col>20</xdr:col>
      <xdr:colOff>38100</xdr:colOff>
      <xdr:row>77</xdr:row>
      <xdr:rowOff>66199</xdr:rowOff>
    </xdr:to>
    <xdr:sp macro="" textlink="">
      <xdr:nvSpPr>
        <xdr:cNvPr id="191" name="楕円 190"/>
        <xdr:cNvSpPr/>
      </xdr:nvSpPr>
      <xdr:spPr>
        <a:xfrm>
          <a:off x="3746500" y="1316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57326</xdr:rowOff>
    </xdr:from>
    <xdr:ext cx="469744" cy="259045"/>
    <xdr:sp macro="" textlink="">
      <xdr:nvSpPr>
        <xdr:cNvPr id="192" name="テキスト ボックス 191"/>
        <xdr:cNvSpPr txBox="1"/>
      </xdr:nvSpPr>
      <xdr:spPr>
        <a:xfrm>
          <a:off x="3562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95929</xdr:rowOff>
    </xdr:from>
    <xdr:to>
      <xdr:col>15</xdr:col>
      <xdr:colOff>101600</xdr:colOff>
      <xdr:row>77</xdr:row>
      <xdr:rowOff>26079</xdr:rowOff>
    </xdr:to>
    <xdr:sp macro="" textlink="">
      <xdr:nvSpPr>
        <xdr:cNvPr id="193" name="楕円 192"/>
        <xdr:cNvSpPr/>
      </xdr:nvSpPr>
      <xdr:spPr>
        <a:xfrm>
          <a:off x="2857500" y="131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17206</xdr:rowOff>
    </xdr:from>
    <xdr:ext cx="469744" cy="259045"/>
    <xdr:sp macro="" textlink="">
      <xdr:nvSpPr>
        <xdr:cNvPr id="194" name="テキスト ボックス 193"/>
        <xdr:cNvSpPr txBox="1"/>
      </xdr:nvSpPr>
      <xdr:spPr>
        <a:xfrm>
          <a:off x="2673428" y="1321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90957</xdr:rowOff>
    </xdr:from>
    <xdr:to>
      <xdr:col>10</xdr:col>
      <xdr:colOff>165100</xdr:colOff>
      <xdr:row>77</xdr:row>
      <xdr:rowOff>21107</xdr:rowOff>
    </xdr:to>
    <xdr:sp macro="" textlink="">
      <xdr:nvSpPr>
        <xdr:cNvPr id="195" name="楕円 194"/>
        <xdr:cNvSpPr/>
      </xdr:nvSpPr>
      <xdr:spPr>
        <a:xfrm>
          <a:off x="1968500" y="1312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12234</xdr:rowOff>
    </xdr:from>
    <xdr:ext cx="469744" cy="259045"/>
    <xdr:sp macro="" textlink="">
      <xdr:nvSpPr>
        <xdr:cNvPr id="196" name="テキスト ボックス 195"/>
        <xdr:cNvSpPr txBox="1"/>
      </xdr:nvSpPr>
      <xdr:spPr>
        <a:xfrm>
          <a:off x="1784428" y="1321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87185</xdr:rowOff>
    </xdr:from>
    <xdr:to>
      <xdr:col>6</xdr:col>
      <xdr:colOff>38100</xdr:colOff>
      <xdr:row>77</xdr:row>
      <xdr:rowOff>17335</xdr:rowOff>
    </xdr:to>
    <xdr:sp macro="" textlink="">
      <xdr:nvSpPr>
        <xdr:cNvPr id="197" name="楕円 196"/>
        <xdr:cNvSpPr/>
      </xdr:nvSpPr>
      <xdr:spPr>
        <a:xfrm>
          <a:off x="10795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8462</xdr:rowOff>
    </xdr:from>
    <xdr:ext cx="469744" cy="259045"/>
    <xdr:sp macro="" textlink="">
      <xdr:nvSpPr>
        <xdr:cNvPr id="198" name="テキスト ボックス 197"/>
        <xdr:cNvSpPr txBox="1"/>
      </xdr:nvSpPr>
      <xdr:spPr>
        <a:xfrm>
          <a:off x="895428" y="1321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87637</xdr:rowOff>
    </xdr:from>
    <xdr:to>
      <xdr:col>24</xdr:col>
      <xdr:colOff>63500</xdr:colOff>
      <xdr:row>93</xdr:row>
      <xdr:rowOff>107792</xdr:rowOff>
    </xdr:to>
    <xdr:cxnSp macro="">
      <xdr:nvCxnSpPr>
        <xdr:cNvPr id="228" name="直線コネクタ 227"/>
        <xdr:cNvCxnSpPr/>
      </xdr:nvCxnSpPr>
      <xdr:spPr>
        <a:xfrm flipV="1">
          <a:off x="3797300" y="16032487"/>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107792</xdr:rowOff>
    </xdr:from>
    <xdr:to>
      <xdr:col>19</xdr:col>
      <xdr:colOff>177800</xdr:colOff>
      <xdr:row>93</xdr:row>
      <xdr:rowOff>163113</xdr:rowOff>
    </xdr:to>
    <xdr:cxnSp macro="">
      <xdr:nvCxnSpPr>
        <xdr:cNvPr id="231" name="直線コネクタ 230"/>
        <xdr:cNvCxnSpPr/>
      </xdr:nvCxnSpPr>
      <xdr:spPr>
        <a:xfrm flipV="1">
          <a:off x="2908300" y="16052642"/>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163113</xdr:rowOff>
    </xdr:from>
    <xdr:to>
      <xdr:col>15</xdr:col>
      <xdr:colOff>50800</xdr:colOff>
      <xdr:row>94</xdr:row>
      <xdr:rowOff>106762</xdr:rowOff>
    </xdr:to>
    <xdr:cxnSp macro="">
      <xdr:nvCxnSpPr>
        <xdr:cNvPr id="234" name="直線コネクタ 233"/>
        <xdr:cNvCxnSpPr/>
      </xdr:nvCxnSpPr>
      <xdr:spPr>
        <a:xfrm flipV="1">
          <a:off x="2019300" y="16107963"/>
          <a:ext cx="889000" cy="1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106762</xdr:rowOff>
    </xdr:from>
    <xdr:to>
      <xdr:col>10</xdr:col>
      <xdr:colOff>114300</xdr:colOff>
      <xdr:row>95</xdr:row>
      <xdr:rowOff>39497</xdr:rowOff>
    </xdr:to>
    <xdr:cxnSp macro="">
      <xdr:nvCxnSpPr>
        <xdr:cNvPr id="237" name="直線コネクタ 236"/>
        <xdr:cNvCxnSpPr/>
      </xdr:nvCxnSpPr>
      <xdr:spPr>
        <a:xfrm flipV="1">
          <a:off x="1130300" y="16223062"/>
          <a:ext cx="889000" cy="10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36837</xdr:rowOff>
    </xdr:from>
    <xdr:to>
      <xdr:col>24</xdr:col>
      <xdr:colOff>114300</xdr:colOff>
      <xdr:row>93</xdr:row>
      <xdr:rowOff>138437</xdr:rowOff>
    </xdr:to>
    <xdr:sp macro="" textlink="">
      <xdr:nvSpPr>
        <xdr:cNvPr id="247" name="楕円 246"/>
        <xdr:cNvSpPr/>
      </xdr:nvSpPr>
      <xdr:spPr>
        <a:xfrm>
          <a:off x="4584700" y="159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59714</xdr:rowOff>
    </xdr:from>
    <xdr:ext cx="599010" cy="259045"/>
    <xdr:sp macro="" textlink="">
      <xdr:nvSpPr>
        <xdr:cNvPr id="248" name="扶助費該当値テキスト"/>
        <xdr:cNvSpPr txBox="1"/>
      </xdr:nvSpPr>
      <xdr:spPr>
        <a:xfrm>
          <a:off x="4686300" y="1583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56992</xdr:rowOff>
    </xdr:from>
    <xdr:to>
      <xdr:col>20</xdr:col>
      <xdr:colOff>38100</xdr:colOff>
      <xdr:row>93</xdr:row>
      <xdr:rowOff>158592</xdr:rowOff>
    </xdr:to>
    <xdr:sp macro="" textlink="">
      <xdr:nvSpPr>
        <xdr:cNvPr id="249" name="楕円 248"/>
        <xdr:cNvSpPr/>
      </xdr:nvSpPr>
      <xdr:spPr>
        <a:xfrm>
          <a:off x="3746500" y="160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3669</xdr:rowOff>
    </xdr:from>
    <xdr:ext cx="599010" cy="259045"/>
    <xdr:sp macro="" textlink="">
      <xdr:nvSpPr>
        <xdr:cNvPr id="250" name="テキスト ボックス 249"/>
        <xdr:cNvSpPr txBox="1"/>
      </xdr:nvSpPr>
      <xdr:spPr>
        <a:xfrm>
          <a:off x="3497795" y="1577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112313</xdr:rowOff>
    </xdr:from>
    <xdr:to>
      <xdr:col>15</xdr:col>
      <xdr:colOff>101600</xdr:colOff>
      <xdr:row>94</xdr:row>
      <xdr:rowOff>42463</xdr:rowOff>
    </xdr:to>
    <xdr:sp macro="" textlink="">
      <xdr:nvSpPr>
        <xdr:cNvPr id="251" name="楕円 250"/>
        <xdr:cNvSpPr/>
      </xdr:nvSpPr>
      <xdr:spPr>
        <a:xfrm>
          <a:off x="2857500" y="160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58990</xdr:rowOff>
    </xdr:from>
    <xdr:ext cx="599010" cy="259045"/>
    <xdr:sp macro="" textlink="">
      <xdr:nvSpPr>
        <xdr:cNvPr id="252" name="テキスト ボックス 251"/>
        <xdr:cNvSpPr txBox="1"/>
      </xdr:nvSpPr>
      <xdr:spPr>
        <a:xfrm>
          <a:off x="2608795" y="158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55962</xdr:rowOff>
    </xdr:from>
    <xdr:to>
      <xdr:col>10</xdr:col>
      <xdr:colOff>165100</xdr:colOff>
      <xdr:row>94</xdr:row>
      <xdr:rowOff>157562</xdr:rowOff>
    </xdr:to>
    <xdr:sp macro="" textlink="">
      <xdr:nvSpPr>
        <xdr:cNvPr id="253" name="楕円 252"/>
        <xdr:cNvSpPr/>
      </xdr:nvSpPr>
      <xdr:spPr>
        <a:xfrm>
          <a:off x="1968500" y="161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2639</xdr:rowOff>
    </xdr:from>
    <xdr:ext cx="599010" cy="259045"/>
    <xdr:sp macro="" textlink="">
      <xdr:nvSpPr>
        <xdr:cNvPr id="254" name="テキスト ボックス 253"/>
        <xdr:cNvSpPr txBox="1"/>
      </xdr:nvSpPr>
      <xdr:spPr>
        <a:xfrm>
          <a:off x="1719795" y="1594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160147</xdr:rowOff>
    </xdr:from>
    <xdr:to>
      <xdr:col>6</xdr:col>
      <xdr:colOff>38100</xdr:colOff>
      <xdr:row>95</xdr:row>
      <xdr:rowOff>90297</xdr:rowOff>
    </xdr:to>
    <xdr:sp macro="" textlink="">
      <xdr:nvSpPr>
        <xdr:cNvPr id="255" name="楕円 254"/>
        <xdr:cNvSpPr/>
      </xdr:nvSpPr>
      <xdr:spPr>
        <a:xfrm>
          <a:off x="1079500" y="162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106824</xdr:rowOff>
    </xdr:from>
    <xdr:ext cx="534377" cy="259045"/>
    <xdr:sp macro="" textlink="">
      <xdr:nvSpPr>
        <xdr:cNvPr id="256" name="テキスト ボックス 255"/>
        <xdr:cNvSpPr txBox="1"/>
      </xdr:nvSpPr>
      <xdr:spPr>
        <a:xfrm>
          <a:off x="863111" y="16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52626</xdr:rowOff>
    </xdr:from>
    <xdr:to>
      <xdr:col>55</xdr:col>
      <xdr:colOff>0</xdr:colOff>
      <xdr:row>34</xdr:row>
      <xdr:rowOff>78755</xdr:rowOff>
    </xdr:to>
    <xdr:cxnSp macro="">
      <xdr:nvCxnSpPr>
        <xdr:cNvPr id="283" name="直線コネクタ 282"/>
        <xdr:cNvCxnSpPr/>
      </xdr:nvCxnSpPr>
      <xdr:spPr>
        <a:xfrm flipV="1">
          <a:off x="9639300" y="5881926"/>
          <a:ext cx="8382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19001</xdr:rowOff>
    </xdr:from>
    <xdr:ext cx="534377" cy="259045"/>
    <xdr:sp macro="" textlink="">
      <xdr:nvSpPr>
        <xdr:cNvPr id="284" name="補助費等平均値テキスト"/>
        <xdr:cNvSpPr txBox="1"/>
      </xdr:nvSpPr>
      <xdr:spPr>
        <a:xfrm>
          <a:off x="10528300" y="5848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78755</xdr:rowOff>
    </xdr:from>
    <xdr:to>
      <xdr:col>50</xdr:col>
      <xdr:colOff>114300</xdr:colOff>
      <xdr:row>34</xdr:row>
      <xdr:rowOff>94849</xdr:rowOff>
    </xdr:to>
    <xdr:cxnSp macro="">
      <xdr:nvCxnSpPr>
        <xdr:cNvPr id="286" name="直線コネクタ 285"/>
        <xdr:cNvCxnSpPr/>
      </xdr:nvCxnSpPr>
      <xdr:spPr>
        <a:xfrm flipV="1">
          <a:off x="8750300" y="5908055"/>
          <a:ext cx="889000" cy="1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146880</xdr:rowOff>
    </xdr:from>
    <xdr:ext cx="534377" cy="259045"/>
    <xdr:sp macro="" textlink="">
      <xdr:nvSpPr>
        <xdr:cNvPr id="288" name="テキスト ボックス 287"/>
        <xdr:cNvSpPr txBox="1"/>
      </xdr:nvSpPr>
      <xdr:spPr>
        <a:xfrm>
          <a:off x="9372111" y="597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57815</xdr:rowOff>
    </xdr:from>
    <xdr:to>
      <xdr:col>45</xdr:col>
      <xdr:colOff>177800</xdr:colOff>
      <xdr:row>34</xdr:row>
      <xdr:rowOff>94849</xdr:rowOff>
    </xdr:to>
    <xdr:cxnSp macro="">
      <xdr:nvCxnSpPr>
        <xdr:cNvPr id="289" name="直線コネクタ 288"/>
        <xdr:cNvCxnSpPr/>
      </xdr:nvCxnSpPr>
      <xdr:spPr>
        <a:xfrm>
          <a:off x="7861300" y="588711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144457</xdr:rowOff>
    </xdr:from>
    <xdr:ext cx="534377" cy="259045"/>
    <xdr:sp macro="" textlink="">
      <xdr:nvSpPr>
        <xdr:cNvPr id="291" name="テキスト ボックス 290"/>
        <xdr:cNvSpPr txBox="1"/>
      </xdr:nvSpPr>
      <xdr:spPr>
        <a:xfrm>
          <a:off x="8483111" y="59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57815</xdr:rowOff>
    </xdr:from>
    <xdr:to>
      <xdr:col>41</xdr:col>
      <xdr:colOff>50800</xdr:colOff>
      <xdr:row>36</xdr:row>
      <xdr:rowOff>123424</xdr:rowOff>
    </xdr:to>
    <xdr:cxnSp macro="">
      <xdr:nvCxnSpPr>
        <xdr:cNvPr id="292" name="直線コネクタ 291"/>
        <xdr:cNvCxnSpPr/>
      </xdr:nvCxnSpPr>
      <xdr:spPr>
        <a:xfrm flipV="1">
          <a:off x="6972300" y="5887115"/>
          <a:ext cx="889000" cy="40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161922</xdr:rowOff>
    </xdr:from>
    <xdr:ext cx="534377" cy="259045"/>
    <xdr:sp macro="" textlink="">
      <xdr:nvSpPr>
        <xdr:cNvPr id="294" name="テキスト ボックス 293"/>
        <xdr:cNvSpPr txBox="1"/>
      </xdr:nvSpPr>
      <xdr:spPr>
        <a:xfrm>
          <a:off x="7594111" y="599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1826</xdr:rowOff>
    </xdr:from>
    <xdr:to>
      <xdr:col>55</xdr:col>
      <xdr:colOff>50800</xdr:colOff>
      <xdr:row>34</xdr:row>
      <xdr:rowOff>103426</xdr:rowOff>
    </xdr:to>
    <xdr:sp macro="" textlink="">
      <xdr:nvSpPr>
        <xdr:cNvPr id="302" name="楕円 301"/>
        <xdr:cNvSpPr/>
      </xdr:nvSpPr>
      <xdr:spPr>
        <a:xfrm>
          <a:off x="10426700" y="58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24703</xdr:rowOff>
    </xdr:from>
    <xdr:ext cx="534377" cy="259045"/>
    <xdr:sp macro="" textlink="">
      <xdr:nvSpPr>
        <xdr:cNvPr id="303" name="補助費等該当値テキスト"/>
        <xdr:cNvSpPr txBox="1"/>
      </xdr:nvSpPr>
      <xdr:spPr>
        <a:xfrm>
          <a:off x="10528300" y="56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27955</xdr:rowOff>
    </xdr:from>
    <xdr:to>
      <xdr:col>50</xdr:col>
      <xdr:colOff>165100</xdr:colOff>
      <xdr:row>34</xdr:row>
      <xdr:rowOff>129555</xdr:rowOff>
    </xdr:to>
    <xdr:sp macro="" textlink="">
      <xdr:nvSpPr>
        <xdr:cNvPr id="304" name="楕円 303"/>
        <xdr:cNvSpPr/>
      </xdr:nvSpPr>
      <xdr:spPr>
        <a:xfrm>
          <a:off x="9588500" y="5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146082</xdr:rowOff>
    </xdr:from>
    <xdr:ext cx="534377" cy="259045"/>
    <xdr:sp macro="" textlink="">
      <xdr:nvSpPr>
        <xdr:cNvPr id="305" name="テキスト ボックス 304"/>
        <xdr:cNvSpPr txBox="1"/>
      </xdr:nvSpPr>
      <xdr:spPr>
        <a:xfrm>
          <a:off x="9372111" y="5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44049</xdr:rowOff>
    </xdr:from>
    <xdr:to>
      <xdr:col>46</xdr:col>
      <xdr:colOff>38100</xdr:colOff>
      <xdr:row>34</xdr:row>
      <xdr:rowOff>145649</xdr:rowOff>
    </xdr:to>
    <xdr:sp macro="" textlink="">
      <xdr:nvSpPr>
        <xdr:cNvPr id="306" name="楕円 305"/>
        <xdr:cNvSpPr/>
      </xdr:nvSpPr>
      <xdr:spPr>
        <a:xfrm>
          <a:off x="8699500" y="58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162176</xdr:rowOff>
    </xdr:from>
    <xdr:ext cx="534377" cy="259045"/>
    <xdr:sp macro="" textlink="">
      <xdr:nvSpPr>
        <xdr:cNvPr id="307" name="テキスト ボックス 306"/>
        <xdr:cNvSpPr txBox="1"/>
      </xdr:nvSpPr>
      <xdr:spPr>
        <a:xfrm>
          <a:off x="8483111" y="56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7015</xdr:rowOff>
    </xdr:from>
    <xdr:to>
      <xdr:col>41</xdr:col>
      <xdr:colOff>101600</xdr:colOff>
      <xdr:row>34</xdr:row>
      <xdr:rowOff>108615</xdr:rowOff>
    </xdr:to>
    <xdr:sp macro="" textlink="">
      <xdr:nvSpPr>
        <xdr:cNvPr id="308" name="楕円 307"/>
        <xdr:cNvSpPr/>
      </xdr:nvSpPr>
      <xdr:spPr>
        <a:xfrm>
          <a:off x="7810500" y="58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125142</xdr:rowOff>
    </xdr:from>
    <xdr:ext cx="534377" cy="259045"/>
    <xdr:sp macro="" textlink="">
      <xdr:nvSpPr>
        <xdr:cNvPr id="309" name="テキスト ボックス 308"/>
        <xdr:cNvSpPr txBox="1"/>
      </xdr:nvSpPr>
      <xdr:spPr>
        <a:xfrm>
          <a:off x="7594111" y="56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72624</xdr:rowOff>
    </xdr:from>
    <xdr:to>
      <xdr:col>36</xdr:col>
      <xdr:colOff>165100</xdr:colOff>
      <xdr:row>37</xdr:row>
      <xdr:rowOff>2774</xdr:rowOff>
    </xdr:to>
    <xdr:sp macro="" textlink="">
      <xdr:nvSpPr>
        <xdr:cNvPr id="310" name="楕円 309"/>
        <xdr:cNvSpPr/>
      </xdr:nvSpPr>
      <xdr:spPr>
        <a:xfrm>
          <a:off x="6921500" y="62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165351</xdr:rowOff>
    </xdr:from>
    <xdr:ext cx="534377" cy="259045"/>
    <xdr:sp macro="" textlink="">
      <xdr:nvSpPr>
        <xdr:cNvPr id="311" name="テキスト ボックス 310"/>
        <xdr:cNvSpPr txBox="1"/>
      </xdr:nvSpPr>
      <xdr:spPr>
        <a:xfrm>
          <a:off x="6705111" y="633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27980</xdr:rowOff>
    </xdr:from>
    <xdr:to>
      <xdr:col>55</xdr:col>
      <xdr:colOff>0</xdr:colOff>
      <xdr:row>52</xdr:row>
      <xdr:rowOff>159741</xdr:rowOff>
    </xdr:to>
    <xdr:cxnSp macro="">
      <xdr:nvCxnSpPr>
        <xdr:cNvPr id="342" name="直線コネクタ 341"/>
        <xdr:cNvCxnSpPr/>
      </xdr:nvCxnSpPr>
      <xdr:spPr>
        <a:xfrm flipV="1">
          <a:off x="9639300" y="8600480"/>
          <a:ext cx="838200" cy="47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3"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159741</xdr:rowOff>
    </xdr:from>
    <xdr:to>
      <xdr:col>50</xdr:col>
      <xdr:colOff>114300</xdr:colOff>
      <xdr:row>54</xdr:row>
      <xdr:rowOff>17541</xdr:rowOff>
    </xdr:to>
    <xdr:cxnSp macro="">
      <xdr:nvCxnSpPr>
        <xdr:cNvPr id="345" name="直線コネクタ 344"/>
        <xdr:cNvCxnSpPr/>
      </xdr:nvCxnSpPr>
      <xdr:spPr>
        <a:xfrm flipV="1">
          <a:off x="8750300" y="9075141"/>
          <a:ext cx="889000" cy="2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7" name="テキスト ボックス 346"/>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17541</xdr:rowOff>
    </xdr:from>
    <xdr:to>
      <xdr:col>45</xdr:col>
      <xdr:colOff>177800</xdr:colOff>
      <xdr:row>56</xdr:row>
      <xdr:rowOff>132124</xdr:rowOff>
    </xdr:to>
    <xdr:cxnSp macro="">
      <xdr:nvCxnSpPr>
        <xdr:cNvPr id="348" name="直線コネクタ 347"/>
        <xdr:cNvCxnSpPr/>
      </xdr:nvCxnSpPr>
      <xdr:spPr>
        <a:xfrm flipV="1">
          <a:off x="7861300" y="9275841"/>
          <a:ext cx="889000" cy="45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20181</xdr:rowOff>
    </xdr:from>
    <xdr:ext cx="534377" cy="259045"/>
    <xdr:sp macro="" textlink="">
      <xdr:nvSpPr>
        <xdr:cNvPr id="350" name="テキスト ボックス 349"/>
        <xdr:cNvSpPr txBox="1"/>
      </xdr:nvSpPr>
      <xdr:spPr>
        <a:xfrm>
          <a:off x="8483111" y="97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38322</xdr:rowOff>
    </xdr:from>
    <xdr:to>
      <xdr:col>41</xdr:col>
      <xdr:colOff>50800</xdr:colOff>
      <xdr:row>56</xdr:row>
      <xdr:rowOff>132124</xdr:rowOff>
    </xdr:to>
    <xdr:cxnSp macro="">
      <xdr:nvCxnSpPr>
        <xdr:cNvPr id="351" name="直線コネクタ 350"/>
        <xdr:cNvCxnSpPr/>
      </xdr:nvCxnSpPr>
      <xdr:spPr>
        <a:xfrm>
          <a:off x="6972300" y="9639522"/>
          <a:ext cx="889000" cy="9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3" name="テキスト ボックス 352"/>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5" name="テキスト ボックス 354"/>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148630</xdr:rowOff>
    </xdr:from>
    <xdr:to>
      <xdr:col>55</xdr:col>
      <xdr:colOff>50800</xdr:colOff>
      <xdr:row>50</xdr:row>
      <xdr:rowOff>78780</xdr:rowOff>
    </xdr:to>
    <xdr:sp macro="" textlink="">
      <xdr:nvSpPr>
        <xdr:cNvPr id="361" name="楕円 360"/>
        <xdr:cNvSpPr/>
      </xdr:nvSpPr>
      <xdr:spPr>
        <a:xfrm>
          <a:off x="10426700" y="8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101657</xdr:rowOff>
    </xdr:from>
    <xdr:ext cx="599010" cy="259045"/>
    <xdr:sp macro="" textlink="">
      <xdr:nvSpPr>
        <xdr:cNvPr id="362" name="普通建設事業費該当値テキスト"/>
        <xdr:cNvSpPr txBox="1"/>
      </xdr:nvSpPr>
      <xdr:spPr>
        <a:xfrm>
          <a:off x="10528300" y="850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108941</xdr:rowOff>
    </xdr:from>
    <xdr:to>
      <xdr:col>50</xdr:col>
      <xdr:colOff>165100</xdr:colOff>
      <xdr:row>53</xdr:row>
      <xdr:rowOff>39091</xdr:rowOff>
    </xdr:to>
    <xdr:sp macro="" textlink="">
      <xdr:nvSpPr>
        <xdr:cNvPr id="363" name="楕円 362"/>
        <xdr:cNvSpPr/>
      </xdr:nvSpPr>
      <xdr:spPr>
        <a:xfrm>
          <a:off x="9588500" y="90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55618</xdr:rowOff>
    </xdr:from>
    <xdr:ext cx="599010" cy="259045"/>
    <xdr:sp macro="" textlink="">
      <xdr:nvSpPr>
        <xdr:cNvPr id="364" name="テキスト ボックス 363"/>
        <xdr:cNvSpPr txBox="1"/>
      </xdr:nvSpPr>
      <xdr:spPr>
        <a:xfrm>
          <a:off x="9339795" y="879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138191</xdr:rowOff>
    </xdr:from>
    <xdr:to>
      <xdr:col>46</xdr:col>
      <xdr:colOff>38100</xdr:colOff>
      <xdr:row>54</xdr:row>
      <xdr:rowOff>68341</xdr:rowOff>
    </xdr:to>
    <xdr:sp macro="" textlink="">
      <xdr:nvSpPr>
        <xdr:cNvPr id="365" name="楕円 364"/>
        <xdr:cNvSpPr/>
      </xdr:nvSpPr>
      <xdr:spPr>
        <a:xfrm>
          <a:off x="8699500" y="922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84868</xdr:rowOff>
    </xdr:from>
    <xdr:ext cx="534377" cy="259045"/>
    <xdr:sp macro="" textlink="">
      <xdr:nvSpPr>
        <xdr:cNvPr id="366" name="テキスト ボックス 365"/>
        <xdr:cNvSpPr txBox="1"/>
      </xdr:nvSpPr>
      <xdr:spPr>
        <a:xfrm>
          <a:off x="8483111" y="900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81324</xdr:rowOff>
    </xdr:from>
    <xdr:to>
      <xdr:col>41</xdr:col>
      <xdr:colOff>101600</xdr:colOff>
      <xdr:row>57</xdr:row>
      <xdr:rowOff>11474</xdr:rowOff>
    </xdr:to>
    <xdr:sp macro="" textlink="">
      <xdr:nvSpPr>
        <xdr:cNvPr id="367" name="楕円 366"/>
        <xdr:cNvSpPr/>
      </xdr:nvSpPr>
      <xdr:spPr>
        <a:xfrm>
          <a:off x="7810500" y="968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28001</xdr:rowOff>
    </xdr:from>
    <xdr:ext cx="534377" cy="259045"/>
    <xdr:sp macro="" textlink="">
      <xdr:nvSpPr>
        <xdr:cNvPr id="368" name="テキスト ボックス 367"/>
        <xdr:cNvSpPr txBox="1"/>
      </xdr:nvSpPr>
      <xdr:spPr>
        <a:xfrm>
          <a:off x="7594111" y="94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158972</xdr:rowOff>
    </xdr:from>
    <xdr:to>
      <xdr:col>36</xdr:col>
      <xdr:colOff>165100</xdr:colOff>
      <xdr:row>56</xdr:row>
      <xdr:rowOff>89122</xdr:rowOff>
    </xdr:to>
    <xdr:sp macro="" textlink="">
      <xdr:nvSpPr>
        <xdr:cNvPr id="369" name="楕円 368"/>
        <xdr:cNvSpPr/>
      </xdr:nvSpPr>
      <xdr:spPr>
        <a:xfrm>
          <a:off x="6921500" y="95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105649</xdr:rowOff>
    </xdr:from>
    <xdr:ext cx="534377" cy="259045"/>
    <xdr:sp macro="" textlink="">
      <xdr:nvSpPr>
        <xdr:cNvPr id="370" name="テキスト ボックス 369"/>
        <xdr:cNvSpPr txBox="1"/>
      </xdr:nvSpPr>
      <xdr:spPr>
        <a:xfrm>
          <a:off x="6705111" y="9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79532</xdr:rowOff>
    </xdr:from>
    <xdr:to>
      <xdr:col>55</xdr:col>
      <xdr:colOff>0</xdr:colOff>
      <xdr:row>74</xdr:row>
      <xdr:rowOff>132842</xdr:rowOff>
    </xdr:to>
    <xdr:cxnSp macro="">
      <xdr:nvCxnSpPr>
        <xdr:cNvPr id="397" name="直線コネクタ 396"/>
        <xdr:cNvCxnSpPr/>
      </xdr:nvCxnSpPr>
      <xdr:spPr>
        <a:xfrm flipV="1">
          <a:off x="9639300" y="12081032"/>
          <a:ext cx="838200" cy="7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51095</xdr:rowOff>
    </xdr:from>
    <xdr:to>
      <xdr:col>50</xdr:col>
      <xdr:colOff>114300</xdr:colOff>
      <xdr:row>74</xdr:row>
      <xdr:rowOff>132842</xdr:rowOff>
    </xdr:to>
    <xdr:cxnSp macro="">
      <xdr:nvCxnSpPr>
        <xdr:cNvPr id="400" name="直線コネクタ 399"/>
        <xdr:cNvCxnSpPr/>
      </xdr:nvCxnSpPr>
      <xdr:spPr>
        <a:xfrm>
          <a:off x="8750300" y="12566945"/>
          <a:ext cx="889000" cy="25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59737</xdr:rowOff>
    </xdr:from>
    <xdr:ext cx="534377" cy="259045"/>
    <xdr:sp macro="" textlink="">
      <xdr:nvSpPr>
        <xdr:cNvPr id="402" name="テキスト ボックス 401"/>
        <xdr:cNvSpPr txBox="1"/>
      </xdr:nvSpPr>
      <xdr:spPr>
        <a:xfrm>
          <a:off x="9372111" y="13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51095</xdr:rowOff>
    </xdr:from>
    <xdr:to>
      <xdr:col>45</xdr:col>
      <xdr:colOff>177800</xdr:colOff>
      <xdr:row>76</xdr:row>
      <xdr:rowOff>94072</xdr:rowOff>
    </xdr:to>
    <xdr:cxnSp macro="">
      <xdr:nvCxnSpPr>
        <xdr:cNvPr id="403" name="直線コネクタ 402"/>
        <xdr:cNvCxnSpPr/>
      </xdr:nvCxnSpPr>
      <xdr:spPr>
        <a:xfrm flipV="1">
          <a:off x="7861300" y="12566945"/>
          <a:ext cx="889000" cy="55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60309</xdr:rowOff>
    </xdr:from>
    <xdr:ext cx="534377" cy="259045"/>
    <xdr:sp macro="" textlink="">
      <xdr:nvSpPr>
        <xdr:cNvPr id="405" name="テキスト ボックス 404"/>
        <xdr:cNvSpPr txBox="1"/>
      </xdr:nvSpPr>
      <xdr:spPr>
        <a:xfrm>
          <a:off x="8483111" y="132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53426</xdr:rowOff>
    </xdr:from>
    <xdr:to>
      <xdr:col>41</xdr:col>
      <xdr:colOff>50800</xdr:colOff>
      <xdr:row>76</xdr:row>
      <xdr:rowOff>94072</xdr:rowOff>
    </xdr:to>
    <xdr:cxnSp macro="">
      <xdr:nvCxnSpPr>
        <xdr:cNvPr id="406" name="直線コネクタ 405"/>
        <xdr:cNvCxnSpPr/>
      </xdr:nvCxnSpPr>
      <xdr:spPr>
        <a:xfrm>
          <a:off x="6972300" y="13083626"/>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146925</xdr:rowOff>
    </xdr:from>
    <xdr:ext cx="534377" cy="259045"/>
    <xdr:sp macro="" textlink="">
      <xdr:nvSpPr>
        <xdr:cNvPr id="408" name="テキスト ボックス 407"/>
        <xdr:cNvSpPr txBox="1"/>
      </xdr:nvSpPr>
      <xdr:spPr>
        <a:xfrm>
          <a:off x="7594111" y="1317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28732</xdr:rowOff>
    </xdr:from>
    <xdr:to>
      <xdr:col>55</xdr:col>
      <xdr:colOff>50800</xdr:colOff>
      <xdr:row>70</xdr:row>
      <xdr:rowOff>130332</xdr:rowOff>
    </xdr:to>
    <xdr:sp macro="" textlink="">
      <xdr:nvSpPr>
        <xdr:cNvPr id="416" name="楕円 415"/>
        <xdr:cNvSpPr/>
      </xdr:nvSpPr>
      <xdr:spPr>
        <a:xfrm>
          <a:off x="10426700" y="120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153209</xdr:rowOff>
    </xdr:from>
    <xdr:ext cx="534377" cy="259045"/>
    <xdr:sp macro="" textlink="">
      <xdr:nvSpPr>
        <xdr:cNvPr id="417" name="普通建設事業費 （ うち新規整備　）該当値テキスト"/>
        <xdr:cNvSpPr txBox="1"/>
      </xdr:nvSpPr>
      <xdr:spPr>
        <a:xfrm>
          <a:off x="10528300" y="119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82042</xdr:rowOff>
    </xdr:from>
    <xdr:to>
      <xdr:col>50</xdr:col>
      <xdr:colOff>165100</xdr:colOff>
      <xdr:row>75</xdr:row>
      <xdr:rowOff>12192</xdr:rowOff>
    </xdr:to>
    <xdr:sp macro="" textlink="">
      <xdr:nvSpPr>
        <xdr:cNvPr id="418" name="楕円 417"/>
        <xdr:cNvSpPr/>
      </xdr:nvSpPr>
      <xdr:spPr>
        <a:xfrm>
          <a:off x="9588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28719</xdr:rowOff>
    </xdr:from>
    <xdr:ext cx="534377" cy="259045"/>
    <xdr:sp macro="" textlink="">
      <xdr:nvSpPr>
        <xdr:cNvPr id="419" name="テキスト ボックス 418"/>
        <xdr:cNvSpPr txBox="1"/>
      </xdr:nvSpPr>
      <xdr:spPr>
        <a:xfrm>
          <a:off x="9372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295</xdr:rowOff>
    </xdr:from>
    <xdr:to>
      <xdr:col>46</xdr:col>
      <xdr:colOff>38100</xdr:colOff>
      <xdr:row>73</xdr:row>
      <xdr:rowOff>101895</xdr:rowOff>
    </xdr:to>
    <xdr:sp macro="" textlink="">
      <xdr:nvSpPr>
        <xdr:cNvPr id="420" name="楕円 419"/>
        <xdr:cNvSpPr/>
      </xdr:nvSpPr>
      <xdr:spPr>
        <a:xfrm>
          <a:off x="8699500" y="125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118422</xdr:rowOff>
    </xdr:from>
    <xdr:ext cx="534377" cy="259045"/>
    <xdr:sp macro="" textlink="">
      <xdr:nvSpPr>
        <xdr:cNvPr id="421" name="テキスト ボックス 420"/>
        <xdr:cNvSpPr txBox="1"/>
      </xdr:nvSpPr>
      <xdr:spPr>
        <a:xfrm>
          <a:off x="8483111" y="122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43272</xdr:rowOff>
    </xdr:from>
    <xdr:to>
      <xdr:col>41</xdr:col>
      <xdr:colOff>101600</xdr:colOff>
      <xdr:row>76</xdr:row>
      <xdr:rowOff>144872</xdr:rowOff>
    </xdr:to>
    <xdr:sp macro="" textlink="">
      <xdr:nvSpPr>
        <xdr:cNvPr id="422" name="楕円 421"/>
        <xdr:cNvSpPr/>
      </xdr:nvSpPr>
      <xdr:spPr>
        <a:xfrm>
          <a:off x="7810500" y="1307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161399</xdr:rowOff>
    </xdr:from>
    <xdr:ext cx="534377" cy="259045"/>
    <xdr:sp macro="" textlink="">
      <xdr:nvSpPr>
        <xdr:cNvPr id="423" name="テキスト ボックス 422"/>
        <xdr:cNvSpPr txBox="1"/>
      </xdr:nvSpPr>
      <xdr:spPr>
        <a:xfrm>
          <a:off x="7594111" y="1284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2626</xdr:rowOff>
    </xdr:from>
    <xdr:to>
      <xdr:col>36</xdr:col>
      <xdr:colOff>165100</xdr:colOff>
      <xdr:row>76</xdr:row>
      <xdr:rowOff>104226</xdr:rowOff>
    </xdr:to>
    <xdr:sp macro="" textlink="">
      <xdr:nvSpPr>
        <xdr:cNvPr id="424" name="楕円 423"/>
        <xdr:cNvSpPr/>
      </xdr:nvSpPr>
      <xdr:spPr>
        <a:xfrm>
          <a:off x="6921500" y="1303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120753</xdr:rowOff>
    </xdr:from>
    <xdr:ext cx="534377" cy="259045"/>
    <xdr:sp macro="" textlink="">
      <xdr:nvSpPr>
        <xdr:cNvPr id="425" name="テキスト ボックス 424"/>
        <xdr:cNvSpPr txBox="1"/>
      </xdr:nvSpPr>
      <xdr:spPr>
        <a:xfrm>
          <a:off x="6705111" y="128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145548</xdr:rowOff>
    </xdr:from>
    <xdr:to>
      <xdr:col>55</xdr:col>
      <xdr:colOff>0</xdr:colOff>
      <xdr:row>92</xdr:row>
      <xdr:rowOff>110877</xdr:rowOff>
    </xdr:to>
    <xdr:cxnSp macro="">
      <xdr:nvCxnSpPr>
        <xdr:cNvPr id="454" name="直線コネクタ 453"/>
        <xdr:cNvCxnSpPr/>
      </xdr:nvCxnSpPr>
      <xdr:spPr>
        <a:xfrm flipV="1">
          <a:off x="9639300" y="15747498"/>
          <a:ext cx="838200" cy="1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5"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110877</xdr:rowOff>
    </xdr:from>
    <xdr:to>
      <xdr:col>50</xdr:col>
      <xdr:colOff>114300</xdr:colOff>
      <xdr:row>95</xdr:row>
      <xdr:rowOff>135567</xdr:rowOff>
    </xdr:to>
    <xdr:cxnSp macro="">
      <xdr:nvCxnSpPr>
        <xdr:cNvPr id="457" name="直線コネクタ 456"/>
        <xdr:cNvCxnSpPr/>
      </xdr:nvCxnSpPr>
      <xdr:spPr>
        <a:xfrm flipV="1">
          <a:off x="8750300" y="15884277"/>
          <a:ext cx="889000" cy="53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59" name="テキスト ボックス 458"/>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135567</xdr:rowOff>
    </xdr:from>
    <xdr:to>
      <xdr:col>45</xdr:col>
      <xdr:colOff>177800</xdr:colOff>
      <xdr:row>97</xdr:row>
      <xdr:rowOff>25076</xdr:rowOff>
    </xdr:to>
    <xdr:cxnSp macro="">
      <xdr:nvCxnSpPr>
        <xdr:cNvPr id="460" name="直線コネクタ 459"/>
        <xdr:cNvCxnSpPr/>
      </xdr:nvCxnSpPr>
      <xdr:spPr>
        <a:xfrm flipV="1">
          <a:off x="7861300" y="16423317"/>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2" name="テキスト ボックス 461"/>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15780</xdr:rowOff>
    </xdr:from>
    <xdr:to>
      <xdr:col>41</xdr:col>
      <xdr:colOff>50800</xdr:colOff>
      <xdr:row>97</xdr:row>
      <xdr:rowOff>25076</xdr:rowOff>
    </xdr:to>
    <xdr:cxnSp macro="">
      <xdr:nvCxnSpPr>
        <xdr:cNvPr id="463" name="直線コネクタ 462"/>
        <xdr:cNvCxnSpPr/>
      </xdr:nvCxnSpPr>
      <xdr:spPr>
        <a:xfrm>
          <a:off x="6972300" y="1664643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7" name="テキスト ボックス 466"/>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94748</xdr:rowOff>
    </xdr:from>
    <xdr:to>
      <xdr:col>55</xdr:col>
      <xdr:colOff>50800</xdr:colOff>
      <xdr:row>92</xdr:row>
      <xdr:rowOff>24898</xdr:rowOff>
    </xdr:to>
    <xdr:sp macro="" textlink="">
      <xdr:nvSpPr>
        <xdr:cNvPr id="473" name="楕円 472"/>
        <xdr:cNvSpPr/>
      </xdr:nvSpPr>
      <xdr:spPr>
        <a:xfrm>
          <a:off x="10426700" y="156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47775</xdr:rowOff>
    </xdr:from>
    <xdr:ext cx="534377" cy="259045"/>
    <xdr:sp macro="" textlink="">
      <xdr:nvSpPr>
        <xdr:cNvPr id="474" name="普通建設事業費 （ うち更新整備　）該当値テキスト"/>
        <xdr:cNvSpPr txBox="1"/>
      </xdr:nvSpPr>
      <xdr:spPr>
        <a:xfrm>
          <a:off x="10528300" y="156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60077</xdr:rowOff>
    </xdr:from>
    <xdr:to>
      <xdr:col>50</xdr:col>
      <xdr:colOff>165100</xdr:colOff>
      <xdr:row>92</xdr:row>
      <xdr:rowOff>161677</xdr:rowOff>
    </xdr:to>
    <xdr:sp macro="" textlink="">
      <xdr:nvSpPr>
        <xdr:cNvPr id="475" name="楕円 474"/>
        <xdr:cNvSpPr/>
      </xdr:nvSpPr>
      <xdr:spPr>
        <a:xfrm>
          <a:off x="9588500" y="1583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6754</xdr:rowOff>
    </xdr:from>
    <xdr:ext cx="534377" cy="259045"/>
    <xdr:sp macro="" textlink="">
      <xdr:nvSpPr>
        <xdr:cNvPr id="476" name="テキスト ボックス 475"/>
        <xdr:cNvSpPr txBox="1"/>
      </xdr:nvSpPr>
      <xdr:spPr>
        <a:xfrm>
          <a:off x="9372111" y="156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84767</xdr:rowOff>
    </xdr:from>
    <xdr:to>
      <xdr:col>46</xdr:col>
      <xdr:colOff>38100</xdr:colOff>
      <xdr:row>96</xdr:row>
      <xdr:rowOff>14917</xdr:rowOff>
    </xdr:to>
    <xdr:sp macro="" textlink="">
      <xdr:nvSpPr>
        <xdr:cNvPr id="477" name="楕円 476"/>
        <xdr:cNvSpPr/>
      </xdr:nvSpPr>
      <xdr:spPr>
        <a:xfrm>
          <a:off x="8699500" y="163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31444</xdr:rowOff>
    </xdr:from>
    <xdr:ext cx="534377" cy="259045"/>
    <xdr:sp macro="" textlink="">
      <xdr:nvSpPr>
        <xdr:cNvPr id="478" name="テキスト ボックス 477"/>
        <xdr:cNvSpPr txBox="1"/>
      </xdr:nvSpPr>
      <xdr:spPr>
        <a:xfrm>
          <a:off x="8483111" y="161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145726</xdr:rowOff>
    </xdr:from>
    <xdr:to>
      <xdr:col>41</xdr:col>
      <xdr:colOff>101600</xdr:colOff>
      <xdr:row>97</xdr:row>
      <xdr:rowOff>75876</xdr:rowOff>
    </xdr:to>
    <xdr:sp macro="" textlink="">
      <xdr:nvSpPr>
        <xdr:cNvPr id="479" name="楕円 478"/>
        <xdr:cNvSpPr/>
      </xdr:nvSpPr>
      <xdr:spPr>
        <a:xfrm>
          <a:off x="7810500" y="166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92403</xdr:rowOff>
    </xdr:from>
    <xdr:ext cx="534377" cy="259045"/>
    <xdr:sp macro="" textlink="">
      <xdr:nvSpPr>
        <xdr:cNvPr id="480" name="テキスト ボックス 479"/>
        <xdr:cNvSpPr txBox="1"/>
      </xdr:nvSpPr>
      <xdr:spPr>
        <a:xfrm>
          <a:off x="7594111" y="163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136430</xdr:rowOff>
    </xdr:from>
    <xdr:to>
      <xdr:col>36</xdr:col>
      <xdr:colOff>165100</xdr:colOff>
      <xdr:row>97</xdr:row>
      <xdr:rowOff>66580</xdr:rowOff>
    </xdr:to>
    <xdr:sp macro="" textlink="">
      <xdr:nvSpPr>
        <xdr:cNvPr id="481" name="楕円 480"/>
        <xdr:cNvSpPr/>
      </xdr:nvSpPr>
      <xdr:spPr>
        <a:xfrm>
          <a:off x="6921500" y="165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83107</xdr:rowOff>
    </xdr:from>
    <xdr:ext cx="534377" cy="259045"/>
    <xdr:sp macro="" textlink="">
      <xdr:nvSpPr>
        <xdr:cNvPr id="482" name="テキスト ボックス 481"/>
        <xdr:cNvSpPr txBox="1"/>
      </xdr:nvSpPr>
      <xdr:spPr>
        <a:xfrm>
          <a:off x="6705111" y="163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77216</xdr:rowOff>
    </xdr:from>
    <xdr:to>
      <xdr:col>85</xdr:col>
      <xdr:colOff>127000</xdr:colOff>
      <xdr:row>39</xdr:row>
      <xdr:rowOff>37973</xdr:rowOff>
    </xdr:to>
    <xdr:cxnSp macro="">
      <xdr:nvCxnSpPr>
        <xdr:cNvPr id="511" name="直線コネクタ 510"/>
        <xdr:cNvCxnSpPr/>
      </xdr:nvCxnSpPr>
      <xdr:spPr>
        <a:xfrm>
          <a:off x="15481300" y="6592316"/>
          <a:ext cx="8382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103886</xdr:rowOff>
    </xdr:from>
    <xdr:to>
      <xdr:col>81</xdr:col>
      <xdr:colOff>50800</xdr:colOff>
      <xdr:row>38</xdr:row>
      <xdr:rowOff>77216</xdr:rowOff>
    </xdr:to>
    <xdr:cxnSp macro="">
      <xdr:nvCxnSpPr>
        <xdr:cNvPr id="514" name="直線コネクタ 513"/>
        <xdr:cNvCxnSpPr/>
      </xdr:nvCxnSpPr>
      <xdr:spPr>
        <a:xfrm>
          <a:off x="14592300" y="64475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157243</xdr:rowOff>
    </xdr:from>
    <xdr:ext cx="378565" cy="259045"/>
    <xdr:sp macro="" textlink="">
      <xdr:nvSpPr>
        <xdr:cNvPr id="516" name="テキスト ボックス 515"/>
        <xdr:cNvSpPr txBox="1"/>
      </xdr:nvSpPr>
      <xdr:spPr>
        <a:xfrm>
          <a:off x="15292017" y="6672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133604</xdr:rowOff>
    </xdr:from>
    <xdr:to>
      <xdr:col>76</xdr:col>
      <xdr:colOff>114300</xdr:colOff>
      <xdr:row>37</xdr:row>
      <xdr:rowOff>103886</xdr:rowOff>
    </xdr:to>
    <xdr:cxnSp macro="">
      <xdr:nvCxnSpPr>
        <xdr:cNvPr id="517" name="直線コネクタ 516"/>
        <xdr:cNvCxnSpPr/>
      </xdr:nvCxnSpPr>
      <xdr:spPr>
        <a:xfrm>
          <a:off x="13703300" y="5791454"/>
          <a:ext cx="889000" cy="65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46372</xdr:rowOff>
    </xdr:from>
    <xdr:ext cx="378565" cy="259045"/>
    <xdr:sp macro="" textlink="">
      <xdr:nvSpPr>
        <xdr:cNvPr id="519" name="テキスト ボックス 518"/>
        <xdr:cNvSpPr txBox="1"/>
      </xdr:nvSpPr>
      <xdr:spPr>
        <a:xfrm>
          <a:off x="14403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133604</xdr:rowOff>
    </xdr:from>
    <xdr:to>
      <xdr:col>71</xdr:col>
      <xdr:colOff>177800</xdr:colOff>
      <xdr:row>34</xdr:row>
      <xdr:rowOff>58928</xdr:rowOff>
    </xdr:to>
    <xdr:cxnSp macro="">
      <xdr:nvCxnSpPr>
        <xdr:cNvPr id="520" name="直線コネクタ 519"/>
        <xdr:cNvCxnSpPr/>
      </xdr:nvCxnSpPr>
      <xdr:spPr>
        <a:xfrm flipV="1">
          <a:off x="12814300" y="579145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141622</xdr:rowOff>
    </xdr:from>
    <xdr:ext cx="378565" cy="259045"/>
    <xdr:sp macro="" textlink="">
      <xdr:nvSpPr>
        <xdr:cNvPr id="522" name="テキスト ボックス 521"/>
        <xdr:cNvSpPr txBox="1"/>
      </xdr:nvSpPr>
      <xdr:spPr>
        <a:xfrm>
          <a:off x="13514017" y="665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134383</xdr:rowOff>
    </xdr:from>
    <xdr:ext cx="378565" cy="259045"/>
    <xdr:sp macro="" textlink="">
      <xdr:nvSpPr>
        <xdr:cNvPr id="524" name="テキスト ボックス 523"/>
        <xdr:cNvSpPr txBox="1"/>
      </xdr:nvSpPr>
      <xdr:spPr>
        <a:xfrm>
          <a:off x="12625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30" name="楕円 529"/>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73550</xdr:rowOff>
    </xdr:from>
    <xdr:ext cx="313932" cy="259045"/>
    <xdr:sp macro="" textlink="">
      <xdr:nvSpPr>
        <xdr:cNvPr id="531" name="災害復旧事業費該当値テキスト"/>
        <xdr:cNvSpPr txBox="1"/>
      </xdr:nvSpPr>
      <xdr:spPr>
        <a:xfrm>
          <a:off x="16370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26416</xdr:rowOff>
    </xdr:from>
    <xdr:to>
      <xdr:col>81</xdr:col>
      <xdr:colOff>101600</xdr:colOff>
      <xdr:row>38</xdr:row>
      <xdr:rowOff>128016</xdr:rowOff>
    </xdr:to>
    <xdr:sp macro="" textlink="">
      <xdr:nvSpPr>
        <xdr:cNvPr id="532" name="楕円 531"/>
        <xdr:cNvSpPr/>
      </xdr:nvSpPr>
      <xdr:spPr>
        <a:xfrm>
          <a:off x="1543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144543</xdr:rowOff>
    </xdr:from>
    <xdr:ext cx="378565" cy="259045"/>
    <xdr:sp macro="" textlink="">
      <xdr:nvSpPr>
        <xdr:cNvPr id="533" name="テキスト ボックス 532"/>
        <xdr:cNvSpPr txBox="1"/>
      </xdr:nvSpPr>
      <xdr:spPr>
        <a:xfrm>
          <a:off x="15292017" y="631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53086</xdr:rowOff>
    </xdr:from>
    <xdr:to>
      <xdr:col>76</xdr:col>
      <xdr:colOff>165100</xdr:colOff>
      <xdr:row>37</xdr:row>
      <xdr:rowOff>154686</xdr:rowOff>
    </xdr:to>
    <xdr:sp macro="" textlink="">
      <xdr:nvSpPr>
        <xdr:cNvPr id="534" name="楕円 533"/>
        <xdr:cNvSpPr/>
      </xdr:nvSpPr>
      <xdr:spPr>
        <a:xfrm>
          <a:off x="14541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171213</xdr:rowOff>
    </xdr:from>
    <xdr:ext cx="378565" cy="259045"/>
    <xdr:sp macro="" textlink="">
      <xdr:nvSpPr>
        <xdr:cNvPr id="535" name="テキスト ボックス 534"/>
        <xdr:cNvSpPr txBox="1"/>
      </xdr:nvSpPr>
      <xdr:spPr>
        <a:xfrm>
          <a:off x="14403017" y="6171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82804</xdr:rowOff>
    </xdr:from>
    <xdr:to>
      <xdr:col>72</xdr:col>
      <xdr:colOff>38100</xdr:colOff>
      <xdr:row>34</xdr:row>
      <xdr:rowOff>12954</xdr:rowOff>
    </xdr:to>
    <xdr:sp macro="" textlink="">
      <xdr:nvSpPr>
        <xdr:cNvPr id="536" name="楕円 535"/>
        <xdr:cNvSpPr/>
      </xdr:nvSpPr>
      <xdr:spPr>
        <a:xfrm>
          <a:off x="13652500" y="57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29481</xdr:rowOff>
    </xdr:from>
    <xdr:ext cx="469744" cy="259045"/>
    <xdr:sp macro="" textlink="">
      <xdr:nvSpPr>
        <xdr:cNvPr id="537" name="テキスト ボックス 536"/>
        <xdr:cNvSpPr txBox="1"/>
      </xdr:nvSpPr>
      <xdr:spPr>
        <a:xfrm>
          <a:off x="13468428" y="551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8128</xdr:rowOff>
    </xdr:from>
    <xdr:to>
      <xdr:col>67</xdr:col>
      <xdr:colOff>101600</xdr:colOff>
      <xdr:row>34</xdr:row>
      <xdr:rowOff>109728</xdr:rowOff>
    </xdr:to>
    <xdr:sp macro="" textlink="">
      <xdr:nvSpPr>
        <xdr:cNvPr id="538" name="楕円 537"/>
        <xdr:cNvSpPr/>
      </xdr:nvSpPr>
      <xdr:spPr>
        <a:xfrm>
          <a:off x="12763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32</xdr:row>
      <xdr:rowOff>126255</xdr:rowOff>
    </xdr:from>
    <xdr:ext cx="469744" cy="259045"/>
    <xdr:sp macro="" textlink="">
      <xdr:nvSpPr>
        <xdr:cNvPr id="539" name="テキスト ボックス 538"/>
        <xdr:cNvSpPr txBox="1"/>
      </xdr:nvSpPr>
      <xdr:spPr>
        <a:xfrm>
          <a:off x="12579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79578</xdr:rowOff>
    </xdr:from>
    <xdr:to>
      <xdr:col>85</xdr:col>
      <xdr:colOff>127000</xdr:colOff>
      <xdr:row>74</xdr:row>
      <xdr:rowOff>154657</xdr:rowOff>
    </xdr:to>
    <xdr:cxnSp macro="">
      <xdr:nvCxnSpPr>
        <xdr:cNvPr id="620" name="直線コネクタ 619"/>
        <xdr:cNvCxnSpPr/>
      </xdr:nvCxnSpPr>
      <xdr:spPr>
        <a:xfrm flipV="1">
          <a:off x="15481300" y="12766878"/>
          <a:ext cx="8382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152633</xdr:rowOff>
    </xdr:from>
    <xdr:to>
      <xdr:col>81</xdr:col>
      <xdr:colOff>50800</xdr:colOff>
      <xdr:row>74</xdr:row>
      <xdr:rowOff>154657</xdr:rowOff>
    </xdr:to>
    <xdr:cxnSp macro="">
      <xdr:nvCxnSpPr>
        <xdr:cNvPr id="623" name="直線コネクタ 622"/>
        <xdr:cNvCxnSpPr/>
      </xdr:nvCxnSpPr>
      <xdr:spPr>
        <a:xfrm>
          <a:off x="14592300" y="12839933"/>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5" name="テキスト ボックス 624"/>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121282</xdr:rowOff>
    </xdr:from>
    <xdr:to>
      <xdr:col>76</xdr:col>
      <xdr:colOff>114300</xdr:colOff>
      <xdr:row>74</xdr:row>
      <xdr:rowOff>152633</xdr:rowOff>
    </xdr:to>
    <xdr:cxnSp macro="">
      <xdr:nvCxnSpPr>
        <xdr:cNvPr id="626" name="直線コネクタ 625"/>
        <xdr:cNvCxnSpPr/>
      </xdr:nvCxnSpPr>
      <xdr:spPr>
        <a:xfrm>
          <a:off x="13703300" y="12808582"/>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28" name="テキスト ボックス 627"/>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31180</xdr:rowOff>
    </xdr:from>
    <xdr:to>
      <xdr:col>71</xdr:col>
      <xdr:colOff>177800</xdr:colOff>
      <xdr:row>74</xdr:row>
      <xdr:rowOff>121282</xdr:rowOff>
    </xdr:to>
    <xdr:cxnSp macro="">
      <xdr:nvCxnSpPr>
        <xdr:cNvPr id="629" name="直線コネクタ 628"/>
        <xdr:cNvCxnSpPr/>
      </xdr:nvCxnSpPr>
      <xdr:spPr>
        <a:xfrm>
          <a:off x="12814300" y="12718480"/>
          <a:ext cx="889000" cy="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1" name="テキスト ボックス 630"/>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170654</xdr:rowOff>
    </xdr:from>
    <xdr:ext cx="534377" cy="259045"/>
    <xdr:sp macro="" textlink="">
      <xdr:nvSpPr>
        <xdr:cNvPr id="633" name="テキスト ボックス 632"/>
        <xdr:cNvSpPr txBox="1"/>
      </xdr:nvSpPr>
      <xdr:spPr>
        <a:xfrm>
          <a:off x="12547111" y="128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28778</xdr:rowOff>
    </xdr:from>
    <xdr:to>
      <xdr:col>85</xdr:col>
      <xdr:colOff>177800</xdr:colOff>
      <xdr:row>74</xdr:row>
      <xdr:rowOff>130378</xdr:rowOff>
    </xdr:to>
    <xdr:sp macro="" textlink="">
      <xdr:nvSpPr>
        <xdr:cNvPr id="639" name="楕円 638"/>
        <xdr:cNvSpPr/>
      </xdr:nvSpPr>
      <xdr:spPr>
        <a:xfrm>
          <a:off x="16268700" y="127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51655</xdr:rowOff>
    </xdr:from>
    <xdr:ext cx="534377" cy="259045"/>
    <xdr:sp macro="" textlink="">
      <xdr:nvSpPr>
        <xdr:cNvPr id="640" name="公債費該当値テキスト"/>
        <xdr:cNvSpPr txBox="1"/>
      </xdr:nvSpPr>
      <xdr:spPr>
        <a:xfrm>
          <a:off x="16370300" y="12567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103857</xdr:rowOff>
    </xdr:from>
    <xdr:to>
      <xdr:col>81</xdr:col>
      <xdr:colOff>101600</xdr:colOff>
      <xdr:row>75</xdr:row>
      <xdr:rowOff>34007</xdr:rowOff>
    </xdr:to>
    <xdr:sp macro="" textlink="">
      <xdr:nvSpPr>
        <xdr:cNvPr id="641" name="楕円 640"/>
        <xdr:cNvSpPr/>
      </xdr:nvSpPr>
      <xdr:spPr>
        <a:xfrm>
          <a:off x="15430500" y="127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50534</xdr:rowOff>
    </xdr:from>
    <xdr:ext cx="534377" cy="259045"/>
    <xdr:sp macro="" textlink="">
      <xdr:nvSpPr>
        <xdr:cNvPr id="642" name="テキスト ボックス 641"/>
        <xdr:cNvSpPr txBox="1"/>
      </xdr:nvSpPr>
      <xdr:spPr>
        <a:xfrm>
          <a:off x="15214111" y="1256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101833</xdr:rowOff>
    </xdr:from>
    <xdr:to>
      <xdr:col>76</xdr:col>
      <xdr:colOff>165100</xdr:colOff>
      <xdr:row>75</xdr:row>
      <xdr:rowOff>31983</xdr:rowOff>
    </xdr:to>
    <xdr:sp macro="" textlink="">
      <xdr:nvSpPr>
        <xdr:cNvPr id="643" name="楕円 642"/>
        <xdr:cNvSpPr/>
      </xdr:nvSpPr>
      <xdr:spPr>
        <a:xfrm>
          <a:off x="14541500" y="127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48510</xdr:rowOff>
    </xdr:from>
    <xdr:ext cx="534377" cy="259045"/>
    <xdr:sp macro="" textlink="">
      <xdr:nvSpPr>
        <xdr:cNvPr id="644" name="テキスト ボックス 643"/>
        <xdr:cNvSpPr txBox="1"/>
      </xdr:nvSpPr>
      <xdr:spPr>
        <a:xfrm>
          <a:off x="14325111" y="125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70482</xdr:rowOff>
    </xdr:from>
    <xdr:to>
      <xdr:col>72</xdr:col>
      <xdr:colOff>38100</xdr:colOff>
      <xdr:row>75</xdr:row>
      <xdr:rowOff>632</xdr:rowOff>
    </xdr:to>
    <xdr:sp macro="" textlink="">
      <xdr:nvSpPr>
        <xdr:cNvPr id="645" name="楕円 644"/>
        <xdr:cNvSpPr/>
      </xdr:nvSpPr>
      <xdr:spPr>
        <a:xfrm>
          <a:off x="13652500" y="127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17159</xdr:rowOff>
    </xdr:from>
    <xdr:ext cx="534377" cy="259045"/>
    <xdr:sp macro="" textlink="">
      <xdr:nvSpPr>
        <xdr:cNvPr id="646" name="テキスト ボックス 645"/>
        <xdr:cNvSpPr txBox="1"/>
      </xdr:nvSpPr>
      <xdr:spPr>
        <a:xfrm>
          <a:off x="13436111" y="1253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151830</xdr:rowOff>
    </xdr:from>
    <xdr:to>
      <xdr:col>67</xdr:col>
      <xdr:colOff>101600</xdr:colOff>
      <xdr:row>74</xdr:row>
      <xdr:rowOff>81980</xdr:rowOff>
    </xdr:to>
    <xdr:sp macro="" textlink="">
      <xdr:nvSpPr>
        <xdr:cNvPr id="647" name="楕円 646"/>
        <xdr:cNvSpPr/>
      </xdr:nvSpPr>
      <xdr:spPr>
        <a:xfrm>
          <a:off x="12763500" y="126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98507</xdr:rowOff>
    </xdr:from>
    <xdr:ext cx="534377" cy="259045"/>
    <xdr:sp macro="" textlink="">
      <xdr:nvSpPr>
        <xdr:cNvPr id="648" name="テキスト ボックス 647"/>
        <xdr:cNvSpPr txBox="1"/>
      </xdr:nvSpPr>
      <xdr:spPr>
        <a:xfrm>
          <a:off x="12547111" y="1244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36640</xdr:rowOff>
    </xdr:from>
    <xdr:to>
      <xdr:col>85</xdr:col>
      <xdr:colOff>127000</xdr:colOff>
      <xdr:row>97</xdr:row>
      <xdr:rowOff>144424</xdr:rowOff>
    </xdr:to>
    <xdr:cxnSp macro="">
      <xdr:nvCxnSpPr>
        <xdr:cNvPr id="677" name="直線コネクタ 676"/>
        <xdr:cNvCxnSpPr/>
      </xdr:nvCxnSpPr>
      <xdr:spPr>
        <a:xfrm flipV="1">
          <a:off x="15481300" y="16667290"/>
          <a:ext cx="838200" cy="10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29211</xdr:rowOff>
    </xdr:from>
    <xdr:to>
      <xdr:col>81</xdr:col>
      <xdr:colOff>50800</xdr:colOff>
      <xdr:row>97</xdr:row>
      <xdr:rowOff>144424</xdr:rowOff>
    </xdr:to>
    <xdr:cxnSp macro="">
      <xdr:nvCxnSpPr>
        <xdr:cNvPr id="680" name="直線コネクタ 679"/>
        <xdr:cNvCxnSpPr/>
      </xdr:nvCxnSpPr>
      <xdr:spPr>
        <a:xfrm>
          <a:off x="14592300" y="16659861"/>
          <a:ext cx="889000" cy="11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59822</xdr:rowOff>
    </xdr:from>
    <xdr:ext cx="469744" cy="259045"/>
    <xdr:sp macro="" textlink="">
      <xdr:nvSpPr>
        <xdr:cNvPr id="682" name="テキスト ボックス 681"/>
        <xdr:cNvSpPr txBox="1"/>
      </xdr:nvSpPr>
      <xdr:spPr>
        <a:xfrm>
          <a:off x="15246428" y="168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29211</xdr:rowOff>
    </xdr:from>
    <xdr:to>
      <xdr:col>76</xdr:col>
      <xdr:colOff>114300</xdr:colOff>
      <xdr:row>97</xdr:row>
      <xdr:rowOff>97943</xdr:rowOff>
    </xdr:to>
    <xdr:cxnSp macro="">
      <xdr:nvCxnSpPr>
        <xdr:cNvPr id="683" name="直線コネクタ 682"/>
        <xdr:cNvCxnSpPr/>
      </xdr:nvCxnSpPr>
      <xdr:spPr>
        <a:xfrm flipV="1">
          <a:off x="13703300" y="16659861"/>
          <a:ext cx="889000" cy="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40809</xdr:rowOff>
    </xdr:from>
    <xdr:ext cx="469744" cy="259045"/>
    <xdr:sp macro="" textlink="">
      <xdr:nvSpPr>
        <xdr:cNvPr id="685" name="テキスト ボックス 684"/>
        <xdr:cNvSpPr txBox="1"/>
      </xdr:nvSpPr>
      <xdr:spPr>
        <a:xfrm>
          <a:off x="14357428" y="1684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18808</xdr:rowOff>
    </xdr:from>
    <xdr:to>
      <xdr:col>71</xdr:col>
      <xdr:colOff>177800</xdr:colOff>
      <xdr:row>97</xdr:row>
      <xdr:rowOff>97943</xdr:rowOff>
    </xdr:to>
    <xdr:cxnSp macro="">
      <xdr:nvCxnSpPr>
        <xdr:cNvPr id="686" name="直線コネクタ 685"/>
        <xdr:cNvCxnSpPr/>
      </xdr:nvCxnSpPr>
      <xdr:spPr>
        <a:xfrm>
          <a:off x="12814300" y="16649458"/>
          <a:ext cx="889000" cy="7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150385</xdr:rowOff>
    </xdr:from>
    <xdr:ext cx="469744" cy="259045"/>
    <xdr:sp macro="" textlink="">
      <xdr:nvSpPr>
        <xdr:cNvPr id="688" name="テキスト ボックス 687"/>
        <xdr:cNvSpPr txBox="1"/>
      </xdr:nvSpPr>
      <xdr:spPr>
        <a:xfrm>
          <a:off x="13468428" y="167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157290</xdr:rowOff>
    </xdr:from>
    <xdr:to>
      <xdr:col>85</xdr:col>
      <xdr:colOff>177800</xdr:colOff>
      <xdr:row>97</xdr:row>
      <xdr:rowOff>87440</xdr:rowOff>
    </xdr:to>
    <xdr:sp macro="" textlink="">
      <xdr:nvSpPr>
        <xdr:cNvPr id="696" name="楕円 695"/>
        <xdr:cNvSpPr/>
      </xdr:nvSpPr>
      <xdr:spPr>
        <a:xfrm>
          <a:off x="16268700" y="1661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8717</xdr:rowOff>
    </xdr:from>
    <xdr:ext cx="469744" cy="259045"/>
    <xdr:sp macro="" textlink="">
      <xdr:nvSpPr>
        <xdr:cNvPr id="697" name="積立金該当値テキスト"/>
        <xdr:cNvSpPr txBox="1"/>
      </xdr:nvSpPr>
      <xdr:spPr>
        <a:xfrm>
          <a:off x="16370300" y="164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93624</xdr:rowOff>
    </xdr:from>
    <xdr:to>
      <xdr:col>81</xdr:col>
      <xdr:colOff>101600</xdr:colOff>
      <xdr:row>98</xdr:row>
      <xdr:rowOff>23774</xdr:rowOff>
    </xdr:to>
    <xdr:sp macro="" textlink="">
      <xdr:nvSpPr>
        <xdr:cNvPr id="698" name="楕円 697"/>
        <xdr:cNvSpPr/>
      </xdr:nvSpPr>
      <xdr:spPr>
        <a:xfrm>
          <a:off x="15430500" y="167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40301</xdr:rowOff>
    </xdr:from>
    <xdr:ext cx="469744" cy="259045"/>
    <xdr:sp macro="" textlink="">
      <xdr:nvSpPr>
        <xdr:cNvPr id="699" name="テキスト ボックス 698"/>
        <xdr:cNvSpPr txBox="1"/>
      </xdr:nvSpPr>
      <xdr:spPr>
        <a:xfrm>
          <a:off x="15246428" y="1649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149861</xdr:rowOff>
    </xdr:from>
    <xdr:to>
      <xdr:col>76</xdr:col>
      <xdr:colOff>165100</xdr:colOff>
      <xdr:row>97</xdr:row>
      <xdr:rowOff>80011</xdr:rowOff>
    </xdr:to>
    <xdr:sp macro="" textlink="">
      <xdr:nvSpPr>
        <xdr:cNvPr id="700" name="楕円 699"/>
        <xdr:cNvSpPr/>
      </xdr:nvSpPr>
      <xdr:spPr>
        <a:xfrm>
          <a:off x="14541500" y="166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96538</xdr:rowOff>
    </xdr:from>
    <xdr:ext cx="469744" cy="259045"/>
    <xdr:sp macro="" textlink="">
      <xdr:nvSpPr>
        <xdr:cNvPr id="701" name="テキスト ボックス 700"/>
        <xdr:cNvSpPr txBox="1"/>
      </xdr:nvSpPr>
      <xdr:spPr>
        <a:xfrm>
          <a:off x="14357428" y="1638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47143</xdr:rowOff>
    </xdr:from>
    <xdr:to>
      <xdr:col>72</xdr:col>
      <xdr:colOff>38100</xdr:colOff>
      <xdr:row>97</xdr:row>
      <xdr:rowOff>148743</xdr:rowOff>
    </xdr:to>
    <xdr:sp macro="" textlink="">
      <xdr:nvSpPr>
        <xdr:cNvPr id="702" name="楕円 701"/>
        <xdr:cNvSpPr/>
      </xdr:nvSpPr>
      <xdr:spPr>
        <a:xfrm>
          <a:off x="13652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165270</xdr:rowOff>
    </xdr:from>
    <xdr:ext cx="469744" cy="259045"/>
    <xdr:sp macro="" textlink="">
      <xdr:nvSpPr>
        <xdr:cNvPr id="703" name="テキスト ボックス 702"/>
        <xdr:cNvSpPr txBox="1"/>
      </xdr:nvSpPr>
      <xdr:spPr>
        <a:xfrm>
          <a:off x="13468428" y="164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139458</xdr:rowOff>
    </xdr:from>
    <xdr:to>
      <xdr:col>67</xdr:col>
      <xdr:colOff>101600</xdr:colOff>
      <xdr:row>97</xdr:row>
      <xdr:rowOff>69608</xdr:rowOff>
    </xdr:to>
    <xdr:sp macro="" textlink="">
      <xdr:nvSpPr>
        <xdr:cNvPr id="704" name="楕円 703"/>
        <xdr:cNvSpPr/>
      </xdr:nvSpPr>
      <xdr:spPr>
        <a:xfrm>
          <a:off x="12763500" y="1659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86135</xdr:rowOff>
    </xdr:from>
    <xdr:ext cx="469744" cy="259045"/>
    <xdr:sp macro="" textlink="">
      <xdr:nvSpPr>
        <xdr:cNvPr id="705" name="テキスト ボックス 704"/>
        <xdr:cNvSpPr txBox="1"/>
      </xdr:nvSpPr>
      <xdr:spPr>
        <a:xfrm>
          <a:off x="12579428" y="1637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44831</xdr:rowOff>
    </xdr:from>
    <xdr:to>
      <xdr:col>116</xdr:col>
      <xdr:colOff>63500</xdr:colOff>
      <xdr:row>36</xdr:row>
      <xdr:rowOff>71446</xdr:rowOff>
    </xdr:to>
    <xdr:cxnSp macro="">
      <xdr:nvCxnSpPr>
        <xdr:cNvPr id="736" name="直線コネクタ 735"/>
        <xdr:cNvCxnSpPr/>
      </xdr:nvCxnSpPr>
      <xdr:spPr>
        <a:xfrm flipV="1">
          <a:off x="21323300" y="6217031"/>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17198</xdr:rowOff>
    </xdr:from>
    <xdr:ext cx="469744" cy="259045"/>
    <xdr:sp macro="" textlink="">
      <xdr:nvSpPr>
        <xdr:cNvPr id="737" name="投資及び出資金平均値テキスト"/>
        <xdr:cNvSpPr txBox="1"/>
      </xdr:nvSpPr>
      <xdr:spPr>
        <a:xfrm>
          <a:off x="22212300" y="653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132679</xdr:rowOff>
    </xdr:from>
    <xdr:to>
      <xdr:col>111</xdr:col>
      <xdr:colOff>177800</xdr:colOff>
      <xdr:row>36</xdr:row>
      <xdr:rowOff>71446</xdr:rowOff>
    </xdr:to>
    <xdr:cxnSp macro="">
      <xdr:nvCxnSpPr>
        <xdr:cNvPr id="739" name="直線コネクタ 738"/>
        <xdr:cNvCxnSpPr/>
      </xdr:nvCxnSpPr>
      <xdr:spPr>
        <a:xfrm>
          <a:off x="20434300" y="6133429"/>
          <a:ext cx="889000" cy="1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1" name="テキスト ボックス 740"/>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132679</xdr:rowOff>
    </xdr:from>
    <xdr:to>
      <xdr:col>107</xdr:col>
      <xdr:colOff>50800</xdr:colOff>
      <xdr:row>36</xdr:row>
      <xdr:rowOff>49076</xdr:rowOff>
    </xdr:to>
    <xdr:cxnSp macro="">
      <xdr:nvCxnSpPr>
        <xdr:cNvPr id="742" name="直線コネクタ 741"/>
        <xdr:cNvCxnSpPr/>
      </xdr:nvCxnSpPr>
      <xdr:spPr>
        <a:xfrm flipV="1">
          <a:off x="19545300" y="6133429"/>
          <a:ext cx="889000" cy="8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4" name="テキスト ボックス 743"/>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49076</xdr:rowOff>
    </xdr:from>
    <xdr:to>
      <xdr:col>102</xdr:col>
      <xdr:colOff>114300</xdr:colOff>
      <xdr:row>39</xdr:row>
      <xdr:rowOff>52179</xdr:rowOff>
    </xdr:to>
    <xdr:cxnSp macro="">
      <xdr:nvCxnSpPr>
        <xdr:cNvPr id="745" name="直線コネクタ 744"/>
        <xdr:cNvCxnSpPr/>
      </xdr:nvCxnSpPr>
      <xdr:spPr>
        <a:xfrm flipV="1">
          <a:off x="18656300" y="6221276"/>
          <a:ext cx="889000" cy="51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47" name="テキスト ボックス 746"/>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165481</xdr:rowOff>
    </xdr:from>
    <xdr:to>
      <xdr:col>116</xdr:col>
      <xdr:colOff>114300</xdr:colOff>
      <xdr:row>36</xdr:row>
      <xdr:rowOff>95631</xdr:rowOff>
    </xdr:to>
    <xdr:sp macro="" textlink="">
      <xdr:nvSpPr>
        <xdr:cNvPr id="755" name="楕円 754"/>
        <xdr:cNvSpPr/>
      </xdr:nvSpPr>
      <xdr:spPr>
        <a:xfrm>
          <a:off x="221107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16908</xdr:rowOff>
    </xdr:from>
    <xdr:ext cx="469744" cy="259045"/>
    <xdr:sp macro="" textlink="">
      <xdr:nvSpPr>
        <xdr:cNvPr id="756" name="投資及び出資金該当値テキスト"/>
        <xdr:cNvSpPr txBox="1"/>
      </xdr:nvSpPr>
      <xdr:spPr>
        <a:xfrm>
          <a:off x="22212300"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20646</xdr:rowOff>
    </xdr:from>
    <xdr:to>
      <xdr:col>112</xdr:col>
      <xdr:colOff>38100</xdr:colOff>
      <xdr:row>36</xdr:row>
      <xdr:rowOff>122246</xdr:rowOff>
    </xdr:to>
    <xdr:sp macro="" textlink="">
      <xdr:nvSpPr>
        <xdr:cNvPr id="757" name="楕円 756"/>
        <xdr:cNvSpPr/>
      </xdr:nvSpPr>
      <xdr:spPr>
        <a:xfrm>
          <a:off x="21272500" y="6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138773</xdr:rowOff>
    </xdr:from>
    <xdr:ext cx="469744" cy="259045"/>
    <xdr:sp macro="" textlink="">
      <xdr:nvSpPr>
        <xdr:cNvPr id="758" name="テキスト ボックス 757"/>
        <xdr:cNvSpPr txBox="1"/>
      </xdr:nvSpPr>
      <xdr:spPr>
        <a:xfrm>
          <a:off x="21088428" y="59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81879</xdr:rowOff>
    </xdr:from>
    <xdr:to>
      <xdr:col>107</xdr:col>
      <xdr:colOff>101600</xdr:colOff>
      <xdr:row>36</xdr:row>
      <xdr:rowOff>12029</xdr:rowOff>
    </xdr:to>
    <xdr:sp macro="" textlink="">
      <xdr:nvSpPr>
        <xdr:cNvPr id="759" name="楕円 758"/>
        <xdr:cNvSpPr/>
      </xdr:nvSpPr>
      <xdr:spPr>
        <a:xfrm>
          <a:off x="20383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28556</xdr:rowOff>
    </xdr:from>
    <xdr:ext cx="469744" cy="259045"/>
    <xdr:sp macro="" textlink="">
      <xdr:nvSpPr>
        <xdr:cNvPr id="760" name="テキスト ボックス 759"/>
        <xdr:cNvSpPr txBox="1"/>
      </xdr:nvSpPr>
      <xdr:spPr>
        <a:xfrm>
          <a:off x="20199428" y="585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169726</xdr:rowOff>
    </xdr:from>
    <xdr:to>
      <xdr:col>102</xdr:col>
      <xdr:colOff>165100</xdr:colOff>
      <xdr:row>36</xdr:row>
      <xdr:rowOff>99876</xdr:rowOff>
    </xdr:to>
    <xdr:sp macro="" textlink="">
      <xdr:nvSpPr>
        <xdr:cNvPr id="761" name="楕円 760"/>
        <xdr:cNvSpPr/>
      </xdr:nvSpPr>
      <xdr:spPr>
        <a:xfrm>
          <a:off x="19494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116403</xdr:rowOff>
    </xdr:from>
    <xdr:ext cx="469744" cy="259045"/>
    <xdr:sp macro="" textlink="">
      <xdr:nvSpPr>
        <xdr:cNvPr id="762" name="テキスト ボックス 761"/>
        <xdr:cNvSpPr txBox="1"/>
      </xdr:nvSpPr>
      <xdr:spPr>
        <a:xfrm>
          <a:off x="19310428" y="594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1379</xdr:rowOff>
    </xdr:from>
    <xdr:to>
      <xdr:col>98</xdr:col>
      <xdr:colOff>38100</xdr:colOff>
      <xdr:row>39</xdr:row>
      <xdr:rowOff>102979</xdr:rowOff>
    </xdr:to>
    <xdr:sp macro="" textlink="">
      <xdr:nvSpPr>
        <xdr:cNvPr id="763" name="楕円 762"/>
        <xdr:cNvSpPr/>
      </xdr:nvSpPr>
      <xdr:spPr>
        <a:xfrm>
          <a:off x="18605500" y="66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94106</xdr:rowOff>
    </xdr:from>
    <xdr:ext cx="378565" cy="259045"/>
    <xdr:sp macro="" textlink="">
      <xdr:nvSpPr>
        <xdr:cNvPr id="764" name="テキスト ボックス 763"/>
        <xdr:cNvSpPr txBox="1"/>
      </xdr:nvSpPr>
      <xdr:spPr>
        <a:xfrm>
          <a:off x="18467017" y="6780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91466</xdr:rowOff>
    </xdr:from>
    <xdr:to>
      <xdr:col>116</xdr:col>
      <xdr:colOff>63500</xdr:colOff>
      <xdr:row>59</xdr:row>
      <xdr:rowOff>31762</xdr:rowOff>
    </xdr:to>
    <xdr:cxnSp macro="">
      <xdr:nvCxnSpPr>
        <xdr:cNvPr id="793" name="直線コネクタ 792"/>
        <xdr:cNvCxnSpPr/>
      </xdr:nvCxnSpPr>
      <xdr:spPr>
        <a:xfrm flipV="1">
          <a:off x="21323300" y="10035566"/>
          <a:ext cx="838200" cy="1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31762</xdr:rowOff>
    </xdr:from>
    <xdr:to>
      <xdr:col>111</xdr:col>
      <xdr:colOff>177800</xdr:colOff>
      <xdr:row>59</xdr:row>
      <xdr:rowOff>31915</xdr:rowOff>
    </xdr:to>
    <xdr:cxnSp macro="">
      <xdr:nvCxnSpPr>
        <xdr:cNvPr id="796" name="直線コネクタ 795"/>
        <xdr:cNvCxnSpPr/>
      </xdr:nvCxnSpPr>
      <xdr:spPr>
        <a:xfrm flipV="1">
          <a:off x="20434300" y="10147312"/>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31915</xdr:rowOff>
    </xdr:from>
    <xdr:to>
      <xdr:col>107</xdr:col>
      <xdr:colOff>50800</xdr:colOff>
      <xdr:row>59</xdr:row>
      <xdr:rowOff>32029</xdr:rowOff>
    </xdr:to>
    <xdr:cxnSp macro="">
      <xdr:nvCxnSpPr>
        <xdr:cNvPr id="799" name="直線コネクタ 798"/>
        <xdr:cNvCxnSpPr/>
      </xdr:nvCxnSpPr>
      <xdr:spPr>
        <a:xfrm flipV="1">
          <a:off x="19545300" y="1014746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32029</xdr:rowOff>
    </xdr:from>
    <xdr:to>
      <xdr:col>102</xdr:col>
      <xdr:colOff>114300</xdr:colOff>
      <xdr:row>59</xdr:row>
      <xdr:rowOff>32753</xdr:rowOff>
    </xdr:to>
    <xdr:cxnSp macro="">
      <xdr:nvCxnSpPr>
        <xdr:cNvPr id="802" name="直線コネクタ 801"/>
        <xdr:cNvCxnSpPr/>
      </xdr:nvCxnSpPr>
      <xdr:spPr>
        <a:xfrm flipV="1">
          <a:off x="18656300" y="1014757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40666</xdr:rowOff>
    </xdr:from>
    <xdr:to>
      <xdr:col>116</xdr:col>
      <xdr:colOff>114300</xdr:colOff>
      <xdr:row>58</xdr:row>
      <xdr:rowOff>142266</xdr:rowOff>
    </xdr:to>
    <xdr:sp macro="" textlink="">
      <xdr:nvSpPr>
        <xdr:cNvPr id="812" name="楕円 811"/>
        <xdr:cNvSpPr/>
      </xdr:nvSpPr>
      <xdr:spPr>
        <a:xfrm>
          <a:off x="22110700" y="998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127043</xdr:rowOff>
    </xdr:from>
    <xdr:ext cx="469744" cy="259045"/>
    <xdr:sp macro="" textlink="">
      <xdr:nvSpPr>
        <xdr:cNvPr id="813" name="貸付金該当値テキスト"/>
        <xdr:cNvSpPr txBox="1"/>
      </xdr:nvSpPr>
      <xdr:spPr>
        <a:xfrm>
          <a:off x="22212300" y="989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152412</xdr:rowOff>
    </xdr:from>
    <xdr:to>
      <xdr:col>112</xdr:col>
      <xdr:colOff>38100</xdr:colOff>
      <xdr:row>59</xdr:row>
      <xdr:rowOff>82562</xdr:rowOff>
    </xdr:to>
    <xdr:sp macro="" textlink="">
      <xdr:nvSpPr>
        <xdr:cNvPr id="814" name="楕円 813"/>
        <xdr:cNvSpPr/>
      </xdr:nvSpPr>
      <xdr:spPr>
        <a:xfrm>
          <a:off x="21272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73689</xdr:rowOff>
    </xdr:from>
    <xdr:ext cx="378565" cy="259045"/>
    <xdr:sp macro="" textlink="">
      <xdr:nvSpPr>
        <xdr:cNvPr id="815" name="テキスト ボックス 814"/>
        <xdr:cNvSpPr txBox="1"/>
      </xdr:nvSpPr>
      <xdr:spPr>
        <a:xfrm>
          <a:off x="21134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152565</xdr:rowOff>
    </xdr:from>
    <xdr:to>
      <xdr:col>107</xdr:col>
      <xdr:colOff>101600</xdr:colOff>
      <xdr:row>59</xdr:row>
      <xdr:rowOff>82715</xdr:rowOff>
    </xdr:to>
    <xdr:sp macro="" textlink="">
      <xdr:nvSpPr>
        <xdr:cNvPr id="816" name="楕円 815"/>
        <xdr:cNvSpPr/>
      </xdr:nvSpPr>
      <xdr:spPr>
        <a:xfrm>
          <a:off x="20383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73842</xdr:rowOff>
    </xdr:from>
    <xdr:ext cx="378565" cy="259045"/>
    <xdr:sp macro="" textlink="">
      <xdr:nvSpPr>
        <xdr:cNvPr id="817" name="テキスト ボックス 816"/>
        <xdr:cNvSpPr txBox="1"/>
      </xdr:nvSpPr>
      <xdr:spPr>
        <a:xfrm>
          <a:off x="20245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152679</xdr:rowOff>
    </xdr:from>
    <xdr:to>
      <xdr:col>102</xdr:col>
      <xdr:colOff>165100</xdr:colOff>
      <xdr:row>59</xdr:row>
      <xdr:rowOff>82829</xdr:rowOff>
    </xdr:to>
    <xdr:sp macro="" textlink="">
      <xdr:nvSpPr>
        <xdr:cNvPr id="818" name="楕円 817"/>
        <xdr:cNvSpPr/>
      </xdr:nvSpPr>
      <xdr:spPr>
        <a:xfrm>
          <a:off x="19494500" y="100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73956</xdr:rowOff>
    </xdr:from>
    <xdr:ext cx="378565" cy="259045"/>
    <xdr:sp macro="" textlink="">
      <xdr:nvSpPr>
        <xdr:cNvPr id="819" name="テキスト ボックス 818"/>
        <xdr:cNvSpPr txBox="1"/>
      </xdr:nvSpPr>
      <xdr:spPr>
        <a:xfrm>
          <a:off x="19356017" y="1018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153403</xdr:rowOff>
    </xdr:from>
    <xdr:to>
      <xdr:col>98</xdr:col>
      <xdr:colOff>38100</xdr:colOff>
      <xdr:row>59</xdr:row>
      <xdr:rowOff>83553</xdr:rowOff>
    </xdr:to>
    <xdr:sp macro="" textlink="">
      <xdr:nvSpPr>
        <xdr:cNvPr id="820" name="楕円 819"/>
        <xdr:cNvSpPr/>
      </xdr:nvSpPr>
      <xdr:spPr>
        <a:xfrm>
          <a:off x="186055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74680</xdr:rowOff>
    </xdr:from>
    <xdr:ext cx="378565" cy="259045"/>
    <xdr:sp macro="" textlink="">
      <xdr:nvSpPr>
        <xdr:cNvPr id="821" name="テキスト ボックス 820"/>
        <xdr:cNvSpPr txBox="1"/>
      </xdr:nvSpPr>
      <xdr:spPr>
        <a:xfrm>
          <a:off x="18467017" y="1019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156121</xdr:rowOff>
    </xdr:from>
    <xdr:to>
      <xdr:col>116</xdr:col>
      <xdr:colOff>63500</xdr:colOff>
      <xdr:row>77</xdr:row>
      <xdr:rowOff>17475</xdr:rowOff>
    </xdr:to>
    <xdr:cxnSp macro="">
      <xdr:nvCxnSpPr>
        <xdr:cNvPr id="851" name="直線コネクタ 850"/>
        <xdr:cNvCxnSpPr/>
      </xdr:nvCxnSpPr>
      <xdr:spPr>
        <a:xfrm flipV="1">
          <a:off x="21323300" y="13186321"/>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2"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17475</xdr:rowOff>
    </xdr:from>
    <xdr:to>
      <xdr:col>111</xdr:col>
      <xdr:colOff>177800</xdr:colOff>
      <xdr:row>77</xdr:row>
      <xdr:rowOff>42354</xdr:rowOff>
    </xdr:to>
    <xdr:cxnSp macro="">
      <xdr:nvCxnSpPr>
        <xdr:cNvPr id="854" name="直線コネクタ 853"/>
        <xdr:cNvCxnSpPr/>
      </xdr:nvCxnSpPr>
      <xdr:spPr>
        <a:xfrm flipV="1">
          <a:off x="20434300" y="1321912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6" name="テキスト ボックス 855"/>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153645</xdr:rowOff>
    </xdr:from>
    <xdr:to>
      <xdr:col>107</xdr:col>
      <xdr:colOff>50800</xdr:colOff>
      <xdr:row>77</xdr:row>
      <xdr:rowOff>42354</xdr:rowOff>
    </xdr:to>
    <xdr:cxnSp macro="">
      <xdr:nvCxnSpPr>
        <xdr:cNvPr id="857" name="直線コネクタ 856"/>
        <xdr:cNvCxnSpPr/>
      </xdr:nvCxnSpPr>
      <xdr:spPr>
        <a:xfrm>
          <a:off x="19545300" y="13183845"/>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59" name="テキスト ボックス 858"/>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135128</xdr:rowOff>
    </xdr:from>
    <xdr:to>
      <xdr:col>102</xdr:col>
      <xdr:colOff>114300</xdr:colOff>
      <xdr:row>76</xdr:row>
      <xdr:rowOff>153645</xdr:rowOff>
    </xdr:to>
    <xdr:cxnSp macro="">
      <xdr:nvCxnSpPr>
        <xdr:cNvPr id="860" name="直線コネクタ 859"/>
        <xdr:cNvCxnSpPr/>
      </xdr:nvCxnSpPr>
      <xdr:spPr>
        <a:xfrm>
          <a:off x="18656300" y="12479528"/>
          <a:ext cx="889000" cy="70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2" name="テキスト ボックス 861"/>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105321</xdr:rowOff>
    </xdr:from>
    <xdr:to>
      <xdr:col>116</xdr:col>
      <xdr:colOff>114300</xdr:colOff>
      <xdr:row>77</xdr:row>
      <xdr:rowOff>35471</xdr:rowOff>
    </xdr:to>
    <xdr:sp macro="" textlink="">
      <xdr:nvSpPr>
        <xdr:cNvPr id="870" name="楕円 869"/>
        <xdr:cNvSpPr/>
      </xdr:nvSpPr>
      <xdr:spPr>
        <a:xfrm>
          <a:off x="22110700" y="1313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83748</xdr:rowOff>
    </xdr:from>
    <xdr:ext cx="534377" cy="259045"/>
    <xdr:sp macro="" textlink="">
      <xdr:nvSpPr>
        <xdr:cNvPr id="871" name="繰出金該当値テキスト"/>
        <xdr:cNvSpPr txBox="1"/>
      </xdr:nvSpPr>
      <xdr:spPr>
        <a:xfrm>
          <a:off x="22212300" y="131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138125</xdr:rowOff>
    </xdr:from>
    <xdr:to>
      <xdr:col>112</xdr:col>
      <xdr:colOff>38100</xdr:colOff>
      <xdr:row>77</xdr:row>
      <xdr:rowOff>68275</xdr:rowOff>
    </xdr:to>
    <xdr:sp macro="" textlink="">
      <xdr:nvSpPr>
        <xdr:cNvPr id="872" name="楕円 871"/>
        <xdr:cNvSpPr/>
      </xdr:nvSpPr>
      <xdr:spPr>
        <a:xfrm>
          <a:off x="21272500" y="131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59402</xdr:rowOff>
    </xdr:from>
    <xdr:ext cx="534377" cy="259045"/>
    <xdr:sp macro="" textlink="">
      <xdr:nvSpPr>
        <xdr:cNvPr id="873" name="テキスト ボックス 872"/>
        <xdr:cNvSpPr txBox="1"/>
      </xdr:nvSpPr>
      <xdr:spPr>
        <a:xfrm>
          <a:off x="21056111" y="132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163004</xdr:rowOff>
    </xdr:from>
    <xdr:to>
      <xdr:col>107</xdr:col>
      <xdr:colOff>101600</xdr:colOff>
      <xdr:row>77</xdr:row>
      <xdr:rowOff>93154</xdr:rowOff>
    </xdr:to>
    <xdr:sp macro="" textlink="">
      <xdr:nvSpPr>
        <xdr:cNvPr id="874" name="楕円 873"/>
        <xdr:cNvSpPr/>
      </xdr:nvSpPr>
      <xdr:spPr>
        <a:xfrm>
          <a:off x="20383500" y="131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84281</xdr:rowOff>
    </xdr:from>
    <xdr:ext cx="534377" cy="259045"/>
    <xdr:sp macro="" textlink="">
      <xdr:nvSpPr>
        <xdr:cNvPr id="875" name="テキスト ボックス 874"/>
        <xdr:cNvSpPr txBox="1"/>
      </xdr:nvSpPr>
      <xdr:spPr>
        <a:xfrm>
          <a:off x="20167111" y="132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102845</xdr:rowOff>
    </xdr:from>
    <xdr:to>
      <xdr:col>102</xdr:col>
      <xdr:colOff>165100</xdr:colOff>
      <xdr:row>77</xdr:row>
      <xdr:rowOff>32995</xdr:rowOff>
    </xdr:to>
    <xdr:sp macro="" textlink="">
      <xdr:nvSpPr>
        <xdr:cNvPr id="876" name="楕円 875"/>
        <xdr:cNvSpPr/>
      </xdr:nvSpPr>
      <xdr:spPr>
        <a:xfrm>
          <a:off x="194945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24122</xdr:rowOff>
    </xdr:from>
    <xdr:ext cx="534377" cy="259045"/>
    <xdr:sp macro="" textlink="">
      <xdr:nvSpPr>
        <xdr:cNvPr id="877" name="テキスト ボックス 876"/>
        <xdr:cNvSpPr txBox="1"/>
      </xdr:nvSpPr>
      <xdr:spPr>
        <a:xfrm>
          <a:off x="19278111" y="132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84328</xdr:rowOff>
    </xdr:from>
    <xdr:to>
      <xdr:col>98</xdr:col>
      <xdr:colOff>38100</xdr:colOff>
      <xdr:row>73</xdr:row>
      <xdr:rowOff>14478</xdr:rowOff>
    </xdr:to>
    <xdr:sp macro="" textlink="">
      <xdr:nvSpPr>
        <xdr:cNvPr id="878" name="楕円 877"/>
        <xdr:cNvSpPr/>
      </xdr:nvSpPr>
      <xdr:spPr>
        <a:xfrm>
          <a:off x="18605500" y="1242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31005</xdr:rowOff>
    </xdr:from>
    <xdr:ext cx="534377" cy="259045"/>
    <xdr:sp macro="" textlink="">
      <xdr:nvSpPr>
        <xdr:cNvPr id="879" name="テキスト ボックス 878"/>
        <xdr:cNvSpPr txBox="1"/>
      </xdr:nvSpPr>
      <xdr:spPr>
        <a:xfrm>
          <a:off x="18389111" y="122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費である扶助費は，少子高齢化の進行などにより増加を続けている。特に近年の増加は，待機児童対策のため，保育所定員を大幅に増加させていることも大きな要因となっている。今後も，国・県の動向を見極めつつ，持続可能な制度運営に努める。</a:t>
          </a:r>
        </a:p>
        <a:p>
          <a:r>
            <a:rPr kumimoji="1" lang="ja-JP" altLang="en-US" sz="1300">
              <a:latin typeface="ＭＳ Ｐゴシック" panose="020B0600070205080204" pitchFamily="50" charset="-128"/>
              <a:ea typeface="ＭＳ Ｐゴシック" panose="020B0600070205080204" pitchFamily="50" charset="-128"/>
            </a:rPr>
            <a:t>　普通建設事業費は，市役所新庁舎や運動公園新体育館，新ごみ処理施設整備事業などの施設整備に伴い大幅に増加している。</a:t>
          </a:r>
        </a:p>
        <a:p>
          <a:r>
            <a:rPr kumimoji="1" lang="ja-JP" altLang="en-US" sz="1300">
              <a:latin typeface="ＭＳ Ｐゴシック" panose="020B0600070205080204" pitchFamily="50" charset="-128"/>
              <a:ea typeface="ＭＳ Ｐゴシック" panose="020B0600070205080204" pitchFamily="50" charset="-128"/>
            </a:rPr>
            <a:t>　補助費等は，下水道事業への地方公営企業法適用に伴い，下水道事業会計繰出金の性質区分が，繰出金から補助費等又は出資金に変更になったため，平成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年度に大幅に増加した。</a:t>
          </a:r>
        </a:p>
        <a:p>
          <a:r>
            <a:rPr kumimoji="1" lang="ja-JP" altLang="en-US" sz="1300">
              <a:latin typeface="ＭＳ Ｐゴシック" panose="020B0600070205080204" pitchFamily="50" charset="-128"/>
              <a:ea typeface="ＭＳ Ｐゴシック" panose="020B0600070205080204" pitchFamily="50" charset="-128"/>
            </a:rPr>
            <a:t>　繰出金は，下水道事業への地方公営企業法適用に伴い，平成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年度に大幅に減少したが，高齢化の進行に伴い，介護保険会計や後期高齢者医療会計に対する繰出金が増加したため，平成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貸付金は，市街地再開発組合に貸付金を行ったことに伴い，平成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年度は大幅に増加している。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茨城県水戸市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272,485
268,901
217.32
138,790,913
133,278,618
3,062,152
56,344,126
119,408,805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121.1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114663</xdr:rowOff>
    </xdr:from>
    <xdr:to>
      <xdr:col>24</xdr:col>
      <xdr:colOff>63500</xdr:colOff>
      <xdr:row>36</xdr:row>
      <xdr:rowOff>159294</xdr:rowOff>
    </xdr:to>
    <xdr:cxnSp macro="">
      <xdr:nvCxnSpPr>
        <xdr:cNvPr id="63" name="直線コネクタ 62"/>
        <xdr:cNvCxnSpPr/>
      </xdr:nvCxnSpPr>
      <xdr:spPr>
        <a:xfrm>
          <a:off x="3797300" y="6286863"/>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88537</xdr:rowOff>
    </xdr:from>
    <xdr:to>
      <xdr:col>19</xdr:col>
      <xdr:colOff>177800</xdr:colOff>
      <xdr:row>36</xdr:row>
      <xdr:rowOff>114663</xdr:rowOff>
    </xdr:to>
    <xdr:cxnSp macro="">
      <xdr:nvCxnSpPr>
        <xdr:cNvPr id="66" name="直線コネクタ 65"/>
        <xdr:cNvCxnSpPr/>
      </xdr:nvCxnSpPr>
      <xdr:spPr>
        <a:xfrm>
          <a:off x="2908300" y="62607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132624</xdr:rowOff>
    </xdr:from>
    <xdr:to>
      <xdr:col>15</xdr:col>
      <xdr:colOff>50800</xdr:colOff>
      <xdr:row>36</xdr:row>
      <xdr:rowOff>88537</xdr:rowOff>
    </xdr:to>
    <xdr:cxnSp macro="">
      <xdr:nvCxnSpPr>
        <xdr:cNvPr id="69" name="直線コネクタ 68"/>
        <xdr:cNvCxnSpPr/>
      </xdr:nvCxnSpPr>
      <xdr:spPr>
        <a:xfrm>
          <a:off x="2019300" y="613337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132624</xdr:rowOff>
    </xdr:from>
    <xdr:to>
      <xdr:col>10</xdr:col>
      <xdr:colOff>114300</xdr:colOff>
      <xdr:row>36</xdr:row>
      <xdr:rowOff>43906</xdr:rowOff>
    </xdr:to>
    <xdr:cxnSp macro="">
      <xdr:nvCxnSpPr>
        <xdr:cNvPr id="72" name="直線コネクタ 71"/>
        <xdr:cNvCxnSpPr/>
      </xdr:nvCxnSpPr>
      <xdr:spPr>
        <a:xfrm flipV="1">
          <a:off x="1130300" y="61333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108494</xdr:rowOff>
    </xdr:from>
    <xdr:to>
      <xdr:col>24</xdr:col>
      <xdr:colOff>114300</xdr:colOff>
      <xdr:row>37</xdr:row>
      <xdr:rowOff>38644</xdr:rowOff>
    </xdr:to>
    <xdr:sp macro="" textlink="">
      <xdr:nvSpPr>
        <xdr:cNvPr id="82" name="楕円 81"/>
        <xdr:cNvSpPr/>
      </xdr:nvSpPr>
      <xdr:spPr>
        <a:xfrm>
          <a:off x="4584700" y="6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86921</xdr:rowOff>
    </xdr:from>
    <xdr:ext cx="469744" cy="259045"/>
    <xdr:sp macro="" textlink="">
      <xdr:nvSpPr>
        <xdr:cNvPr id="83" name="議会費該当値テキスト"/>
        <xdr:cNvSpPr txBox="1"/>
      </xdr:nvSpPr>
      <xdr:spPr>
        <a:xfrm>
          <a:off x="4686300" y="62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63863</xdr:rowOff>
    </xdr:from>
    <xdr:to>
      <xdr:col>20</xdr:col>
      <xdr:colOff>38100</xdr:colOff>
      <xdr:row>36</xdr:row>
      <xdr:rowOff>165463</xdr:rowOff>
    </xdr:to>
    <xdr:sp macro="" textlink="">
      <xdr:nvSpPr>
        <xdr:cNvPr id="84" name="楕円 83"/>
        <xdr:cNvSpPr/>
      </xdr:nvSpPr>
      <xdr:spPr>
        <a:xfrm>
          <a:off x="3746500" y="62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156590</xdr:rowOff>
    </xdr:from>
    <xdr:ext cx="469744" cy="259045"/>
    <xdr:sp macro="" textlink="">
      <xdr:nvSpPr>
        <xdr:cNvPr id="85" name="テキスト ボックス 84"/>
        <xdr:cNvSpPr txBox="1"/>
      </xdr:nvSpPr>
      <xdr:spPr>
        <a:xfrm>
          <a:off x="3562428" y="632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37737</xdr:rowOff>
    </xdr:from>
    <xdr:to>
      <xdr:col>15</xdr:col>
      <xdr:colOff>101600</xdr:colOff>
      <xdr:row>36</xdr:row>
      <xdr:rowOff>139337</xdr:rowOff>
    </xdr:to>
    <xdr:sp macro="" textlink="">
      <xdr:nvSpPr>
        <xdr:cNvPr id="86" name="楕円 85"/>
        <xdr:cNvSpPr/>
      </xdr:nvSpPr>
      <xdr:spPr>
        <a:xfrm>
          <a:off x="2857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155864</xdr:rowOff>
    </xdr:from>
    <xdr:ext cx="469744" cy="259045"/>
    <xdr:sp macro="" textlink="">
      <xdr:nvSpPr>
        <xdr:cNvPr id="87" name="テキスト ボックス 86"/>
        <xdr:cNvSpPr txBox="1"/>
      </xdr:nvSpPr>
      <xdr:spPr>
        <a:xfrm>
          <a:off x="2673428" y="598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81824</xdr:rowOff>
    </xdr:from>
    <xdr:to>
      <xdr:col>10</xdr:col>
      <xdr:colOff>165100</xdr:colOff>
      <xdr:row>36</xdr:row>
      <xdr:rowOff>11974</xdr:rowOff>
    </xdr:to>
    <xdr:sp macro="" textlink="">
      <xdr:nvSpPr>
        <xdr:cNvPr id="88" name="楕円 87"/>
        <xdr:cNvSpPr/>
      </xdr:nvSpPr>
      <xdr:spPr>
        <a:xfrm>
          <a:off x="1968500" y="60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3101</xdr:rowOff>
    </xdr:from>
    <xdr:ext cx="469744" cy="259045"/>
    <xdr:sp macro="" textlink="">
      <xdr:nvSpPr>
        <xdr:cNvPr id="89" name="テキスト ボックス 88"/>
        <xdr:cNvSpPr txBox="1"/>
      </xdr:nvSpPr>
      <xdr:spPr>
        <a:xfrm>
          <a:off x="1784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164556</xdr:rowOff>
    </xdr:from>
    <xdr:to>
      <xdr:col>6</xdr:col>
      <xdr:colOff>38100</xdr:colOff>
      <xdr:row>36</xdr:row>
      <xdr:rowOff>94706</xdr:rowOff>
    </xdr:to>
    <xdr:sp macro="" textlink="">
      <xdr:nvSpPr>
        <xdr:cNvPr id="90" name="楕円 89"/>
        <xdr:cNvSpPr/>
      </xdr:nvSpPr>
      <xdr:spPr>
        <a:xfrm>
          <a:off x="1079500" y="616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85833</xdr:rowOff>
    </xdr:from>
    <xdr:ext cx="469744" cy="259045"/>
    <xdr:sp macro="" textlink="">
      <xdr:nvSpPr>
        <xdr:cNvPr id="91" name="テキスト ボックス 90"/>
        <xdr:cNvSpPr txBox="1"/>
      </xdr:nvSpPr>
      <xdr:spPr>
        <a:xfrm>
          <a:off x="895428" y="625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21383</xdr:rowOff>
    </xdr:from>
    <xdr:to>
      <xdr:col>24</xdr:col>
      <xdr:colOff>63500</xdr:colOff>
      <xdr:row>51</xdr:row>
      <xdr:rowOff>54661</xdr:rowOff>
    </xdr:to>
    <xdr:cxnSp macro="">
      <xdr:nvCxnSpPr>
        <xdr:cNvPr id="123" name="直線コネクタ 122"/>
        <xdr:cNvCxnSpPr/>
      </xdr:nvCxnSpPr>
      <xdr:spPr>
        <a:xfrm flipV="1">
          <a:off x="3797300" y="8593883"/>
          <a:ext cx="838200" cy="20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54661</xdr:rowOff>
    </xdr:from>
    <xdr:to>
      <xdr:col>19</xdr:col>
      <xdr:colOff>177800</xdr:colOff>
      <xdr:row>53</xdr:row>
      <xdr:rowOff>66352</xdr:rowOff>
    </xdr:to>
    <xdr:cxnSp macro="">
      <xdr:nvCxnSpPr>
        <xdr:cNvPr id="126" name="直線コネクタ 125"/>
        <xdr:cNvCxnSpPr/>
      </xdr:nvCxnSpPr>
      <xdr:spPr>
        <a:xfrm flipV="1">
          <a:off x="2908300" y="8798611"/>
          <a:ext cx="889000" cy="3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66352</xdr:rowOff>
    </xdr:from>
    <xdr:to>
      <xdr:col>15</xdr:col>
      <xdr:colOff>50800</xdr:colOff>
      <xdr:row>55</xdr:row>
      <xdr:rowOff>93458</xdr:rowOff>
    </xdr:to>
    <xdr:cxnSp macro="">
      <xdr:nvCxnSpPr>
        <xdr:cNvPr id="129" name="直線コネクタ 128"/>
        <xdr:cNvCxnSpPr/>
      </xdr:nvCxnSpPr>
      <xdr:spPr>
        <a:xfrm flipV="1">
          <a:off x="2019300" y="9153202"/>
          <a:ext cx="889000" cy="37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77553</xdr:rowOff>
    </xdr:from>
    <xdr:to>
      <xdr:col>10</xdr:col>
      <xdr:colOff>114300</xdr:colOff>
      <xdr:row>55</xdr:row>
      <xdr:rowOff>93458</xdr:rowOff>
    </xdr:to>
    <xdr:cxnSp macro="">
      <xdr:nvCxnSpPr>
        <xdr:cNvPr id="132" name="直線コネクタ 131"/>
        <xdr:cNvCxnSpPr/>
      </xdr:nvCxnSpPr>
      <xdr:spPr>
        <a:xfrm>
          <a:off x="1130300" y="9335853"/>
          <a:ext cx="889000" cy="18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156350</xdr:rowOff>
    </xdr:from>
    <xdr:ext cx="534377" cy="259045"/>
    <xdr:sp macro="" textlink="">
      <xdr:nvSpPr>
        <xdr:cNvPr id="134" name="テキスト ボックス 133"/>
        <xdr:cNvSpPr txBox="1"/>
      </xdr:nvSpPr>
      <xdr:spPr>
        <a:xfrm>
          <a:off x="17521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142033</xdr:rowOff>
    </xdr:from>
    <xdr:to>
      <xdr:col>24</xdr:col>
      <xdr:colOff>114300</xdr:colOff>
      <xdr:row>50</xdr:row>
      <xdr:rowOff>72183</xdr:rowOff>
    </xdr:to>
    <xdr:sp macro="" textlink="">
      <xdr:nvSpPr>
        <xdr:cNvPr id="142" name="楕円 141"/>
        <xdr:cNvSpPr/>
      </xdr:nvSpPr>
      <xdr:spPr>
        <a:xfrm>
          <a:off x="4584700" y="85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95060</xdr:rowOff>
    </xdr:from>
    <xdr:ext cx="534377" cy="259045"/>
    <xdr:sp macro="" textlink="">
      <xdr:nvSpPr>
        <xdr:cNvPr id="143" name="総務費該当値テキスト"/>
        <xdr:cNvSpPr txBox="1"/>
      </xdr:nvSpPr>
      <xdr:spPr>
        <a:xfrm>
          <a:off x="4686300" y="84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3861</xdr:rowOff>
    </xdr:from>
    <xdr:to>
      <xdr:col>20</xdr:col>
      <xdr:colOff>38100</xdr:colOff>
      <xdr:row>51</xdr:row>
      <xdr:rowOff>105461</xdr:rowOff>
    </xdr:to>
    <xdr:sp macro="" textlink="">
      <xdr:nvSpPr>
        <xdr:cNvPr id="144" name="楕円 143"/>
        <xdr:cNvSpPr/>
      </xdr:nvSpPr>
      <xdr:spPr>
        <a:xfrm>
          <a:off x="3746500" y="87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121988</xdr:rowOff>
    </xdr:from>
    <xdr:ext cx="534377" cy="259045"/>
    <xdr:sp macro="" textlink="">
      <xdr:nvSpPr>
        <xdr:cNvPr id="145" name="テキスト ボックス 144"/>
        <xdr:cNvSpPr txBox="1"/>
      </xdr:nvSpPr>
      <xdr:spPr>
        <a:xfrm>
          <a:off x="3530111" y="852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15552</xdr:rowOff>
    </xdr:from>
    <xdr:to>
      <xdr:col>15</xdr:col>
      <xdr:colOff>101600</xdr:colOff>
      <xdr:row>53</xdr:row>
      <xdr:rowOff>117152</xdr:rowOff>
    </xdr:to>
    <xdr:sp macro="" textlink="">
      <xdr:nvSpPr>
        <xdr:cNvPr id="146" name="楕円 145"/>
        <xdr:cNvSpPr/>
      </xdr:nvSpPr>
      <xdr:spPr>
        <a:xfrm>
          <a:off x="2857500" y="91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133679</xdr:rowOff>
    </xdr:from>
    <xdr:ext cx="534377" cy="259045"/>
    <xdr:sp macro="" textlink="">
      <xdr:nvSpPr>
        <xdr:cNvPr id="147" name="テキスト ボックス 146"/>
        <xdr:cNvSpPr txBox="1"/>
      </xdr:nvSpPr>
      <xdr:spPr>
        <a:xfrm>
          <a:off x="2641111" y="88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42658</xdr:rowOff>
    </xdr:from>
    <xdr:to>
      <xdr:col>10</xdr:col>
      <xdr:colOff>165100</xdr:colOff>
      <xdr:row>55</xdr:row>
      <xdr:rowOff>144258</xdr:rowOff>
    </xdr:to>
    <xdr:sp macro="" textlink="">
      <xdr:nvSpPr>
        <xdr:cNvPr id="148" name="楕円 147"/>
        <xdr:cNvSpPr/>
      </xdr:nvSpPr>
      <xdr:spPr>
        <a:xfrm>
          <a:off x="1968500" y="94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160785</xdr:rowOff>
    </xdr:from>
    <xdr:ext cx="534377" cy="259045"/>
    <xdr:sp macro="" textlink="">
      <xdr:nvSpPr>
        <xdr:cNvPr id="149" name="テキスト ボックス 148"/>
        <xdr:cNvSpPr txBox="1"/>
      </xdr:nvSpPr>
      <xdr:spPr>
        <a:xfrm>
          <a:off x="1752111" y="9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26753</xdr:rowOff>
    </xdr:from>
    <xdr:to>
      <xdr:col>6</xdr:col>
      <xdr:colOff>38100</xdr:colOff>
      <xdr:row>54</xdr:row>
      <xdr:rowOff>128353</xdr:rowOff>
    </xdr:to>
    <xdr:sp macro="" textlink="">
      <xdr:nvSpPr>
        <xdr:cNvPr id="150" name="楕円 149"/>
        <xdr:cNvSpPr/>
      </xdr:nvSpPr>
      <xdr:spPr>
        <a:xfrm>
          <a:off x="1079500" y="92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144880</xdr:rowOff>
    </xdr:from>
    <xdr:ext cx="534377" cy="259045"/>
    <xdr:sp macro="" textlink="">
      <xdr:nvSpPr>
        <xdr:cNvPr id="151" name="テキスト ボックス 150"/>
        <xdr:cNvSpPr txBox="1"/>
      </xdr:nvSpPr>
      <xdr:spPr>
        <a:xfrm>
          <a:off x="863111" y="90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84227</xdr:rowOff>
    </xdr:from>
    <xdr:to>
      <xdr:col>24</xdr:col>
      <xdr:colOff>63500</xdr:colOff>
      <xdr:row>76</xdr:row>
      <xdr:rowOff>3683</xdr:rowOff>
    </xdr:to>
    <xdr:cxnSp macro="">
      <xdr:nvCxnSpPr>
        <xdr:cNvPr id="181" name="直線コネクタ 180"/>
        <xdr:cNvCxnSpPr/>
      </xdr:nvCxnSpPr>
      <xdr:spPr>
        <a:xfrm flipV="1">
          <a:off x="3797300" y="12942977"/>
          <a:ext cx="838200" cy="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3683</xdr:rowOff>
    </xdr:from>
    <xdr:to>
      <xdr:col>19</xdr:col>
      <xdr:colOff>177800</xdr:colOff>
      <xdr:row>76</xdr:row>
      <xdr:rowOff>17647</xdr:rowOff>
    </xdr:to>
    <xdr:cxnSp macro="">
      <xdr:nvCxnSpPr>
        <xdr:cNvPr id="184" name="直線コネクタ 183"/>
        <xdr:cNvCxnSpPr/>
      </xdr:nvCxnSpPr>
      <xdr:spPr>
        <a:xfrm flipV="1">
          <a:off x="2908300" y="13033883"/>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17647</xdr:rowOff>
    </xdr:from>
    <xdr:to>
      <xdr:col>15</xdr:col>
      <xdr:colOff>50800</xdr:colOff>
      <xdr:row>76</xdr:row>
      <xdr:rowOff>117354</xdr:rowOff>
    </xdr:to>
    <xdr:cxnSp macro="">
      <xdr:nvCxnSpPr>
        <xdr:cNvPr id="187" name="直線コネクタ 186"/>
        <xdr:cNvCxnSpPr/>
      </xdr:nvCxnSpPr>
      <xdr:spPr>
        <a:xfrm flipV="1">
          <a:off x="2019300" y="13047847"/>
          <a:ext cx="889000" cy="9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117354</xdr:rowOff>
    </xdr:from>
    <xdr:to>
      <xdr:col>10</xdr:col>
      <xdr:colOff>114300</xdr:colOff>
      <xdr:row>76</xdr:row>
      <xdr:rowOff>121069</xdr:rowOff>
    </xdr:to>
    <xdr:cxnSp macro="">
      <xdr:nvCxnSpPr>
        <xdr:cNvPr id="190" name="直線コネクタ 189"/>
        <xdr:cNvCxnSpPr/>
      </xdr:nvCxnSpPr>
      <xdr:spPr>
        <a:xfrm flipV="1">
          <a:off x="1130300" y="13147554"/>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33427</xdr:rowOff>
    </xdr:from>
    <xdr:to>
      <xdr:col>24</xdr:col>
      <xdr:colOff>114300</xdr:colOff>
      <xdr:row>75</xdr:row>
      <xdr:rowOff>135027</xdr:rowOff>
    </xdr:to>
    <xdr:sp macro="" textlink="">
      <xdr:nvSpPr>
        <xdr:cNvPr id="200" name="楕円 199"/>
        <xdr:cNvSpPr/>
      </xdr:nvSpPr>
      <xdr:spPr>
        <a:xfrm>
          <a:off x="4584700" y="128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56304</xdr:rowOff>
    </xdr:from>
    <xdr:ext cx="599010" cy="259045"/>
    <xdr:sp macro="" textlink="">
      <xdr:nvSpPr>
        <xdr:cNvPr id="201" name="民生費該当値テキスト"/>
        <xdr:cNvSpPr txBox="1"/>
      </xdr:nvSpPr>
      <xdr:spPr>
        <a:xfrm>
          <a:off x="4686300" y="12743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124333</xdr:rowOff>
    </xdr:from>
    <xdr:to>
      <xdr:col>20</xdr:col>
      <xdr:colOff>38100</xdr:colOff>
      <xdr:row>76</xdr:row>
      <xdr:rowOff>54483</xdr:rowOff>
    </xdr:to>
    <xdr:sp macro="" textlink="">
      <xdr:nvSpPr>
        <xdr:cNvPr id="202" name="楕円 201"/>
        <xdr:cNvSpPr/>
      </xdr:nvSpPr>
      <xdr:spPr>
        <a:xfrm>
          <a:off x="3746500" y="129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71010</xdr:rowOff>
    </xdr:from>
    <xdr:ext cx="599010" cy="259045"/>
    <xdr:sp macro="" textlink="">
      <xdr:nvSpPr>
        <xdr:cNvPr id="203" name="テキスト ボックス 202"/>
        <xdr:cNvSpPr txBox="1"/>
      </xdr:nvSpPr>
      <xdr:spPr>
        <a:xfrm>
          <a:off x="3497795" y="12758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138297</xdr:rowOff>
    </xdr:from>
    <xdr:to>
      <xdr:col>15</xdr:col>
      <xdr:colOff>101600</xdr:colOff>
      <xdr:row>76</xdr:row>
      <xdr:rowOff>68447</xdr:rowOff>
    </xdr:to>
    <xdr:sp macro="" textlink="">
      <xdr:nvSpPr>
        <xdr:cNvPr id="204" name="楕円 203"/>
        <xdr:cNvSpPr/>
      </xdr:nvSpPr>
      <xdr:spPr>
        <a:xfrm>
          <a:off x="2857500" y="129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205" name="テキスト ボックス 204"/>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66554</xdr:rowOff>
    </xdr:from>
    <xdr:to>
      <xdr:col>10</xdr:col>
      <xdr:colOff>165100</xdr:colOff>
      <xdr:row>76</xdr:row>
      <xdr:rowOff>168154</xdr:rowOff>
    </xdr:to>
    <xdr:sp macro="" textlink="">
      <xdr:nvSpPr>
        <xdr:cNvPr id="206" name="楕円 205"/>
        <xdr:cNvSpPr/>
      </xdr:nvSpPr>
      <xdr:spPr>
        <a:xfrm>
          <a:off x="1968500" y="13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13231</xdr:rowOff>
    </xdr:from>
    <xdr:ext cx="599010" cy="259045"/>
    <xdr:sp macro="" textlink="">
      <xdr:nvSpPr>
        <xdr:cNvPr id="207" name="テキスト ボックス 206"/>
        <xdr:cNvSpPr txBox="1"/>
      </xdr:nvSpPr>
      <xdr:spPr>
        <a:xfrm>
          <a:off x="1719795" y="1287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70269</xdr:rowOff>
    </xdr:from>
    <xdr:to>
      <xdr:col>6</xdr:col>
      <xdr:colOff>38100</xdr:colOff>
      <xdr:row>77</xdr:row>
      <xdr:rowOff>419</xdr:rowOff>
    </xdr:to>
    <xdr:sp macro="" textlink="">
      <xdr:nvSpPr>
        <xdr:cNvPr id="208" name="楕円 207"/>
        <xdr:cNvSpPr/>
      </xdr:nvSpPr>
      <xdr:spPr>
        <a:xfrm>
          <a:off x="1079500" y="131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16946</xdr:rowOff>
    </xdr:from>
    <xdr:ext cx="599010" cy="259045"/>
    <xdr:sp macro="" textlink="">
      <xdr:nvSpPr>
        <xdr:cNvPr id="209" name="テキスト ボックス 208"/>
        <xdr:cNvSpPr txBox="1"/>
      </xdr:nvSpPr>
      <xdr:spPr>
        <a:xfrm>
          <a:off x="830795" y="128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121469</xdr:rowOff>
    </xdr:from>
    <xdr:to>
      <xdr:col>24</xdr:col>
      <xdr:colOff>63500</xdr:colOff>
      <xdr:row>95</xdr:row>
      <xdr:rowOff>84493</xdr:rowOff>
    </xdr:to>
    <xdr:cxnSp macro="">
      <xdr:nvCxnSpPr>
        <xdr:cNvPr id="243" name="直線コネクタ 242"/>
        <xdr:cNvCxnSpPr/>
      </xdr:nvCxnSpPr>
      <xdr:spPr>
        <a:xfrm flipV="1">
          <a:off x="3797300" y="15551969"/>
          <a:ext cx="838200" cy="82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84493</xdr:rowOff>
    </xdr:from>
    <xdr:to>
      <xdr:col>19</xdr:col>
      <xdr:colOff>177800</xdr:colOff>
      <xdr:row>96</xdr:row>
      <xdr:rowOff>63548</xdr:rowOff>
    </xdr:to>
    <xdr:cxnSp macro="">
      <xdr:nvCxnSpPr>
        <xdr:cNvPr id="246" name="直線コネクタ 245"/>
        <xdr:cNvCxnSpPr/>
      </xdr:nvCxnSpPr>
      <xdr:spPr>
        <a:xfrm flipV="1">
          <a:off x="2908300" y="16372243"/>
          <a:ext cx="889000" cy="15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63548</xdr:rowOff>
    </xdr:from>
    <xdr:to>
      <xdr:col>15</xdr:col>
      <xdr:colOff>50800</xdr:colOff>
      <xdr:row>97</xdr:row>
      <xdr:rowOff>14484</xdr:rowOff>
    </xdr:to>
    <xdr:cxnSp macro="">
      <xdr:nvCxnSpPr>
        <xdr:cNvPr id="249" name="直線コネクタ 248"/>
        <xdr:cNvCxnSpPr/>
      </xdr:nvCxnSpPr>
      <xdr:spPr>
        <a:xfrm flipV="1">
          <a:off x="2019300" y="16522748"/>
          <a:ext cx="889000" cy="12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14484</xdr:rowOff>
    </xdr:from>
    <xdr:to>
      <xdr:col>10</xdr:col>
      <xdr:colOff>114300</xdr:colOff>
      <xdr:row>97</xdr:row>
      <xdr:rowOff>49774</xdr:rowOff>
    </xdr:to>
    <xdr:cxnSp macro="">
      <xdr:nvCxnSpPr>
        <xdr:cNvPr id="252" name="直線コネクタ 251"/>
        <xdr:cNvCxnSpPr/>
      </xdr:nvCxnSpPr>
      <xdr:spPr>
        <a:xfrm flipV="1">
          <a:off x="1130300" y="16645134"/>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70669</xdr:rowOff>
    </xdr:from>
    <xdr:to>
      <xdr:col>24</xdr:col>
      <xdr:colOff>114300</xdr:colOff>
      <xdr:row>91</xdr:row>
      <xdr:rowOff>819</xdr:rowOff>
    </xdr:to>
    <xdr:sp macro="" textlink="">
      <xdr:nvSpPr>
        <xdr:cNvPr id="262" name="楕円 261"/>
        <xdr:cNvSpPr/>
      </xdr:nvSpPr>
      <xdr:spPr>
        <a:xfrm>
          <a:off x="4584700" y="155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23696</xdr:rowOff>
    </xdr:from>
    <xdr:ext cx="534377" cy="259045"/>
    <xdr:sp macro="" textlink="">
      <xdr:nvSpPr>
        <xdr:cNvPr id="263" name="衛生費該当値テキスト"/>
        <xdr:cNvSpPr txBox="1"/>
      </xdr:nvSpPr>
      <xdr:spPr>
        <a:xfrm>
          <a:off x="4686300" y="154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33693</xdr:rowOff>
    </xdr:from>
    <xdr:to>
      <xdr:col>20</xdr:col>
      <xdr:colOff>38100</xdr:colOff>
      <xdr:row>95</xdr:row>
      <xdr:rowOff>135293</xdr:rowOff>
    </xdr:to>
    <xdr:sp macro="" textlink="">
      <xdr:nvSpPr>
        <xdr:cNvPr id="264" name="楕円 263"/>
        <xdr:cNvSpPr/>
      </xdr:nvSpPr>
      <xdr:spPr>
        <a:xfrm>
          <a:off x="3746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151820</xdr:rowOff>
    </xdr:from>
    <xdr:ext cx="534377" cy="259045"/>
    <xdr:sp macro="" textlink="">
      <xdr:nvSpPr>
        <xdr:cNvPr id="265" name="テキスト ボックス 264"/>
        <xdr:cNvSpPr txBox="1"/>
      </xdr:nvSpPr>
      <xdr:spPr>
        <a:xfrm>
          <a:off x="3530111" y="160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12748</xdr:rowOff>
    </xdr:from>
    <xdr:to>
      <xdr:col>15</xdr:col>
      <xdr:colOff>101600</xdr:colOff>
      <xdr:row>96</xdr:row>
      <xdr:rowOff>114348</xdr:rowOff>
    </xdr:to>
    <xdr:sp macro="" textlink="">
      <xdr:nvSpPr>
        <xdr:cNvPr id="266" name="楕円 265"/>
        <xdr:cNvSpPr/>
      </xdr:nvSpPr>
      <xdr:spPr>
        <a:xfrm>
          <a:off x="2857500" y="164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105475</xdr:rowOff>
    </xdr:from>
    <xdr:ext cx="534377" cy="259045"/>
    <xdr:sp macro="" textlink="">
      <xdr:nvSpPr>
        <xdr:cNvPr id="267" name="テキスト ボックス 266"/>
        <xdr:cNvSpPr txBox="1"/>
      </xdr:nvSpPr>
      <xdr:spPr>
        <a:xfrm>
          <a:off x="2641111" y="165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135134</xdr:rowOff>
    </xdr:from>
    <xdr:to>
      <xdr:col>10</xdr:col>
      <xdr:colOff>165100</xdr:colOff>
      <xdr:row>97</xdr:row>
      <xdr:rowOff>65284</xdr:rowOff>
    </xdr:to>
    <xdr:sp macro="" textlink="">
      <xdr:nvSpPr>
        <xdr:cNvPr id="268" name="楕円 267"/>
        <xdr:cNvSpPr/>
      </xdr:nvSpPr>
      <xdr:spPr>
        <a:xfrm>
          <a:off x="1968500" y="165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56411</xdr:rowOff>
    </xdr:from>
    <xdr:ext cx="534377" cy="259045"/>
    <xdr:sp macro="" textlink="">
      <xdr:nvSpPr>
        <xdr:cNvPr id="269" name="テキスト ボックス 268"/>
        <xdr:cNvSpPr txBox="1"/>
      </xdr:nvSpPr>
      <xdr:spPr>
        <a:xfrm>
          <a:off x="1752111" y="1668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170424</xdr:rowOff>
    </xdr:from>
    <xdr:to>
      <xdr:col>6</xdr:col>
      <xdr:colOff>38100</xdr:colOff>
      <xdr:row>97</xdr:row>
      <xdr:rowOff>100574</xdr:rowOff>
    </xdr:to>
    <xdr:sp macro="" textlink="">
      <xdr:nvSpPr>
        <xdr:cNvPr id="270" name="楕円 269"/>
        <xdr:cNvSpPr/>
      </xdr:nvSpPr>
      <xdr:spPr>
        <a:xfrm>
          <a:off x="1079500" y="1662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91701</xdr:rowOff>
    </xdr:from>
    <xdr:ext cx="534377" cy="259045"/>
    <xdr:sp macro="" textlink="">
      <xdr:nvSpPr>
        <xdr:cNvPr id="271" name="テキスト ボックス 270"/>
        <xdr:cNvSpPr txBox="1"/>
      </xdr:nvSpPr>
      <xdr:spPr>
        <a:xfrm>
          <a:off x="863111" y="167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42055</xdr:rowOff>
    </xdr:from>
    <xdr:to>
      <xdr:col>55</xdr:col>
      <xdr:colOff>0</xdr:colOff>
      <xdr:row>39</xdr:row>
      <xdr:rowOff>44014</xdr:rowOff>
    </xdr:to>
    <xdr:cxnSp macro="">
      <xdr:nvCxnSpPr>
        <xdr:cNvPr id="302" name="直線コネクタ 301"/>
        <xdr:cNvCxnSpPr/>
      </xdr:nvCxnSpPr>
      <xdr:spPr>
        <a:xfrm flipV="1">
          <a:off x="9639300" y="6728605"/>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44014</xdr:rowOff>
    </xdr:from>
    <xdr:to>
      <xdr:col>50</xdr:col>
      <xdr:colOff>114300</xdr:colOff>
      <xdr:row>39</xdr:row>
      <xdr:rowOff>47934</xdr:rowOff>
    </xdr:to>
    <xdr:cxnSp macro="">
      <xdr:nvCxnSpPr>
        <xdr:cNvPr id="305" name="直線コネクタ 304"/>
        <xdr:cNvCxnSpPr/>
      </xdr:nvCxnSpPr>
      <xdr:spPr>
        <a:xfrm flipV="1">
          <a:off x="8750300" y="6730564"/>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16583</xdr:rowOff>
    </xdr:from>
    <xdr:to>
      <xdr:col>45</xdr:col>
      <xdr:colOff>177800</xdr:colOff>
      <xdr:row>39</xdr:row>
      <xdr:rowOff>47934</xdr:rowOff>
    </xdr:to>
    <xdr:cxnSp macro="">
      <xdr:nvCxnSpPr>
        <xdr:cNvPr id="308" name="直線コネクタ 307"/>
        <xdr:cNvCxnSpPr/>
      </xdr:nvCxnSpPr>
      <xdr:spPr>
        <a:xfrm>
          <a:off x="7861300" y="6703133"/>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16583</xdr:rowOff>
    </xdr:from>
    <xdr:to>
      <xdr:col>41</xdr:col>
      <xdr:colOff>50800</xdr:colOff>
      <xdr:row>39</xdr:row>
      <xdr:rowOff>25726</xdr:rowOff>
    </xdr:to>
    <xdr:cxnSp macro="">
      <xdr:nvCxnSpPr>
        <xdr:cNvPr id="311" name="直線コネクタ 310"/>
        <xdr:cNvCxnSpPr/>
      </xdr:nvCxnSpPr>
      <xdr:spPr>
        <a:xfrm flipV="1">
          <a:off x="6972300" y="670313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162705</xdr:rowOff>
    </xdr:from>
    <xdr:to>
      <xdr:col>55</xdr:col>
      <xdr:colOff>50800</xdr:colOff>
      <xdr:row>39</xdr:row>
      <xdr:rowOff>92855</xdr:rowOff>
    </xdr:to>
    <xdr:sp macro="" textlink="">
      <xdr:nvSpPr>
        <xdr:cNvPr id="321" name="楕円 320"/>
        <xdr:cNvSpPr/>
      </xdr:nvSpPr>
      <xdr:spPr>
        <a:xfrm>
          <a:off x="104267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77632</xdr:rowOff>
    </xdr:from>
    <xdr:ext cx="378565" cy="259045"/>
    <xdr:sp macro="" textlink="">
      <xdr:nvSpPr>
        <xdr:cNvPr id="322" name="労働費該当値テキスト"/>
        <xdr:cNvSpPr txBox="1"/>
      </xdr:nvSpPr>
      <xdr:spPr>
        <a:xfrm>
          <a:off x="10528300" y="659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164664</xdr:rowOff>
    </xdr:from>
    <xdr:to>
      <xdr:col>50</xdr:col>
      <xdr:colOff>165100</xdr:colOff>
      <xdr:row>39</xdr:row>
      <xdr:rowOff>94814</xdr:rowOff>
    </xdr:to>
    <xdr:sp macro="" textlink="">
      <xdr:nvSpPr>
        <xdr:cNvPr id="323" name="楕円 322"/>
        <xdr:cNvSpPr/>
      </xdr:nvSpPr>
      <xdr:spPr>
        <a:xfrm>
          <a:off x="9588500" y="66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85941</xdr:rowOff>
    </xdr:from>
    <xdr:ext cx="378565" cy="259045"/>
    <xdr:sp macro="" textlink="">
      <xdr:nvSpPr>
        <xdr:cNvPr id="324" name="テキスト ボックス 323"/>
        <xdr:cNvSpPr txBox="1"/>
      </xdr:nvSpPr>
      <xdr:spPr>
        <a:xfrm>
          <a:off x="9450017" y="6772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168584</xdr:rowOff>
    </xdr:from>
    <xdr:to>
      <xdr:col>46</xdr:col>
      <xdr:colOff>38100</xdr:colOff>
      <xdr:row>39</xdr:row>
      <xdr:rowOff>98734</xdr:rowOff>
    </xdr:to>
    <xdr:sp macro="" textlink="">
      <xdr:nvSpPr>
        <xdr:cNvPr id="325" name="楕円 324"/>
        <xdr:cNvSpPr/>
      </xdr:nvSpPr>
      <xdr:spPr>
        <a:xfrm>
          <a:off x="8699500" y="668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89861</xdr:rowOff>
    </xdr:from>
    <xdr:ext cx="378565" cy="259045"/>
    <xdr:sp macro="" textlink="">
      <xdr:nvSpPr>
        <xdr:cNvPr id="326" name="テキスト ボックス 325"/>
        <xdr:cNvSpPr txBox="1"/>
      </xdr:nvSpPr>
      <xdr:spPr>
        <a:xfrm>
          <a:off x="8561017" y="6776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137233</xdr:rowOff>
    </xdr:from>
    <xdr:to>
      <xdr:col>41</xdr:col>
      <xdr:colOff>101600</xdr:colOff>
      <xdr:row>39</xdr:row>
      <xdr:rowOff>67383</xdr:rowOff>
    </xdr:to>
    <xdr:sp macro="" textlink="">
      <xdr:nvSpPr>
        <xdr:cNvPr id="327" name="楕円 326"/>
        <xdr:cNvSpPr/>
      </xdr:nvSpPr>
      <xdr:spPr>
        <a:xfrm>
          <a:off x="7810500" y="665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58510</xdr:rowOff>
    </xdr:from>
    <xdr:ext cx="378565" cy="259045"/>
    <xdr:sp macro="" textlink="">
      <xdr:nvSpPr>
        <xdr:cNvPr id="328" name="テキスト ボックス 327"/>
        <xdr:cNvSpPr txBox="1"/>
      </xdr:nvSpPr>
      <xdr:spPr>
        <a:xfrm>
          <a:off x="7672017" y="6745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146376</xdr:rowOff>
    </xdr:from>
    <xdr:to>
      <xdr:col>36</xdr:col>
      <xdr:colOff>165100</xdr:colOff>
      <xdr:row>39</xdr:row>
      <xdr:rowOff>76526</xdr:rowOff>
    </xdr:to>
    <xdr:sp macro="" textlink="">
      <xdr:nvSpPr>
        <xdr:cNvPr id="329" name="楕円 328"/>
        <xdr:cNvSpPr/>
      </xdr:nvSpPr>
      <xdr:spPr>
        <a:xfrm>
          <a:off x="6921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67653</xdr:rowOff>
    </xdr:from>
    <xdr:ext cx="378565" cy="259045"/>
    <xdr:sp macro="" textlink="">
      <xdr:nvSpPr>
        <xdr:cNvPr id="330" name="テキスト ボックス 329"/>
        <xdr:cNvSpPr txBox="1"/>
      </xdr:nvSpPr>
      <xdr:spPr>
        <a:xfrm>
          <a:off x="6783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146421</xdr:rowOff>
    </xdr:from>
    <xdr:to>
      <xdr:col>55</xdr:col>
      <xdr:colOff>0</xdr:colOff>
      <xdr:row>56</xdr:row>
      <xdr:rowOff>160548</xdr:rowOff>
    </xdr:to>
    <xdr:cxnSp macro="">
      <xdr:nvCxnSpPr>
        <xdr:cNvPr id="357" name="直線コネクタ 356"/>
        <xdr:cNvCxnSpPr/>
      </xdr:nvCxnSpPr>
      <xdr:spPr>
        <a:xfrm>
          <a:off x="9639300" y="9747621"/>
          <a:ext cx="838200" cy="1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146421</xdr:rowOff>
    </xdr:from>
    <xdr:to>
      <xdr:col>50</xdr:col>
      <xdr:colOff>114300</xdr:colOff>
      <xdr:row>56</xdr:row>
      <xdr:rowOff>165303</xdr:rowOff>
    </xdr:to>
    <xdr:cxnSp macro="">
      <xdr:nvCxnSpPr>
        <xdr:cNvPr id="360" name="直線コネクタ 359"/>
        <xdr:cNvCxnSpPr/>
      </xdr:nvCxnSpPr>
      <xdr:spPr>
        <a:xfrm flipV="1">
          <a:off x="8750300" y="9747621"/>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165303</xdr:rowOff>
    </xdr:from>
    <xdr:to>
      <xdr:col>45</xdr:col>
      <xdr:colOff>177800</xdr:colOff>
      <xdr:row>57</xdr:row>
      <xdr:rowOff>2632</xdr:rowOff>
    </xdr:to>
    <xdr:cxnSp macro="">
      <xdr:nvCxnSpPr>
        <xdr:cNvPr id="363" name="直線コネクタ 362"/>
        <xdr:cNvCxnSpPr/>
      </xdr:nvCxnSpPr>
      <xdr:spPr>
        <a:xfrm flipV="1">
          <a:off x="7861300" y="9766503"/>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65" name="テキスト ボックス 364"/>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2632</xdr:rowOff>
    </xdr:from>
    <xdr:to>
      <xdr:col>41</xdr:col>
      <xdr:colOff>50800</xdr:colOff>
      <xdr:row>57</xdr:row>
      <xdr:rowOff>5741</xdr:rowOff>
    </xdr:to>
    <xdr:cxnSp macro="">
      <xdr:nvCxnSpPr>
        <xdr:cNvPr id="366" name="直線コネクタ 365"/>
        <xdr:cNvCxnSpPr/>
      </xdr:nvCxnSpPr>
      <xdr:spPr>
        <a:xfrm flipV="1">
          <a:off x="6972300" y="977528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109748</xdr:rowOff>
    </xdr:from>
    <xdr:to>
      <xdr:col>55</xdr:col>
      <xdr:colOff>50800</xdr:colOff>
      <xdr:row>57</xdr:row>
      <xdr:rowOff>39898</xdr:rowOff>
    </xdr:to>
    <xdr:sp macro="" textlink="">
      <xdr:nvSpPr>
        <xdr:cNvPr id="376" name="楕円 375"/>
        <xdr:cNvSpPr/>
      </xdr:nvSpPr>
      <xdr:spPr>
        <a:xfrm>
          <a:off x="10426700" y="971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132625</xdr:rowOff>
    </xdr:from>
    <xdr:ext cx="469744" cy="259045"/>
    <xdr:sp macro="" textlink="">
      <xdr:nvSpPr>
        <xdr:cNvPr id="377" name="農林水産業費該当値テキスト"/>
        <xdr:cNvSpPr txBox="1"/>
      </xdr:nvSpPr>
      <xdr:spPr>
        <a:xfrm>
          <a:off x="10528300" y="956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95621</xdr:rowOff>
    </xdr:from>
    <xdr:to>
      <xdr:col>50</xdr:col>
      <xdr:colOff>165100</xdr:colOff>
      <xdr:row>57</xdr:row>
      <xdr:rowOff>25771</xdr:rowOff>
    </xdr:to>
    <xdr:sp macro="" textlink="">
      <xdr:nvSpPr>
        <xdr:cNvPr id="378" name="楕円 377"/>
        <xdr:cNvSpPr/>
      </xdr:nvSpPr>
      <xdr:spPr>
        <a:xfrm>
          <a:off x="9588500" y="969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42298</xdr:rowOff>
    </xdr:from>
    <xdr:ext cx="469744" cy="259045"/>
    <xdr:sp macro="" textlink="">
      <xdr:nvSpPr>
        <xdr:cNvPr id="379" name="テキスト ボックス 378"/>
        <xdr:cNvSpPr txBox="1"/>
      </xdr:nvSpPr>
      <xdr:spPr>
        <a:xfrm>
          <a:off x="9404428" y="947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114503</xdr:rowOff>
    </xdr:from>
    <xdr:to>
      <xdr:col>46</xdr:col>
      <xdr:colOff>38100</xdr:colOff>
      <xdr:row>57</xdr:row>
      <xdr:rowOff>44653</xdr:rowOff>
    </xdr:to>
    <xdr:sp macro="" textlink="">
      <xdr:nvSpPr>
        <xdr:cNvPr id="380" name="楕円 379"/>
        <xdr:cNvSpPr/>
      </xdr:nvSpPr>
      <xdr:spPr>
        <a:xfrm>
          <a:off x="8699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61180</xdr:rowOff>
    </xdr:from>
    <xdr:ext cx="469744" cy="259045"/>
    <xdr:sp macro="" textlink="">
      <xdr:nvSpPr>
        <xdr:cNvPr id="381" name="テキスト ボックス 380"/>
        <xdr:cNvSpPr txBox="1"/>
      </xdr:nvSpPr>
      <xdr:spPr>
        <a:xfrm>
          <a:off x="8515428" y="949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123282</xdr:rowOff>
    </xdr:from>
    <xdr:to>
      <xdr:col>41</xdr:col>
      <xdr:colOff>101600</xdr:colOff>
      <xdr:row>57</xdr:row>
      <xdr:rowOff>53432</xdr:rowOff>
    </xdr:to>
    <xdr:sp macro="" textlink="">
      <xdr:nvSpPr>
        <xdr:cNvPr id="382" name="楕円 381"/>
        <xdr:cNvSpPr/>
      </xdr:nvSpPr>
      <xdr:spPr>
        <a:xfrm>
          <a:off x="7810500" y="9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69959</xdr:rowOff>
    </xdr:from>
    <xdr:ext cx="469744" cy="259045"/>
    <xdr:sp macro="" textlink="">
      <xdr:nvSpPr>
        <xdr:cNvPr id="383" name="テキスト ボックス 382"/>
        <xdr:cNvSpPr txBox="1"/>
      </xdr:nvSpPr>
      <xdr:spPr>
        <a:xfrm>
          <a:off x="7626428" y="94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126391</xdr:rowOff>
    </xdr:from>
    <xdr:to>
      <xdr:col>36</xdr:col>
      <xdr:colOff>165100</xdr:colOff>
      <xdr:row>57</xdr:row>
      <xdr:rowOff>56541</xdr:rowOff>
    </xdr:to>
    <xdr:sp macro="" textlink="">
      <xdr:nvSpPr>
        <xdr:cNvPr id="384" name="楕円 383"/>
        <xdr:cNvSpPr/>
      </xdr:nvSpPr>
      <xdr:spPr>
        <a:xfrm>
          <a:off x="692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73068</xdr:rowOff>
    </xdr:from>
    <xdr:ext cx="469744" cy="259045"/>
    <xdr:sp macro="" textlink="">
      <xdr:nvSpPr>
        <xdr:cNvPr id="385" name="テキスト ボックス 384"/>
        <xdr:cNvSpPr txBox="1"/>
      </xdr:nvSpPr>
      <xdr:spPr>
        <a:xfrm>
          <a:off x="6737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120817</xdr:rowOff>
    </xdr:from>
    <xdr:to>
      <xdr:col>55</xdr:col>
      <xdr:colOff>0</xdr:colOff>
      <xdr:row>77</xdr:row>
      <xdr:rowOff>134443</xdr:rowOff>
    </xdr:to>
    <xdr:cxnSp macro="">
      <xdr:nvCxnSpPr>
        <xdr:cNvPr id="412" name="直線コネクタ 411"/>
        <xdr:cNvCxnSpPr/>
      </xdr:nvCxnSpPr>
      <xdr:spPr>
        <a:xfrm flipV="1">
          <a:off x="9639300" y="13322467"/>
          <a:ext cx="8382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134443</xdr:rowOff>
    </xdr:from>
    <xdr:to>
      <xdr:col>50</xdr:col>
      <xdr:colOff>114300</xdr:colOff>
      <xdr:row>77</xdr:row>
      <xdr:rowOff>165486</xdr:rowOff>
    </xdr:to>
    <xdr:cxnSp macro="">
      <xdr:nvCxnSpPr>
        <xdr:cNvPr id="415" name="直線コネクタ 414"/>
        <xdr:cNvCxnSpPr/>
      </xdr:nvCxnSpPr>
      <xdr:spPr>
        <a:xfrm flipV="1">
          <a:off x="8750300" y="13336093"/>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129231</xdr:rowOff>
    </xdr:from>
    <xdr:to>
      <xdr:col>45</xdr:col>
      <xdr:colOff>177800</xdr:colOff>
      <xdr:row>77</xdr:row>
      <xdr:rowOff>165486</xdr:rowOff>
    </xdr:to>
    <xdr:cxnSp macro="">
      <xdr:nvCxnSpPr>
        <xdr:cNvPr id="418" name="直線コネクタ 417"/>
        <xdr:cNvCxnSpPr/>
      </xdr:nvCxnSpPr>
      <xdr:spPr>
        <a:xfrm>
          <a:off x="7861300" y="13330881"/>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129231</xdr:rowOff>
    </xdr:from>
    <xdr:to>
      <xdr:col>41</xdr:col>
      <xdr:colOff>50800</xdr:colOff>
      <xdr:row>78</xdr:row>
      <xdr:rowOff>5328</xdr:rowOff>
    </xdr:to>
    <xdr:cxnSp macro="">
      <xdr:nvCxnSpPr>
        <xdr:cNvPr id="421" name="直線コネクタ 420"/>
        <xdr:cNvCxnSpPr/>
      </xdr:nvCxnSpPr>
      <xdr:spPr>
        <a:xfrm flipV="1">
          <a:off x="6972300" y="13330881"/>
          <a:ext cx="8890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70017</xdr:rowOff>
    </xdr:from>
    <xdr:to>
      <xdr:col>55</xdr:col>
      <xdr:colOff>50800</xdr:colOff>
      <xdr:row>78</xdr:row>
      <xdr:rowOff>167</xdr:rowOff>
    </xdr:to>
    <xdr:sp macro="" textlink="">
      <xdr:nvSpPr>
        <xdr:cNvPr id="431" name="楕円 430"/>
        <xdr:cNvSpPr/>
      </xdr:nvSpPr>
      <xdr:spPr>
        <a:xfrm>
          <a:off x="10426700" y="1327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48444</xdr:rowOff>
    </xdr:from>
    <xdr:ext cx="469744" cy="259045"/>
    <xdr:sp macro="" textlink="">
      <xdr:nvSpPr>
        <xdr:cNvPr id="432" name="商工費該当値テキスト"/>
        <xdr:cNvSpPr txBox="1"/>
      </xdr:nvSpPr>
      <xdr:spPr>
        <a:xfrm>
          <a:off x="10528300" y="1325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83643</xdr:rowOff>
    </xdr:from>
    <xdr:to>
      <xdr:col>50</xdr:col>
      <xdr:colOff>165100</xdr:colOff>
      <xdr:row>78</xdr:row>
      <xdr:rowOff>13793</xdr:rowOff>
    </xdr:to>
    <xdr:sp macro="" textlink="">
      <xdr:nvSpPr>
        <xdr:cNvPr id="433" name="楕円 432"/>
        <xdr:cNvSpPr/>
      </xdr:nvSpPr>
      <xdr:spPr>
        <a:xfrm>
          <a:off x="9588500" y="132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4920</xdr:rowOff>
    </xdr:from>
    <xdr:ext cx="469744" cy="259045"/>
    <xdr:sp macro="" textlink="">
      <xdr:nvSpPr>
        <xdr:cNvPr id="434" name="テキスト ボックス 433"/>
        <xdr:cNvSpPr txBox="1"/>
      </xdr:nvSpPr>
      <xdr:spPr>
        <a:xfrm>
          <a:off x="9404428" y="1337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114686</xdr:rowOff>
    </xdr:from>
    <xdr:to>
      <xdr:col>46</xdr:col>
      <xdr:colOff>38100</xdr:colOff>
      <xdr:row>78</xdr:row>
      <xdr:rowOff>44836</xdr:rowOff>
    </xdr:to>
    <xdr:sp macro="" textlink="">
      <xdr:nvSpPr>
        <xdr:cNvPr id="435" name="楕円 434"/>
        <xdr:cNvSpPr/>
      </xdr:nvSpPr>
      <xdr:spPr>
        <a:xfrm>
          <a:off x="8699500" y="133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35963</xdr:rowOff>
    </xdr:from>
    <xdr:ext cx="469744" cy="259045"/>
    <xdr:sp macro="" textlink="">
      <xdr:nvSpPr>
        <xdr:cNvPr id="436" name="テキスト ボックス 435"/>
        <xdr:cNvSpPr txBox="1"/>
      </xdr:nvSpPr>
      <xdr:spPr>
        <a:xfrm>
          <a:off x="8515428" y="134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78431</xdr:rowOff>
    </xdr:from>
    <xdr:to>
      <xdr:col>41</xdr:col>
      <xdr:colOff>101600</xdr:colOff>
      <xdr:row>78</xdr:row>
      <xdr:rowOff>8581</xdr:rowOff>
    </xdr:to>
    <xdr:sp macro="" textlink="">
      <xdr:nvSpPr>
        <xdr:cNvPr id="437" name="楕円 436"/>
        <xdr:cNvSpPr/>
      </xdr:nvSpPr>
      <xdr:spPr>
        <a:xfrm>
          <a:off x="7810500" y="1328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171158</xdr:rowOff>
    </xdr:from>
    <xdr:ext cx="469744" cy="259045"/>
    <xdr:sp macro="" textlink="">
      <xdr:nvSpPr>
        <xdr:cNvPr id="438" name="テキスト ボックス 437"/>
        <xdr:cNvSpPr txBox="1"/>
      </xdr:nvSpPr>
      <xdr:spPr>
        <a:xfrm>
          <a:off x="7626428" y="133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125978</xdr:rowOff>
    </xdr:from>
    <xdr:to>
      <xdr:col>36</xdr:col>
      <xdr:colOff>165100</xdr:colOff>
      <xdr:row>78</xdr:row>
      <xdr:rowOff>56128</xdr:rowOff>
    </xdr:to>
    <xdr:sp macro="" textlink="">
      <xdr:nvSpPr>
        <xdr:cNvPr id="439" name="楕円 438"/>
        <xdr:cNvSpPr/>
      </xdr:nvSpPr>
      <xdr:spPr>
        <a:xfrm>
          <a:off x="6921500" y="133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47255</xdr:rowOff>
    </xdr:from>
    <xdr:ext cx="469744" cy="259045"/>
    <xdr:sp macro="" textlink="">
      <xdr:nvSpPr>
        <xdr:cNvPr id="440" name="テキスト ボックス 439"/>
        <xdr:cNvSpPr txBox="1"/>
      </xdr:nvSpPr>
      <xdr:spPr>
        <a:xfrm>
          <a:off x="6737428" y="1342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65863</xdr:rowOff>
    </xdr:from>
    <xdr:to>
      <xdr:col>55</xdr:col>
      <xdr:colOff>0</xdr:colOff>
      <xdr:row>94</xdr:row>
      <xdr:rowOff>92514</xdr:rowOff>
    </xdr:to>
    <xdr:cxnSp macro="">
      <xdr:nvCxnSpPr>
        <xdr:cNvPr id="470" name="直線コネクタ 469"/>
        <xdr:cNvCxnSpPr/>
      </xdr:nvCxnSpPr>
      <xdr:spPr>
        <a:xfrm flipV="1">
          <a:off x="9639300" y="16010713"/>
          <a:ext cx="838200" cy="19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92514</xdr:rowOff>
    </xdr:from>
    <xdr:to>
      <xdr:col>50</xdr:col>
      <xdr:colOff>114300</xdr:colOff>
      <xdr:row>94</xdr:row>
      <xdr:rowOff>125907</xdr:rowOff>
    </xdr:to>
    <xdr:cxnSp macro="">
      <xdr:nvCxnSpPr>
        <xdr:cNvPr id="473" name="直線コネクタ 472"/>
        <xdr:cNvCxnSpPr/>
      </xdr:nvCxnSpPr>
      <xdr:spPr>
        <a:xfrm flipV="1">
          <a:off x="8750300" y="16208814"/>
          <a:ext cx="889000" cy="3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125907</xdr:rowOff>
    </xdr:from>
    <xdr:to>
      <xdr:col>45</xdr:col>
      <xdr:colOff>177800</xdr:colOff>
      <xdr:row>95</xdr:row>
      <xdr:rowOff>132232</xdr:rowOff>
    </xdr:to>
    <xdr:cxnSp macro="">
      <xdr:nvCxnSpPr>
        <xdr:cNvPr id="476" name="直線コネクタ 475"/>
        <xdr:cNvCxnSpPr/>
      </xdr:nvCxnSpPr>
      <xdr:spPr>
        <a:xfrm flipV="1">
          <a:off x="7861300" y="16242207"/>
          <a:ext cx="889000" cy="17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132232</xdr:rowOff>
    </xdr:from>
    <xdr:to>
      <xdr:col>41</xdr:col>
      <xdr:colOff>50800</xdr:colOff>
      <xdr:row>95</xdr:row>
      <xdr:rowOff>157835</xdr:rowOff>
    </xdr:to>
    <xdr:cxnSp macro="">
      <xdr:nvCxnSpPr>
        <xdr:cNvPr id="479" name="直線コネクタ 478"/>
        <xdr:cNvCxnSpPr/>
      </xdr:nvCxnSpPr>
      <xdr:spPr>
        <a:xfrm flipV="1">
          <a:off x="6972300" y="16419982"/>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15063</xdr:rowOff>
    </xdr:from>
    <xdr:to>
      <xdr:col>55</xdr:col>
      <xdr:colOff>50800</xdr:colOff>
      <xdr:row>93</xdr:row>
      <xdr:rowOff>116663</xdr:rowOff>
    </xdr:to>
    <xdr:sp macro="" textlink="">
      <xdr:nvSpPr>
        <xdr:cNvPr id="489" name="楕円 488"/>
        <xdr:cNvSpPr/>
      </xdr:nvSpPr>
      <xdr:spPr>
        <a:xfrm>
          <a:off x="10426700" y="159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37940</xdr:rowOff>
    </xdr:from>
    <xdr:ext cx="534377" cy="259045"/>
    <xdr:sp macro="" textlink="">
      <xdr:nvSpPr>
        <xdr:cNvPr id="490" name="土木費該当値テキスト"/>
        <xdr:cNvSpPr txBox="1"/>
      </xdr:nvSpPr>
      <xdr:spPr>
        <a:xfrm>
          <a:off x="10528300" y="158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41714</xdr:rowOff>
    </xdr:from>
    <xdr:to>
      <xdr:col>50</xdr:col>
      <xdr:colOff>165100</xdr:colOff>
      <xdr:row>94</xdr:row>
      <xdr:rowOff>143314</xdr:rowOff>
    </xdr:to>
    <xdr:sp macro="" textlink="">
      <xdr:nvSpPr>
        <xdr:cNvPr id="491" name="楕円 490"/>
        <xdr:cNvSpPr/>
      </xdr:nvSpPr>
      <xdr:spPr>
        <a:xfrm>
          <a:off x="9588500" y="161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159841</xdr:rowOff>
    </xdr:from>
    <xdr:ext cx="534377" cy="259045"/>
    <xdr:sp macro="" textlink="">
      <xdr:nvSpPr>
        <xdr:cNvPr id="492" name="テキスト ボックス 491"/>
        <xdr:cNvSpPr txBox="1"/>
      </xdr:nvSpPr>
      <xdr:spPr>
        <a:xfrm>
          <a:off x="9372111" y="1593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75107</xdr:rowOff>
    </xdr:from>
    <xdr:to>
      <xdr:col>46</xdr:col>
      <xdr:colOff>38100</xdr:colOff>
      <xdr:row>95</xdr:row>
      <xdr:rowOff>5257</xdr:rowOff>
    </xdr:to>
    <xdr:sp macro="" textlink="">
      <xdr:nvSpPr>
        <xdr:cNvPr id="493" name="楕円 492"/>
        <xdr:cNvSpPr/>
      </xdr:nvSpPr>
      <xdr:spPr>
        <a:xfrm>
          <a:off x="8699500" y="161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21784</xdr:rowOff>
    </xdr:from>
    <xdr:ext cx="534377" cy="259045"/>
    <xdr:sp macro="" textlink="">
      <xdr:nvSpPr>
        <xdr:cNvPr id="494" name="テキスト ボックス 493"/>
        <xdr:cNvSpPr txBox="1"/>
      </xdr:nvSpPr>
      <xdr:spPr>
        <a:xfrm>
          <a:off x="8483111" y="15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81432</xdr:rowOff>
    </xdr:from>
    <xdr:to>
      <xdr:col>41</xdr:col>
      <xdr:colOff>101600</xdr:colOff>
      <xdr:row>96</xdr:row>
      <xdr:rowOff>11582</xdr:rowOff>
    </xdr:to>
    <xdr:sp macro="" textlink="">
      <xdr:nvSpPr>
        <xdr:cNvPr id="495" name="楕円 494"/>
        <xdr:cNvSpPr/>
      </xdr:nvSpPr>
      <xdr:spPr>
        <a:xfrm>
          <a:off x="7810500" y="163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28109</xdr:rowOff>
    </xdr:from>
    <xdr:ext cx="534377" cy="259045"/>
    <xdr:sp macro="" textlink="">
      <xdr:nvSpPr>
        <xdr:cNvPr id="496" name="テキスト ボックス 495"/>
        <xdr:cNvSpPr txBox="1"/>
      </xdr:nvSpPr>
      <xdr:spPr>
        <a:xfrm>
          <a:off x="7594111" y="161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107035</xdr:rowOff>
    </xdr:from>
    <xdr:to>
      <xdr:col>36</xdr:col>
      <xdr:colOff>165100</xdr:colOff>
      <xdr:row>96</xdr:row>
      <xdr:rowOff>37185</xdr:rowOff>
    </xdr:to>
    <xdr:sp macro="" textlink="">
      <xdr:nvSpPr>
        <xdr:cNvPr id="497" name="楕円 496"/>
        <xdr:cNvSpPr/>
      </xdr:nvSpPr>
      <xdr:spPr>
        <a:xfrm>
          <a:off x="6921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53712</xdr:rowOff>
    </xdr:from>
    <xdr:ext cx="534377" cy="259045"/>
    <xdr:sp macro="" textlink="">
      <xdr:nvSpPr>
        <xdr:cNvPr id="498" name="テキスト ボックス 497"/>
        <xdr:cNvSpPr txBox="1"/>
      </xdr:nvSpPr>
      <xdr:spPr>
        <a:xfrm>
          <a:off x="6705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79629</xdr:rowOff>
    </xdr:from>
    <xdr:to>
      <xdr:col>85</xdr:col>
      <xdr:colOff>127000</xdr:colOff>
      <xdr:row>36</xdr:row>
      <xdr:rowOff>148590</xdr:rowOff>
    </xdr:to>
    <xdr:cxnSp macro="">
      <xdr:nvCxnSpPr>
        <xdr:cNvPr id="528" name="直線コネクタ 527"/>
        <xdr:cNvCxnSpPr/>
      </xdr:nvCxnSpPr>
      <xdr:spPr>
        <a:xfrm flipV="1">
          <a:off x="15481300" y="6251829"/>
          <a:ext cx="8382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129794</xdr:rowOff>
    </xdr:from>
    <xdr:to>
      <xdr:col>81</xdr:col>
      <xdr:colOff>50800</xdr:colOff>
      <xdr:row>36</xdr:row>
      <xdr:rowOff>148590</xdr:rowOff>
    </xdr:to>
    <xdr:cxnSp macro="">
      <xdr:nvCxnSpPr>
        <xdr:cNvPr id="531" name="直線コネクタ 530"/>
        <xdr:cNvCxnSpPr/>
      </xdr:nvCxnSpPr>
      <xdr:spPr>
        <a:xfrm>
          <a:off x="14592300" y="6301994"/>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90805</xdr:rowOff>
    </xdr:from>
    <xdr:to>
      <xdr:col>76</xdr:col>
      <xdr:colOff>114300</xdr:colOff>
      <xdr:row>36</xdr:row>
      <xdr:rowOff>129794</xdr:rowOff>
    </xdr:to>
    <xdr:cxnSp macro="">
      <xdr:nvCxnSpPr>
        <xdr:cNvPr id="534" name="直線コネクタ 533"/>
        <xdr:cNvCxnSpPr/>
      </xdr:nvCxnSpPr>
      <xdr:spPr>
        <a:xfrm>
          <a:off x="13703300" y="6263005"/>
          <a:ext cx="8890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86487</xdr:rowOff>
    </xdr:from>
    <xdr:to>
      <xdr:col>71</xdr:col>
      <xdr:colOff>177800</xdr:colOff>
      <xdr:row>36</xdr:row>
      <xdr:rowOff>90805</xdr:rowOff>
    </xdr:to>
    <xdr:cxnSp macro="">
      <xdr:nvCxnSpPr>
        <xdr:cNvPr id="537" name="直線コネクタ 536"/>
        <xdr:cNvCxnSpPr/>
      </xdr:nvCxnSpPr>
      <xdr:spPr>
        <a:xfrm>
          <a:off x="12814300" y="6258687"/>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28829</xdr:rowOff>
    </xdr:from>
    <xdr:to>
      <xdr:col>85</xdr:col>
      <xdr:colOff>177800</xdr:colOff>
      <xdr:row>36</xdr:row>
      <xdr:rowOff>130429</xdr:rowOff>
    </xdr:to>
    <xdr:sp macro="" textlink="">
      <xdr:nvSpPr>
        <xdr:cNvPr id="547" name="楕円 546"/>
        <xdr:cNvSpPr/>
      </xdr:nvSpPr>
      <xdr:spPr>
        <a:xfrm>
          <a:off x="16268700" y="62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7256</xdr:rowOff>
    </xdr:from>
    <xdr:ext cx="534377" cy="259045"/>
    <xdr:sp macro="" textlink="">
      <xdr:nvSpPr>
        <xdr:cNvPr id="548" name="消防費該当値テキスト"/>
        <xdr:cNvSpPr txBox="1"/>
      </xdr:nvSpPr>
      <xdr:spPr>
        <a:xfrm>
          <a:off x="16370300" y="61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549" name="楕円 548"/>
        <xdr:cNvSpPr/>
      </xdr:nvSpPr>
      <xdr:spPr>
        <a:xfrm>
          <a:off x="1543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44467</xdr:rowOff>
    </xdr:from>
    <xdr:ext cx="534377" cy="259045"/>
    <xdr:sp macro="" textlink="">
      <xdr:nvSpPr>
        <xdr:cNvPr id="550" name="テキスト ボックス 549"/>
        <xdr:cNvSpPr txBox="1"/>
      </xdr:nvSpPr>
      <xdr:spPr>
        <a:xfrm>
          <a:off x="15214111" y="6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78994</xdr:rowOff>
    </xdr:from>
    <xdr:to>
      <xdr:col>76</xdr:col>
      <xdr:colOff>165100</xdr:colOff>
      <xdr:row>37</xdr:row>
      <xdr:rowOff>9144</xdr:rowOff>
    </xdr:to>
    <xdr:sp macro="" textlink="">
      <xdr:nvSpPr>
        <xdr:cNvPr id="551" name="楕円 550"/>
        <xdr:cNvSpPr/>
      </xdr:nvSpPr>
      <xdr:spPr>
        <a:xfrm>
          <a:off x="14541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25671</xdr:rowOff>
    </xdr:from>
    <xdr:ext cx="534377" cy="259045"/>
    <xdr:sp macro="" textlink="">
      <xdr:nvSpPr>
        <xdr:cNvPr id="552" name="テキスト ボックス 551"/>
        <xdr:cNvSpPr txBox="1"/>
      </xdr:nvSpPr>
      <xdr:spPr>
        <a:xfrm>
          <a:off x="14325111" y="60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40005</xdr:rowOff>
    </xdr:from>
    <xdr:to>
      <xdr:col>72</xdr:col>
      <xdr:colOff>38100</xdr:colOff>
      <xdr:row>36</xdr:row>
      <xdr:rowOff>141605</xdr:rowOff>
    </xdr:to>
    <xdr:sp macro="" textlink="">
      <xdr:nvSpPr>
        <xdr:cNvPr id="553" name="楕円 552"/>
        <xdr:cNvSpPr/>
      </xdr:nvSpPr>
      <xdr:spPr>
        <a:xfrm>
          <a:off x="136525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132732</xdr:rowOff>
    </xdr:from>
    <xdr:ext cx="534377" cy="259045"/>
    <xdr:sp macro="" textlink="">
      <xdr:nvSpPr>
        <xdr:cNvPr id="554" name="テキスト ボックス 553"/>
        <xdr:cNvSpPr txBox="1"/>
      </xdr:nvSpPr>
      <xdr:spPr>
        <a:xfrm>
          <a:off x="13436111" y="63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35687</xdr:rowOff>
    </xdr:from>
    <xdr:to>
      <xdr:col>67</xdr:col>
      <xdr:colOff>101600</xdr:colOff>
      <xdr:row>36</xdr:row>
      <xdr:rowOff>137287</xdr:rowOff>
    </xdr:to>
    <xdr:sp macro="" textlink="">
      <xdr:nvSpPr>
        <xdr:cNvPr id="555" name="楕円 554"/>
        <xdr:cNvSpPr/>
      </xdr:nvSpPr>
      <xdr:spPr>
        <a:xfrm>
          <a:off x="12763500" y="62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128414</xdr:rowOff>
    </xdr:from>
    <xdr:ext cx="534377" cy="259045"/>
    <xdr:sp macro="" textlink="">
      <xdr:nvSpPr>
        <xdr:cNvPr id="556" name="テキスト ボックス 555"/>
        <xdr:cNvSpPr txBox="1"/>
      </xdr:nvSpPr>
      <xdr:spPr>
        <a:xfrm>
          <a:off x="12547111" y="630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168439</xdr:rowOff>
    </xdr:from>
    <xdr:to>
      <xdr:col>85</xdr:col>
      <xdr:colOff>127000</xdr:colOff>
      <xdr:row>52</xdr:row>
      <xdr:rowOff>4761</xdr:rowOff>
    </xdr:to>
    <xdr:cxnSp macro="">
      <xdr:nvCxnSpPr>
        <xdr:cNvPr id="588" name="直線コネクタ 587"/>
        <xdr:cNvCxnSpPr/>
      </xdr:nvCxnSpPr>
      <xdr:spPr>
        <a:xfrm flipV="1">
          <a:off x="15481300" y="8740939"/>
          <a:ext cx="8382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46427</xdr:rowOff>
    </xdr:from>
    <xdr:ext cx="534377" cy="259045"/>
    <xdr:sp macro="" textlink="">
      <xdr:nvSpPr>
        <xdr:cNvPr id="589" name="教育費平均値テキスト"/>
        <xdr:cNvSpPr txBox="1"/>
      </xdr:nvSpPr>
      <xdr:spPr>
        <a:xfrm>
          <a:off x="16370300" y="947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4761</xdr:rowOff>
    </xdr:from>
    <xdr:to>
      <xdr:col>81</xdr:col>
      <xdr:colOff>50800</xdr:colOff>
      <xdr:row>52</xdr:row>
      <xdr:rowOff>29874</xdr:rowOff>
    </xdr:to>
    <xdr:cxnSp macro="">
      <xdr:nvCxnSpPr>
        <xdr:cNvPr id="591" name="直線コネクタ 590"/>
        <xdr:cNvCxnSpPr/>
      </xdr:nvCxnSpPr>
      <xdr:spPr>
        <a:xfrm flipV="1">
          <a:off x="14592300" y="8920161"/>
          <a:ext cx="8890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93" name="テキスト ボックス 592"/>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29874</xdr:rowOff>
    </xdr:from>
    <xdr:to>
      <xdr:col>76</xdr:col>
      <xdr:colOff>114300</xdr:colOff>
      <xdr:row>56</xdr:row>
      <xdr:rowOff>53256</xdr:rowOff>
    </xdr:to>
    <xdr:cxnSp macro="">
      <xdr:nvCxnSpPr>
        <xdr:cNvPr id="594" name="直線コネクタ 593"/>
        <xdr:cNvCxnSpPr/>
      </xdr:nvCxnSpPr>
      <xdr:spPr>
        <a:xfrm flipV="1">
          <a:off x="13703300" y="8945274"/>
          <a:ext cx="889000" cy="70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6" name="テキスト ボックス 595"/>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53256</xdr:rowOff>
    </xdr:from>
    <xdr:to>
      <xdr:col>71</xdr:col>
      <xdr:colOff>177800</xdr:colOff>
      <xdr:row>56</xdr:row>
      <xdr:rowOff>120236</xdr:rowOff>
    </xdr:to>
    <xdr:cxnSp macro="">
      <xdr:nvCxnSpPr>
        <xdr:cNvPr id="597" name="直線コネクタ 596"/>
        <xdr:cNvCxnSpPr/>
      </xdr:nvCxnSpPr>
      <xdr:spPr>
        <a:xfrm flipV="1">
          <a:off x="12814300" y="9654456"/>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117639</xdr:rowOff>
    </xdr:from>
    <xdr:to>
      <xdr:col>85</xdr:col>
      <xdr:colOff>177800</xdr:colOff>
      <xdr:row>51</xdr:row>
      <xdr:rowOff>47789</xdr:rowOff>
    </xdr:to>
    <xdr:sp macro="" textlink="">
      <xdr:nvSpPr>
        <xdr:cNvPr id="607" name="楕円 606"/>
        <xdr:cNvSpPr/>
      </xdr:nvSpPr>
      <xdr:spPr>
        <a:xfrm>
          <a:off x="16268700" y="86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70666</xdr:rowOff>
    </xdr:from>
    <xdr:ext cx="534377" cy="259045"/>
    <xdr:sp macro="" textlink="">
      <xdr:nvSpPr>
        <xdr:cNvPr id="608" name="教育費該当値テキスト"/>
        <xdr:cNvSpPr txBox="1"/>
      </xdr:nvSpPr>
      <xdr:spPr>
        <a:xfrm>
          <a:off x="16370300" y="864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125411</xdr:rowOff>
    </xdr:from>
    <xdr:to>
      <xdr:col>81</xdr:col>
      <xdr:colOff>101600</xdr:colOff>
      <xdr:row>52</xdr:row>
      <xdr:rowOff>55561</xdr:rowOff>
    </xdr:to>
    <xdr:sp macro="" textlink="">
      <xdr:nvSpPr>
        <xdr:cNvPr id="609" name="楕円 608"/>
        <xdr:cNvSpPr/>
      </xdr:nvSpPr>
      <xdr:spPr>
        <a:xfrm>
          <a:off x="15430500" y="88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72088</xdr:rowOff>
    </xdr:from>
    <xdr:ext cx="534377" cy="259045"/>
    <xdr:sp macro="" textlink="">
      <xdr:nvSpPr>
        <xdr:cNvPr id="610" name="テキスト ボックス 609"/>
        <xdr:cNvSpPr txBox="1"/>
      </xdr:nvSpPr>
      <xdr:spPr>
        <a:xfrm>
          <a:off x="15214111" y="86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150524</xdr:rowOff>
    </xdr:from>
    <xdr:to>
      <xdr:col>76</xdr:col>
      <xdr:colOff>165100</xdr:colOff>
      <xdr:row>52</xdr:row>
      <xdr:rowOff>80674</xdr:rowOff>
    </xdr:to>
    <xdr:sp macro="" textlink="">
      <xdr:nvSpPr>
        <xdr:cNvPr id="611" name="楕円 610"/>
        <xdr:cNvSpPr/>
      </xdr:nvSpPr>
      <xdr:spPr>
        <a:xfrm>
          <a:off x="14541500" y="88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97201</xdr:rowOff>
    </xdr:from>
    <xdr:ext cx="534377" cy="259045"/>
    <xdr:sp macro="" textlink="">
      <xdr:nvSpPr>
        <xdr:cNvPr id="612" name="テキスト ボックス 611"/>
        <xdr:cNvSpPr txBox="1"/>
      </xdr:nvSpPr>
      <xdr:spPr>
        <a:xfrm>
          <a:off x="14325111" y="86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2456</xdr:rowOff>
    </xdr:from>
    <xdr:to>
      <xdr:col>72</xdr:col>
      <xdr:colOff>38100</xdr:colOff>
      <xdr:row>56</xdr:row>
      <xdr:rowOff>104056</xdr:rowOff>
    </xdr:to>
    <xdr:sp macro="" textlink="">
      <xdr:nvSpPr>
        <xdr:cNvPr id="613" name="楕円 612"/>
        <xdr:cNvSpPr/>
      </xdr:nvSpPr>
      <xdr:spPr>
        <a:xfrm>
          <a:off x="13652500" y="960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95183</xdr:rowOff>
    </xdr:from>
    <xdr:ext cx="534377" cy="259045"/>
    <xdr:sp macro="" textlink="">
      <xdr:nvSpPr>
        <xdr:cNvPr id="614" name="テキスト ボックス 613"/>
        <xdr:cNvSpPr txBox="1"/>
      </xdr:nvSpPr>
      <xdr:spPr>
        <a:xfrm>
          <a:off x="13436111" y="96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69436</xdr:rowOff>
    </xdr:from>
    <xdr:to>
      <xdr:col>67</xdr:col>
      <xdr:colOff>101600</xdr:colOff>
      <xdr:row>56</xdr:row>
      <xdr:rowOff>171036</xdr:rowOff>
    </xdr:to>
    <xdr:sp macro="" textlink="">
      <xdr:nvSpPr>
        <xdr:cNvPr id="615" name="楕円 614"/>
        <xdr:cNvSpPr/>
      </xdr:nvSpPr>
      <xdr:spPr>
        <a:xfrm>
          <a:off x="12763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162163</xdr:rowOff>
    </xdr:from>
    <xdr:ext cx="534377" cy="259045"/>
    <xdr:sp macro="" textlink="">
      <xdr:nvSpPr>
        <xdr:cNvPr id="616" name="テキスト ボックス 615"/>
        <xdr:cNvSpPr txBox="1"/>
      </xdr:nvSpPr>
      <xdr:spPr>
        <a:xfrm>
          <a:off x="12547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77215</xdr:rowOff>
    </xdr:from>
    <xdr:to>
      <xdr:col>85</xdr:col>
      <xdr:colOff>127000</xdr:colOff>
      <xdr:row>79</xdr:row>
      <xdr:rowOff>37973</xdr:rowOff>
    </xdr:to>
    <xdr:cxnSp macro="">
      <xdr:nvCxnSpPr>
        <xdr:cNvPr id="645" name="直線コネクタ 644"/>
        <xdr:cNvCxnSpPr/>
      </xdr:nvCxnSpPr>
      <xdr:spPr>
        <a:xfrm>
          <a:off x="15481300" y="13450315"/>
          <a:ext cx="8382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103887</xdr:rowOff>
    </xdr:from>
    <xdr:to>
      <xdr:col>81</xdr:col>
      <xdr:colOff>50800</xdr:colOff>
      <xdr:row>78</xdr:row>
      <xdr:rowOff>77215</xdr:rowOff>
    </xdr:to>
    <xdr:cxnSp macro="">
      <xdr:nvCxnSpPr>
        <xdr:cNvPr id="648" name="直線コネクタ 647"/>
        <xdr:cNvCxnSpPr/>
      </xdr:nvCxnSpPr>
      <xdr:spPr>
        <a:xfrm>
          <a:off x="14592300" y="13305537"/>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157242</xdr:rowOff>
    </xdr:from>
    <xdr:ext cx="378565" cy="259045"/>
    <xdr:sp macro="" textlink="">
      <xdr:nvSpPr>
        <xdr:cNvPr id="650" name="テキスト ボックス 649"/>
        <xdr:cNvSpPr txBox="1"/>
      </xdr:nvSpPr>
      <xdr:spPr>
        <a:xfrm>
          <a:off x="15292017" y="1353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133604</xdr:rowOff>
    </xdr:from>
    <xdr:to>
      <xdr:col>76</xdr:col>
      <xdr:colOff>114300</xdr:colOff>
      <xdr:row>77</xdr:row>
      <xdr:rowOff>103887</xdr:rowOff>
    </xdr:to>
    <xdr:cxnSp macro="">
      <xdr:nvCxnSpPr>
        <xdr:cNvPr id="651" name="直線コネクタ 650"/>
        <xdr:cNvCxnSpPr/>
      </xdr:nvCxnSpPr>
      <xdr:spPr>
        <a:xfrm>
          <a:off x="13703300" y="12649454"/>
          <a:ext cx="889000" cy="6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46372</xdr:rowOff>
    </xdr:from>
    <xdr:ext cx="378565" cy="259045"/>
    <xdr:sp macro="" textlink="">
      <xdr:nvSpPr>
        <xdr:cNvPr id="653" name="テキスト ボックス 652"/>
        <xdr:cNvSpPr txBox="1"/>
      </xdr:nvSpPr>
      <xdr:spPr>
        <a:xfrm>
          <a:off x="14403017" y="13590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133604</xdr:rowOff>
    </xdr:from>
    <xdr:to>
      <xdr:col>71</xdr:col>
      <xdr:colOff>177800</xdr:colOff>
      <xdr:row>74</xdr:row>
      <xdr:rowOff>58928</xdr:rowOff>
    </xdr:to>
    <xdr:cxnSp macro="">
      <xdr:nvCxnSpPr>
        <xdr:cNvPr id="654" name="直線コネクタ 653"/>
        <xdr:cNvCxnSpPr/>
      </xdr:nvCxnSpPr>
      <xdr:spPr>
        <a:xfrm flipV="1">
          <a:off x="12814300" y="12649454"/>
          <a:ext cx="8890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141622</xdr:rowOff>
    </xdr:from>
    <xdr:ext cx="378565" cy="259045"/>
    <xdr:sp macro="" textlink="">
      <xdr:nvSpPr>
        <xdr:cNvPr id="656" name="テキスト ボックス 655"/>
        <xdr:cNvSpPr txBox="1"/>
      </xdr:nvSpPr>
      <xdr:spPr>
        <a:xfrm>
          <a:off x="13514017" y="13514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134383</xdr:rowOff>
    </xdr:from>
    <xdr:ext cx="378565" cy="259045"/>
    <xdr:sp macro="" textlink="">
      <xdr:nvSpPr>
        <xdr:cNvPr id="658" name="テキスト ボックス 657"/>
        <xdr:cNvSpPr txBox="1"/>
      </xdr:nvSpPr>
      <xdr:spPr>
        <a:xfrm>
          <a:off x="12625017" y="13507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64" name="楕円 663"/>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73550</xdr:rowOff>
    </xdr:from>
    <xdr:ext cx="313932" cy="259045"/>
    <xdr:sp macro="" textlink="">
      <xdr:nvSpPr>
        <xdr:cNvPr id="665" name="災害復旧費該当値テキスト"/>
        <xdr:cNvSpPr txBox="1"/>
      </xdr:nvSpPr>
      <xdr:spPr>
        <a:xfrm>
          <a:off x="16370300" y="13446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26415</xdr:rowOff>
    </xdr:from>
    <xdr:to>
      <xdr:col>81</xdr:col>
      <xdr:colOff>101600</xdr:colOff>
      <xdr:row>78</xdr:row>
      <xdr:rowOff>128015</xdr:rowOff>
    </xdr:to>
    <xdr:sp macro="" textlink="">
      <xdr:nvSpPr>
        <xdr:cNvPr id="666" name="楕円 665"/>
        <xdr:cNvSpPr/>
      </xdr:nvSpPr>
      <xdr:spPr>
        <a:xfrm>
          <a:off x="15430500" y="133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144542</xdr:rowOff>
    </xdr:from>
    <xdr:ext cx="378565" cy="259045"/>
    <xdr:sp macro="" textlink="">
      <xdr:nvSpPr>
        <xdr:cNvPr id="667" name="テキスト ボックス 666"/>
        <xdr:cNvSpPr txBox="1"/>
      </xdr:nvSpPr>
      <xdr:spPr>
        <a:xfrm>
          <a:off x="15292017" y="13174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53087</xdr:rowOff>
    </xdr:from>
    <xdr:to>
      <xdr:col>76</xdr:col>
      <xdr:colOff>165100</xdr:colOff>
      <xdr:row>77</xdr:row>
      <xdr:rowOff>154687</xdr:rowOff>
    </xdr:to>
    <xdr:sp macro="" textlink="">
      <xdr:nvSpPr>
        <xdr:cNvPr id="668" name="楕円 667"/>
        <xdr:cNvSpPr/>
      </xdr:nvSpPr>
      <xdr:spPr>
        <a:xfrm>
          <a:off x="14541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171214</xdr:rowOff>
    </xdr:from>
    <xdr:ext cx="378565" cy="259045"/>
    <xdr:sp macro="" textlink="">
      <xdr:nvSpPr>
        <xdr:cNvPr id="669" name="テキスト ボックス 668"/>
        <xdr:cNvSpPr txBox="1"/>
      </xdr:nvSpPr>
      <xdr:spPr>
        <a:xfrm>
          <a:off x="14403017" y="13029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82804</xdr:rowOff>
    </xdr:from>
    <xdr:to>
      <xdr:col>72</xdr:col>
      <xdr:colOff>38100</xdr:colOff>
      <xdr:row>74</xdr:row>
      <xdr:rowOff>12954</xdr:rowOff>
    </xdr:to>
    <xdr:sp macro="" textlink="">
      <xdr:nvSpPr>
        <xdr:cNvPr id="670" name="楕円 669"/>
        <xdr:cNvSpPr/>
      </xdr:nvSpPr>
      <xdr:spPr>
        <a:xfrm>
          <a:off x="13652500" y="1259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29481</xdr:rowOff>
    </xdr:from>
    <xdr:ext cx="469744" cy="259045"/>
    <xdr:sp macro="" textlink="">
      <xdr:nvSpPr>
        <xdr:cNvPr id="671" name="テキスト ボックス 670"/>
        <xdr:cNvSpPr txBox="1"/>
      </xdr:nvSpPr>
      <xdr:spPr>
        <a:xfrm>
          <a:off x="13468428" y="1237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8128</xdr:rowOff>
    </xdr:from>
    <xdr:to>
      <xdr:col>67</xdr:col>
      <xdr:colOff>101600</xdr:colOff>
      <xdr:row>74</xdr:row>
      <xdr:rowOff>109728</xdr:rowOff>
    </xdr:to>
    <xdr:sp macro="" textlink="">
      <xdr:nvSpPr>
        <xdr:cNvPr id="672" name="楕円 671"/>
        <xdr:cNvSpPr/>
      </xdr:nvSpPr>
      <xdr:spPr>
        <a:xfrm>
          <a:off x="12763500" y="126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126255</xdr:rowOff>
    </xdr:from>
    <xdr:ext cx="469744" cy="259045"/>
    <xdr:sp macro="" textlink="">
      <xdr:nvSpPr>
        <xdr:cNvPr id="673" name="テキスト ボックス 672"/>
        <xdr:cNvSpPr txBox="1"/>
      </xdr:nvSpPr>
      <xdr:spPr>
        <a:xfrm>
          <a:off x="12579428" y="124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78761</xdr:rowOff>
    </xdr:from>
    <xdr:to>
      <xdr:col>85</xdr:col>
      <xdr:colOff>127000</xdr:colOff>
      <xdr:row>94</xdr:row>
      <xdr:rowOff>154330</xdr:rowOff>
    </xdr:to>
    <xdr:cxnSp macro="">
      <xdr:nvCxnSpPr>
        <xdr:cNvPr id="705" name="直線コネクタ 704"/>
        <xdr:cNvCxnSpPr/>
      </xdr:nvCxnSpPr>
      <xdr:spPr>
        <a:xfrm flipV="1">
          <a:off x="15481300" y="16195061"/>
          <a:ext cx="838200" cy="7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152305</xdr:rowOff>
    </xdr:from>
    <xdr:to>
      <xdr:col>81</xdr:col>
      <xdr:colOff>50800</xdr:colOff>
      <xdr:row>94</xdr:row>
      <xdr:rowOff>154330</xdr:rowOff>
    </xdr:to>
    <xdr:cxnSp macro="">
      <xdr:nvCxnSpPr>
        <xdr:cNvPr id="708" name="直線コネクタ 707"/>
        <xdr:cNvCxnSpPr/>
      </xdr:nvCxnSpPr>
      <xdr:spPr>
        <a:xfrm>
          <a:off x="14592300" y="16268605"/>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120988</xdr:rowOff>
    </xdr:from>
    <xdr:to>
      <xdr:col>76</xdr:col>
      <xdr:colOff>114300</xdr:colOff>
      <xdr:row>94</xdr:row>
      <xdr:rowOff>152305</xdr:rowOff>
    </xdr:to>
    <xdr:cxnSp macro="">
      <xdr:nvCxnSpPr>
        <xdr:cNvPr id="711" name="直線コネクタ 710"/>
        <xdr:cNvCxnSpPr/>
      </xdr:nvCxnSpPr>
      <xdr:spPr>
        <a:xfrm>
          <a:off x="13703300" y="16237288"/>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30886</xdr:rowOff>
    </xdr:from>
    <xdr:to>
      <xdr:col>71</xdr:col>
      <xdr:colOff>177800</xdr:colOff>
      <xdr:row>94</xdr:row>
      <xdr:rowOff>120988</xdr:rowOff>
    </xdr:to>
    <xdr:cxnSp macro="">
      <xdr:nvCxnSpPr>
        <xdr:cNvPr id="714" name="直線コネクタ 713"/>
        <xdr:cNvCxnSpPr/>
      </xdr:nvCxnSpPr>
      <xdr:spPr>
        <a:xfrm>
          <a:off x="12814300" y="16147186"/>
          <a:ext cx="889000" cy="9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169772</xdr:rowOff>
    </xdr:from>
    <xdr:ext cx="534377" cy="259045"/>
    <xdr:sp macro="" textlink="">
      <xdr:nvSpPr>
        <xdr:cNvPr id="718" name="テキスト ボックス 717"/>
        <xdr:cNvSpPr txBox="1"/>
      </xdr:nvSpPr>
      <xdr:spPr>
        <a:xfrm>
          <a:off x="12547111" y="162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27961</xdr:rowOff>
    </xdr:from>
    <xdr:to>
      <xdr:col>85</xdr:col>
      <xdr:colOff>177800</xdr:colOff>
      <xdr:row>94</xdr:row>
      <xdr:rowOff>129561</xdr:rowOff>
    </xdr:to>
    <xdr:sp macro="" textlink="">
      <xdr:nvSpPr>
        <xdr:cNvPr id="724" name="楕円 723"/>
        <xdr:cNvSpPr/>
      </xdr:nvSpPr>
      <xdr:spPr>
        <a:xfrm>
          <a:off x="16268700" y="161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50838</xdr:rowOff>
    </xdr:from>
    <xdr:ext cx="534377" cy="259045"/>
    <xdr:sp macro="" textlink="">
      <xdr:nvSpPr>
        <xdr:cNvPr id="725" name="公債費該当値テキスト"/>
        <xdr:cNvSpPr txBox="1"/>
      </xdr:nvSpPr>
      <xdr:spPr>
        <a:xfrm>
          <a:off x="16370300" y="1599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103530</xdr:rowOff>
    </xdr:from>
    <xdr:to>
      <xdr:col>81</xdr:col>
      <xdr:colOff>101600</xdr:colOff>
      <xdr:row>95</xdr:row>
      <xdr:rowOff>33680</xdr:rowOff>
    </xdr:to>
    <xdr:sp macro="" textlink="">
      <xdr:nvSpPr>
        <xdr:cNvPr id="726" name="楕円 725"/>
        <xdr:cNvSpPr/>
      </xdr:nvSpPr>
      <xdr:spPr>
        <a:xfrm>
          <a:off x="15430500" y="1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50207</xdr:rowOff>
    </xdr:from>
    <xdr:ext cx="534377" cy="259045"/>
    <xdr:sp macro="" textlink="">
      <xdr:nvSpPr>
        <xdr:cNvPr id="727" name="テキスト ボックス 726"/>
        <xdr:cNvSpPr txBox="1"/>
      </xdr:nvSpPr>
      <xdr:spPr>
        <a:xfrm>
          <a:off x="15214111" y="159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101505</xdr:rowOff>
    </xdr:from>
    <xdr:to>
      <xdr:col>76</xdr:col>
      <xdr:colOff>165100</xdr:colOff>
      <xdr:row>95</xdr:row>
      <xdr:rowOff>31655</xdr:rowOff>
    </xdr:to>
    <xdr:sp macro="" textlink="">
      <xdr:nvSpPr>
        <xdr:cNvPr id="728" name="楕円 727"/>
        <xdr:cNvSpPr/>
      </xdr:nvSpPr>
      <xdr:spPr>
        <a:xfrm>
          <a:off x="14541500" y="162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48182</xdr:rowOff>
    </xdr:from>
    <xdr:ext cx="534377" cy="259045"/>
    <xdr:sp macro="" textlink="">
      <xdr:nvSpPr>
        <xdr:cNvPr id="729" name="テキスト ボックス 728"/>
        <xdr:cNvSpPr txBox="1"/>
      </xdr:nvSpPr>
      <xdr:spPr>
        <a:xfrm>
          <a:off x="14325111" y="159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70188</xdr:rowOff>
    </xdr:from>
    <xdr:to>
      <xdr:col>72</xdr:col>
      <xdr:colOff>38100</xdr:colOff>
      <xdr:row>95</xdr:row>
      <xdr:rowOff>338</xdr:rowOff>
    </xdr:to>
    <xdr:sp macro="" textlink="">
      <xdr:nvSpPr>
        <xdr:cNvPr id="730" name="楕円 729"/>
        <xdr:cNvSpPr/>
      </xdr:nvSpPr>
      <xdr:spPr>
        <a:xfrm>
          <a:off x="13652500" y="1618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16865</xdr:rowOff>
    </xdr:from>
    <xdr:ext cx="534377" cy="259045"/>
    <xdr:sp macro="" textlink="">
      <xdr:nvSpPr>
        <xdr:cNvPr id="731" name="テキスト ボックス 730"/>
        <xdr:cNvSpPr txBox="1"/>
      </xdr:nvSpPr>
      <xdr:spPr>
        <a:xfrm>
          <a:off x="13436111" y="159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151536</xdr:rowOff>
    </xdr:from>
    <xdr:to>
      <xdr:col>67</xdr:col>
      <xdr:colOff>101600</xdr:colOff>
      <xdr:row>94</xdr:row>
      <xdr:rowOff>81686</xdr:rowOff>
    </xdr:to>
    <xdr:sp macro="" textlink="">
      <xdr:nvSpPr>
        <xdr:cNvPr id="732" name="楕円 731"/>
        <xdr:cNvSpPr/>
      </xdr:nvSpPr>
      <xdr:spPr>
        <a:xfrm>
          <a:off x="12763500" y="160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98213</xdr:rowOff>
    </xdr:from>
    <xdr:ext cx="534377" cy="259045"/>
    <xdr:sp macro="" textlink="">
      <xdr:nvSpPr>
        <xdr:cNvPr id="733" name="テキスト ボックス 732"/>
        <xdr:cNvSpPr txBox="1"/>
      </xdr:nvSpPr>
      <xdr:spPr>
        <a:xfrm>
          <a:off x="12547111" y="1587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63348</xdr:rowOff>
    </xdr:from>
    <xdr:to>
      <xdr:col>116</xdr:col>
      <xdr:colOff>62864</xdr:colOff>
      <xdr:row>38</xdr:row>
      <xdr:rowOff>139700</xdr:rowOff>
    </xdr:to>
    <xdr:cxnSp macro="">
      <xdr:nvCxnSpPr>
        <xdr:cNvPr id="755" name="直線コネクタ 754"/>
        <xdr:cNvCxnSpPr/>
      </xdr:nvCxnSpPr>
      <xdr:spPr>
        <a:xfrm flipV="1">
          <a:off x="22159595" y="6235548"/>
          <a:ext cx="1269" cy="419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10025</xdr:rowOff>
    </xdr:from>
    <xdr:ext cx="378565" cy="259045"/>
    <xdr:sp macro="" textlink="">
      <xdr:nvSpPr>
        <xdr:cNvPr id="758" name="諸支出金最大値テキスト"/>
        <xdr:cNvSpPr txBox="1"/>
      </xdr:nvSpPr>
      <xdr:spPr>
        <a:xfrm>
          <a:off x="22212300" y="6010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63348</xdr:rowOff>
    </xdr:from>
    <xdr:to>
      <xdr:col>116</xdr:col>
      <xdr:colOff>152400</xdr:colOff>
      <xdr:row>36</xdr:row>
      <xdr:rowOff>63348</xdr:rowOff>
    </xdr:to>
    <xdr:cxnSp macro="">
      <xdr:nvCxnSpPr>
        <xdr:cNvPr id="759" name="直線コネクタ 758"/>
        <xdr:cNvCxnSpPr/>
      </xdr:nvCxnSpPr>
      <xdr:spPr>
        <a:xfrm>
          <a:off x="22072600" y="623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63805</xdr:rowOff>
    </xdr:from>
    <xdr:to>
      <xdr:col>111</xdr:col>
      <xdr:colOff>177800</xdr:colOff>
      <xdr:row>38</xdr:row>
      <xdr:rowOff>139700</xdr:rowOff>
    </xdr:to>
    <xdr:cxnSp macro="">
      <xdr:nvCxnSpPr>
        <xdr:cNvPr id="763" name="直線コネクタ 762"/>
        <xdr:cNvCxnSpPr/>
      </xdr:nvCxnSpPr>
      <xdr:spPr>
        <a:xfrm>
          <a:off x="20434300" y="5550205"/>
          <a:ext cx="889000" cy="11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45009</xdr:rowOff>
    </xdr:from>
    <xdr:to>
      <xdr:col>112</xdr:col>
      <xdr:colOff>38100</xdr:colOff>
      <xdr:row>38</xdr:row>
      <xdr:rowOff>146609</xdr:rowOff>
    </xdr:to>
    <xdr:sp macro="" textlink="">
      <xdr:nvSpPr>
        <xdr:cNvPr id="764" name="フローチャート: 判断 763"/>
        <xdr:cNvSpPr/>
      </xdr:nvSpPr>
      <xdr:spPr>
        <a:xfrm>
          <a:off x="21272500" y="65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163136</xdr:rowOff>
    </xdr:from>
    <xdr:ext cx="313932" cy="259045"/>
    <xdr:sp macro="" textlink="">
      <xdr:nvSpPr>
        <xdr:cNvPr id="765" name="テキスト ボックス 764"/>
        <xdr:cNvSpPr txBox="1"/>
      </xdr:nvSpPr>
      <xdr:spPr>
        <a:xfrm>
          <a:off x="21166333" y="6335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63805</xdr:rowOff>
    </xdr:from>
    <xdr:to>
      <xdr:col>107</xdr:col>
      <xdr:colOff>50800</xdr:colOff>
      <xdr:row>38</xdr:row>
      <xdr:rowOff>139700</xdr:rowOff>
    </xdr:to>
    <xdr:cxnSp macro="">
      <xdr:nvCxnSpPr>
        <xdr:cNvPr id="766" name="直線コネクタ 765"/>
        <xdr:cNvCxnSpPr/>
      </xdr:nvCxnSpPr>
      <xdr:spPr>
        <a:xfrm flipV="1">
          <a:off x="19545300" y="5550205"/>
          <a:ext cx="889000" cy="110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2489</xdr:rowOff>
    </xdr:from>
    <xdr:to>
      <xdr:col>107</xdr:col>
      <xdr:colOff>101600</xdr:colOff>
      <xdr:row>38</xdr:row>
      <xdr:rowOff>104089</xdr:rowOff>
    </xdr:to>
    <xdr:sp macro="" textlink="">
      <xdr:nvSpPr>
        <xdr:cNvPr id="767" name="フローチャート: 判断 766"/>
        <xdr:cNvSpPr/>
      </xdr:nvSpPr>
      <xdr:spPr>
        <a:xfrm>
          <a:off x="203835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95216</xdr:rowOff>
    </xdr:from>
    <xdr:ext cx="378565" cy="259045"/>
    <xdr:sp macro="" textlink="">
      <xdr:nvSpPr>
        <xdr:cNvPr id="768" name="テキスト ボックス 767"/>
        <xdr:cNvSpPr txBox="1"/>
      </xdr:nvSpPr>
      <xdr:spPr>
        <a:xfrm>
          <a:off x="20245017" y="6610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56947</xdr:rowOff>
    </xdr:from>
    <xdr:to>
      <xdr:col>102</xdr:col>
      <xdr:colOff>114300</xdr:colOff>
      <xdr:row>38</xdr:row>
      <xdr:rowOff>139700</xdr:rowOff>
    </xdr:to>
    <xdr:cxnSp macro="">
      <xdr:nvCxnSpPr>
        <xdr:cNvPr id="769" name="直線コネクタ 768"/>
        <xdr:cNvCxnSpPr/>
      </xdr:nvCxnSpPr>
      <xdr:spPr>
        <a:xfrm>
          <a:off x="18656300" y="5543347"/>
          <a:ext cx="889000" cy="11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135534</xdr:rowOff>
    </xdr:from>
    <xdr:to>
      <xdr:col>102</xdr:col>
      <xdr:colOff>165100</xdr:colOff>
      <xdr:row>38</xdr:row>
      <xdr:rowOff>65684</xdr:rowOff>
    </xdr:to>
    <xdr:sp macro="" textlink="">
      <xdr:nvSpPr>
        <xdr:cNvPr id="770" name="フローチャート: 判断 769"/>
        <xdr:cNvSpPr/>
      </xdr:nvSpPr>
      <xdr:spPr>
        <a:xfrm>
          <a:off x="19494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82211</xdr:rowOff>
    </xdr:from>
    <xdr:ext cx="378565" cy="259045"/>
    <xdr:sp macro="" textlink="">
      <xdr:nvSpPr>
        <xdr:cNvPr id="771" name="テキスト ボックス 770"/>
        <xdr:cNvSpPr txBox="1"/>
      </xdr:nvSpPr>
      <xdr:spPr>
        <a:xfrm>
          <a:off x="19356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94386</xdr:rowOff>
    </xdr:from>
    <xdr:to>
      <xdr:col>98</xdr:col>
      <xdr:colOff>38100</xdr:colOff>
      <xdr:row>38</xdr:row>
      <xdr:rowOff>24536</xdr:rowOff>
    </xdr:to>
    <xdr:sp macro="" textlink="">
      <xdr:nvSpPr>
        <xdr:cNvPr id="772" name="フローチャート: 判断 771"/>
        <xdr:cNvSpPr/>
      </xdr:nvSpPr>
      <xdr:spPr>
        <a:xfrm>
          <a:off x="18605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15663</xdr:rowOff>
    </xdr:from>
    <xdr:ext cx="378565" cy="259045"/>
    <xdr:sp macro="" textlink="">
      <xdr:nvSpPr>
        <xdr:cNvPr id="773" name="テキスト ボックス 772"/>
        <xdr:cNvSpPr txBox="1"/>
      </xdr:nvSpPr>
      <xdr:spPr>
        <a:xfrm>
          <a:off x="18467017" y="653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13005</xdr:rowOff>
    </xdr:from>
    <xdr:to>
      <xdr:col>107</xdr:col>
      <xdr:colOff>101600</xdr:colOff>
      <xdr:row>32</xdr:row>
      <xdr:rowOff>114605</xdr:rowOff>
    </xdr:to>
    <xdr:sp macro="" textlink="">
      <xdr:nvSpPr>
        <xdr:cNvPr id="783" name="楕円 782"/>
        <xdr:cNvSpPr/>
      </xdr:nvSpPr>
      <xdr:spPr>
        <a:xfrm>
          <a:off x="20383500" y="54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131132</xdr:rowOff>
    </xdr:from>
    <xdr:ext cx="469744" cy="259045"/>
    <xdr:sp macro="" textlink="">
      <xdr:nvSpPr>
        <xdr:cNvPr id="784" name="テキスト ボックス 783"/>
        <xdr:cNvSpPr txBox="1"/>
      </xdr:nvSpPr>
      <xdr:spPr>
        <a:xfrm>
          <a:off x="20199428" y="52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6147</xdr:rowOff>
    </xdr:from>
    <xdr:to>
      <xdr:col>98</xdr:col>
      <xdr:colOff>38100</xdr:colOff>
      <xdr:row>32</xdr:row>
      <xdr:rowOff>107747</xdr:rowOff>
    </xdr:to>
    <xdr:sp macro="" textlink="">
      <xdr:nvSpPr>
        <xdr:cNvPr id="787" name="楕円 786"/>
        <xdr:cNvSpPr/>
      </xdr:nvSpPr>
      <xdr:spPr>
        <a:xfrm>
          <a:off x="18605500" y="54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124274</xdr:rowOff>
    </xdr:from>
    <xdr:ext cx="469744" cy="259045"/>
    <xdr:sp macro="" textlink="">
      <xdr:nvSpPr>
        <xdr:cNvPr id="788" name="テキスト ボックス 787"/>
        <xdr:cNvSpPr txBox="1"/>
      </xdr:nvSpPr>
      <xdr:spPr>
        <a:xfrm>
          <a:off x="18421428" y="526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69,623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円となっており，類似団体平均を上回っている。東日本大震災で被災した市役所新庁舎の建設事業により，大幅に増加したものである。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64,638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円となっており，類似団体平均を上回っている。新ごみ処理施設建設により，大幅に増加したものである。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72,876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円となっており，類似団体平均を上回っている。再開発事業や街路整備により，増加したものである。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65,120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円となっており，類似団体平均を上回っている。校舎の長寿命化改良や運動公園新体育館の建設事業により，増加したものである。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0000" bIns="0" rtlCol="0" anchor="t"/>
        <a:lstStyle/>
        <a:p>
          <a:r>
            <a:rPr kumimoji="1" lang="ja-JP" altLang="en-US" sz="1400">
              <a:latin typeface="ＭＳ ゴシック" pitchFamily="49" charset="-128"/>
              <a:ea typeface="ＭＳ ゴシック" pitchFamily="49" charset="-128"/>
            </a:rPr>
            <a:t>　財政調整基金残高は，市役所新庁舎や運動公園新体育館整備をはじめとした大型の投資的事業や茨城国体，中核市移行など臨時的な財政需要に対応するため，計画的に取り崩しを行っていることにより，減少している。</a:t>
          </a:r>
        </a:p>
        <a:p>
          <a:r>
            <a:rPr kumimoji="1" lang="ja-JP" altLang="en-US" sz="1400">
              <a:latin typeface="ＭＳ ゴシック" pitchFamily="49" charset="-128"/>
              <a:ea typeface="ＭＳ ゴシック" pitchFamily="49" charset="-128"/>
            </a:rPr>
            <a:t>　実質収支額は，市税収納率の向上など歳入確保及び効率的な財政運営に努めた結果，毎年度一定程度の額を確保している。</a:t>
          </a:r>
        </a:p>
        <a:p>
          <a:r>
            <a:rPr kumimoji="1" lang="ja-JP" altLang="en-US" sz="1400">
              <a:latin typeface="ＭＳ ゴシック" pitchFamily="49" charset="-128"/>
              <a:ea typeface="ＭＳ ゴシック" pitchFamily="49" charset="-128"/>
            </a:rPr>
            <a:t>　引き続き，行財政改革に徹底的な取り組み，適切な財源の確保と歳出の精査を行い，持続可能な財政運営に努める。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職員定数の適正化をはじめ，市債の新規発行抑制による公債費の縮減，市税等の収納対策の強化，使用料・手数料の計画的な見直し，新たな財源拡充策の実施など行財政改革の推進により，一定の黒字額を確保している状況にある。</a:t>
          </a:r>
        </a:p>
        <a:p>
          <a:r>
            <a:rPr kumimoji="1" lang="ja-JP" altLang="en-US" sz="1400">
              <a:latin typeface="ＭＳ ゴシック" pitchFamily="49" charset="-128"/>
              <a:ea typeface="ＭＳ ゴシック" pitchFamily="49" charset="-128"/>
            </a:rPr>
            <a:t>　国民健康保険会計は，医療費が増加するとともに，経済状況等により保険税収入が減少する厳しい財政状況により赤字となってきたが，平成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年度に税率改正を行い，収納対策の強化，一般会計繰入金の増額など収支改善策を実施した結果，平成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年度に累積赤字が解消された。</a:t>
          </a:r>
        </a:p>
        <a:p>
          <a:r>
            <a:rPr kumimoji="1" lang="ja-JP" altLang="en-US" sz="1400">
              <a:latin typeface="ＭＳ ゴシック" pitchFamily="49" charset="-128"/>
              <a:ea typeface="ＭＳ ゴシック" pitchFamily="49" charset="-128"/>
            </a:rPr>
            <a:t>　その他の会計は，使用料や保険料等の受益者負担の見直しを定期的に行い，安定的な運営に努めている。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138790913</v>
      </c>
      <c r="BO4" s="430"/>
      <c r="BP4" s="430"/>
      <c r="BQ4" s="430"/>
      <c r="BR4" s="430"/>
      <c r="BS4" s="430"/>
      <c r="BT4" s="430"/>
      <c r="BU4" s="431"/>
      <c r="BV4" s="429">
        <v>126019686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5.4</v>
      </c>
      <c r="CU4" s="436"/>
      <c r="CV4" s="436"/>
      <c r="CW4" s="436"/>
      <c r="CX4" s="436"/>
      <c r="CY4" s="436"/>
      <c r="CZ4" s="436"/>
      <c r="DA4" s="437"/>
      <c r="DB4" s="435">
        <v>6.6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133278618</v>
      </c>
      <c r="BO5" s="467"/>
      <c r="BP5" s="467"/>
      <c r="BQ5" s="467"/>
      <c r="BR5" s="467"/>
      <c r="BS5" s="467"/>
      <c r="BT5" s="467"/>
      <c r="BU5" s="468"/>
      <c r="BV5" s="466">
        <v>117774252</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95.5</v>
      </c>
      <c r="CU5" s="464"/>
      <c r="CV5" s="464"/>
      <c r="CW5" s="464"/>
      <c r="CX5" s="464"/>
      <c r="CY5" s="464"/>
      <c r="CZ5" s="464"/>
      <c r="DA5" s="465"/>
      <c r="DB5" s="463">
        <v>93.8</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5512295</v>
      </c>
      <c r="BO6" s="467"/>
      <c r="BP6" s="467"/>
      <c r="BQ6" s="467"/>
      <c r="BR6" s="467"/>
      <c r="BS6" s="467"/>
      <c r="BT6" s="467"/>
      <c r="BU6" s="468"/>
      <c r="BV6" s="466">
        <v>8245434</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103.2</v>
      </c>
      <c r="CU6" s="504"/>
      <c r="CV6" s="504"/>
      <c r="CW6" s="504"/>
      <c r="CX6" s="504"/>
      <c r="CY6" s="504"/>
      <c r="CZ6" s="504"/>
      <c r="DA6" s="505"/>
      <c r="DB6" s="503">
        <v>101.4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2450143</v>
      </c>
      <c r="BO7" s="467"/>
      <c r="BP7" s="467"/>
      <c r="BQ7" s="467"/>
      <c r="BR7" s="467"/>
      <c r="BS7" s="467"/>
      <c r="BT7" s="467"/>
      <c r="BU7" s="468"/>
      <c r="BV7" s="466">
        <v>4525850</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56344126</v>
      </c>
      <c r="CU7" s="467"/>
      <c r="CV7" s="467"/>
      <c r="CW7" s="467"/>
      <c r="CX7" s="467"/>
      <c r="CY7" s="467"/>
      <c r="CZ7" s="467"/>
      <c r="DA7" s="468"/>
      <c r="DB7" s="466">
        <v>56298806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3062152</v>
      </c>
      <c r="BO8" s="467"/>
      <c r="BP8" s="467"/>
      <c r="BQ8" s="467"/>
      <c r="BR8" s="467"/>
      <c r="BS8" s="467"/>
      <c r="BT8" s="467"/>
      <c r="BU8" s="468"/>
      <c r="BV8" s="466">
        <v>3719584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0.86</v>
      </c>
      <c r="CU8" s="507"/>
      <c r="CV8" s="507"/>
      <c r="CW8" s="507"/>
      <c r="CX8" s="507"/>
      <c r="CY8" s="507"/>
      <c r="CZ8" s="507"/>
      <c r="DA8" s="508"/>
      <c r="DB8" s="506">
        <v>0.85</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270783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-657432</v>
      </c>
      <c r="BO9" s="467"/>
      <c r="BP9" s="467"/>
      <c r="BQ9" s="467"/>
      <c r="BR9" s="467"/>
      <c r="BS9" s="467"/>
      <c r="BT9" s="467"/>
      <c r="BU9" s="468"/>
      <c r="BV9" s="466">
        <v>1377967</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12.9</v>
      </c>
      <c r="CU9" s="464"/>
      <c r="CV9" s="464"/>
      <c r="CW9" s="464"/>
      <c r="CX9" s="464"/>
      <c r="CY9" s="464"/>
      <c r="CZ9" s="464"/>
      <c r="DA9" s="465"/>
      <c r="DB9" s="463">
        <v>11.9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268750</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1877010</v>
      </c>
      <c r="BO10" s="467"/>
      <c r="BP10" s="467"/>
      <c r="BQ10" s="467"/>
      <c r="BR10" s="467"/>
      <c r="BS10" s="467"/>
      <c r="BT10" s="467"/>
      <c r="BU10" s="468"/>
      <c r="BV10" s="466">
        <v>1176246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50000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272485</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3638400</v>
      </c>
      <c r="BO12" s="467"/>
      <c r="BP12" s="467"/>
      <c r="BQ12" s="467"/>
      <c r="BR12" s="467"/>
      <c r="BS12" s="467"/>
      <c r="BT12" s="467"/>
      <c r="BU12" s="468"/>
      <c r="BV12" s="466">
        <v>3287000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268901</v>
      </c>
      <c r="S13" s="548"/>
      <c r="T13" s="548"/>
      <c r="U13" s="548"/>
      <c r="V13" s="549"/>
      <c r="W13" s="482" t="s">
        <v>139</v>
      </c>
      <c r="X13" s="483"/>
      <c r="Y13" s="483"/>
      <c r="Z13" s="483"/>
      <c r="AA13" s="483"/>
      <c r="AB13" s="473"/>
      <c r="AC13" s="517">
        <v>3283</v>
      </c>
      <c r="AD13" s="518"/>
      <c r="AE13" s="518"/>
      <c r="AF13" s="518"/>
      <c r="AG13" s="557"/>
      <c r="AH13" s="517">
        <v>3475</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-2418822</v>
      </c>
      <c r="BO13" s="467"/>
      <c r="BP13" s="467"/>
      <c r="BQ13" s="467"/>
      <c r="BR13" s="467"/>
      <c r="BS13" s="467"/>
      <c r="BT13" s="467"/>
      <c r="BU13" s="468"/>
      <c r="BV13" s="466">
        <v>-682787</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9.3000000000000007</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273243</v>
      </c>
      <c r="S14" s="548"/>
      <c r="T14" s="548"/>
      <c r="U14" s="548"/>
      <c r="V14" s="549"/>
      <c r="W14" s="456"/>
      <c r="X14" s="457"/>
      <c r="Y14" s="457"/>
      <c r="Z14" s="457"/>
      <c r="AA14" s="457"/>
      <c r="AB14" s="446"/>
      <c r="AC14" s="550">
        <v>2.7</v>
      </c>
      <c r="AD14" s="551"/>
      <c r="AE14" s="551"/>
      <c r="AF14" s="551"/>
      <c r="AG14" s="552"/>
      <c r="AH14" s="550">
        <v>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121.1</v>
      </c>
      <c r="CU14" s="562"/>
      <c r="CV14" s="562"/>
      <c r="CW14" s="562"/>
      <c r="CX14" s="562"/>
      <c r="CY14" s="562"/>
      <c r="CZ14" s="562"/>
      <c r="DA14" s="563"/>
      <c r="DB14" s="561">
        <v>106.7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269826</v>
      </c>
      <c r="S15" s="548"/>
      <c r="T15" s="548"/>
      <c r="U15" s="548"/>
      <c r="V15" s="549"/>
      <c r="W15" s="482" t="s">
        <v>146</v>
      </c>
      <c r="X15" s="483"/>
      <c r="Y15" s="483"/>
      <c r="Z15" s="483"/>
      <c r="AA15" s="483"/>
      <c r="AB15" s="473"/>
      <c r="AC15" s="517">
        <v>23551</v>
      </c>
      <c r="AD15" s="518"/>
      <c r="AE15" s="518"/>
      <c r="AF15" s="518"/>
      <c r="AG15" s="557"/>
      <c r="AH15" s="517">
        <v>21880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35732377</v>
      </c>
      <c r="BO15" s="430"/>
      <c r="BP15" s="430"/>
      <c r="BQ15" s="430"/>
      <c r="BR15" s="430"/>
      <c r="BS15" s="430"/>
      <c r="BT15" s="430"/>
      <c r="BU15" s="431"/>
      <c r="BV15" s="429">
        <v>35498372</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19.399999999999999</v>
      </c>
      <c r="AD16" s="551"/>
      <c r="AE16" s="551"/>
      <c r="AF16" s="551"/>
      <c r="AG16" s="552"/>
      <c r="AH16" s="550">
        <v>18.600000000000001</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41225558</v>
      </c>
      <c r="BO16" s="467"/>
      <c r="BP16" s="467"/>
      <c r="BQ16" s="467"/>
      <c r="BR16" s="467"/>
      <c r="BS16" s="467"/>
      <c r="BT16" s="467"/>
      <c r="BU16" s="468"/>
      <c r="BV16" s="466">
        <v>41278821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94739</v>
      </c>
      <c r="AD17" s="518"/>
      <c r="AE17" s="518"/>
      <c r="AF17" s="518"/>
      <c r="AG17" s="557"/>
      <c r="AH17" s="517">
        <v>92296</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46058580</v>
      </c>
      <c r="BO17" s="467"/>
      <c r="BP17" s="467"/>
      <c r="BQ17" s="467"/>
      <c r="BR17" s="467"/>
      <c r="BS17" s="467"/>
      <c r="BT17" s="467"/>
      <c r="BU17" s="468"/>
      <c r="BV17" s="466">
        <v>45742696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217.32</v>
      </c>
      <c r="M18" s="579"/>
      <c r="N18" s="579"/>
      <c r="O18" s="579"/>
      <c r="P18" s="579"/>
      <c r="Q18" s="579"/>
      <c r="R18" s="580"/>
      <c r="S18" s="580"/>
      <c r="T18" s="580"/>
      <c r="U18" s="580"/>
      <c r="V18" s="581"/>
      <c r="W18" s="484"/>
      <c r="X18" s="485"/>
      <c r="Y18" s="485"/>
      <c r="Z18" s="485"/>
      <c r="AA18" s="485"/>
      <c r="AB18" s="476"/>
      <c r="AC18" s="582">
        <v>77.900000000000006</v>
      </c>
      <c r="AD18" s="583"/>
      <c r="AE18" s="583"/>
      <c r="AF18" s="583"/>
      <c r="AG18" s="584"/>
      <c r="AH18" s="582">
        <v>78.400000000000006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55089976</v>
      </c>
      <c r="BO18" s="467"/>
      <c r="BP18" s="467"/>
      <c r="BQ18" s="467"/>
      <c r="BR18" s="467"/>
      <c r="BS18" s="467"/>
      <c r="BT18" s="467"/>
      <c r="BU18" s="468"/>
      <c r="BV18" s="466">
        <v>53774220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1246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75723406</v>
      </c>
      <c r="BO19" s="467"/>
      <c r="BP19" s="467"/>
      <c r="BQ19" s="467"/>
      <c r="BR19" s="467"/>
      <c r="BS19" s="467"/>
      <c r="BT19" s="467"/>
      <c r="BU19" s="468"/>
      <c r="BV19" s="466">
        <v>77051323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117590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119408805</v>
      </c>
      <c r="BO23" s="467"/>
      <c r="BP23" s="467"/>
      <c r="BQ23" s="467"/>
      <c r="BR23" s="467"/>
      <c r="BS23" s="467"/>
      <c r="BT23" s="467"/>
      <c r="BU23" s="468"/>
      <c r="BV23" s="466">
        <v>108353773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8600</v>
      </c>
      <c r="R24" s="518"/>
      <c r="S24" s="518"/>
      <c r="T24" s="518"/>
      <c r="U24" s="518"/>
      <c r="V24" s="557"/>
      <c r="W24" s="616"/>
      <c r="X24" s="604"/>
      <c r="Y24" s="605"/>
      <c r="Z24" s="516" t="s">
        <v>170</v>
      </c>
      <c r="AA24" s="496"/>
      <c r="AB24" s="496"/>
      <c r="AC24" s="496"/>
      <c r="AD24" s="496"/>
      <c r="AE24" s="496"/>
      <c r="AF24" s="496"/>
      <c r="AG24" s="497"/>
      <c r="AH24" s="517">
        <v>1779</v>
      </c>
      <c r="AI24" s="518"/>
      <c r="AJ24" s="518"/>
      <c r="AK24" s="518"/>
      <c r="AL24" s="557"/>
      <c r="AM24" s="517">
        <v>5411718</v>
      </c>
      <c r="AN24" s="518"/>
      <c r="AO24" s="518"/>
      <c r="AP24" s="518"/>
      <c r="AQ24" s="518"/>
      <c r="AR24" s="557"/>
      <c r="AS24" s="517">
        <v>3042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78512856</v>
      </c>
      <c r="BO24" s="467"/>
      <c r="BP24" s="467"/>
      <c r="BQ24" s="467"/>
      <c r="BR24" s="467"/>
      <c r="BS24" s="467"/>
      <c r="BT24" s="467"/>
      <c r="BU24" s="468"/>
      <c r="BV24" s="466">
        <v>73402444</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3</v>
      </c>
      <c r="M25" s="518"/>
      <c r="N25" s="518"/>
      <c r="O25" s="518"/>
      <c r="P25" s="557"/>
      <c r="Q25" s="517">
        <v>8585</v>
      </c>
      <c r="R25" s="518"/>
      <c r="S25" s="518"/>
      <c r="T25" s="518"/>
      <c r="U25" s="518"/>
      <c r="V25" s="557"/>
      <c r="W25" s="616"/>
      <c r="X25" s="604"/>
      <c r="Y25" s="605"/>
      <c r="Z25" s="516" t="s">
        <v>173</v>
      </c>
      <c r="AA25" s="496"/>
      <c r="AB25" s="496"/>
      <c r="AC25" s="496"/>
      <c r="AD25" s="496"/>
      <c r="AE25" s="496"/>
      <c r="AF25" s="496"/>
      <c r="AG25" s="497"/>
      <c r="AH25" s="517">
        <v>339</v>
      </c>
      <c r="AI25" s="518"/>
      <c r="AJ25" s="518"/>
      <c r="AK25" s="518"/>
      <c r="AL25" s="557"/>
      <c r="AM25" s="517">
        <v>1114632</v>
      </c>
      <c r="AN25" s="518"/>
      <c r="AO25" s="518"/>
      <c r="AP25" s="518"/>
      <c r="AQ25" s="518"/>
      <c r="AR25" s="557"/>
      <c r="AS25" s="517">
        <v>3288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64154253</v>
      </c>
      <c r="BO25" s="430"/>
      <c r="BP25" s="430"/>
      <c r="BQ25" s="430"/>
      <c r="BR25" s="430"/>
      <c r="BS25" s="430"/>
      <c r="BT25" s="430"/>
      <c r="BU25" s="431"/>
      <c r="BV25" s="429">
        <v>74537422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175</v>
      </c>
      <c r="F26" s="496"/>
      <c r="G26" s="496"/>
      <c r="H26" s="496"/>
      <c r="I26" s="496"/>
      <c r="J26" s="496"/>
      <c r="K26" s="497"/>
      <c r="L26" s="517">
        <v>1</v>
      </c>
      <c r="M26" s="518"/>
      <c r="N26" s="518"/>
      <c r="O26" s="518"/>
      <c r="P26" s="557"/>
      <c r="Q26" s="517">
        <v>7595</v>
      </c>
      <c r="R26" s="518"/>
      <c r="S26" s="518"/>
      <c r="T26" s="518"/>
      <c r="U26" s="518"/>
      <c r="V26" s="557"/>
      <c r="W26" s="616"/>
      <c r="X26" s="604"/>
      <c r="Y26" s="605"/>
      <c r="Z26" s="516" t="s">
        <v>176</v>
      </c>
      <c r="AA26" s="626"/>
      <c r="AB26" s="626"/>
      <c r="AC26" s="626"/>
      <c r="AD26" s="626"/>
      <c r="AE26" s="626"/>
      <c r="AF26" s="626"/>
      <c r="AG26" s="627"/>
      <c r="AH26" s="517">
        <v>192</v>
      </c>
      <c r="AI26" s="518"/>
      <c r="AJ26" s="518"/>
      <c r="AK26" s="518"/>
      <c r="AL26" s="557"/>
      <c r="AM26" s="517">
        <v>579840</v>
      </c>
      <c r="AN26" s="518"/>
      <c r="AO26" s="518"/>
      <c r="AP26" s="518"/>
      <c r="AQ26" s="518"/>
      <c r="AR26" s="557"/>
      <c r="AS26" s="517">
        <v>3020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178</v>
      </c>
      <c r="F27" s="496"/>
      <c r="G27" s="496"/>
      <c r="H27" s="496"/>
      <c r="I27" s="496"/>
      <c r="J27" s="496"/>
      <c r="K27" s="497"/>
      <c r="L27" s="517">
        <v>1</v>
      </c>
      <c r="M27" s="518"/>
      <c r="N27" s="518"/>
      <c r="O27" s="518"/>
      <c r="P27" s="557"/>
      <c r="Q27" s="517">
        <v>7000</v>
      </c>
      <c r="R27" s="518"/>
      <c r="S27" s="518"/>
      <c r="T27" s="518"/>
      <c r="U27" s="518"/>
      <c r="V27" s="557"/>
      <c r="W27" s="616"/>
      <c r="X27" s="604"/>
      <c r="Y27" s="605"/>
      <c r="Z27" s="516" t="s">
        <v>179</v>
      </c>
      <c r="AA27" s="496"/>
      <c r="AB27" s="496"/>
      <c r="AC27" s="496"/>
      <c r="AD27" s="496"/>
      <c r="AE27" s="496"/>
      <c r="AF27" s="496"/>
      <c r="AG27" s="497"/>
      <c r="AH27" s="517">
        <v>55</v>
      </c>
      <c r="AI27" s="518"/>
      <c r="AJ27" s="518"/>
      <c r="AK27" s="518"/>
      <c r="AL27" s="557"/>
      <c r="AM27" s="517">
        <v>155500</v>
      </c>
      <c r="AN27" s="518"/>
      <c r="AO27" s="518"/>
      <c r="AP27" s="518"/>
      <c r="AQ27" s="518"/>
      <c r="AR27" s="557"/>
      <c r="AS27" s="517">
        <v>2827</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2570000</v>
      </c>
      <c r="BO27" s="640"/>
      <c r="BP27" s="640"/>
      <c r="BQ27" s="640"/>
      <c r="BR27" s="640"/>
      <c r="BS27" s="640"/>
      <c r="BT27" s="640"/>
      <c r="BU27" s="641"/>
      <c r="BV27" s="639">
        <v>2570000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181</v>
      </c>
      <c r="F28" s="496"/>
      <c r="G28" s="496"/>
      <c r="H28" s="496"/>
      <c r="I28" s="496"/>
      <c r="J28" s="496"/>
      <c r="K28" s="497"/>
      <c r="L28" s="517">
        <v>1</v>
      </c>
      <c r="M28" s="518"/>
      <c r="N28" s="518"/>
      <c r="O28" s="518"/>
      <c r="P28" s="557"/>
      <c r="Q28" s="517">
        <v>6300</v>
      </c>
      <c r="R28" s="518"/>
      <c r="S28" s="518"/>
      <c r="T28" s="518"/>
      <c r="U28" s="518"/>
      <c r="V28" s="557"/>
      <c r="W28" s="616"/>
      <c r="X28" s="604"/>
      <c r="Y28" s="605"/>
      <c r="Z28" s="516" t="s">
        <v>182</v>
      </c>
      <c r="AA28" s="496"/>
      <c r="AB28" s="496"/>
      <c r="AC28" s="496"/>
      <c r="AD28" s="496"/>
      <c r="AE28" s="496"/>
      <c r="AF28" s="496"/>
      <c r="AG28" s="497"/>
      <c r="AH28" s="517" t="s">
        <v>128</v>
      </c>
      <c r="AI28" s="518"/>
      <c r="AJ28" s="518"/>
      <c r="AK28" s="518"/>
      <c r="AL28" s="557"/>
      <c r="AM28" s="517" t="s">
        <v>128</v>
      </c>
      <c r="AN28" s="518"/>
      <c r="AO28" s="518"/>
      <c r="AP28" s="518"/>
      <c r="AQ28" s="518"/>
      <c r="AR28" s="557"/>
      <c r="AS28" s="517" t="s">
        <v>127</v>
      </c>
      <c r="AT28" s="518"/>
      <c r="AU28" s="518"/>
      <c r="AV28" s="518"/>
      <c r="AW28" s="518"/>
      <c r="AX28" s="519"/>
      <c r="AY28" s="642" t="s">
        <v>183</v>
      </c>
      <c r="AZ28" s="643"/>
      <c r="BA28" s="643"/>
      <c r="BB28" s="644"/>
      <c r="BC28" s="426" t="s">
        <v>47</v>
      </c>
      <c r="BD28" s="427"/>
      <c r="BE28" s="427"/>
      <c r="BF28" s="427"/>
      <c r="BG28" s="427"/>
      <c r="BH28" s="427"/>
      <c r="BI28" s="427"/>
      <c r="BJ28" s="427"/>
      <c r="BK28" s="427"/>
      <c r="BL28" s="427"/>
      <c r="BM28" s="428"/>
      <c r="BN28" s="429">
        <v>5816970</v>
      </c>
      <c r="BO28" s="430"/>
      <c r="BP28" s="430"/>
      <c r="BQ28" s="430"/>
      <c r="BR28" s="430"/>
      <c r="BS28" s="430"/>
      <c r="BT28" s="430"/>
      <c r="BU28" s="431"/>
      <c r="BV28" s="429">
        <v>7578360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184</v>
      </c>
      <c r="F29" s="496"/>
      <c r="G29" s="496"/>
      <c r="H29" s="496"/>
      <c r="I29" s="496"/>
      <c r="J29" s="496"/>
      <c r="K29" s="497"/>
      <c r="L29" s="517">
        <v>26</v>
      </c>
      <c r="M29" s="518"/>
      <c r="N29" s="518"/>
      <c r="O29" s="518"/>
      <c r="P29" s="557"/>
      <c r="Q29" s="517">
        <v>5900</v>
      </c>
      <c r="R29" s="518"/>
      <c r="S29" s="518"/>
      <c r="T29" s="518"/>
      <c r="U29" s="518"/>
      <c r="V29" s="557"/>
      <c r="W29" s="617"/>
      <c r="X29" s="618"/>
      <c r="Y29" s="619"/>
      <c r="Z29" s="516" t="s">
        <v>185</v>
      </c>
      <c r="AA29" s="496"/>
      <c r="AB29" s="496"/>
      <c r="AC29" s="496"/>
      <c r="AD29" s="496"/>
      <c r="AE29" s="496"/>
      <c r="AF29" s="496"/>
      <c r="AG29" s="497"/>
      <c r="AH29" s="517">
        <v>1834</v>
      </c>
      <c r="AI29" s="518"/>
      <c r="AJ29" s="518"/>
      <c r="AK29" s="518"/>
      <c r="AL29" s="557"/>
      <c r="AM29" s="517">
        <v>5567218</v>
      </c>
      <c r="AN29" s="518"/>
      <c r="AO29" s="518"/>
      <c r="AP29" s="518"/>
      <c r="AQ29" s="518"/>
      <c r="AR29" s="557"/>
      <c r="AS29" s="517">
        <v>3036</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350733</v>
      </c>
      <c r="BO29" s="467"/>
      <c r="BP29" s="467"/>
      <c r="BQ29" s="467"/>
      <c r="BR29" s="467"/>
      <c r="BS29" s="467"/>
      <c r="BT29" s="467"/>
      <c r="BU29" s="468"/>
      <c r="BV29" s="466">
        <v>330651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99.9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1614469</v>
      </c>
      <c r="BO30" s="640"/>
      <c r="BP30" s="640"/>
      <c r="BQ30" s="640"/>
      <c r="BR30" s="640"/>
      <c r="BS30" s="640"/>
      <c r="BT30" s="640"/>
      <c r="BU30" s="641"/>
      <c r="BV30" s="639">
        <v>2232957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194</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196</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IF('各会計、関係団体の財政状況及び健全化判断比率'!B33="","",'各会計、関係団体の財政状況及び健全化判断比率'!B33)</f>
        <v>水道事業会計</v>
      </c>
      <c r="AP34" s="653"/>
      <c r="AQ34" s="653"/>
      <c r="AR34" s="653"/>
      <c r="AS34" s="653"/>
      <c r="AT34" s="653"/>
      <c r="AU34" s="653"/>
      <c r="AV34" s="653"/>
      <c r="AW34" s="653"/>
      <c r="AX34" s="653"/>
      <c r="AY34" s="653"/>
      <c r="AZ34" s="653"/>
      <c r="BA34" s="653"/>
      <c r="BB34" s="653"/>
      <c r="BC34" s="653"/>
      <c r="BD34" s="213"/>
      <c r="BE34" s="652">
        <f>IF(BG34="","",MAX(C34:D43,U34:V43,AM34:AN43)+1)</f>
        <v>10</v>
      </c>
      <c r="BF34" s="652"/>
      <c r="BG34" s="653" t="str">
        <f>IF('各会計、関係団体の財政状況及び健全化判断比率'!B35="","",'各会計、関係団体の財政状況及び健全化判断比率'!B35)</f>
        <v>公設地方卸売市場事業会計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茨城県市町村総合事務組合(一般会計)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水戸市農業公社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公共用地先行取得事業会計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IF('各会計、関係団体の財政状況及び健全化判断比率'!B34="","",'各会計、関係団体の財政状況及び健全化判断比率'!B34)</f>
        <v>下水道事業会計</v>
      </c>
      <c r="AP35" s="653"/>
      <c r="AQ35" s="653"/>
      <c r="AR35" s="653"/>
      <c r="AS35" s="653"/>
      <c r="AT35" s="653"/>
      <c r="AU35" s="653"/>
      <c r="AV35" s="653"/>
      <c r="AW35" s="653"/>
      <c r="AX35" s="653"/>
      <c r="AY35" s="653"/>
      <c r="AZ35" s="653"/>
      <c r="BA35" s="653"/>
      <c r="BB35" s="653"/>
      <c r="BC35" s="653"/>
      <c r="BD35" s="213"/>
      <c r="BE35" s="652">
        <f t="shared" ref="BE35:BE43" si="1">IF(BG35="","",BE34+1)</f>
        <v>11</v>
      </c>
      <c r="BF35" s="652"/>
      <c r="BG35" s="653" t="str">
        <f>IF('各会計、関係団体の財政状況及び健全化判断比率'!B36="","",'各会計、関係団体の財政状況及び健全化判断比率'!B36)</f>
        <v>東前第四土地区画整理事業会計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茨城県市町村総合事務組合(県民交通災害共済事業特別会計)</v>
      </c>
      <c r="BZ35" s="653"/>
      <c r="CA35" s="653"/>
      <c r="CB35" s="653"/>
      <c r="CC35" s="653"/>
      <c r="CD35" s="653"/>
      <c r="CE35" s="653"/>
      <c r="CF35" s="653"/>
      <c r="CG35" s="653"/>
      <c r="CH35" s="653"/>
      <c r="CI35" s="653"/>
      <c r="CJ35" s="653"/>
      <c r="CK35" s="653"/>
      <c r="CL35" s="653"/>
      <c r="CM35" s="653"/>
      <c r="CN35" s="213"/>
      <c r="CO35" s="652">
        <f t="shared" ref="CO35:CO43" si="3">IF(CQ35="","",CO34+1)</f>
        <v>25</v>
      </c>
      <c r="CP35" s="652"/>
      <c r="CQ35" s="653" t="str">
        <f>IF('各会計、関係団体の財政状況及び健全化判断比率'!BS8="","",'各会計、関係団体の財政状況及び健全化判断比率'!BS8)</f>
        <v>水戸市勤労者福祉サービスセンター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12</v>
      </c>
      <c r="BF36" s="652"/>
      <c r="BG36" s="653" t="str">
        <f>IF('各会計、関係団体の財政状況及び健全化判断比率'!B37="","",'各会計、関係団体の財政状況及び健全化判断比率'!B37)</f>
        <v>東前第二土地区画整理事業会計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茨城租税債権管理機構</v>
      </c>
      <c r="BZ36" s="653"/>
      <c r="CA36" s="653"/>
      <c r="CB36" s="653"/>
      <c r="CC36" s="653"/>
      <c r="CD36" s="653"/>
      <c r="CE36" s="653"/>
      <c r="CF36" s="653"/>
      <c r="CG36" s="653"/>
      <c r="CH36" s="653"/>
      <c r="CI36" s="653"/>
      <c r="CJ36" s="653"/>
      <c r="CK36" s="653"/>
      <c r="CL36" s="653"/>
      <c r="CM36" s="653"/>
      <c r="CN36" s="213"/>
      <c r="CO36" s="652">
        <f t="shared" si="3"/>
        <v>26</v>
      </c>
      <c r="CP36" s="652"/>
      <c r="CQ36" s="653" t="str">
        <f>IF('各会計、関係団体の財政状況及び健全化判断比率'!BS9="","",'各会計、関係団体の財政状況及び健全化判断比率'!BS9)</f>
        <v>水戸市商業・駐車場公社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13</v>
      </c>
      <c r="BF37" s="652"/>
      <c r="BG37" s="653" t="str">
        <f>IF('各会計、関係団体の財政状況及び健全化判断比率'!B38="","",'各会計、関係団体の財政状況及び健全化判断比率'!B38)</f>
        <v>農業集落排水事業会計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茨城県後期高齢者医療広域連合(一般会計)</v>
      </c>
      <c r="BZ37" s="653"/>
      <c r="CA37" s="653"/>
      <c r="CB37" s="653"/>
      <c r="CC37" s="653"/>
      <c r="CD37" s="653"/>
      <c r="CE37" s="653"/>
      <c r="CF37" s="653"/>
      <c r="CG37" s="653"/>
      <c r="CH37" s="653"/>
      <c r="CI37" s="653"/>
      <c r="CJ37" s="653"/>
      <c r="CK37" s="653"/>
      <c r="CL37" s="653"/>
      <c r="CM37" s="653"/>
      <c r="CN37" s="213"/>
      <c r="CO37" s="652">
        <f t="shared" si="3"/>
        <v>27</v>
      </c>
      <c r="CP37" s="652"/>
      <c r="CQ37" s="653" t="str">
        <f>IF('各会計、関係団体の財政状況及び健全化判断比率'!BS10="","",'各会計、関係団体の財政状況及び健全化判断比率'!BS10)</f>
        <v>水戸市国際交流協会</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7</v>
      </c>
      <c r="V38" s="652"/>
      <c r="W38" s="653" t="str">
        <f>IF('各会計、関係団体の財政状況及び健全化判断比率'!B32="","",'各会計、関係団体の財政状況及び健全化判断比率'!B32)</f>
        <v>駐車場事業会計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茨城県後期高齢者医療広域連合(後期高齢者医療特別会計)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28</v>
      </c>
      <c r="CP38" s="652"/>
      <c r="CQ38" s="653" t="str">
        <f>IF('各会計、関係団体の財政状況及び健全化判断比率'!BS11="","",'各会計、関係団体の財政状況及び健全化判断比率'!BS11)</f>
        <v>水戸市スポーツ振興協会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茨城地方広域環境事務組合</v>
      </c>
      <c r="BZ39" s="653"/>
      <c r="CA39" s="653"/>
      <c r="CB39" s="653"/>
      <c r="CC39" s="653"/>
      <c r="CD39" s="653"/>
      <c r="CE39" s="653"/>
      <c r="CF39" s="653"/>
      <c r="CG39" s="653"/>
      <c r="CH39" s="653"/>
      <c r="CI39" s="653"/>
      <c r="CJ39" s="653"/>
      <c r="CK39" s="653"/>
      <c r="CL39" s="653"/>
      <c r="CM39" s="653"/>
      <c r="CN39" s="213"/>
      <c r="CO39" s="652">
        <f t="shared" si="3"/>
        <v>29</v>
      </c>
      <c r="CP39" s="652"/>
      <c r="CQ39" s="653" t="str">
        <f>IF('各会計、関係団体の財政状況及び健全化判断比率'!BS12="","",'各会計、関係団体の財政状況及び健全化判断比率'!BS12)</f>
        <v>水戸市芸術振興財団</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大洗，鉾田，水戸環境組合(一般会計)</v>
      </c>
      <c r="BZ40" s="653"/>
      <c r="CA40" s="653"/>
      <c r="CB40" s="653"/>
      <c r="CC40" s="653"/>
      <c r="CD40" s="653"/>
      <c r="CE40" s="653"/>
      <c r="CF40" s="653"/>
      <c r="CG40" s="653"/>
      <c r="CH40" s="653"/>
      <c r="CI40" s="653"/>
      <c r="CJ40" s="653"/>
      <c r="CK40" s="653"/>
      <c r="CL40" s="653"/>
      <c r="CM40" s="653"/>
      <c r="CN40" s="213"/>
      <c r="CO40" s="652">
        <f t="shared" si="3"/>
        <v>30</v>
      </c>
      <c r="CP40" s="652"/>
      <c r="CQ40" s="653" t="str">
        <f>IF('各会計、関係団体の財政状況及び健全化判断比率'!BS13="","",'各会計、関係団体の財政状況及び健全化判断比率'!BS13)</f>
        <v>水戸市公園協会</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笠間・水戸環境組合</v>
      </c>
      <c r="BZ41" s="653"/>
      <c r="CA41" s="653"/>
      <c r="CB41" s="653"/>
      <c r="CC41" s="653"/>
      <c r="CD41" s="653"/>
      <c r="CE41" s="653"/>
      <c r="CF41" s="653"/>
      <c r="CG41" s="653"/>
      <c r="CH41" s="653"/>
      <c r="CI41" s="653"/>
      <c r="CJ41" s="653"/>
      <c r="CK41" s="653"/>
      <c r="CL41" s="653"/>
      <c r="CM41" s="653"/>
      <c r="CN41" s="213"/>
      <c r="CO41" s="652">
        <f t="shared" si="3"/>
        <v>31</v>
      </c>
      <c r="CP41" s="652"/>
      <c r="CQ41" s="653" t="str">
        <f>IF('各会計、関係団体の財政状況及び健全化判断比率'!BS14="","",'各会計、関係団体の財政状況及び健全化判断比率'!BS14)</f>
        <v>水戸都市開発</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22</v>
      </c>
      <c r="BX42" s="652"/>
      <c r="BY42" s="653" t="str">
        <f>IF('各会計、関係団体の財政状況及び健全化判断比率'!B76="","",'各会計、関係団体の財政状況及び健全化判断比率'!B76)</f>
        <v>笠間地方広域事務組合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23</v>
      </c>
      <c r="BX43" s="652"/>
      <c r="BY43" s="653" t="str">
        <f>IF('各会計、関係団体の財政状況及び健全化判断比率'!B77="","",'各会計、関係団体の財政状況及び健全化判断比率'!B77)</f>
        <v>水戸地方農業共済事務組合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B7W98jKP29iCrfFHLFHvKPqWTEa1INxEiZvcjhz87B1l/JmjUvWk1MMl5oKm0yupg/Edp8M8Qxv1TlAvOKFgQ==" saltValue="cH3ccKiPY4lmiVHSX9/i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44" t="s">
        <v>588</v>
      </c>
      <c r="D34" s="1244"/>
      <c r="E34" s="1245"/>
      <c r="F34" s="32">
        <v>5.44</v>
      </c>
      <c r="G34" s="33">
        <v>8.59</v>
      </c>
      <c r="H34" s="33">
        <v>4.1900000000000004</v>
      </c>
      <c r="I34" s="33">
        <v>6.65</v>
      </c>
      <c r="J34" s="34">
        <v>5.46</v>
      </c>
      <c r="K34" s="22"/>
      <c r="L34" s="22"/>
      <c r="M34" s="22"/>
      <c r="N34" s="22"/>
      <c r="O34" s="22"/>
      <c r="P34" s="22"/>
    </row>
    <row r="35" spans="1:16" ht="39" customHeight="1" x14ac:dyDescent="0.15">
      <c r="A35" s="22"/>
      <c r="B35" s="35"/>
      <c r="C35" s="1238" t="s">
        <v>589</v>
      </c>
      <c r="D35" s="1239"/>
      <c r="E35" s="1240"/>
      <c r="F35" s="36">
        <v>2.23</v>
      </c>
      <c r="G35" s="37">
        <v>3.05</v>
      </c>
      <c r="H35" s="37">
        <v>3.49</v>
      </c>
      <c r="I35" s="37">
        <v>3.72</v>
      </c>
      <c r="J35" s="38">
        <v>3.54</v>
      </c>
      <c r="K35" s="22"/>
      <c r="L35" s="22"/>
      <c r="M35" s="22"/>
      <c r="N35" s="22"/>
      <c r="O35" s="22"/>
      <c r="P35" s="22"/>
    </row>
    <row r="36" spans="1:16" ht="39" customHeight="1" x14ac:dyDescent="0.15">
      <c r="A36" s="22"/>
      <c r="B36" s="35"/>
      <c r="C36" s="1238" t="s">
        <v>590</v>
      </c>
      <c r="D36" s="1239"/>
      <c r="E36" s="1240"/>
      <c r="F36" s="36">
        <v>0.43</v>
      </c>
      <c r="G36" s="37">
        <v>1.82</v>
      </c>
      <c r="H36" s="37">
        <v>1.55</v>
      </c>
      <c r="I36" s="37">
        <v>2.0699999999999998</v>
      </c>
      <c r="J36" s="38">
        <v>2.27</v>
      </c>
      <c r="K36" s="22"/>
      <c r="L36" s="22"/>
      <c r="M36" s="22"/>
      <c r="N36" s="22"/>
      <c r="O36" s="22"/>
      <c r="P36" s="22"/>
    </row>
    <row r="37" spans="1:16" ht="39" customHeight="1" x14ac:dyDescent="0.15">
      <c r="A37" s="22"/>
      <c r="B37" s="35"/>
      <c r="C37" s="1238" t="s">
        <v>591</v>
      </c>
      <c r="D37" s="1239"/>
      <c r="E37" s="1240"/>
      <c r="F37" s="36">
        <v>0.1</v>
      </c>
      <c r="G37" s="37">
        <v>1.04</v>
      </c>
      <c r="H37" s="37">
        <v>1.55</v>
      </c>
      <c r="I37" s="37">
        <v>1.84</v>
      </c>
      <c r="J37" s="38">
        <v>1.86</v>
      </c>
      <c r="K37" s="22"/>
      <c r="L37" s="22"/>
      <c r="M37" s="22"/>
      <c r="N37" s="22"/>
      <c r="O37" s="22"/>
      <c r="P37" s="22"/>
    </row>
    <row r="38" spans="1:16" ht="39" customHeight="1" x14ac:dyDescent="0.15">
      <c r="A38" s="22"/>
      <c r="B38" s="35"/>
      <c r="C38" s="1238" t="s">
        <v>592</v>
      </c>
      <c r="D38" s="1239"/>
      <c r="E38" s="1240"/>
      <c r="F38" s="36">
        <v>0.26</v>
      </c>
      <c r="G38" s="37">
        <v>0.4</v>
      </c>
      <c r="H38" s="37">
        <v>0.72</v>
      </c>
      <c r="I38" s="37">
        <v>0.72</v>
      </c>
      <c r="J38" s="38">
        <v>0.84</v>
      </c>
      <c r="K38" s="22"/>
      <c r="L38" s="22"/>
      <c r="M38" s="22"/>
      <c r="N38" s="22"/>
      <c r="O38" s="22"/>
      <c r="P38" s="22"/>
    </row>
    <row r="39" spans="1:16" ht="39" customHeight="1" x14ac:dyDescent="0.15">
      <c r="A39" s="22"/>
      <c r="B39" s="35"/>
      <c r="C39" s="1238" t="s">
        <v>593</v>
      </c>
      <c r="D39" s="1239"/>
      <c r="E39" s="1240"/>
      <c r="F39" s="36">
        <v>0.71</v>
      </c>
      <c r="G39" s="37">
        <v>0.91</v>
      </c>
      <c r="H39" s="37">
        <v>1.22</v>
      </c>
      <c r="I39" s="37">
        <v>1.38</v>
      </c>
      <c r="J39" s="38">
        <v>0.32</v>
      </c>
      <c r="K39" s="22"/>
      <c r="L39" s="22"/>
      <c r="M39" s="22"/>
      <c r="N39" s="22"/>
      <c r="O39" s="22"/>
      <c r="P39" s="22"/>
    </row>
    <row r="40" spans="1:16" ht="39" customHeight="1" x14ac:dyDescent="0.15">
      <c r="A40" s="22"/>
      <c r="B40" s="35"/>
      <c r="C40" s="1238" t="s">
        <v>594</v>
      </c>
      <c r="D40" s="1239"/>
      <c r="E40" s="1240"/>
      <c r="F40" s="36">
        <v>0.08</v>
      </c>
      <c r="G40" s="37">
        <v>0.13</v>
      </c>
      <c r="H40" s="37">
        <v>0.25</v>
      </c>
      <c r="I40" s="37">
        <v>0.28000000000000003</v>
      </c>
      <c r="J40" s="38">
        <v>0.21</v>
      </c>
      <c r="K40" s="22"/>
      <c r="L40" s="22"/>
      <c r="M40" s="22"/>
      <c r="N40" s="22"/>
      <c r="O40" s="22"/>
      <c r="P40" s="22"/>
    </row>
    <row r="41" spans="1:16" ht="39" customHeight="1" x14ac:dyDescent="0.15">
      <c r="A41" s="22"/>
      <c r="B41" s="35"/>
      <c r="C41" s="1238" t="s">
        <v>595</v>
      </c>
      <c r="D41" s="1239"/>
      <c r="E41" s="1240"/>
      <c r="F41" s="36">
        <v>0.16</v>
      </c>
      <c r="G41" s="37">
        <v>0.14000000000000001</v>
      </c>
      <c r="H41" s="37">
        <v>0.11</v>
      </c>
      <c r="I41" s="37">
        <v>0.12</v>
      </c>
      <c r="J41" s="38">
        <v>0.09</v>
      </c>
      <c r="K41" s="22"/>
      <c r="L41" s="22"/>
      <c r="M41" s="22"/>
      <c r="N41" s="22"/>
      <c r="O41" s="22"/>
      <c r="P41" s="22"/>
    </row>
    <row r="42" spans="1:16" ht="39" customHeight="1" x14ac:dyDescent="0.15">
      <c r="A42" s="22"/>
      <c r="B42" s="39"/>
      <c r="C42" s="1238" t="s">
        <v>596</v>
      </c>
      <c r="D42" s="1239"/>
      <c r="E42" s="1240"/>
      <c r="F42" s="36" t="s">
        <v>553</v>
      </c>
      <c r="G42" s="37" t="s">
        <v>553</v>
      </c>
      <c r="H42" s="37" t="s">
        <v>553</v>
      </c>
      <c r="I42" s="37" t="s">
        <v>553</v>
      </c>
      <c r="J42" s="38" t="s">
        <v>553</v>
      </c>
      <c r="K42" s="22"/>
      <c r="L42" s="22"/>
      <c r="M42" s="22"/>
      <c r="N42" s="22"/>
      <c r="O42" s="22"/>
      <c r="P42" s="22"/>
    </row>
    <row r="43" spans="1:16" ht="39" customHeight="1" thickBot="1" x14ac:dyDescent="0.2">
      <c r="A43" s="22"/>
      <c r="B43" s="40"/>
      <c r="C43" s="1241" t="s">
        <v>597</v>
      </c>
      <c r="D43" s="1242"/>
      <c r="E43" s="1243"/>
      <c r="F43" s="41">
        <v>0.17</v>
      </c>
      <c r="G43" s="42">
        <v>0.08</v>
      </c>
      <c r="H43" s="42">
        <v>0.05</v>
      </c>
      <c r="I43" s="42">
        <v>0.04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w2/WXylbaCxlbxtGBZcBM0nzv/y/g1W1vItKXlkjJQbGT7mW17U0Echj7r53rPQMbvQypn95+5N9ChF8GEtwQ==" saltValue="H9Ev4XJ1daVzvkGbvFmp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10310</v>
      </c>
      <c r="L45" s="60">
        <v>9623</v>
      </c>
      <c r="M45" s="60">
        <v>9311</v>
      </c>
      <c r="N45" s="60">
        <v>9360</v>
      </c>
      <c r="O45" s="61">
        <v>9924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553</v>
      </c>
      <c r="L46" s="64" t="s">
        <v>553</v>
      </c>
      <c r="M46" s="64" t="s">
        <v>553</v>
      </c>
      <c r="N46" s="64" t="s">
        <v>553</v>
      </c>
      <c r="O46" s="65" t="s">
        <v>553</v>
      </c>
      <c r="P46" s="48"/>
      <c r="Q46" s="48"/>
      <c r="R46" s="48"/>
      <c r="S46" s="48"/>
      <c r="T46" s="48"/>
      <c r="U46" s="48"/>
    </row>
    <row r="47" spans="1:21" ht="30.75" customHeight="1" x14ac:dyDescent="0.15">
      <c r="A47" s="48"/>
      <c r="B47" s="1248"/>
      <c r="C47" s="1249"/>
      <c r="D47" s="62"/>
      <c r="E47" s="1254" t="s">
        <v>13</v>
      </c>
      <c r="F47" s="1254"/>
      <c r="G47" s="1254"/>
      <c r="H47" s="1254"/>
      <c r="I47" s="1254"/>
      <c r="J47" s="1255"/>
      <c r="K47" s="63">
        <v>50</v>
      </c>
      <c r="L47" s="64">
        <v>55</v>
      </c>
      <c r="M47" s="64">
        <v>60</v>
      </c>
      <c r="N47" s="64">
        <v>65</v>
      </c>
      <c r="O47" s="65">
        <v>70</v>
      </c>
      <c r="P47" s="48"/>
      <c r="Q47" s="48"/>
      <c r="R47" s="48"/>
      <c r="S47" s="48"/>
      <c r="T47" s="48"/>
      <c r="U47" s="48"/>
    </row>
    <row r="48" spans="1:21" ht="30.75" customHeight="1" x14ac:dyDescent="0.15">
      <c r="A48" s="48"/>
      <c r="B48" s="1248"/>
      <c r="C48" s="1249"/>
      <c r="D48" s="62"/>
      <c r="E48" s="1254" t="s">
        <v>14</v>
      </c>
      <c r="F48" s="1254"/>
      <c r="G48" s="1254"/>
      <c r="H48" s="1254"/>
      <c r="I48" s="1254"/>
      <c r="J48" s="1255"/>
      <c r="K48" s="63">
        <v>4787</v>
      </c>
      <c r="L48" s="64">
        <v>4856</v>
      </c>
      <c r="M48" s="64">
        <v>4868</v>
      </c>
      <c r="N48" s="64">
        <v>5131</v>
      </c>
      <c r="O48" s="65">
        <v>5081</v>
      </c>
      <c r="P48" s="48"/>
      <c r="Q48" s="48"/>
      <c r="R48" s="48"/>
      <c r="S48" s="48"/>
      <c r="T48" s="48"/>
      <c r="U48" s="48"/>
    </row>
    <row r="49" spans="1:21" ht="30.75" customHeight="1" x14ac:dyDescent="0.15">
      <c r="A49" s="48"/>
      <c r="B49" s="1248"/>
      <c r="C49" s="1249"/>
      <c r="D49" s="62"/>
      <c r="E49" s="1254" t="s">
        <v>15</v>
      </c>
      <c r="F49" s="1254"/>
      <c r="G49" s="1254"/>
      <c r="H49" s="1254"/>
      <c r="I49" s="1254"/>
      <c r="J49" s="1255"/>
      <c r="K49" s="63">
        <v>27</v>
      </c>
      <c r="L49" s="64">
        <v>29</v>
      </c>
      <c r="M49" s="64">
        <v>30</v>
      </c>
      <c r="N49" s="64">
        <v>16</v>
      </c>
      <c r="O49" s="65">
        <v>15</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553</v>
      </c>
      <c r="L50" s="64" t="s">
        <v>553</v>
      </c>
      <c r="M50" s="64" t="s">
        <v>553</v>
      </c>
      <c r="N50" s="64" t="s">
        <v>553</v>
      </c>
      <c r="O50" s="65" t="s">
        <v>553</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553</v>
      </c>
      <c r="L51" s="64" t="s">
        <v>553</v>
      </c>
      <c r="M51" s="64" t="s">
        <v>553</v>
      </c>
      <c r="N51" s="64" t="s">
        <v>553</v>
      </c>
      <c r="O51" s="65">
        <v>0</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10920</v>
      </c>
      <c r="L52" s="64">
        <v>10234</v>
      </c>
      <c r="M52" s="64">
        <v>9962</v>
      </c>
      <c r="N52" s="64">
        <v>10249</v>
      </c>
      <c r="O52" s="65">
        <v>10332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4254</v>
      </c>
      <c r="L53" s="69">
        <v>4329</v>
      </c>
      <c r="M53" s="69">
        <v>4307</v>
      </c>
      <c r="N53" s="69">
        <v>4323</v>
      </c>
      <c r="O53" s="70">
        <v>4758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598</v>
      </c>
      <c r="L56" s="80" t="s">
        <v>599</v>
      </c>
      <c r="M56" s="80" t="s">
        <v>600</v>
      </c>
      <c r="N56" s="80" t="s">
        <v>601</v>
      </c>
      <c r="O56" s="81" t="s">
        <v>602</v>
      </c>
      <c r="P56" s="48"/>
      <c r="Q56" s="48"/>
      <c r="R56" s="48"/>
      <c r="S56" s="48"/>
      <c r="T56" s="48"/>
      <c r="U56" s="48"/>
    </row>
    <row r="57" spans="1:21" ht="31.5" customHeight="1" x14ac:dyDescent="0.15">
      <c r="B57" s="1262" t="s">
        <v>24</v>
      </c>
      <c r="C57" s="1263"/>
      <c r="D57" s="1266" t="s">
        <v>25</v>
      </c>
      <c r="E57" s="1267"/>
      <c r="F57" s="1267"/>
      <c r="G57" s="1267"/>
      <c r="H57" s="1267"/>
      <c r="I57" s="1267"/>
      <c r="J57" s="1268"/>
      <c r="K57" s="82">
        <v>94</v>
      </c>
      <c r="L57" s="83">
        <v>100</v>
      </c>
      <c r="M57" s="83">
        <v>100</v>
      </c>
      <c r="N57" s="83">
        <v>206</v>
      </c>
      <c r="O57" s="84">
        <v>206</v>
      </c>
    </row>
    <row r="58" spans="1:21" ht="31.5" customHeight="1" thickBot="1" x14ac:dyDescent="0.2">
      <c r="B58" s="1264"/>
      <c r="C58" s="1265"/>
      <c r="D58" s="1269" t="s">
        <v>26</v>
      </c>
      <c r="E58" s="1270"/>
      <c r="F58" s="1270"/>
      <c r="G58" s="1270"/>
      <c r="H58" s="1270"/>
      <c r="I58" s="1270"/>
      <c r="J58" s="1271"/>
      <c r="K58" s="85">
        <v>93</v>
      </c>
      <c r="L58" s="86">
        <v>100</v>
      </c>
      <c r="M58" s="86">
        <v>100</v>
      </c>
      <c r="N58" s="86">
        <v>105</v>
      </c>
      <c r="O58" s="87">
        <v>105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atuQZC38gfVRPlmWYc2yGEX6U+ib0GI0XGxWwjt48n/9d9sh9wm3sjIZlRIy4z7BdfCPtfrCfIlVgMCGdkHew==" saltValue="HeVPcGjgBYsPkWSxPj9n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580</v>
      </c>
      <c r="J40" s="99" t="s">
        <v>581</v>
      </c>
      <c r="K40" s="99" t="s">
        <v>582</v>
      </c>
      <c r="L40" s="99" t="s">
        <v>583</v>
      </c>
      <c r="M40" s="100" t="s">
        <v>584</v>
      </c>
    </row>
    <row r="41" spans="2:13" ht="27.75" customHeight="1" x14ac:dyDescent="0.15">
      <c r="B41" s="1272" t="s">
        <v>29</v>
      </c>
      <c r="C41" s="1273"/>
      <c r="D41" s="101"/>
      <c r="E41" s="1278" t="s">
        <v>30</v>
      </c>
      <c r="F41" s="1278"/>
      <c r="G41" s="1278"/>
      <c r="H41" s="1279"/>
      <c r="I41" s="102">
        <v>96460</v>
      </c>
      <c r="J41" s="103">
        <v>97052</v>
      </c>
      <c r="K41" s="103">
        <v>101697</v>
      </c>
      <c r="L41" s="103">
        <v>108044</v>
      </c>
      <c r="M41" s="104">
        <v>119089</v>
      </c>
    </row>
    <row r="42" spans="2:13" ht="27.75" customHeight="1" x14ac:dyDescent="0.15">
      <c r="B42" s="1274"/>
      <c r="C42" s="1275"/>
      <c r="D42" s="105"/>
      <c r="E42" s="1280" t="s">
        <v>31</v>
      </c>
      <c r="F42" s="1280"/>
      <c r="G42" s="1280"/>
      <c r="H42" s="1281"/>
      <c r="I42" s="106">
        <v>771</v>
      </c>
      <c r="J42" s="107">
        <v>780</v>
      </c>
      <c r="K42" s="107" t="s">
        <v>553</v>
      </c>
      <c r="L42" s="107" t="s">
        <v>553</v>
      </c>
      <c r="M42" s="108" t="s">
        <v>553</v>
      </c>
    </row>
    <row r="43" spans="2:13" ht="27.75" customHeight="1" x14ac:dyDescent="0.15">
      <c r="B43" s="1274"/>
      <c r="C43" s="1275"/>
      <c r="D43" s="105"/>
      <c r="E43" s="1280" t="s">
        <v>32</v>
      </c>
      <c r="F43" s="1280"/>
      <c r="G43" s="1280"/>
      <c r="H43" s="1281"/>
      <c r="I43" s="106">
        <v>64181</v>
      </c>
      <c r="J43" s="107">
        <v>61041</v>
      </c>
      <c r="K43" s="107">
        <v>58442</v>
      </c>
      <c r="L43" s="107">
        <v>57470</v>
      </c>
      <c r="M43" s="108">
        <v>55671</v>
      </c>
    </row>
    <row r="44" spans="2:13" ht="27.75" customHeight="1" x14ac:dyDescent="0.15">
      <c r="B44" s="1274"/>
      <c r="C44" s="1275"/>
      <c r="D44" s="105"/>
      <c r="E44" s="1280" t="s">
        <v>33</v>
      </c>
      <c r="F44" s="1280"/>
      <c r="G44" s="1280"/>
      <c r="H44" s="1281"/>
      <c r="I44" s="106">
        <v>110</v>
      </c>
      <c r="J44" s="107">
        <v>84</v>
      </c>
      <c r="K44" s="107">
        <v>62</v>
      </c>
      <c r="L44" s="107">
        <v>45</v>
      </c>
      <c r="M44" s="108">
        <v>29</v>
      </c>
    </row>
    <row r="45" spans="2:13" ht="27.75" customHeight="1" x14ac:dyDescent="0.15">
      <c r="B45" s="1274"/>
      <c r="C45" s="1275"/>
      <c r="D45" s="105"/>
      <c r="E45" s="1280" t="s">
        <v>34</v>
      </c>
      <c r="F45" s="1280"/>
      <c r="G45" s="1280"/>
      <c r="H45" s="1281"/>
      <c r="I45" s="106">
        <v>14921</v>
      </c>
      <c r="J45" s="107">
        <v>14178</v>
      </c>
      <c r="K45" s="107">
        <v>13851</v>
      </c>
      <c r="L45" s="107">
        <v>13829</v>
      </c>
      <c r="M45" s="108">
        <v>13338</v>
      </c>
    </row>
    <row r="46" spans="2:13" ht="27.75" customHeight="1" x14ac:dyDescent="0.15">
      <c r="B46" s="1274"/>
      <c r="C46" s="1275"/>
      <c r="D46" s="109"/>
      <c r="E46" s="1280" t="s">
        <v>35</v>
      </c>
      <c r="F46" s="1280"/>
      <c r="G46" s="1280"/>
      <c r="H46" s="1281"/>
      <c r="I46" s="106">
        <v>29</v>
      </c>
      <c r="J46" s="107" t="s">
        <v>553</v>
      </c>
      <c r="K46" s="107" t="s">
        <v>553</v>
      </c>
      <c r="L46" s="107">
        <v>47</v>
      </c>
      <c r="M46" s="108">
        <v>92</v>
      </c>
    </row>
    <row r="47" spans="2:13" ht="27.75" customHeight="1" x14ac:dyDescent="0.15">
      <c r="B47" s="1274"/>
      <c r="C47" s="1275"/>
      <c r="D47" s="110"/>
      <c r="E47" s="1282" t="s">
        <v>36</v>
      </c>
      <c r="F47" s="1283"/>
      <c r="G47" s="1283"/>
      <c r="H47" s="1284"/>
      <c r="I47" s="106" t="s">
        <v>553</v>
      </c>
      <c r="J47" s="107" t="s">
        <v>553</v>
      </c>
      <c r="K47" s="107" t="s">
        <v>553</v>
      </c>
      <c r="L47" s="107" t="s">
        <v>553</v>
      </c>
      <c r="M47" s="108" t="s">
        <v>553</v>
      </c>
    </row>
    <row r="48" spans="2:13" ht="27.75" customHeight="1" x14ac:dyDescent="0.15">
      <c r="B48" s="1274"/>
      <c r="C48" s="1275"/>
      <c r="D48" s="105"/>
      <c r="E48" s="1280" t="s">
        <v>37</v>
      </c>
      <c r="F48" s="1280"/>
      <c r="G48" s="1280"/>
      <c r="H48" s="1281"/>
      <c r="I48" s="106" t="s">
        <v>553</v>
      </c>
      <c r="J48" s="107" t="s">
        <v>553</v>
      </c>
      <c r="K48" s="107" t="s">
        <v>553</v>
      </c>
      <c r="L48" s="107" t="s">
        <v>553</v>
      </c>
      <c r="M48" s="108" t="s">
        <v>553</v>
      </c>
    </row>
    <row r="49" spans="2:13" ht="27.75" customHeight="1" x14ac:dyDescent="0.15">
      <c r="B49" s="1276"/>
      <c r="C49" s="1277"/>
      <c r="D49" s="105"/>
      <c r="E49" s="1280" t="s">
        <v>38</v>
      </c>
      <c r="F49" s="1280"/>
      <c r="G49" s="1280"/>
      <c r="H49" s="1281"/>
      <c r="I49" s="106" t="s">
        <v>553</v>
      </c>
      <c r="J49" s="107" t="s">
        <v>553</v>
      </c>
      <c r="K49" s="107" t="s">
        <v>553</v>
      </c>
      <c r="L49" s="107" t="s">
        <v>553</v>
      </c>
      <c r="M49" s="108" t="s">
        <v>553</v>
      </c>
    </row>
    <row r="50" spans="2:13" ht="27.75" customHeight="1" x14ac:dyDescent="0.15">
      <c r="B50" s="1285" t="s">
        <v>39</v>
      </c>
      <c r="C50" s="1286"/>
      <c r="D50" s="111"/>
      <c r="E50" s="1280" t="s">
        <v>40</v>
      </c>
      <c r="F50" s="1280"/>
      <c r="G50" s="1280"/>
      <c r="H50" s="1281"/>
      <c r="I50" s="106">
        <v>13786</v>
      </c>
      <c r="J50" s="107">
        <v>13078</v>
      </c>
      <c r="K50" s="107">
        <v>13379</v>
      </c>
      <c r="L50" s="107">
        <v>11664</v>
      </c>
      <c r="M50" s="108">
        <v>9199</v>
      </c>
    </row>
    <row r="51" spans="2:13" ht="27.75" customHeight="1" x14ac:dyDescent="0.15">
      <c r="B51" s="1274"/>
      <c r="C51" s="1275"/>
      <c r="D51" s="105"/>
      <c r="E51" s="1280" t="s">
        <v>41</v>
      </c>
      <c r="F51" s="1280"/>
      <c r="G51" s="1280"/>
      <c r="H51" s="1281"/>
      <c r="I51" s="106">
        <v>17944</v>
      </c>
      <c r="J51" s="107">
        <v>17028</v>
      </c>
      <c r="K51" s="107">
        <v>15562</v>
      </c>
      <c r="L51" s="107">
        <v>15034</v>
      </c>
      <c r="M51" s="108">
        <v>15819</v>
      </c>
    </row>
    <row r="52" spans="2:13" ht="27.75" customHeight="1" x14ac:dyDescent="0.15">
      <c r="B52" s="1276"/>
      <c r="C52" s="1277"/>
      <c r="D52" s="105"/>
      <c r="E52" s="1280" t="s">
        <v>42</v>
      </c>
      <c r="F52" s="1280"/>
      <c r="G52" s="1280"/>
      <c r="H52" s="1281"/>
      <c r="I52" s="106">
        <v>102028</v>
      </c>
      <c r="J52" s="107">
        <v>102593</v>
      </c>
      <c r="K52" s="107">
        <v>101190</v>
      </c>
      <c r="L52" s="107">
        <v>101877</v>
      </c>
      <c r="M52" s="108">
        <v>105525</v>
      </c>
    </row>
    <row r="53" spans="2:13" ht="27.75" customHeight="1" thickBot="1" x14ac:dyDescent="0.2">
      <c r="B53" s="1287" t="s">
        <v>43</v>
      </c>
      <c r="C53" s="1288"/>
      <c r="D53" s="112"/>
      <c r="E53" s="1289" t="s">
        <v>44</v>
      </c>
      <c r="F53" s="1289"/>
      <c r="G53" s="1289"/>
      <c r="H53" s="1290"/>
      <c r="I53" s="113">
        <v>42714</v>
      </c>
      <c r="J53" s="114">
        <v>40435</v>
      </c>
      <c r="K53" s="114">
        <v>43921</v>
      </c>
      <c r="L53" s="114">
        <v>50860</v>
      </c>
      <c r="M53" s="115">
        <v>57674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2ShanHR16Kd0H1IG5JORSH6s0oapRsJyXKJTS7uV3s2OcR6NfkZ7KJ/+mQWOMX9Wsl8UCCiM6nQLzgj/Gx1g==" saltValue="7u6ESTUPiKAoQUsWL+QE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582</v>
      </c>
      <c r="G54" s="124" t="s">
        <v>583</v>
      </c>
      <c r="H54" s="125" t="s">
        <v>584</v>
      </c>
    </row>
    <row r="55" spans="2:8" ht="52.5" customHeight="1" x14ac:dyDescent="0.15">
      <c r="B55" s="126"/>
      <c r="C55" s="1299" t="s">
        <v>47</v>
      </c>
      <c r="D55" s="1299"/>
      <c r="E55" s="1300"/>
      <c r="F55" s="127">
        <v>9689</v>
      </c>
      <c r="G55" s="127">
        <v>7578</v>
      </c>
      <c r="H55" s="128">
        <v>5817</v>
      </c>
    </row>
    <row r="56" spans="2:8" ht="52.5" customHeight="1" x14ac:dyDescent="0.15">
      <c r="B56" s="129"/>
      <c r="C56" s="1301" t="s">
        <v>48</v>
      </c>
      <c r="D56" s="1301"/>
      <c r="E56" s="1302"/>
      <c r="F56" s="130">
        <v>316</v>
      </c>
      <c r="G56" s="130">
        <v>331</v>
      </c>
      <c r="H56" s="131">
        <v>351</v>
      </c>
    </row>
    <row r="57" spans="2:8" ht="53.25" customHeight="1" x14ac:dyDescent="0.15">
      <c r="B57" s="129"/>
      <c r="C57" s="1303" t="s">
        <v>49</v>
      </c>
      <c r="D57" s="1303"/>
      <c r="E57" s="1304"/>
      <c r="F57" s="132">
        <v>2091</v>
      </c>
      <c r="G57" s="132">
        <v>2233</v>
      </c>
      <c r="H57" s="133">
        <v>1614</v>
      </c>
    </row>
    <row r="58" spans="2:8" ht="45.75" customHeight="1" x14ac:dyDescent="0.15">
      <c r="B58" s="134"/>
      <c r="C58" s="1291" t="s">
        <v>603</v>
      </c>
      <c r="D58" s="1292"/>
      <c r="E58" s="1293"/>
      <c r="F58" s="135">
        <v>1262</v>
      </c>
      <c r="G58" s="135">
        <v>1006</v>
      </c>
      <c r="H58" s="136">
        <v>187</v>
      </c>
    </row>
    <row r="59" spans="2:8" ht="45.75" customHeight="1" x14ac:dyDescent="0.15">
      <c r="B59" s="134"/>
      <c r="C59" s="1291" t="s">
        <v>604</v>
      </c>
      <c r="D59" s="1292"/>
      <c r="E59" s="1293"/>
      <c r="F59" s="135">
        <v>0</v>
      </c>
      <c r="G59" s="135">
        <v>406</v>
      </c>
      <c r="H59" s="136">
        <v>563</v>
      </c>
    </row>
    <row r="60" spans="2:8" ht="45.75" customHeight="1" x14ac:dyDescent="0.15">
      <c r="B60" s="134"/>
      <c r="C60" s="1291" t="s">
        <v>605</v>
      </c>
      <c r="D60" s="1292"/>
      <c r="E60" s="1293"/>
      <c r="F60" s="135">
        <v>359</v>
      </c>
      <c r="G60" s="135">
        <v>359</v>
      </c>
      <c r="H60" s="136">
        <v>359</v>
      </c>
    </row>
    <row r="61" spans="2:8" ht="45.75" customHeight="1" x14ac:dyDescent="0.15">
      <c r="B61" s="134"/>
      <c r="C61" s="1291" t="s">
        <v>606</v>
      </c>
      <c r="D61" s="1292"/>
      <c r="E61" s="1293"/>
      <c r="F61" s="135">
        <v>97</v>
      </c>
      <c r="G61" s="135">
        <v>93</v>
      </c>
      <c r="H61" s="136">
        <v>150</v>
      </c>
    </row>
    <row r="62" spans="2:8" ht="45.75" customHeight="1" thickBot="1" x14ac:dyDescent="0.2">
      <c r="B62" s="137"/>
      <c r="C62" s="1294" t="s">
        <v>607</v>
      </c>
      <c r="D62" s="1295"/>
      <c r="E62" s="1296"/>
      <c r="F62" s="138">
        <v>85</v>
      </c>
      <c r="G62" s="138">
        <v>85</v>
      </c>
      <c r="H62" s="139">
        <v>85</v>
      </c>
    </row>
    <row r="63" spans="2:8" ht="52.5" customHeight="1" thickBot="1" x14ac:dyDescent="0.2">
      <c r="B63" s="140"/>
      <c r="C63" s="1297" t="s">
        <v>50</v>
      </c>
      <c r="D63" s="1297"/>
      <c r="E63" s="1298"/>
      <c r="F63" s="141">
        <v>12096</v>
      </c>
      <c r="G63" s="141">
        <v>10142</v>
      </c>
      <c r="H63" s="142">
        <v>7782</v>
      </c>
    </row>
    <row r="64" spans="2:8" ht="15" customHeight="1" x14ac:dyDescent="0.15"/>
    <row r="65" ht="0" hidden="1" customHeight="1" x14ac:dyDescent="0.15"/>
    <row r="66" ht="0" hidden="1" customHeight="1" x14ac:dyDescent="0.15"/>
  </sheetData>
  <sheetProtection algorithmName="SHA-512" hashValue="nNjFgOIO8Beu+5drGWLo+8TalrturJ74H2E6SAEdFLVg9sdSRE8RtsIQZ3aG31IukL8Y0keX9t9WfVBXqc4jKA==" saltValue="3TW5hS3qduOz5Dk/yjtk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pane xSplit="18855" topLeftCell="CI1"/>
      <selection pane="topRight"/>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642</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635</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580</v>
      </c>
      <c r="BQ50" s="1311"/>
      <c r="BR50" s="1311"/>
      <c r="BS50" s="1311"/>
      <c r="BT50" s="1311"/>
      <c r="BU50" s="1311"/>
      <c r="BV50" s="1311"/>
      <c r="BW50" s="1311"/>
      <c r="BX50" s="1311" t="s">
        <v>581</v>
      </c>
      <c r="BY50" s="1311"/>
      <c r="BZ50" s="1311"/>
      <c r="CA50" s="1311"/>
      <c r="CB50" s="1311"/>
      <c r="CC50" s="1311"/>
      <c r="CD50" s="1311"/>
      <c r="CE50" s="1311"/>
      <c r="CF50" s="1311" t="s">
        <v>582</v>
      </c>
      <c r="CG50" s="1311"/>
      <c r="CH50" s="1311"/>
      <c r="CI50" s="1311"/>
      <c r="CJ50" s="1311"/>
      <c r="CK50" s="1311"/>
      <c r="CL50" s="1311"/>
      <c r="CM50" s="1311"/>
      <c r="CN50" s="1311" t="s">
        <v>583</v>
      </c>
      <c r="CO50" s="1311"/>
      <c r="CP50" s="1311"/>
      <c r="CQ50" s="1311"/>
      <c r="CR50" s="1311"/>
      <c r="CS50" s="1311"/>
      <c r="CT50" s="1311"/>
      <c r="CU50" s="1311"/>
      <c r="CV50" s="1311" t="s">
        <v>584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636</v>
      </c>
      <c r="AO51" s="1310"/>
      <c r="AP51" s="1310"/>
      <c r="AQ51" s="1310"/>
      <c r="AR51" s="1310"/>
      <c r="AS51" s="1310"/>
      <c r="AT51" s="1310"/>
      <c r="AU51" s="1310"/>
      <c r="AV51" s="1310"/>
      <c r="AW51" s="1310"/>
      <c r="AX51" s="1310"/>
      <c r="AY51" s="1310"/>
      <c r="AZ51" s="1310"/>
      <c r="BA51" s="1310"/>
      <c r="BB51" s="1310" t="s">
        <v>637</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93</v>
      </c>
      <c r="CG51" s="1307"/>
      <c r="CH51" s="1307"/>
      <c r="CI51" s="1307"/>
      <c r="CJ51" s="1307"/>
      <c r="CK51" s="1307"/>
      <c r="CL51" s="1307"/>
      <c r="CM51" s="1307"/>
      <c r="CN51" s="1307">
        <v>106.7</v>
      </c>
      <c r="CO51" s="1307"/>
      <c r="CP51" s="1307"/>
      <c r="CQ51" s="1307"/>
      <c r="CR51" s="1307"/>
      <c r="CS51" s="1307"/>
      <c r="CT51" s="1307"/>
      <c r="CU51" s="1307"/>
      <c r="CV51" s="1307">
        <v>121.1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638</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56.2</v>
      </c>
      <c r="CG53" s="1307"/>
      <c r="CH53" s="1307"/>
      <c r="CI53" s="1307"/>
      <c r="CJ53" s="1307"/>
      <c r="CK53" s="1307"/>
      <c r="CL53" s="1307"/>
      <c r="CM53" s="1307"/>
      <c r="CN53" s="1307">
        <v>56.7</v>
      </c>
      <c r="CO53" s="1307"/>
      <c r="CP53" s="1307"/>
      <c r="CQ53" s="1307"/>
      <c r="CR53" s="1307"/>
      <c r="CS53" s="1307"/>
      <c r="CT53" s="1307"/>
      <c r="CU53" s="1307"/>
      <c r="CV53" s="1307">
        <v>60.5</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639</v>
      </c>
      <c r="AO55" s="1311"/>
      <c r="AP55" s="1311"/>
      <c r="AQ55" s="1311"/>
      <c r="AR55" s="1311"/>
      <c r="AS55" s="1311"/>
      <c r="AT55" s="1311"/>
      <c r="AU55" s="1311"/>
      <c r="AV55" s="1311"/>
      <c r="AW55" s="1311"/>
      <c r="AX55" s="1311"/>
      <c r="AY55" s="1311"/>
      <c r="AZ55" s="1311"/>
      <c r="BA55" s="1311"/>
      <c r="BB55" s="1310" t="s">
        <v>637</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31</v>
      </c>
      <c r="CG55" s="1307"/>
      <c r="CH55" s="1307"/>
      <c r="CI55" s="1307"/>
      <c r="CJ55" s="1307"/>
      <c r="CK55" s="1307"/>
      <c r="CL55" s="1307"/>
      <c r="CM55" s="1307"/>
      <c r="CN55" s="1307">
        <v>30</v>
      </c>
      <c r="CO55" s="1307"/>
      <c r="CP55" s="1307"/>
      <c r="CQ55" s="1307"/>
      <c r="CR55" s="1307"/>
      <c r="CS55" s="1307"/>
      <c r="CT55" s="1307"/>
      <c r="CU55" s="1307"/>
      <c r="CV55" s="1307">
        <v>23.1</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638</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57.4</v>
      </c>
      <c r="CG57" s="1307"/>
      <c r="CH57" s="1307"/>
      <c r="CI57" s="1307"/>
      <c r="CJ57" s="1307"/>
      <c r="CK57" s="1307"/>
      <c r="CL57" s="1307"/>
      <c r="CM57" s="1307"/>
      <c r="CN57" s="1307">
        <v>58.3</v>
      </c>
      <c r="CO57" s="1307"/>
      <c r="CP57" s="1307"/>
      <c r="CQ57" s="1307"/>
      <c r="CR57" s="1307"/>
      <c r="CS57" s="1307"/>
      <c r="CT57" s="1307"/>
      <c r="CU57" s="1307"/>
      <c r="CV57" s="1307">
        <v>60.3</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640</v>
      </c>
    </row>
    <row r="64" spans="1:109" x14ac:dyDescent="0.15">
      <c r="B64" s="394"/>
      <c r="G64" s="401"/>
      <c r="I64" s="414"/>
      <c r="J64" s="414"/>
      <c r="K64" s="414"/>
      <c r="L64" s="414"/>
      <c r="M64" s="414"/>
      <c r="N64" s="415"/>
      <c r="AM64" s="401"/>
      <c r="AN64" s="401" t="s">
        <v>634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643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635</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580</v>
      </c>
      <c r="BQ72" s="1311"/>
      <c r="BR72" s="1311"/>
      <c r="BS72" s="1311"/>
      <c r="BT72" s="1311"/>
      <c r="BU72" s="1311"/>
      <c r="BV72" s="1311"/>
      <c r="BW72" s="1311"/>
      <c r="BX72" s="1311" t="s">
        <v>581</v>
      </c>
      <c r="BY72" s="1311"/>
      <c r="BZ72" s="1311"/>
      <c r="CA72" s="1311"/>
      <c r="CB72" s="1311"/>
      <c r="CC72" s="1311"/>
      <c r="CD72" s="1311"/>
      <c r="CE72" s="1311"/>
      <c r="CF72" s="1311" t="s">
        <v>582</v>
      </c>
      <c r="CG72" s="1311"/>
      <c r="CH72" s="1311"/>
      <c r="CI72" s="1311"/>
      <c r="CJ72" s="1311"/>
      <c r="CK72" s="1311"/>
      <c r="CL72" s="1311"/>
      <c r="CM72" s="1311"/>
      <c r="CN72" s="1311" t="s">
        <v>583</v>
      </c>
      <c r="CO72" s="1311"/>
      <c r="CP72" s="1311"/>
      <c r="CQ72" s="1311"/>
      <c r="CR72" s="1311"/>
      <c r="CS72" s="1311"/>
      <c r="CT72" s="1311"/>
      <c r="CU72" s="1311"/>
      <c r="CV72" s="1311" t="s">
        <v>584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636</v>
      </c>
      <c r="AO73" s="1310"/>
      <c r="AP73" s="1310"/>
      <c r="AQ73" s="1310"/>
      <c r="AR73" s="1310"/>
      <c r="AS73" s="1310"/>
      <c r="AT73" s="1310"/>
      <c r="AU73" s="1310"/>
      <c r="AV73" s="1310"/>
      <c r="AW73" s="1310"/>
      <c r="AX73" s="1310"/>
      <c r="AY73" s="1310"/>
      <c r="AZ73" s="1310"/>
      <c r="BA73" s="1310"/>
      <c r="BB73" s="1310" t="s">
        <v>637</v>
      </c>
      <c r="BC73" s="1310"/>
      <c r="BD73" s="1310"/>
      <c r="BE73" s="1310"/>
      <c r="BF73" s="1310"/>
      <c r="BG73" s="1310"/>
      <c r="BH73" s="1310"/>
      <c r="BI73" s="1310"/>
      <c r="BJ73" s="1310"/>
      <c r="BK73" s="1310"/>
      <c r="BL73" s="1310"/>
      <c r="BM73" s="1310"/>
      <c r="BN73" s="1310"/>
      <c r="BO73" s="1310"/>
      <c r="BP73" s="1307">
        <v>91</v>
      </c>
      <c r="BQ73" s="1307"/>
      <c r="BR73" s="1307"/>
      <c r="BS73" s="1307"/>
      <c r="BT73" s="1307"/>
      <c r="BU73" s="1307"/>
      <c r="BV73" s="1307"/>
      <c r="BW73" s="1307"/>
      <c r="BX73" s="1307">
        <v>85.3</v>
      </c>
      <c r="BY73" s="1307"/>
      <c r="BZ73" s="1307"/>
      <c r="CA73" s="1307"/>
      <c r="CB73" s="1307"/>
      <c r="CC73" s="1307"/>
      <c r="CD73" s="1307"/>
      <c r="CE73" s="1307"/>
      <c r="CF73" s="1307">
        <v>93</v>
      </c>
      <c r="CG73" s="1307"/>
      <c r="CH73" s="1307"/>
      <c r="CI73" s="1307"/>
      <c r="CJ73" s="1307"/>
      <c r="CK73" s="1307"/>
      <c r="CL73" s="1307"/>
      <c r="CM73" s="1307"/>
      <c r="CN73" s="1307">
        <v>106.7</v>
      </c>
      <c r="CO73" s="1307"/>
      <c r="CP73" s="1307"/>
      <c r="CQ73" s="1307"/>
      <c r="CR73" s="1307"/>
      <c r="CS73" s="1307"/>
      <c r="CT73" s="1307"/>
      <c r="CU73" s="1307"/>
      <c r="CV73" s="1307">
        <v>121.1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641</v>
      </c>
      <c r="BC75" s="1310"/>
      <c r="BD75" s="1310"/>
      <c r="BE75" s="1310"/>
      <c r="BF75" s="1310"/>
      <c r="BG75" s="1310"/>
      <c r="BH75" s="1310"/>
      <c r="BI75" s="1310"/>
      <c r="BJ75" s="1310"/>
      <c r="BK75" s="1310"/>
      <c r="BL75" s="1310"/>
      <c r="BM75" s="1310"/>
      <c r="BN75" s="1310"/>
      <c r="BO75" s="1310"/>
      <c r="BP75" s="1307">
        <v>9.6999999999999993</v>
      </c>
      <c r="BQ75" s="1307"/>
      <c r="BR75" s="1307"/>
      <c r="BS75" s="1307"/>
      <c r="BT75" s="1307"/>
      <c r="BU75" s="1307"/>
      <c r="BV75" s="1307"/>
      <c r="BW75" s="1307"/>
      <c r="BX75" s="1307">
        <v>9.3000000000000007</v>
      </c>
      <c r="BY75" s="1307"/>
      <c r="BZ75" s="1307"/>
      <c r="CA75" s="1307"/>
      <c r="CB75" s="1307"/>
      <c r="CC75" s="1307"/>
      <c r="CD75" s="1307"/>
      <c r="CE75" s="1307"/>
      <c r="CF75" s="1307">
        <v>9.1</v>
      </c>
      <c r="CG75" s="1307"/>
      <c r="CH75" s="1307"/>
      <c r="CI75" s="1307"/>
      <c r="CJ75" s="1307"/>
      <c r="CK75" s="1307"/>
      <c r="CL75" s="1307"/>
      <c r="CM75" s="1307"/>
      <c r="CN75" s="1307">
        <v>9.1</v>
      </c>
      <c r="CO75" s="1307"/>
      <c r="CP75" s="1307"/>
      <c r="CQ75" s="1307"/>
      <c r="CR75" s="1307"/>
      <c r="CS75" s="1307"/>
      <c r="CT75" s="1307"/>
      <c r="CU75" s="1307"/>
      <c r="CV75" s="1307">
        <v>9.3000000000000007</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639</v>
      </c>
      <c r="AO77" s="1311"/>
      <c r="AP77" s="1311"/>
      <c r="AQ77" s="1311"/>
      <c r="AR77" s="1311"/>
      <c r="AS77" s="1311"/>
      <c r="AT77" s="1311"/>
      <c r="AU77" s="1311"/>
      <c r="AV77" s="1311"/>
      <c r="AW77" s="1311"/>
      <c r="AX77" s="1311"/>
      <c r="AY77" s="1311"/>
      <c r="AZ77" s="1311"/>
      <c r="BA77" s="1311"/>
      <c r="BB77" s="1310" t="s">
        <v>637</v>
      </c>
      <c r="BC77" s="1310"/>
      <c r="BD77" s="1310"/>
      <c r="BE77" s="1310"/>
      <c r="BF77" s="1310"/>
      <c r="BG77" s="1310"/>
      <c r="BH77" s="1310"/>
      <c r="BI77" s="1310"/>
      <c r="BJ77" s="1310"/>
      <c r="BK77" s="1310"/>
      <c r="BL77" s="1310"/>
      <c r="BM77" s="1310"/>
      <c r="BN77" s="1310"/>
      <c r="BO77" s="1310"/>
      <c r="BP77" s="1307">
        <v>45.1</v>
      </c>
      <c r="BQ77" s="1307"/>
      <c r="BR77" s="1307"/>
      <c r="BS77" s="1307"/>
      <c r="BT77" s="1307"/>
      <c r="BU77" s="1307"/>
      <c r="BV77" s="1307"/>
      <c r="BW77" s="1307"/>
      <c r="BX77" s="1307">
        <v>37.4</v>
      </c>
      <c r="BY77" s="1307"/>
      <c r="BZ77" s="1307"/>
      <c r="CA77" s="1307"/>
      <c r="CB77" s="1307"/>
      <c r="CC77" s="1307"/>
      <c r="CD77" s="1307"/>
      <c r="CE77" s="1307"/>
      <c r="CF77" s="1307">
        <v>31</v>
      </c>
      <c r="CG77" s="1307"/>
      <c r="CH77" s="1307"/>
      <c r="CI77" s="1307"/>
      <c r="CJ77" s="1307"/>
      <c r="CK77" s="1307"/>
      <c r="CL77" s="1307"/>
      <c r="CM77" s="1307"/>
      <c r="CN77" s="1307">
        <v>30</v>
      </c>
      <c r="CO77" s="1307"/>
      <c r="CP77" s="1307"/>
      <c r="CQ77" s="1307"/>
      <c r="CR77" s="1307"/>
      <c r="CS77" s="1307"/>
      <c r="CT77" s="1307"/>
      <c r="CU77" s="1307"/>
      <c r="CV77" s="1307">
        <v>23.1</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641</v>
      </c>
      <c r="BC79" s="1310"/>
      <c r="BD79" s="1310"/>
      <c r="BE79" s="1310"/>
      <c r="BF79" s="1310"/>
      <c r="BG79" s="1310"/>
      <c r="BH79" s="1310"/>
      <c r="BI79" s="1310"/>
      <c r="BJ79" s="1310"/>
      <c r="BK79" s="1310"/>
      <c r="BL79" s="1310"/>
      <c r="BM79" s="1310"/>
      <c r="BN79" s="1310"/>
      <c r="BO79" s="1310"/>
      <c r="BP79" s="1307">
        <v>7.1</v>
      </c>
      <c r="BQ79" s="1307"/>
      <c r="BR79" s="1307"/>
      <c r="BS79" s="1307"/>
      <c r="BT79" s="1307"/>
      <c r="BU79" s="1307"/>
      <c r="BV79" s="1307"/>
      <c r="BW79" s="1307"/>
      <c r="BX79" s="1307">
        <v>6.3</v>
      </c>
      <c r="BY79" s="1307"/>
      <c r="BZ79" s="1307"/>
      <c r="CA79" s="1307"/>
      <c r="CB79" s="1307"/>
      <c r="CC79" s="1307"/>
      <c r="CD79" s="1307"/>
      <c r="CE79" s="1307"/>
      <c r="CF79" s="1307">
        <v>5.2</v>
      </c>
      <c r="CG79" s="1307"/>
      <c r="CH79" s="1307"/>
      <c r="CI79" s="1307"/>
      <c r="CJ79" s="1307"/>
      <c r="CK79" s="1307"/>
      <c r="CL79" s="1307"/>
      <c r="CM79" s="1307"/>
      <c r="CN79" s="1307">
        <v>5</v>
      </c>
      <c r="CO79" s="1307"/>
      <c r="CP79" s="1307"/>
      <c r="CQ79" s="1307"/>
      <c r="CR79" s="1307"/>
      <c r="CS79" s="1307"/>
      <c r="CT79" s="1307"/>
      <c r="CU79" s="1307"/>
      <c r="CV79" s="1307">
        <v>4.2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ef/NJsYCQVzjRSQBSXLccA1WBf6omgXIOqqCdNzqvLzkjOb8XeqOMqGYy6tHc9KRqkLR4tzIa3+TuvBeF65KQ==" saltValue="hLV0PVy5fwdkoTcDX8MD7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vB0pdlSY6SvDX8ca7qU/mPJeohJ//BJXINF5XbnYYU43I1vFR+oKJwj0pdHgSKJPIfZ6Xev+MPVIq2C1u+9jA==" saltValue="5OzBex7nsapmkLUycRaYIA==" spinCount="100000" sheet="1" objects="1" scenarios="1"/>
  <dataConsolidate/>
  <phoneticPr fontId="2"/>
  <printOptions horizontalCentered="1" verticalCentered="1"/>
  <pageMargins left="0" right="0" top="0.19685039370078741" bottom="0.31496062992125984" header="0.39370078740157483" footer="0"/>
  <pageSetup paperSize="9" scale="33" orientation="portrait"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oPWOid7IKdw85Ag+bfjVOvSzVEZCZfx3IWKkbxWWsnN0jJcv/7JRZIH130lvLcg+EmoRpHmhNO4BSsCgIDKYQ==" saltValue="6fdTD16XliBajUBGw5OP1g==" spinCount="100000" sheet="1" objects="1" scenarios="1"/>
  <dataConsolidate/>
  <phoneticPr fontId="2"/>
  <printOptions horizontalCentered="1" verticalCentered="1"/>
  <pageMargins left="0" right="0" top="0.19685039370078741" bottom="0.31496062992125984" header="0.39370078740157483" footer="0"/>
  <pageSetup paperSize="9" scale="33" orientation="portrait"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577</v>
      </c>
      <c r="G2" s="156"/>
      <c r="H2" s="157"/>
    </row>
    <row r="3" spans="1:8" x14ac:dyDescent="0.15">
      <c r="A3" s="153" t="s">
        <v>570</v>
      </c>
      <c r="B3" s="158"/>
      <c r="C3" s="159"/>
      <c r="D3" s="160">
        <v>52813</v>
      </c>
      <c r="E3" s="161"/>
      <c r="F3" s="162">
        <v>41862</v>
      </c>
      <c r="G3" s="163"/>
      <c r="H3" s="164"/>
    </row>
    <row r="4" spans="1:8" x14ac:dyDescent="0.15">
      <c r="A4" s="165"/>
      <c r="B4" s="166"/>
      <c r="C4" s="167"/>
      <c r="D4" s="168">
        <v>28043</v>
      </c>
      <c r="E4" s="169"/>
      <c r="F4" s="170">
        <v>23710</v>
      </c>
      <c r="G4" s="171"/>
      <c r="H4" s="172"/>
    </row>
    <row r="5" spans="1:8" x14ac:dyDescent="0.15">
      <c r="A5" s="153" t="s">
        <v>572</v>
      </c>
      <c r="B5" s="158"/>
      <c r="C5" s="159"/>
      <c r="D5" s="160">
        <v>44196</v>
      </c>
      <c r="E5" s="161"/>
      <c r="F5" s="162">
        <v>43554</v>
      </c>
      <c r="G5" s="163"/>
      <c r="H5" s="164"/>
    </row>
    <row r="6" spans="1:8" x14ac:dyDescent="0.15">
      <c r="A6" s="165"/>
      <c r="B6" s="166"/>
      <c r="C6" s="167"/>
      <c r="D6" s="168">
        <v>25120</v>
      </c>
      <c r="E6" s="169"/>
      <c r="F6" s="170">
        <v>24811</v>
      </c>
      <c r="G6" s="171"/>
      <c r="H6" s="172"/>
    </row>
    <row r="7" spans="1:8" x14ac:dyDescent="0.15">
      <c r="A7" s="153" t="s">
        <v>573</v>
      </c>
      <c r="B7" s="158"/>
      <c r="C7" s="159"/>
      <c r="D7" s="160">
        <v>86222</v>
      </c>
      <c r="E7" s="161"/>
      <c r="F7" s="162">
        <v>42581</v>
      </c>
      <c r="G7" s="163"/>
      <c r="H7" s="164"/>
    </row>
    <row r="8" spans="1:8" x14ac:dyDescent="0.15">
      <c r="A8" s="165"/>
      <c r="B8" s="166"/>
      <c r="C8" s="167"/>
      <c r="D8" s="168">
        <v>61277</v>
      </c>
      <c r="E8" s="169"/>
      <c r="F8" s="170">
        <v>24354</v>
      </c>
      <c r="G8" s="171"/>
      <c r="H8" s="172"/>
    </row>
    <row r="9" spans="1:8" x14ac:dyDescent="0.15">
      <c r="A9" s="153" t="s">
        <v>574</v>
      </c>
      <c r="B9" s="158"/>
      <c r="C9" s="159"/>
      <c r="D9" s="160">
        <v>104659</v>
      </c>
      <c r="E9" s="161"/>
      <c r="F9" s="162">
        <v>45426</v>
      </c>
      <c r="G9" s="163"/>
      <c r="H9" s="164"/>
    </row>
    <row r="10" spans="1:8" x14ac:dyDescent="0.15">
      <c r="A10" s="165"/>
      <c r="B10" s="166"/>
      <c r="C10" s="167"/>
      <c r="D10" s="168">
        <v>55635</v>
      </c>
      <c r="E10" s="169"/>
      <c r="F10" s="170">
        <v>24508</v>
      </c>
      <c r="G10" s="171"/>
      <c r="H10" s="172"/>
    </row>
    <row r="11" spans="1:8" x14ac:dyDescent="0.15">
      <c r="A11" s="153" t="s">
        <v>575</v>
      </c>
      <c r="B11" s="158"/>
      <c r="C11" s="159"/>
      <c r="D11" s="160">
        <v>148263</v>
      </c>
      <c r="E11" s="161"/>
      <c r="F11" s="162">
        <v>45022</v>
      </c>
      <c r="G11" s="163"/>
      <c r="H11" s="164"/>
    </row>
    <row r="12" spans="1:8" x14ac:dyDescent="0.15">
      <c r="A12" s="165"/>
      <c r="B12" s="166"/>
      <c r="C12" s="173"/>
      <c r="D12" s="168">
        <v>64740</v>
      </c>
      <c r="E12" s="169"/>
      <c r="F12" s="170">
        <v>25247</v>
      </c>
      <c r="G12" s="171"/>
      <c r="H12" s="172"/>
    </row>
    <row r="13" spans="1:8" x14ac:dyDescent="0.15">
      <c r="A13" s="153"/>
      <c r="B13" s="158"/>
      <c r="C13" s="174"/>
      <c r="D13" s="175">
        <v>87231</v>
      </c>
      <c r="E13" s="176"/>
      <c r="F13" s="177">
        <v>43689</v>
      </c>
      <c r="G13" s="178"/>
      <c r="H13" s="164"/>
    </row>
    <row r="14" spans="1:8" x14ac:dyDescent="0.15">
      <c r="A14" s="165"/>
      <c r="B14" s="166"/>
      <c r="C14" s="167"/>
      <c r="D14" s="168">
        <v>46963</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5.49</v>
      </c>
      <c r="C19" s="179">
        <f>ROUND(VALUE(SUBSTITUTE(実質収支比率等に係る経年分析!G$48,"▲","-")),2)</f>
        <v>7.87</v>
      </c>
      <c r="D19" s="179">
        <f>ROUND(VALUE(SUBSTITUTE(実質収支比率等に係る経年分析!H$48,"▲","-")),2)</f>
        <v>4.2</v>
      </c>
      <c r="E19" s="179">
        <f>ROUND(VALUE(SUBSTITUTE(実質収支比率等に係る経年分析!I$48,"▲","-")),2)</f>
        <v>6.61</v>
      </c>
      <c r="F19" s="179">
        <f>ROUND(VALUE(SUBSTITUTE(実質収支比率等に係る経年分析!J$48,"▲","-")),2)</f>
        <v>5.43</v>
      </c>
    </row>
    <row r="20" spans="1:11" x14ac:dyDescent="0.15">
      <c r="A20" s="179" t="s">
        <v>54</v>
      </c>
      <c r="B20" s="179">
        <f>ROUND(VALUE(SUBSTITUTE(実質収支比率等に係る経年分析!F$47,"▲","-")),2)</f>
        <v>17.850000000000001</v>
      </c>
      <c r="C20" s="179">
        <f>ROUND(VALUE(SUBSTITUTE(実質収支比率等に係る経年分析!G$47,"▲","-")),2)</f>
        <v>17.47</v>
      </c>
      <c r="D20" s="179">
        <f>ROUND(VALUE(SUBSTITUTE(実質収支比率等に係る経年分析!H$47,"▲","-")),2)</f>
        <v>17.38</v>
      </c>
      <c r="E20" s="179">
        <f>ROUND(VALUE(SUBSTITUTE(実質収支比率等に係る経年分析!I$47,"▲","-")),2)</f>
        <v>13.46</v>
      </c>
      <c r="F20" s="179">
        <f>ROUND(VALUE(SUBSTITUTE(実質収支比率等に係る経年分析!J$47,"▲","-")),2)</f>
        <v>10.32</v>
      </c>
    </row>
    <row r="21" spans="1:11" x14ac:dyDescent="0.15">
      <c r="A21" s="179" t="s">
        <v>55</v>
      </c>
      <c r="B21" s="179">
        <f>IF(ISNUMBER(VALUE(SUBSTITUTE(実質収支比率等に係る経年分析!F$49,"▲","-"))),ROUND(VALUE(SUBSTITUTE(実質収支比率等に係る経年分析!F$49,"▲","-")),2),NA())</f>
        <v>0.77</v>
      </c>
      <c r="C21" s="179">
        <f>IF(ISNUMBER(VALUE(SUBSTITUTE(実質収支比率等に係る経年分析!G$49,"▲","-"))),ROUND(VALUE(SUBSTITUTE(実質収支比率等に係る経年分析!G$49,"▲","-")),2),NA())</f>
        <v>2.06</v>
      </c>
      <c r="D21" s="179">
        <f>IF(ISNUMBER(VALUE(SUBSTITUTE(実質収支比率等に係る経年分析!H$49,"▲","-"))),ROUND(VALUE(SUBSTITUTE(実質収支比率等に係る経年分析!H$49,"▲","-")),2),NA())</f>
        <v>-3.63</v>
      </c>
      <c r="E21" s="179">
        <f>IF(ISNUMBER(VALUE(SUBSTITUTE(実質収支比率等に係る経年分析!I$49,"▲","-"))),ROUND(VALUE(SUBSTITUTE(実質収支比率等に係る経年分析!I$49,"▲","-")),2),NA())</f>
        <v>-1.21</v>
      </c>
      <c r="F21" s="179">
        <f>IF(ISNUMBER(VALUE(SUBSTITUTE(実質収支比率等に係る経年分析!J$49,"▲","-"))),ROUND(VALUE(SUBSTITUTE(実質収支比率等に係る経年分析!J$49,"▲","-")),2),NA())</f>
        <v>-4.29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0.14000000000000001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東前第二土地区画整理事業会計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15">
      <c r="A31" s="180" t="str">
        <f>IF(連結実質赤字比率に係る赤字・黒字の構成分析!C$39="",NA(),連結実質赤字比率に係る赤字・黒字の構成分析!C$39)</f>
        <v>国民健康保険会計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1.22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1.38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公設地方卸売市場事業会計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0.84</v>
      </c>
    </row>
    <row r="33" spans="1:16" x14ac:dyDescent="0.15">
      <c r="A33" s="180" t="str">
        <f>IF(連結実質赤字比率に係る赤字・黒字の構成分析!C$37="",NA(),連結実質赤字比率に係る赤字・黒字の構成分析!C$37)</f>
        <v>介護保険会計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1.55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1.86</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1.82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2.0699999999999998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2.23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4.1900000000000004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6.65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10920</v>
      </c>
      <c r="E42" s="181"/>
      <c r="F42" s="181"/>
      <c r="G42" s="181">
        <f>'実質公債費比率（分子）の構造'!L$52</f>
        <v>10234</v>
      </c>
      <c r="H42" s="181"/>
      <c r="I42" s="181"/>
      <c r="J42" s="181">
        <f>'実質公債費比率（分子）の構造'!M$52</f>
        <v>9962</v>
      </c>
      <c r="K42" s="181"/>
      <c r="L42" s="181"/>
      <c r="M42" s="181">
        <f>'実質公債費比率（分子）の構造'!N$52</f>
        <v>10249</v>
      </c>
      <c r="N42" s="181"/>
      <c r="O42" s="181"/>
      <c r="P42" s="181">
        <f>'実質公債費比率（分子）の構造'!O$52</f>
        <v>10332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27</v>
      </c>
      <c r="C45" s="181"/>
      <c r="D45" s="181"/>
      <c r="E45" s="181">
        <f>'実質公債費比率（分子）の構造'!L$49</f>
        <v>29</v>
      </c>
      <c r="F45" s="181"/>
      <c r="G45" s="181"/>
      <c r="H45" s="181">
        <f>'実質公債費比率（分子）の構造'!M$49</f>
        <v>30</v>
      </c>
      <c r="I45" s="181"/>
      <c r="J45" s="181"/>
      <c r="K45" s="181">
        <f>'実質公債費比率（分子）の構造'!N$49</f>
        <v>16</v>
      </c>
      <c r="L45" s="181"/>
      <c r="M45" s="181"/>
      <c r="N45" s="181">
        <f>'実質公債費比率（分子）の構造'!O$49</f>
        <v>15</v>
      </c>
      <c r="O45" s="181"/>
      <c r="P45" s="181"/>
    </row>
    <row r="46" spans="1:16" x14ac:dyDescent="0.15">
      <c r="A46" s="181" t="s">
        <v>66</v>
      </c>
      <c r="B46" s="181">
        <f>'実質公債費比率（分子）の構造'!K$48</f>
        <v>4787</v>
      </c>
      <c r="C46" s="181"/>
      <c r="D46" s="181"/>
      <c r="E46" s="181">
        <f>'実質公債費比率（分子）の構造'!L$48</f>
        <v>4856</v>
      </c>
      <c r="F46" s="181"/>
      <c r="G46" s="181"/>
      <c r="H46" s="181">
        <f>'実質公債費比率（分子）の構造'!M$48</f>
        <v>4868</v>
      </c>
      <c r="I46" s="181"/>
      <c r="J46" s="181"/>
      <c r="K46" s="181">
        <f>'実質公債費比率（分子）の構造'!N$48</f>
        <v>5131</v>
      </c>
      <c r="L46" s="181"/>
      <c r="M46" s="181"/>
      <c r="N46" s="181">
        <f>'実質公債費比率（分子）の構造'!O$48</f>
        <v>5081</v>
      </c>
      <c r="O46" s="181"/>
      <c r="P46" s="181"/>
    </row>
    <row r="47" spans="1:16" x14ac:dyDescent="0.15">
      <c r="A47" s="181" t="s">
        <v>67</v>
      </c>
      <c r="B47" s="181">
        <f>'実質公債費比率（分子）の構造'!K$47</f>
        <v>50</v>
      </c>
      <c r="C47" s="181"/>
      <c r="D47" s="181"/>
      <c r="E47" s="181">
        <f>'実質公債費比率（分子）の構造'!L$47</f>
        <v>55</v>
      </c>
      <c r="F47" s="181"/>
      <c r="G47" s="181"/>
      <c r="H47" s="181">
        <f>'実質公債費比率（分子）の構造'!M$47</f>
        <v>60</v>
      </c>
      <c r="I47" s="181"/>
      <c r="J47" s="181"/>
      <c r="K47" s="181">
        <f>'実質公債費比率（分子）の構造'!N$47</f>
        <v>65</v>
      </c>
      <c r="L47" s="181"/>
      <c r="M47" s="181"/>
      <c r="N47" s="181">
        <f>'実質公債費比率（分子）の構造'!O$47</f>
        <v>70</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10310</v>
      </c>
      <c r="C49" s="181"/>
      <c r="D49" s="181"/>
      <c r="E49" s="181">
        <f>'実質公債費比率（分子）の構造'!L$45</f>
        <v>9623</v>
      </c>
      <c r="F49" s="181"/>
      <c r="G49" s="181"/>
      <c r="H49" s="181">
        <f>'実質公債費比率（分子）の構造'!M$45</f>
        <v>9311</v>
      </c>
      <c r="I49" s="181"/>
      <c r="J49" s="181"/>
      <c r="K49" s="181">
        <f>'実質公債費比率（分子）の構造'!N$45</f>
        <v>9360</v>
      </c>
      <c r="L49" s="181"/>
      <c r="M49" s="181"/>
      <c r="N49" s="181">
        <f>'実質公債費比率（分子）の構造'!O$45</f>
        <v>9924</v>
      </c>
      <c r="O49" s="181"/>
      <c r="P49" s="181"/>
    </row>
    <row r="50" spans="1:16" x14ac:dyDescent="0.15">
      <c r="A50" s="181" t="s">
        <v>70</v>
      </c>
      <c r="B50" s="181" t="e">
        <f>NA()</f>
        <v>#N/A</v>
      </c>
      <c r="C50" s="181">
        <f>IF(ISNUMBER('実質公債費比率（分子）の構造'!K$53),'実質公債費比率（分子）の構造'!K$53,NA())</f>
        <v>4254</v>
      </c>
      <c r="D50" s="181" t="e">
        <f>NA()</f>
        <v>#N/A</v>
      </c>
      <c r="E50" s="181" t="e">
        <f>NA()</f>
        <v>#N/A</v>
      </c>
      <c r="F50" s="181">
        <f>IF(ISNUMBER('実質公債費比率（分子）の構造'!L$53),'実質公債費比率（分子）の構造'!L$53,NA())</f>
        <v>4329</v>
      </c>
      <c r="G50" s="181" t="e">
        <f>NA()</f>
        <v>#N/A</v>
      </c>
      <c r="H50" s="181" t="e">
        <f>NA()</f>
        <v>#N/A</v>
      </c>
      <c r="I50" s="181">
        <f>IF(ISNUMBER('実質公債費比率（分子）の構造'!M$53),'実質公債費比率（分子）の構造'!M$53,NA())</f>
        <v>4307</v>
      </c>
      <c r="J50" s="181" t="e">
        <f>NA()</f>
        <v>#N/A</v>
      </c>
      <c r="K50" s="181" t="e">
        <f>NA()</f>
        <v>#N/A</v>
      </c>
      <c r="L50" s="181">
        <f>IF(ISNUMBER('実質公債費比率（分子）の構造'!N$53),'実質公債費比率（分子）の構造'!N$53,NA())</f>
        <v>4323</v>
      </c>
      <c r="M50" s="181" t="e">
        <f>NA()</f>
        <v>#N/A</v>
      </c>
      <c r="N50" s="181" t="e">
        <f>NA()</f>
        <v>#N/A</v>
      </c>
      <c r="O50" s="181">
        <f>IF(ISNUMBER('実質公債費比率（分子）の構造'!O$53),'実質公債費比率（分子）の構造'!O$53,NA())</f>
        <v>4758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102028</v>
      </c>
      <c r="E56" s="180"/>
      <c r="F56" s="180"/>
      <c r="G56" s="180">
        <f>'将来負担比率（分子）の構造'!J$52</f>
        <v>102593</v>
      </c>
      <c r="H56" s="180"/>
      <c r="I56" s="180"/>
      <c r="J56" s="180">
        <f>'将来負担比率（分子）の構造'!K$52</f>
        <v>101190</v>
      </c>
      <c r="K56" s="180"/>
      <c r="L56" s="180"/>
      <c r="M56" s="180">
        <f>'将来負担比率（分子）の構造'!L$52</f>
        <v>101877</v>
      </c>
      <c r="N56" s="180"/>
      <c r="O56" s="180"/>
      <c r="P56" s="180">
        <f>'将来負担比率（分子）の構造'!M$52</f>
        <v>105525</v>
      </c>
    </row>
    <row r="57" spans="1:16" x14ac:dyDescent="0.15">
      <c r="A57" s="180" t="s">
        <v>41</v>
      </c>
      <c r="B57" s="180"/>
      <c r="C57" s="180"/>
      <c r="D57" s="180">
        <f>'将来負担比率（分子）の構造'!I$51</f>
        <v>17944</v>
      </c>
      <c r="E57" s="180"/>
      <c r="F57" s="180"/>
      <c r="G57" s="180">
        <f>'将来負担比率（分子）の構造'!J$51</f>
        <v>17028</v>
      </c>
      <c r="H57" s="180"/>
      <c r="I57" s="180"/>
      <c r="J57" s="180">
        <f>'将来負担比率（分子）の構造'!K$51</f>
        <v>15562</v>
      </c>
      <c r="K57" s="180"/>
      <c r="L57" s="180"/>
      <c r="M57" s="180">
        <f>'将来負担比率（分子）の構造'!L$51</f>
        <v>15034</v>
      </c>
      <c r="N57" s="180"/>
      <c r="O57" s="180"/>
      <c r="P57" s="180">
        <f>'将来負担比率（分子）の構造'!M$51</f>
        <v>15819</v>
      </c>
    </row>
    <row r="58" spans="1:16" x14ac:dyDescent="0.15">
      <c r="A58" s="180" t="s">
        <v>40</v>
      </c>
      <c r="B58" s="180"/>
      <c r="C58" s="180"/>
      <c r="D58" s="180">
        <f>'将来負担比率（分子）の構造'!I$50</f>
        <v>13786</v>
      </c>
      <c r="E58" s="180"/>
      <c r="F58" s="180"/>
      <c r="G58" s="180">
        <f>'将来負担比率（分子）の構造'!J$50</f>
        <v>13078</v>
      </c>
      <c r="H58" s="180"/>
      <c r="I58" s="180"/>
      <c r="J58" s="180">
        <f>'将来負担比率（分子）の構造'!K$50</f>
        <v>13379</v>
      </c>
      <c r="K58" s="180"/>
      <c r="L58" s="180"/>
      <c r="M58" s="180">
        <f>'将来負担比率（分子）の構造'!L$50</f>
        <v>11664</v>
      </c>
      <c r="N58" s="180"/>
      <c r="O58" s="180"/>
      <c r="P58" s="180">
        <f>'将来負担比率（分子）の構造'!M$50</f>
        <v>9199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29</v>
      </c>
      <c r="C61" s="180"/>
      <c r="D61" s="180"/>
      <c r="E61" s="180" t="str">
        <f>'将来負担比率（分子）の構造'!J$46</f>
        <v>-</v>
      </c>
      <c r="F61" s="180"/>
      <c r="G61" s="180"/>
      <c r="H61" s="180" t="str">
        <f>'将来負担比率（分子）の構造'!K$46</f>
        <v>-</v>
      </c>
      <c r="I61" s="180"/>
      <c r="J61" s="180"/>
      <c r="K61" s="180">
        <f>'将来負担比率（分子）の構造'!L$46</f>
        <v>47</v>
      </c>
      <c r="L61" s="180"/>
      <c r="M61" s="180"/>
      <c r="N61" s="180">
        <f>'将来負担比率（分子）の構造'!M$46</f>
        <v>92</v>
      </c>
      <c r="O61" s="180"/>
      <c r="P61" s="180"/>
    </row>
    <row r="62" spans="1:16" x14ac:dyDescent="0.15">
      <c r="A62" s="180" t="s">
        <v>34</v>
      </c>
      <c r="B62" s="180">
        <f>'将来負担比率（分子）の構造'!I$45</f>
        <v>14921</v>
      </c>
      <c r="C62" s="180"/>
      <c r="D62" s="180"/>
      <c r="E62" s="180">
        <f>'将来負担比率（分子）の構造'!J$45</f>
        <v>14178</v>
      </c>
      <c r="F62" s="180"/>
      <c r="G62" s="180"/>
      <c r="H62" s="180">
        <f>'将来負担比率（分子）の構造'!K$45</f>
        <v>13851</v>
      </c>
      <c r="I62" s="180"/>
      <c r="J62" s="180"/>
      <c r="K62" s="180">
        <f>'将来負担比率（分子）の構造'!L$45</f>
        <v>13829</v>
      </c>
      <c r="L62" s="180"/>
      <c r="M62" s="180"/>
      <c r="N62" s="180">
        <f>'将来負担比率（分子）の構造'!M$45</f>
        <v>13338</v>
      </c>
      <c r="O62" s="180"/>
      <c r="P62" s="180"/>
    </row>
    <row r="63" spans="1:16" x14ac:dyDescent="0.15">
      <c r="A63" s="180" t="s">
        <v>33</v>
      </c>
      <c r="B63" s="180">
        <f>'将来負担比率（分子）の構造'!I$44</f>
        <v>110</v>
      </c>
      <c r="C63" s="180"/>
      <c r="D63" s="180"/>
      <c r="E63" s="180">
        <f>'将来負担比率（分子）の構造'!J$44</f>
        <v>84</v>
      </c>
      <c r="F63" s="180"/>
      <c r="G63" s="180"/>
      <c r="H63" s="180">
        <f>'将来負担比率（分子）の構造'!K$44</f>
        <v>62</v>
      </c>
      <c r="I63" s="180"/>
      <c r="J63" s="180"/>
      <c r="K63" s="180">
        <f>'将来負担比率（分子）の構造'!L$44</f>
        <v>45</v>
      </c>
      <c r="L63" s="180"/>
      <c r="M63" s="180"/>
      <c r="N63" s="180">
        <f>'将来負担比率（分子）の構造'!M$44</f>
        <v>29</v>
      </c>
      <c r="O63" s="180"/>
      <c r="P63" s="180"/>
    </row>
    <row r="64" spans="1:16" x14ac:dyDescent="0.15">
      <c r="A64" s="180" t="s">
        <v>32</v>
      </c>
      <c r="B64" s="180">
        <f>'将来負担比率（分子）の構造'!I$43</f>
        <v>64181</v>
      </c>
      <c r="C64" s="180"/>
      <c r="D64" s="180"/>
      <c r="E64" s="180">
        <f>'将来負担比率（分子）の構造'!J$43</f>
        <v>61041</v>
      </c>
      <c r="F64" s="180"/>
      <c r="G64" s="180"/>
      <c r="H64" s="180">
        <f>'将来負担比率（分子）の構造'!K$43</f>
        <v>58442</v>
      </c>
      <c r="I64" s="180"/>
      <c r="J64" s="180"/>
      <c r="K64" s="180">
        <f>'将来負担比率（分子）の構造'!L$43</f>
        <v>57470</v>
      </c>
      <c r="L64" s="180"/>
      <c r="M64" s="180"/>
      <c r="N64" s="180">
        <f>'将来負担比率（分子）の構造'!M$43</f>
        <v>55671</v>
      </c>
      <c r="O64" s="180"/>
      <c r="P64" s="180"/>
    </row>
    <row r="65" spans="1:16" x14ac:dyDescent="0.15">
      <c r="A65" s="180" t="s">
        <v>31</v>
      </c>
      <c r="B65" s="180">
        <f>'将来負担比率（分子）の構造'!I$42</f>
        <v>771</v>
      </c>
      <c r="C65" s="180"/>
      <c r="D65" s="180"/>
      <c r="E65" s="180">
        <f>'将来負担比率（分子）の構造'!J$42</f>
        <v>780</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96460</v>
      </c>
      <c r="C66" s="180"/>
      <c r="D66" s="180"/>
      <c r="E66" s="180">
        <f>'将来負担比率（分子）の構造'!J$41</f>
        <v>97052</v>
      </c>
      <c r="F66" s="180"/>
      <c r="G66" s="180"/>
      <c r="H66" s="180">
        <f>'将来負担比率（分子）の構造'!K$41</f>
        <v>101697</v>
      </c>
      <c r="I66" s="180"/>
      <c r="J66" s="180"/>
      <c r="K66" s="180">
        <f>'将来負担比率（分子）の構造'!L$41</f>
        <v>108044</v>
      </c>
      <c r="L66" s="180"/>
      <c r="M66" s="180"/>
      <c r="N66" s="180">
        <f>'将来負担比率（分子）の構造'!M$41</f>
        <v>119089</v>
      </c>
      <c r="O66" s="180"/>
      <c r="P66" s="180"/>
    </row>
    <row r="67" spans="1:16" x14ac:dyDescent="0.15">
      <c r="A67" s="180" t="s">
        <v>74</v>
      </c>
      <c r="B67" s="180" t="e">
        <f>NA()</f>
        <v>#N/A</v>
      </c>
      <c r="C67" s="180">
        <f>IF(ISNUMBER('将来負担比率（分子）の構造'!I$53), IF('将来負担比率（分子）の構造'!I$53 &lt; 0, 0, '将来負担比率（分子）の構造'!I$53), NA())</f>
        <v>42714</v>
      </c>
      <c r="D67" s="180" t="e">
        <f>NA()</f>
        <v>#N/A</v>
      </c>
      <c r="E67" s="180" t="e">
        <f>NA()</f>
        <v>#N/A</v>
      </c>
      <c r="F67" s="180">
        <f>IF(ISNUMBER('将来負担比率（分子）の構造'!J$53), IF('将来負担比率（分子）の構造'!J$53 &lt; 0, 0, '将来負担比率（分子）の構造'!J$53), NA())</f>
        <v>40435</v>
      </c>
      <c r="G67" s="180" t="e">
        <f>NA()</f>
        <v>#N/A</v>
      </c>
      <c r="H67" s="180" t="e">
        <f>NA()</f>
        <v>#N/A</v>
      </c>
      <c r="I67" s="180">
        <f>IF(ISNUMBER('将来負担比率（分子）の構造'!K$53), IF('将来負担比率（分子）の構造'!K$53 &lt; 0, 0, '将来負担比率（分子）の構造'!K$53), NA())</f>
        <v>43921</v>
      </c>
      <c r="J67" s="180" t="e">
        <f>NA()</f>
        <v>#N/A</v>
      </c>
      <c r="K67" s="180" t="e">
        <f>NA()</f>
        <v>#N/A</v>
      </c>
      <c r="L67" s="180">
        <f>IF(ISNUMBER('将来負担比率（分子）の構造'!L$53), IF('将来負担比率（分子）の構造'!L$53 &lt; 0, 0, '将来負担比率（分子）の構造'!L$53), NA())</f>
        <v>50860</v>
      </c>
      <c r="M67" s="180" t="e">
        <f>NA()</f>
        <v>#N/A</v>
      </c>
      <c r="N67" s="180" t="e">
        <f>NA()</f>
        <v>#N/A</v>
      </c>
      <c r="O67" s="180">
        <f>IF(ISNUMBER('将来負担比率（分子）の構造'!M$53), IF('将来負担比率（分子）の構造'!M$53 &lt; 0, 0, '将来負担比率（分子）の構造'!M$53), NA())</f>
        <v>57674</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9689</v>
      </c>
      <c r="C72" s="184">
        <f>基金残高に係る経年分析!G55</f>
        <v>7578</v>
      </c>
      <c r="D72" s="184">
        <f>基金残高に係る経年分析!H55</f>
        <v>5817</v>
      </c>
    </row>
    <row r="73" spans="1:16" x14ac:dyDescent="0.15">
      <c r="A73" s="183" t="s">
        <v>77</v>
      </c>
      <c r="B73" s="184">
        <f>基金残高に係る経年分析!F56</f>
        <v>316</v>
      </c>
      <c r="C73" s="184">
        <f>基金残高に係る経年分析!G56</f>
        <v>331</v>
      </c>
      <c r="D73" s="184">
        <f>基金残高に係る経年分析!H56</f>
        <v>351</v>
      </c>
    </row>
    <row r="74" spans="1:16" x14ac:dyDescent="0.15">
      <c r="A74" s="183" t="s">
        <v>78</v>
      </c>
      <c r="B74" s="184">
        <f>基金残高に係る経年分析!F57</f>
        <v>2091</v>
      </c>
      <c r="C74" s="184">
        <f>基金残高に係る経年分析!G57</f>
        <v>2233</v>
      </c>
      <c r="D74" s="184">
        <f>基金残高に係る経年分析!H57</f>
        <v>1614</v>
      </c>
    </row>
  </sheetData>
  <sheetProtection algorithmName="SHA-512" hashValue="aPsUGD4wdQrBNMrJBcYSApdKJGnncBAjs/0xyJSZOrDwtDgHDirH7fsT30FMm2sTH9HwjyflAlmy93zUsT4F7w==" saltValue="oYm2elRQZTsPNioSIRc8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225</v>
      </c>
      <c r="C5" s="666"/>
      <c r="D5" s="666"/>
      <c r="E5" s="666"/>
      <c r="F5" s="666"/>
      <c r="G5" s="666"/>
      <c r="H5" s="666"/>
      <c r="I5" s="666"/>
      <c r="J5" s="666"/>
      <c r="K5" s="666"/>
      <c r="L5" s="666"/>
      <c r="M5" s="666"/>
      <c r="N5" s="666"/>
      <c r="O5" s="666"/>
      <c r="P5" s="666"/>
      <c r="Q5" s="667"/>
      <c r="R5" s="668">
        <v>41908134</v>
      </c>
      <c r="S5" s="669"/>
      <c r="T5" s="669"/>
      <c r="U5" s="669"/>
      <c r="V5" s="669"/>
      <c r="W5" s="669"/>
      <c r="X5" s="669"/>
      <c r="Y5" s="670"/>
      <c r="Z5" s="671">
        <v>30.2</v>
      </c>
      <c r="AA5" s="671"/>
      <c r="AB5" s="671"/>
      <c r="AC5" s="671"/>
      <c r="AD5" s="672">
        <v>40269115</v>
      </c>
      <c r="AE5" s="672"/>
      <c r="AF5" s="672"/>
      <c r="AG5" s="672"/>
      <c r="AH5" s="672"/>
      <c r="AI5" s="672"/>
      <c r="AJ5" s="672"/>
      <c r="AK5" s="672"/>
      <c r="AL5" s="673">
        <v>75.400000000000006</v>
      </c>
      <c r="AM5" s="674"/>
      <c r="AN5" s="674"/>
      <c r="AO5" s="675"/>
      <c r="AP5" s="665" t="s">
        <v>226</v>
      </c>
      <c r="AQ5" s="666"/>
      <c r="AR5" s="666"/>
      <c r="AS5" s="666"/>
      <c r="AT5" s="666"/>
      <c r="AU5" s="666"/>
      <c r="AV5" s="666"/>
      <c r="AW5" s="666"/>
      <c r="AX5" s="666"/>
      <c r="AY5" s="666"/>
      <c r="AZ5" s="666"/>
      <c r="BA5" s="666"/>
      <c r="BB5" s="666"/>
      <c r="BC5" s="666"/>
      <c r="BD5" s="666"/>
      <c r="BE5" s="666"/>
      <c r="BF5" s="667"/>
      <c r="BG5" s="679">
        <v>40269115</v>
      </c>
      <c r="BH5" s="680"/>
      <c r="BI5" s="680"/>
      <c r="BJ5" s="680"/>
      <c r="BK5" s="680"/>
      <c r="BL5" s="680"/>
      <c r="BM5" s="680"/>
      <c r="BN5" s="681"/>
      <c r="BO5" s="682">
        <v>96.1</v>
      </c>
      <c r="BP5" s="682"/>
      <c r="BQ5" s="682"/>
      <c r="BR5" s="682"/>
      <c r="BS5" s="683">
        <v>973765</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763376</v>
      </c>
      <c r="S6" s="680"/>
      <c r="T6" s="680"/>
      <c r="U6" s="680"/>
      <c r="V6" s="680"/>
      <c r="W6" s="680"/>
      <c r="X6" s="680"/>
      <c r="Y6" s="681"/>
      <c r="Z6" s="682">
        <v>0.6</v>
      </c>
      <c r="AA6" s="682"/>
      <c r="AB6" s="682"/>
      <c r="AC6" s="682"/>
      <c r="AD6" s="683">
        <v>763376</v>
      </c>
      <c r="AE6" s="683"/>
      <c r="AF6" s="683"/>
      <c r="AG6" s="683"/>
      <c r="AH6" s="683"/>
      <c r="AI6" s="683"/>
      <c r="AJ6" s="683"/>
      <c r="AK6" s="683"/>
      <c r="AL6" s="684">
        <v>1.4</v>
      </c>
      <c r="AM6" s="685"/>
      <c r="AN6" s="685"/>
      <c r="AO6" s="686"/>
      <c r="AP6" s="676" t="s">
        <v>231</v>
      </c>
      <c r="AQ6" s="677"/>
      <c r="AR6" s="677"/>
      <c r="AS6" s="677"/>
      <c r="AT6" s="677"/>
      <c r="AU6" s="677"/>
      <c r="AV6" s="677"/>
      <c r="AW6" s="677"/>
      <c r="AX6" s="677"/>
      <c r="AY6" s="677"/>
      <c r="AZ6" s="677"/>
      <c r="BA6" s="677"/>
      <c r="BB6" s="677"/>
      <c r="BC6" s="677"/>
      <c r="BD6" s="677"/>
      <c r="BE6" s="677"/>
      <c r="BF6" s="678"/>
      <c r="BG6" s="679">
        <v>40269115</v>
      </c>
      <c r="BH6" s="680"/>
      <c r="BI6" s="680"/>
      <c r="BJ6" s="680"/>
      <c r="BK6" s="680"/>
      <c r="BL6" s="680"/>
      <c r="BM6" s="680"/>
      <c r="BN6" s="681"/>
      <c r="BO6" s="682">
        <v>96.1</v>
      </c>
      <c r="BP6" s="682"/>
      <c r="BQ6" s="682"/>
      <c r="BR6" s="682"/>
      <c r="BS6" s="683">
        <v>973765</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522396</v>
      </c>
      <c r="CS6" s="680"/>
      <c r="CT6" s="680"/>
      <c r="CU6" s="680"/>
      <c r="CV6" s="680"/>
      <c r="CW6" s="680"/>
      <c r="CX6" s="680"/>
      <c r="CY6" s="681"/>
      <c r="CZ6" s="673">
        <v>0.4</v>
      </c>
      <c r="DA6" s="674"/>
      <c r="DB6" s="674"/>
      <c r="DC6" s="693"/>
      <c r="DD6" s="688" t="s">
        <v>128</v>
      </c>
      <c r="DE6" s="680"/>
      <c r="DF6" s="680"/>
      <c r="DG6" s="680"/>
      <c r="DH6" s="680"/>
      <c r="DI6" s="680"/>
      <c r="DJ6" s="680"/>
      <c r="DK6" s="680"/>
      <c r="DL6" s="680"/>
      <c r="DM6" s="680"/>
      <c r="DN6" s="680"/>
      <c r="DO6" s="680"/>
      <c r="DP6" s="681"/>
      <c r="DQ6" s="688">
        <v>522133</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63442</v>
      </c>
      <c r="S7" s="680"/>
      <c r="T7" s="680"/>
      <c r="U7" s="680"/>
      <c r="V7" s="680"/>
      <c r="W7" s="680"/>
      <c r="X7" s="680"/>
      <c r="Y7" s="681"/>
      <c r="Z7" s="682">
        <v>0</v>
      </c>
      <c r="AA7" s="682"/>
      <c r="AB7" s="682"/>
      <c r="AC7" s="682"/>
      <c r="AD7" s="683">
        <v>63442</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21737380</v>
      </c>
      <c r="BH7" s="680"/>
      <c r="BI7" s="680"/>
      <c r="BJ7" s="680"/>
      <c r="BK7" s="680"/>
      <c r="BL7" s="680"/>
      <c r="BM7" s="680"/>
      <c r="BN7" s="681"/>
      <c r="BO7" s="682">
        <v>51.9</v>
      </c>
      <c r="BP7" s="682"/>
      <c r="BQ7" s="682"/>
      <c r="BR7" s="682"/>
      <c r="BS7" s="683">
        <v>973765</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18971291</v>
      </c>
      <c r="CS7" s="680"/>
      <c r="CT7" s="680"/>
      <c r="CU7" s="680"/>
      <c r="CV7" s="680"/>
      <c r="CW7" s="680"/>
      <c r="CX7" s="680"/>
      <c r="CY7" s="681"/>
      <c r="CZ7" s="682">
        <v>14.2</v>
      </c>
      <c r="DA7" s="682"/>
      <c r="DB7" s="682"/>
      <c r="DC7" s="682"/>
      <c r="DD7" s="688">
        <v>8085718</v>
      </c>
      <c r="DE7" s="680"/>
      <c r="DF7" s="680"/>
      <c r="DG7" s="680"/>
      <c r="DH7" s="680"/>
      <c r="DI7" s="680"/>
      <c r="DJ7" s="680"/>
      <c r="DK7" s="680"/>
      <c r="DL7" s="680"/>
      <c r="DM7" s="680"/>
      <c r="DN7" s="680"/>
      <c r="DO7" s="680"/>
      <c r="DP7" s="681"/>
      <c r="DQ7" s="688">
        <v>9885630</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144863</v>
      </c>
      <c r="S8" s="680"/>
      <c r="T8" s="680"/>
      <c r="U8" s="680"/>
      <c r="V8" s="680"/>
      <c r="W8" s="680"/>
      <c r="X8" s="680"/>
      <c r="Y8" s="681"/>
      <c r="Z8" s="682">
        <v>0.1</v>
      </c>
      <c r="AA8" s="682"/>
      <c r="AB8" s="682"/>
      <c r="AC8" s="682"/>
      <c r="AD8" s="683">
        <v>144863</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464571</v>
      </c>
      <c r="BH8" s="680"/>
      <c r="BI8" s="680"/>
      <c r="BJ8" s="680"/>
      <c r="BK8" s="680"/>
      <c r="BL8" s="680"/>
      <c r="BM8" s="680"/>
      <c r="BN8" s="681"/>
      <c r="BO8" s="682">
        <v>1.1000000000000001</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41938596</v>
      </c>
      <c r="CS8" s="680"/>
      <c r="CT8" s="680"/>
      <c r="CU8" s="680"/>
      <c r="CV8" s="680"/>
      <c r="CW8" s="680"/>
      <c r="CX8" s="680"/>
      <c r="CY8" s="681"/>
      <c r="CZ8" s="682">
        <v>31.5</v>
      </c>
      <c r="DA8" s="682"/>
      <c r="DB8" s="682"/>
      <c r="DC8" s="682"/>
      <c r="DD8" s="688">
        <v>749125</v>
      </c>
      <c r="DE8" s="680"/>
      <c r="DF8" s="680"/>
      <c r="DG8" s="680"/>
      <c r="DH8" s="680"/>
      <c r="DI8" s="680"/>
      <c r="DJ8" s="680"/>
      <c r="DK8" s="680"/>
      <c r="DL8" s="680"/>
      <c r="DM8" s="680"/>
      <c r="DN8" s="680"/>
      <c r="DO8" s="680"/>
      <c r="DP8" s="681"/>
      <c r="DQ8" s="688">
        <v>17613994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124908</v>
      </c>
      <c r="S9" s="680"/>
      <c r="T9" s="680"/>
      <c r="U9" s="680"/>
      <c r="V9" s="680"/>
      <c r="W9" s="680"/>
      <c r="X9" s="680"/>
      <c r="Y9" s="681"/>
      <c r="Z9" s="682">
        <v>0.1</v>
      </c>
      <c r="AA9" s="682"/>
      <c r="AB9" s="682"/>
      <c r="AC9" s="682"/>
      <c r="AD9" s="683">
        <v>124908</v>
      </c>
      <c r="AE9" s="683"/>
      <c r="AF9" s="683"/>
      <c r="AG9" s="683"/>
      <c r="AH9" s="683"/>
      <c r="AI9" s="683"/>
      <c r="AJ9" s="683"/>
      <c r="AK9" s="683"/>
      <c r="AL9" s="684">
        <v>0.2</v>
      </c>
      <c r="AM9" s="685"/>
      <c r="AN9" s="685"/>
      <c r="AO9" s="686"/>
      <c r="AP9" s="676" t="s">
        <v>240</v>
      </c>
      <c r="AQ9" s="677"/>
      <c r="AR9" s="677"/>
      <c r="AS9" s="677"/>
      <c r="AT9" s="677"/>
      <c r="AU9" s="677"/>
      <c r="AV9" s="677"/>
      <c r="AW9" s="677"/>
      <c r="AX9" s="677"/>
      <c r="AY9" s="677"/>
      <c r="AZ9" s="677"/>
      <c r="BA9" s="677"/>
      <c r="BB9" s="677"/>
      <c r="BC9" s="677"/>
      <c r="BD9" s="677"/>
      <c r="BE9" s="677"/>
      <c r="BF9" s="678"/>
      <c r="BG9" s="679">
        <v>16127234</v>
      </c>
      <c r="BH9" s="680"/>
      <c r="BI9" s="680"/>
      <c r="BJ9" s="680"/>
      <c r="BK9" s="680"/>
      <c r="BL9" s="680"/>
      <c r="BM9" s="680"/>
      <c r="BN9" s="681"/>
      <c r="BO9" s="682">
        <v>38.5</v>
      </c>
      <c r="BP9" s="682"/>
      <c r="BQ9" s="682"/>
      <c r="BR9" s="682"/>
      <c r="BS9" s="688" t="s">
        <v>128</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17612804</v>
      </c>
      <c r="CS9" s="680"/>
      <c r="CT9" s="680"/>
      <c r="CU9" s="680"/>
      <c r="CV9" s="680"/>
      <c r="CW9" s="680"/>
      <c r="CX9" s="680"/>
      <c r="CY9" s="681"/>
      <c r="CZ9" s="682">
        <v>13.2</v>
      </c>
      <c r="DA9" s="682"/>
      <c r="DB9" s="682"/>
      <c r="DC9" s="682"/>
      <c r="DD9" s="688">
        <v>11230232</v>
      </c>
      <c r="DE9" s="680"/>
      <c r="DF9" s="680"/>
      <c r="DG9" s="680"/>
      <c r="DH9" s="680"/>
      <c r="DI9" s="680"/>
      <c r="DJ9" s="680"/>
      <c r="DK9" s="680"/>
      <c r="DL9" s="680"/>
      <c r="DM9" s="680"/>
      <c r="DN9" s="680"/>
      <c r="DO9" s="680"/>
      <c r="DP9" s="681"/>
      <c r="DQ9" s="688">
        <v>10113182</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243</v>
      </c>
      <c r="S10" s="680"/>
      <c r="T10" s="680"/>
      <c r="U10" s="680"/>
      <c r="V10" s="680"/>
      <c r="W10" s="680"/>
      <c r="X10" s="680"/>
      <c r="Y10" s="681"/>
      <c r="Z10" s="682" t="s">
        <v>128</v>
      </c>
      <c r="AA10" s="682"/>
      <c r="AB10" s="682"/>
      <c r="AC10" s="682"/>
      <c r="AD10" s="683" t="s">
        <v>243</v>
      </c>
      <c r="AE10" s="683"/>
      <c r="AF10" s="683"/>
      <c r="AG10" s="683"/>
      <c r="AH10" s="683"/>
      <c r="AI10" s="683"/>
      <c r="AJ10" s="683"/>
      <c r="AK10" s="683"/>
      <c r="AL10" s="684" t="s">
        <v>243</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1322413</v>
      </c>
      <c r="BH10" s="680"/>
      <c r="BI10" s="680"/>
      <c r="BJ10" s="680"/>
      <c r="BK10" s="680"/>
      <c r="BL10" s="680"/>
      <c r="BM10" s="680"/>
      <c r="BN10" s="681"/>
      <c r="BO10" s="682">
        <v>3.2</v>
      </c>
      <c r="BP10" s="682"/>
      <c r="BQ10" s="682"/>
      <c r="BR10" s="682"/>
      <c r="BS10" s="688">
        <v>219321</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47492</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47492</v>
      </c>
      <c r="DR10" s="680"/>
      <c r="DS10" s="680"/>
      <c r="DT10" s="680"/>
      <c r="DU10" s="680"/>
      <c r="DV10" s="680"/>
      <c r="DW10" s="680"/>
      <c r="DX10" s="680"/>
      <c r="DY10" s="680"/>
      <c r="DZ10" s="680"/>
      <c r="EA10" s="680"/>
      <c r="EB10" s="680"/>
      <c r="EC10" s="689"/>
    </row>
    <row r="11" spans="2:143" ht="11.25" customHeight="1" x14ac:dyDescent="0.15">
      <c r="B11" s="676" t="s">
        <v>246</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243</v>
      </c>
      <c r="AE11" s="683"/>
      <c r="AF11" s="683"/>
      <c r="AG11" s="683"/>
      <c r="AH11" s="683"/>
      <c r="AI11" s="683"/>
      <c r="AJ11" s="683"/>
      <c r="AK11" s="683"/>
      <c r="AL11" s="684" t="s">
        <v>128</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3823162</v>
      </c>
      <c r="BH11" s="680"/>
      <c r="BI11" s="680"/>
      <c r="BJ11" s="680"/>
      <c r="BK11" s="680"/>
      <c r="BL11" s="680"/>
      <c r="BM11" s="680"/>
      <c r="BN11" s="681"/>
      <c r="BO11" s="682">
        <v>9.1</v>
      </c>
      <c r="BP11" s="682"/>
      <c r="BQ11" s="682"/>
      <c r="BR11" s="682"/>
      <c r="BS11" s="688">
        <v>754444</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1919295</v>
      </c>
      <c r="CS11" s="680"/>
      <c r="CT11" s="680"/>
      <c r="CU11" s="680"/>
      <c r="CV11" s="680"/>
      <c r="CW11" s="680"/>
      <c r="CX11" s="680"/>
      <c r="CY11" s="681"/>
      <c r="CZ11" s="682">
        <v>1.4</v>
      </c>
      <c r="DA11" s="682"/>
      <c r="DB11" s="682"/>
      <c r="DC11" s="682"/>
      <c r="DD11" s="688">
        <v>410119</v>
      </c>
      <c r="DE11" s="680"/>
      <c r="DF11" s="680"/>
      <c r="DG11" s="680"/>
      <c r="DH11" s="680"/>
      <c r="DI11" s="680"/>
      <c r="DJ11" s="680"/>
      <c r="DK11" s="680"/>
      <c r="DL11" s="680"/>
      <c r="DM11" s="680"/>
      <c r="DN11" s="680"/>
      <c r="DO11" s="680"/>
      <c r="DP11" s="681"/>
      <c r="DQ11" s="688">
        <v>1514474</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5283440</v>
      </c>
      <c r="S12" s="680"/>
      <c r="T12" s="680"/>
      <c r="U12" s="680"/>
      <c r="V12" s="680"/>
      <c r="W12" s="680"/>
      <c r="X12" s="680"/>
      <c r="Y12" s="681"/>
      <c r="Z12" s="682">
        <v>3.8</v>
      </c>
      <c r="AA12" s="682"/>
      <c r="AB12" s="682"/>
      <c r="AC12" s="682"/>
      <c r="AD12" s="683">
        <v>5283440</v>
      </c>
      <c r="AE12" s="683"/>
      <c r="AF12" s="683"/>
      <c r="AG12" s="683"/>
      <c r="AH12" s="683"/>
      <c r="AI12" s="683"/>
      <c r="AJ12" s="683"/>
      <c r="AK12" s="683"/>
      <c r="AL12" s="684">
        <v>9.9</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16011801</v>
      </c>
      <c r="BH12" s="680"/>
      <c r="BI12" s="680"/>
      <c r="BJ12" s="680"/>
      <c r="BK12" s="680"/>
      <c r="BL12" s="680"/>
      <c r="BM12" s="680"/>
      <c r="BN12" s="681"/>
      <c r="BO12" s="682">
        <v>38.200000000000003</v>
      </c>
      <c r="BP12" s="682"/>
      <c r="BQ12" s="682"/>
      <c r="BR12" s="682"/>
      <c r="BS12" s="688" t="s">
        <v>128</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1134331</v>
      </c>
      <c r="CS12" s="680"/>
      <c r="CT12" s="680"/>
      <c r="CU12" s="680"/>
      <c r="CV12" s="680"/>
      <c r="CW12" s="680"/>
      <c r="CX12" s="680"/>
      <c r="CY12" s="681"/>
      <c r="CZ12" s="682">
        <v>0.9</v>
      </c>
      <c r="DA12" s="682"/>
      <c r="DB12" s="682"/>
      <c r="DC12" s="682"/>
      <c r="DD12" s="688">
        <v>68937</v>
      </c>
      <c r="DE12" s="680"/>
      <c r="DF12" s="680"/>
      <c r="DG12" s="680"/>
      <c r="DH12" s="680"/>
      <c r="DI12" s="680"/>
      <c r="DJ12" s="680"/>
      <c r="DK12" s="680"/>
      <c r="DL12" s="680"/>
      <c r="DM12" s="680"/>
      <c r="DN12" s="680"/>
      <c r="DO12" s="680"/>
      <c r="DP12" s="681"/>
      <c r="DQ12" s="688">
        <v>821838</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v>61824</v>
      </c>
      <c r="S13" s="680"/>
      <c r="T13" s="680"/>
      <c r="U13" s="680"/>
      <c r="V13" s="680"/>
      <c r="W13" s="680"/>
      <c r="X13" s="680"/>
      <c r="Y13" s="681"/>
      <c r="Z13" s="682">
        <v>0</v>
      </c>
      <c r="AA13" s="682"/>
      <c r="AB13" s="682"/>
      <c r="AC13" s="682"/>
      <c r="AD13" s="683">
        <v>61824</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15810632</v>
      </c>
      <c r="BH13" s="680"/>
      <c r="BI13" s="680"/>
      <c r="BJ13" s="680"/>
      <c r="BK13" s="680"/>
      <c r="BL13" s="680"/>
      <c r="BM13" s="680"/>
      <c r="BN13" s="681"/>
      <c r="BO13" s="682">
        <v>37.700000000000003</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19857599</v>
      </c>
      <c r="CS13" s="680"/>
      <c r="CT13" s="680"/>
      <c r="CU13" s="680"/>
      <c r="CV13" s="680"/>
      <c r="CW13" s="680"/>
      <c r="CX13" s="680"/>
      <c r="CY13" s="681"/>
      <c r="CZ13" s="682">
        <v>14.9</v>
      </c>
      <c r="DA13" s="682"/>
      <c r="DB13" s="682"/>
      <c r="DC13" s="682"/>
      <c r="DD13" s="688">
        <v>10694497</v>
      </c>
      <c r="DE13" s="680"/>
      <c r="DF13" s="680"/>
      <c r="DG13" s="680"/>
      <c r="DH13" s="680"/>
      <c r="DI13" s="680"/>
      <c r="DJ13" s="680"/>
      <c r="DK13" s="680"/>
      <c r="DL13" s="680"/>
      <c r="DM13" s="680"/>
      <c r="DN13" s="680"/>
      <c r="DO13" s="680"/>
      <c r="DP13" s="681"/>
      <c r="DQ13" s="688">
        <v>9415485</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609625</v>
      </c>
      <c r="BH14" s="680"/>
      <c r="BI14" s="680"/>
      <c r="BJ14" s="680"/>
      <c r="BK14" s="680"/>
      <c r="BL14" s="680"/>
      <c r="BM14" s="680"/>
      <c r="BN14" s="681"/>
      <c r="BO14" s="682">
        <v>1.5</v>
      </c>
      <c r="BP14" s="682"/>
      <c r="BQ14" s="682"/>
      <c r="BR14" s="682"/>
      <c r="BS14" s="688" t="s">
        <v>128</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3480350</v>
      </c>
      <c r="CS14" s="680"/>
      <c r="CT14" s="680"/>
      <c r="CU14" s="680"/>
      <c r="CV14" s="680"/>
      <c r="CW14" s="680"/>
      <c r="CX14" s="680"/>
      <c r="CY14" s="681"/>
      <c r="CZ14" s="682">
        <v>2.6</v>
      </c>
      <c r="DA14" s="682"/>
      <c r="DB14" s="682"/>
      <c r="DC14" s="682"/>
      <c r="DD14" s="688">
        <v>154331</v>
      </c>
      <c r="DE14" s="680"/>
      <c r="DF14" s="680"/>
      <c r="DG14" s="680"/>
      <c r="DH14" s="680"/>
      <c r="DI14" s="680"/>
      <c r="DJ14" s="680"/>
      <c r="DK14" s="680"/>
      <c r="DL14" s="680"/>
      <c r="DM14" s="680"/>
      <c r="DN14" s="680"/>
      <c r="DO14" s="680"/>
      <c r="DP14" s="681"/>
      <c r="DQ14" s="688">
        <v>2946515</v>
      </c>
      <c r="DR14" s="680"/>
      <c r="DS14" s="680"/>
      <c r="DT14" s="680"/>
      <c r="DU14" s="680"/>
      <c r="DV14" s="680"/>
      <c r="DW14" s="680"/>
      <c r="DX14" s="680"/>
      <c r="DY14" s="680"/>
      <c r="DZ14" s="680"/>
      <c r="EA14" s="680"/>
      <c r="EB14" s="680"/>
      <c r="EC14" s="689"/>
    </row>
    <row r="15" spans="2:143" ht="11.25" customHeight="1" x14ac:dyDescent="0.15">
      <c r="B15" s="676" t="s">
        <v>258</v>
      </c>
      <c r="C15" s="677"/>
      <c r="D15" s="677"/>
      <c r="E15" s="677"/>
      <c r="F15" s="677"/>
      <c r="G15" s="677"/>
      <c r="H15" s="677"/>
      <c r="I15" s="677"/>
      <c r="J15" s="677"/>
      <c r="K15" s="677"/>
      <c r="L15" s="677"/>
      <c r="M15" s="677"/>
      <c r="N15" s="677"/>
      <c r="O15" s="677"/>
      <c r="P15" s="677"/>
      <c r="Q15" s="678"/>
      <c r="R15" s="679">
        <v>211087</v>
      </c>
      <c r="S15" s="680"/>
      <c r="T15" s="680"/>
      <c r="U15" s="680"/>
      <c r="V15" s="680"/>
      <c r="W15" s="680"/>
      <c r="X15" s="680"/>
      <c r="Y15" s="681"/>
      <c r="Z15" s="682">
        <v>0.2</v>
      </c>
      <c r="AA15" s="682"/>
      <c r="AB15" s="682"/>
      <c r="AC15" s="682"/>
      <c r="AD15" s="683">
        <v>211087</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1910309</v>
      </c>
      <c r="BH15" s="680"/>
      <c r="BI15" s="680"/>
      <c r="BJ15" s="680"/>
      <c r="BK15" s="680"/>
      <c r="BL15" s="680"/>
      <c r="BM15" s="680"/>
      <c r="BN15" s="681"/>
      <c r="BO15" s="682">
        <v>4.5999999999999996</v>
      </c>
      <c r="BP15" s="682"/>
      <c r="BQ15" s="682"/>
      <c r="BR15" s="682"/>
      <c r="BS15" s="688" t="s">
        <v>243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17744340</v>
      </c>
      <c r="CS15" s="680"/>
      <c r="CT15" s="680"/>
      <c r="CU15" s="680"/>
      <c r="CV15" s="680"/>
      <c r="CW15" s="680"/>
      <c r="CX15" s="680"/>
      <c r="CY15" s="681"/>
      <c r="CZ15" s="682">
        <v>13.3</v>
      </c>
      <c r="DA15" s="682"/>
      <c r="DB15" s="682"/>
      <c r="DC15" s="682"/>
      <c r="DD15" s="688">
        <v>9006602</v>
      </c>
      <c r="DE15" s="680"/>
      <c r="DF15" s="680"/>
      <c r="DG15" s="680"/>
      <c r="DH15" s="680"/>
      <c r="DI15" s="680"/>
      <c r="DJ15" s="680"/>
      <c r="DK15" s="680"/>
      <c r="DL15" s="680"/>
      <c r="DM15" s="680"/>
      <c r="DN15" s="680"/>
      <c r="DO15" s="680"/>
      <c r="DP15" s="681"/>
      <c r="DQ15" s="688">
        <v>7541991</v>
      </c>
      <c r="DR15" s="680"/>
      <c r="DS15" s="680"/>
      <c r="DT15" s="680"/>
      <c r="DU15" s="680"/>
      <c r="DV15" s="680"/>
      <c r="DW15" s="680"/>
      <c r="DX15" s="680"/>
      <c r="DY15" s="680"/>
      <c r="DZ15" s="680"/>
      <c r="EA15" s="680"/>
      <c r="EB15" s="680"/>
      <c r="EC15" s="689"/>
    </row>
    <row r="16" spans="2:143" ht="11.25" customHeight="1" x14ac:dyDescent="0.15">
      <c r="B16" s="676" t="s">
        <v>261</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243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243</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4621</v>
      </c>
      <c r="CS16" s="680"/>
      <c r="CT16" s="680"/>
      <c r="CU16" s="680"/>
      <c r="CV16" s="680"/>
      <c r="CW16" s="680"/>
      <c r="CX16" s="680"/>
      <c r="CY16" s="681"/>
      <c r="CZ16" s="682">
        <v>0</v>
      </c>
      <c r="DA16" s="682"/>
      <c r="DB16" s="682"/>
      <c r="DC16" s="682"/>
      <c r="DD16" s="688" t="s">
        <v>243</v>
      </c>
      <c r="DE16" s="680"/>
      <c r="DF16" s="680"/>
      <c r="DG16" s="680"/>
      <c r="DH16" s="680"/>
      <c r="DI16" s="680"/>
      <c r="DJ16" s="680"/>
      <c r="DK16" s="680"/>
      <c r="DL16" s="680"/>
      <c r="DM16" s="680"/>
      <c r="DN16" s="680"/>
      <c r="DO16" s="680"/>
      <c r="DP16" s="681"/>
      <c r="DQ16" s="688" t="s">
        <v>243</v>
      </c>
      <c r="DR16" s="680"/>
      <c r="DS16" s="680"/>
      <c r="DT16" s="680"/>
      <c r="DU16" s="680"/>
      <c r="DV16" s="680"/>
      <c r="DW16" s="680"/>
      <c r="DX16" s="680"/>
      <c r="DY16" s="680"/>
      <c r="DZ16" s="680"/>
      <c r="EA16" s="680"/>
      <c r="EB16" s="680"/>
      <c r="EC16" s="689"/>
    </row>
    <row r="17" spans="2:133" ht="11.25" customHeight="1" x14ac:dyDescent="0.15">
      <c r="B17" s="676" t="s">
        <v>264</v>
      </c>
      <c r="C17" s="677"/>
      <c r="D17" s="677"/>
      <c r="E17" s="677"/>
      <c r="F17" s="677"/>
      <c r="G17" s="677"/>
      <c r="H17" s="677"/>
      <c r="I17" s="677"/>
      <c r="J17" s="677"/>
      <c r="K17" s="677"/>
      <c r="L17" s="677"/>
      <c r="M17" s="677"/>
      <c r="N17" s="677"/>
      <c r="O17" s="677"/>
      <c r="P17" s="677"/>
      <c r="Q17" s="678"/>
      <c r="R17" s="679">
        <v>217912</v>
      </c>
      <c r="S17" s="680"/>
      <c r="T17" s="680"/>
      <c r="U17" s="680"/>
      <c r="V17" s="680"/>
      <c r="W17" s="680"/>
      <c r="X17" s="680"/>
      <c r="Y17" s="681"/>
      <c r="Z17" s="682">
        <v>0.2</v>
      </c>
      <c r="AA17" s="682"/>
      <c r="AB17" s="682"/>
      <c r="AC17" s="682"/>
      <c r="AD17" s="683">
        <v>217912</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10045503</v>
      </c>
      <c r="CS17" s="680"/>
      <c r="CT17" s="680"/>
      <c r="CU17" s="680"/>
      <c r="CV17" s="680"/>
      <c r="CW17" s="680"/>
      <c r="CX17" s="680"/>
      <c r="CY17" s="681"/>
      <c r="CZ17" s="682">
        <v>7.5</v>
      </c>
      <c r="DA17" s="682"/>
      <c r="DB17" s="682"/>
      <c r="DC17" s="682"/>
      <c r="DD17" s="688" t="s">
        <v>128</v>
      </c>
      <c r="DE17" s="680"/>
      <c r="DF17" s="680"/>
      <c r="DG17" s="680"/>
      <c r="DH17" s="680"/>
      <c r="DI17" s="680"/>
      <c r="DJ17" s="680"/>
      <c r="DK17" s="680"/>
      <c r="DL17" s="680"/>
      <c r="DM17" s="680"/>
      <c r="DN17" s="680"/>
      <c r="DO17" s="680"/>
      <c r="DP17" s="681"/>
      <c r="DQ17" s="688">
        <v>9792972</v>
      </c>
      <c r="DR17" s="680"/>
      <c r="DS17" s="680"/>
      <c r="DT17" s="680"/>
      <c r="DU17" s="680"/>
      <c r="DV17" s="680"/>
      <c r="DW17" s="680"/>
      <c r="DX17" s="680"/>
      <c r="DY17" s="680"/>
      <c r="DZ17" s="680"/>
      <c r="EA17" s="680"/>
      <c r="EB17" s="680"/>
      <c r="EC17" s="689"/>
    </row>
    <row r="18" spans="2:133" ht="11.25" customHeight="1" x14ac:dyDescent="0.15">
      <c r="B18" s="676" t="s">
        <v>267</v>
      </c>
      <c r="C18" s="677"/>
      <c r="D18" s="677"/>
      <c r="E18" s="677"/>
      <c r="F18" s="677"/>
      <c r="G18" s="677"/>
      <c r="H18" s="677"/>
      <c r="I18" s="677"/>
      <c r="J18" s="677"/>
      <c r="K18" s="677"/>
      <c r="L18" s="677"/>
      <c r="M18" s="677"/>
      <c r="N18" s="677"/>
      <c r="O18" s="677"/>
      <c r="P18" s="677"/>
      <c r="Q18" s="678"/>
      <c r="R18" s="679">
        <v>12693595</v>
      </c>
      <c r="S18" s="680"/>
      <c r="T18" s="680"/>
      <c r="U18" s="680"/>
      <c r="V18" s="680"/>
      <c r="W18" s="680"/>
      <c r="X18" s="680"/>
      <c r="Y18" s="681"/>
      <c r="Z18" s="682">
        <v>9.1</v>
      </c>
      <c r="AA18" s="682"/>
      <c r="AB18" s="682"/>
      <c r="AC18" s="682"/>
      <c r="AD18" s="683">
        <v>5968926</v>
      </c>
      <c r="AE18" s="683"/>
      <c r="AF18" s="683"/>
      <c r="AG18" s="683"/>
      <c r="AH18" s="683"/>
      <c r="AI18" s="683"/>
      <c r="AJ18" s="683"/>
      <c r="AK18" s="683"/>
      <c r="AL18" s="684">
        <v>11.2</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243</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270</v>
      </c>
      <c r="C19" s="677"/>
      <c r="D19" s="677"/>
      <c r="E19" s="677"/>
      <c r="F19" s="677"/>
      <c r="G19" s="677"/>
      <c r="H19" s="677"/>
      <c r="I19" s="677"/>
      <c r="J19" s="677"/>
      <c r="K19" s="677"/>
      <c r="L19" s="677"/>
      <c r="M19" s="677"/>
      <c r="N19" s="677"/>
      <c r="O19" s="677"/>
      <c r="P19" s="677"/>
      <c r="Q19" s="678"/>
      <c r="R19" s="679">
        <v>5968926</v>
      </c>
      <c r="S19" s="680"/>
      <c r="T19" s="680"/>
      <c r="U19" s="680"/>
      <c r="V19" s="680"/>
      <c r="W19" s="680"/>
      <c r="X19" s="680"/>
      <c r="Y19" s="681"/>
      <c r="Z19" s="682">
        <v>4.3</v>
      </c>
      <c r="AA19" s="682"/>
      <c r="AB19" s="682"/>
      <c r="AC19" s="682"/>
      <c r="AD19" s="683">
        <v>5968926</v>
      </c>
      <c r="AE19" s="683"/>
      <c r="AF19" s="683"/>
      <c r="AG19" s="683"/>
      <c r="AH19" s="683"/>
      <c r="AI19" s="683"/>
      <c r="AJ19" s="683"/>
      <c r="AK19" s="683"/>
      <c r="AL19" s="684">
        <v>11.2</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1639019</v>
      </c>
      <c r="BH19" s="680"/>
      <c r="BI19" s="680"/>
      <c r="BJ19" s="680"/>
      <c r="BK19" s="680"/>
      <c r="BL19" s="680"/>
      <c r="BM19" s="680"/>
      <c r="BN19" s="681"/>
      <c r="BO19" s="682">
        <v>3.9</v>
      </c>
      <c r="BP19" s="682"/>
      <c r="BQ19" s="682"/>
      <c r="BR19" s="682"/>
      <c r="BS19" s="688" t="s">
        <v>128</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273</v>
      </c>
      <c r="C20" s="677"/>
      <c r="D20" s="677"/>
      <c r="E20" s="677"/>
      <c r="F20" s="677"/>
      <c r="G20" s="677"/>
      <c r="H20" s="677"/>
      <c r="I20" s="677"/>
      <c r="J20" s="677"/>
      <c r="K20" s="677"/>
      <c r="L20" s="677"/>
      <c r="M20" s="677"/>
      <c r="N20" s="677"/>
      <c r="O20" s="677"/>
      <c r="P20" s="677"/>
      <c r="Q20" s="678"/>
      <c r="R20" s="679">
        <v>558961</v>
      </c>
      <c r="S20" s="680"/>
      <c r="T20" s="680"/>
      <c r="U20" s="680"/>
      <c r="V20" s="680"/>
      <c r="W20" s="680"/>
      <c r="X20" s="680"/>
      <c r="Y20" s="681"/>
      <c r="Z20" s="682">
        <v>0.4</v>
      </c>
      <c r="AA20" s="682"/>
      <c r="AB20" s="682"/>
      <c r="AC20" s="682"/>
      <c r="AD20" s="683" t="s">
        <v>243</v>
      </c>
      <c r="AE20" s="683"/>
      <c r="AF20" s="683"/>
      <c r="AG20" s="683"/>
      <c r="AH20" s="683"/>
      <c r="AI20" s="683"/>
      <c r="AJ20" s="683"/>
      <c r="AK20" s="683"/>
      <c r="AL20" s="684" t="s">
        <v>128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1639019</v>
      </c>
      <c r="BH20" s="680"/>
      <c r="BI20" s="680"/>
      <c r="BJ20" s="680"/>
      <c r="BK20" s="680"/>
      <c r="BL20" s="680"/>
      <c r="BM20" s="680"/>
      <c r="BN20" s="681"/>
      <c r="BO20" s="682">
        <v>3.9</v>
      </c>
      <c r="BP20" s="682"/>
      <c r="BQ20" s="682"/>
      <c r="BR20" s="682"/>
      <c r="BS20" s="688" t="s">
        <v>128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133278618</v>
      </c>
      <c r="CS20" s="680"/>
      <c r="CT20" s="680"/>
      <c r="CU20" s="680"/>
      <c r="CV20" s="680"/>
      <c r="CW20" s="680"/>
      <c r="CX20" s="680"/>
      <c r="CY20" s="681"/>
      <c r="CZ20" s="682">
        <v>100</v>
      </c>
      <c r="DA20" s="682"/>
      <c r="DB20" s="682"/>
      <c r="DC20" s="682"/>
      <c r="DD20" s="688">
        <v>40399561</v>
      </c>
      <c r="DE20" s="680"/>
      <c r="DF20" s="680"/>
      <c r="DG20" s="680"/>
      <c r="DH20" s="680"/>
      <c r="DI20" s="680"/>
      <c r="DJ20" s="680"/>
      <c r="DK20" s="680"/>
      <c r="DL20" s="680"/>
      <c r="DM20" s="680"/>
      <c r="DN20" s="680"/>
      <c r="DO20" s="680"/>
      <c r="DP20" s="681"/>
      <c r="DQ20" s="688">
        <v>70215706</v>
      </c>
      <c r="DR20" s="680"/>
      <c r="DS20" s="680"/>
      <c r="DT20" s="680"/>
      <c r="DU20" s="680"/>
      <c r="DV20" s="680"/>
      <c r="DW20" s="680"/>
      <c r="DX20" s="680"/>
      <c r="DY20" s="680"/>
      <c r="DZ20" s="680"/>
      <c r="EA20" s="680"/>
      <c r="EB20" s="680"/>
      <c r="EC20" s="689"/>
    </row>
    <row r="21" spans="2:133" ht="11.25" customHeight="1" x14ac:dyDescent="0.15">
      <c r="B21" s="676" t="s">
        <v>276</v>
      </c>
      <c r="C21" s="677"/>
      <c r="D21" s="677"/>
      <c r="E21" s="677"/>
      <c r="F21" s="677"/>
      <c r="G21" s="677"/>
      <c r="H21" s="677"/>
      <c r="I21" s="677"/>
      <c r="J21" s="677"/>
      <c r="K21" s="677"/>
      <c r="L21" s="677"/>
      <c r="M21" s="677"/>
      <c r="N21" s="677"/>
      <c r="O21" s="677"/>
      <c r="P21" s="677"/>
      <c r="Q21" s="678"/>
      <c r="R21" s="679">
        <v>6165708</v>
      </c>
      <c r="S21" s="680"/>
      <c r="T21" s="680"/>
      <c r="U21" s="680"/>
      <c r="V21" s="680"/>
      <c r="W21" s="680"/>
      <c r="X21" s="680"/>
      <c r="Y21" s="681"/>
      <c r="Z21" s="682">
        <v>4.4000000000000004</v>
      </c>
      <c r="AA21" s="682"/>
      <c r="AB21" s="682"/>
      <c r="AC21" s="682"/>
      <c r="AD21" s="683" t="s">
        <v>243</v>
      </c>
      <c r="AE21" s="683"/>
      <c r="AF21" s="683"/>
      <c r="AG21" s="683"/>
      <c r="AH21" s="683"/>
      <c r="AI21" s="683"/>
      <c r="AJ21" s="683"/>
      <c r="AK21" s="683"/>
      <c r="AL21" s="684" t="s">
        <v>128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128</v>
      </c>
      <c r="BH21" s="680"/>
      <c r="BI21" s="680"/>
      <c r="BJ21" s="680"/>
      <c r="BK21" s="680"/>
      <c r="BL21" s="680"/>
      <c r="BM21" s="680"/>
      <c r="BN21" s="681"/>
      <c r="BO21" s="682" t="s">
        <v>243</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278</v>
      </c>
      <c r="C22" s="677"/>
      <c r="D22" s="677"/>
      <c r="E22" s="677"/>
      <c r="F22" s="677"/>
      <c r="G22" s="677"/>
      <c r="H22" s="677"/>
      <c r="I22" s="677"/>
      <c r="J22" s="677"/>
      <c r="K22" s="677"/>
      <c r="L22" s="677"/>
      <c r="M22" s="677"/>
      <c r="N22" s="677"/>
      <c r="O22" s="677"/>
      <c r="P22" s="677"/>
      <c r="Q22" s="678"/>
      <c r="R22" s="679">
        <v>61472581</v>
      </c>
      <c r="S22" s="680"/>
      <c r="T22" s="680"/>
      <c r="U22" s="680"/>
      <c r="V22" s="680"/>
      <c r="W22" s="680"/>
      <c r="X22" s="680"/>
      <c r="Y22" s="681"/>
      <c r="Z22" s="682">
        <v>44.3</v>
      </c>
      <c r="AA22" s="682"/>
      <c r="AB22" s="682"/>
      <c r="AC22" s="682"/>
      <c r="AD22" s="683">
        <v>53108893</v>
      </c>
      <c r="AE22" s="683"/>
      <c r="AF22" s="683"/>
      <c r="AG22" s="683"/>
      <c r="AH22" s="683"/>
      <c r="AI22" s="683"/>
      <c r="AJ22" s="683"/>
      <c r="AK22" s="683"/>
      <c r="AL22" s="684">
        <v>99.5</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128</v>
      </c>
      <c r="BP22" s="682"/>
      <c r="BQ22" s="682"/>
      <c r="BR22" s="682"/>
      <c r="BS22" s="688" t="s">
        <v>128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281</v>
      </c>
      <c r="C23" s="677"/>
      <c r="D23" s="677"/>
      <c r="E23" s="677"/>
      <c r="F23" s="677"/>
      <c r="G23" s="677"/>
      <c r="H23" s="677"/>
      <c r="I23" s="677"/>
      <c r="J23" s="677"/>
      <c r="K23" s="677"/>
      <c r="L23" s="677"/>
      <c r="M23" s="677"/>
      <c r="N23" s="677"/>
      <c r="O23" s="677"/>
      <c r="P23" s="677"/>
      <c r="Q23" s="678"/>
      <c r="R23" s="679">
        <v>42315</v>
      </c>
      <c r="S23" s="680"/>
      <c r="T23" s="680"/>
      <c r="U23" s="680"/>
      <c r="V23" s="680"/>
      <c r="W23" s="680"/>
      <c r="X23" s="680"/>
      <c r="Y23" s="681"/>
      <c r="Z23" s="682">
        <v>0</v>
      </c>
      <c r="AA23" s="682"/>
      <c r="AB23" s="682"/>
      <c r="AC23" s="682"/>
      <c r="AD23" s="683">
        <v>42315</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1639019</v>
      </c>
      <c r="BH23" s="680"/>
      <c r="BI23" s="680"/>
      <c r="BJ23" s="680"/>
      <c r="BK23" s="680"/>
      <c r="BL23" s="680"/>
      <c r="BM23" s="680"/>
      <c r="BN23" s="681"/>
      <c r="BO23" s="682">
        <v>3.9</v>
      </c>
      <c r="BP23" s="682"/>
      <c r="BQ23" s="682"/>
      <c r="BR23" s="682"/>
      <c r="BS23" s="688" t="s">
        <v>128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x14ac:dyDescent="0.15">
      <c r="B24" s="676" t="s">
        <v>288</v>
      </c>
      <c r="C24" s="677"/>
      <c r="D24" s="677"/>
      <c r="E24" s="677"/>
      <c r="F24" s="677"/>
      <c r="G24" s="677"/>
      <c r="H24" s="677"/>
      <c r="I24" s="677"/>
      <c r="J24" s="677"/>
      <c r="K24" s="677"/>
      <c r="L24" s="677"/>
      <c r="M24" s="677"/>
      <c r="N24" s="677"/>
      <c r="O24" s="677"/>
      <c r="P24" s="677"/>
      <c r="Q24" s="678"/>
      <c r="R24" s="679">
        <v>2507249</v>
      </c>
      <c r="S24" s="680"/>
      <c r="T24" s="680"/>
      <c r="U24" s="680"/>
      <c r="V24" s="680"/>
      <c r="W24" s="680"/>
      <c r="X24" s="680"/>
      <c r="Y24" s="681"/>
      <c r="Z24" s="682">
        <v>1.8</v>
      </c>
      <c r="AA24" s="682"/>
      <c r="AB24" s="682"/>
      <c r="AC24" s="682"/>
      <c r="AD24" s="683" t="s">
        <v>243</v>
      </c>
      <c r="AE24" s="683"/>
      <c r="AF24" s="683"/>
      <c r="AG24" s="683"/>
      <c r="AH24" s="683"/>
      <c r="AI24" s="683"/>
      <c r="AJ24" s="683"/>
      <c r="AK24" s="683"/>
      <c r="AL24" s="684" t="s">
        <v>128</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243</v>
      </c>
      <c r="BP24" s="682"/>
      <c r="BQ24" s="682"/>
      <c r="BR24" s="682"/>
      <c r="BS24" s="688" t="s">
        <v>128</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57275719</v>
      </c>
      <c r="CS24" s="669"/>
      <c r="CT24" s="669"/>
      <c r="CU24" s="669"/>
      <c r="CV24" s="669"/>
      <c r="CW24" s="669"/>
      <c r="CX24" s="669"/>
      <c r="CY24" s="670"/>
      <c r="CZ24" s="673">
        <v>43</v>
      </c>
      <c r="DA24" s="674"/>
      <c r="DB24" s="674"/>
      <c r="DC24" s="693"/>
      <c r="DD24" s="712">
        <v>33683634</v>
      </c>
      <c r="DE24" s="669"/>
      <c r="DF24" s="669"/>
      <c r="DG24" s="669"/>
      <c r="DH24" s="669"/>
      <c r="DI24" s="669"/>
      <c r="DJ24" s="669"/>
      <c r="DK24" s="670"/>
      <c r="DL24" s="712">
        <v>33487914</v>
      </c>
      <c r="DM24" s="669"/>
      <c r="DN24" s="669"/>
      <c r="DO24" s="669"/>
      <c r="DP24" s="669"/>
      <c r="DQ24" s="669"/>
      <c r="DR24" s="669"/>
      <c r="DS24" s="669"/>
      <c r="DT24" s="669"/>
      <c r="DU24" s="669"/>
      <c r="DV24" s="670"/>
      <c r="DW24" s="673">
        <v>58</v>
      </c>
      <c r="DX24" s="674"/>
      <c r="DY24" s="674"/>
      <c r="DZ24" s="674"/>
      <c r="EA24" s="674"/>
      <c r="EB24" s="674"/>
      <c r="EC24" s="675"/>
    </row>
    <row r="25" spans="2:133" ht="11.25" customHeight="1" x14ac:dyDescent="0.15">
      <c r="B25" s="676" t="s">
        <v>291</v>
      </c>
      <c r="C25" s="677"/>
      <c r="D25" s="677"/>
      <c r="E25" s="677"/>
      <c r="F25" s="677"/>
      <c r="G25" s="677"/>
      <c r="H25" s="677"/>
      <c r="I25" s="677"/>
      <c r="J25" s="677"/>
      <c r="K25" s="677"/>
      <c r="L25" s="677"/>
      <c r="M25" s="677"/>
      <c r="N25" s="677"/>
      <c r="O25" s="677"/>
      <c r="P25" s="677"/>
      <c r="Q25" s="678"/>
      <c r="R25" s="679">
        <v>1527974</v>
      </c>
      <c r="S25" s="680"/>
      <c r="T25" s="680"/>
      <c r="U25" s="680"/>
      <c r="V25" s="680"/>
      <c r="W25" s="680"/>
      <c r="X25" s="680"/>
      <c r="Y25" s="681"/>
      <c r="Z25" s="682">
        <v>1.1000000000000001</v>
      </c>
      <c r="AA25" s="682"/>
      <c r="AB25" s="682"/>
      <c r="AC25" s="682"/>
      <c r="AD25" s="683">
        <v>184600</v>
      </c>
      <c r="AE25" s="683"/>
      <c r="AF25" s="683"/>
      <c r="AG25" s="683"/>
      <c r="AH25" s="683"/>
      <c r="AI25" s="683"/>
      <c r="AJ25" s="683"/>
      <c r="AK25" s="683"/>
      <c r="AL25" s="684">
        <v>0.3</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16791331</v>
      </c>
      <c r="CS25" s="715"/>
      <c r="CT25" s="715"/>
      <c r="CU25" s="715"/>
      <c r="CV25" s="715"/>
      <c r="CW25" s="715"/>
      <c r="CX25" s="715"/>
      <c r="CY25" s="716"/>
      <c r="CZ25" s="684">
        <v>12.6</v>
      </c>
      <c r="DA25" s="713"/>
      <c r="DB25" s="713"/>
      <c r="DC25" s="717"/>
      <c r="DD25" s="688">
        <v>15321238</v>
      </c>
      <c r="DE25" s="715"/>
      <c r="DF25" s="715"/>
      <c r="DG25" s="715"/>
      <c r="DH25" s="715"/>
      <c r="DI25" s="715"/>
      <c r="DJ25" s="715"/>
      <c r="DK25" s="716"/>
      <c r="DL25" s="688">
        <v>15177158</v>
      </c>
      <c r="DM25" s="715"/>
      <c r="DN25" s="715"/>
      <c r="DO25" s="715"/>
      <c r="DP25" s="715"/>
      <c r="DQ25" s="715"/>
      <c r="DR25" s="715"/>
      <c r="DS25" s="715"/>
      <c r="DT25" s="715"/>
      <c r="DU25" s="715"/>
      <c r="DV25" s="716"/>
      <c r="DW25" s="684">
        <v>26.3</v>
      </c>
      <c r="DX25" s="713"/>
      <c r="DY25" s="713"/>
      <c r="DZ25" s="713"/>
      <c r="EA25" s="713"/>
      <c r="EB25" s="713"/>
      <c r="EC25" s="714"/>
    </row>
    <row r="26" spans="2:133" ht="11.25" customHeight="1" x14ac:dyDescent="0.15">
      <c r="B26" s="676" t="s">
        <v>294</v>
      </c>
      <c r="C26" s="677"/>
      <c r="D26" s="677"/>
      <c r="E26" s="677"/>
      <c r="F26" s="677"/>
      <c r="G26" s="677"/>
      <c r="H26" s="677"/>
      <c r="I26" s="677"/>
      <c r="J26" s="677"/>
      <c r="K26" s="677"/>
      <c r="L26" s="677"/>
      <c r="M26" s="677"/>
      <c r="N26" s="677"/>
      <c r="O26" s="677"/>
      <c r="P26" s="677"/>
      <c r="Q26" s="678"/>
      <c r="R26" s="679">
        <v>1152604</v>
      </c>
      <c r="S26" s="680"/>
      <c r="T26" s="680"/>
      <c r="U26" s="680"/>
      <c r="V26" s="680"/>
      <c r="W26" s="680"/>
      <c r="X26" s="680"/>
      <c r="Y26" s="681"/>
      <c r="Z26" s="682">
        <v>0.8</v>
      </c>
      <c r="AA26" s="682"/>
      <c r="AB26" s="682"/>
      <c r="AC26" s="682"/>
      <c r="AD26" s="683" t="s">
        <v>128</v>
      </c>
      <c r="AE26" s="683"/>
      <c r="AF26" s="683"/>
      <c r="AG26" s="683"/>
      <c r="AH26" s="683"/>
      <c r="AI26" s="683"/>
      <c r="AJ26" s="683"/>
      <c r="AK26" s="683"/>
      <c r="AL26" s="684" t="s">
        <v>243</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243</v>
      </c>
      <c r="BP26" s="682"/>
      <c r="BQ26" s="682"/>
      <c r="BR26" s="682"/>
      <c r="BS26" s="688" t="s">
        <v>128</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11014720</v>
      </c>
      <c r="CS26" s="680"/>
      <c r="CT26" s="680"/>
      <c r="CU26" s="680"/>
      <c r="CV26" s="680"/>
      <c r="CW26" s="680"/>
      <c r="CX26" s="680"/>
      <c r="CY26" s="681"/>
      <c r="CZ26" s="684">
        <v>8.3000000000000007</v>
      </c>
      <c r="DA26" s="713"/>
      <c r="DB26" s="713"/>
      <c r="DC26" s="717"/>
      <c r="DD26" s="688">
        <v>10164779</v>
      </c>
      <c r="DE26" s="680"/>
      <c r="DF26" s="680"/>
      <c r="DG26" s="680"/>
      <c r="DH26" s="680"/>
      <c r="DI26" s="680"/>
      <c r="DJ26" s="680"/>
      <c r="DK26" s="681"/>
      <c r="DL26" s="688" t="s">
        <v>128</v>
      </c>
      <c r="DM26" s="680"/>
      <c r="DN26" s="680"/>
      <c r="DO26" s="680"/>
      <c r="DP26" s="680"/>
      <c r="DQ26" s="680"/>
      <c r="DR26" s="680"/>
      <c r="DS26" s="680"/>
      <c r="DT26" s="680"/>
      <c r="DU26" s="680"/>
      <c r="DV26" s="681"/>
      <c r="DW26" s="684" t="s">
        <v>243</v>
      </c>
      <c r="DX26" s="713"/>
      <c r="DY26" s="713"/>
      <c r="DZ26" s="713"/>
      <c r="EA26" s="713"/>
      <c r="EB26" s="713"/>
      <c r="EC26" s="714"/>
    </row>
    <row r="27" spans="2:133" ht="11.25" customHeight="1" x14ac:dyDescent="0.15">
      <c r="B27" s="676" t="s">
        <v>297</v>
      </c>
      <c r="C27" s="677"/>
      <c r="D27" s="677"/>
      <c r="E27" s="677"/>
      <c r="F27" s="677"/>
      <c r="G27" s="677"/>
      <c r="H27" s="677"/>
      <c r="I27" s="677"/>
      <c r="J27" s="677"/>
      <c r="K27" s="677"/>
      <c r="L27" s="677"/>
      <c r="M27" s="677"/>
      <c r="N27" s="677"/>
      <c r="O27" s="677"/>
      <c r="P27" s="677"/>
      <c r="Q27" s="678"/>
      <c r="R27" s="679">
        <v>27029040</v>
      </c>
      <c r="S27" s="680"/>
      <c r="T27" s="680"/>
      <c r="U27" s="680"/>
      <c r="V27" s="680"/>
      <c r="W27" s="680"/>
      <c r="X27" s="680"/>
      <c r="Y27" s="681"/>
      <c r="Z27" s="682">
        <v>19.5</v>
      </c>
      <c r="AA27" s="682"/>
      <c r="AB27" s="682"/>
      <c r="AC27" s="682"/>
      <c r="AD27" s="683" t="s">
        <v>128</v>
      </c>
      <c r="AE27" s="683"/>
      <c r="AF27" s="683"/>
      <c r="AG27" s="683"/>
      <c r="AH27" s="683"/>
      <c r="AI27" s="683"/>
      <c r="AJ27" s="683"/>
      <c r="AK27" s="683"/>
      <c r="AL27" s="684" t="s">
        <v>128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41908134</v>
      </c>
      <c r="BH27" s="680"/>
      <c r="BI27" s="680"/>
      <c r="BJ27" s="680"/>
      <c r="BK27" s="680"/>
      <c r="BL27" s="680"/>
      <c r="BM27" s="680"/>
      <c r="BN27" s="681"/>
      <c r="BO27" s="682">
        <v>100</v>
      </c>
      <c r="BP27" s="682"/>
      <c r="BQ27" s="682"/>
      <c r="BR27" s="682"/>
      <c r="BS27" s="688">
        <v>973765</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30445691</v>
      </c>
      <c r="CS27" s="715"/>
      <c r="CT27" s="715"/>
      <c r="CU27" s="715"/>
      <c r="CV27" s="715"/>
      <c r="CW27" s="715"/>
      <c r="CX27" s="715"/>
      <c r="CY27" s="716"/>
      <c r="CZ27" s="684">
        <v>22.8</v>
      </c>
      <c r="DA27" s="713"/>
      <c r="DB27" s="713"/>
      <c r="DC27" s="717"/>
      <c r="DD27" s="688">
        <v>8576230</v>
      </c>
      <c r="DE27" s="715"/>
      <c r="DF27" s="715"/>
      <c r="DG27" s="715"/>
      <c r="DH27" s="715"/>
      <c r="DI27" s="715"/>
      <c r="DJ27" s="715"/>
      <c r="DK27" s="716"/>
      <c r="DL27" s="688">
        <v>8575040</v>
      </c>
      <c r="DM27" s="715"/>
      <c r="DN27" s="715"/>
      <c r="DO27" s="715"/>
      <c r="DP27" s="715"/>
      <c r="DQ27" s="715"/>
      <c r="DR27" s="715"/>
      <c r="DS27" s="715"/>
      <c r="DT27" s="715"/>
      <c r="DU27" s="715"/>
      <c r="DV27" s="716"/>
      <c r="DW27" s="684">
        <v>14.9</v>
      </c>
      <c r="DX27" s="713"/>
      <c r="DY27" s="713"/>
      <c r="DZ27" s="713"/>
      <c r="EA27" s="713"/>
      <c r="EB27" s="713"/>
      <c r="EC27" s="714"/>
    </row>
    <row r="28" spans="2:133" ht="11.25" customHeight="1" x14ac:dyDescent="0.15">
      <c r="B28" s="721" t="s">
        <v>300</v>
      </c>
      <c r="C28" s="722"/>
      <c r="D28" s="722"/>
      <c r="E28" s="722"/>
      <c r="F28" s="722"/>
      <c r="G28" s="722"/>
      <c r="H28" s="722"/>
      <c r="I28" s="722"/>
      <c r="J28" s="722"/>
      <c r="K28" s="722"/>
      <c r="L28" s="722"/>
      <c r="M28" s="722"/>
      <c r="N28" s="722"/>
      <c r="O28" s="722"/>
      <c r="P28" s="722"/>
      <c r="Q28" s="723"/>
      <c r="R28" s="679">
        <v>473</v>
      </c>
      <c r="S28" s="680"/>
      <c r="T28" s="680"/>
      <c r="U28" s="680"/>
      <c r="V28" s="680"/>
      <c r="W28" s="680"/>
      <c r="X28" s="680"/>
      <c r="Y28" s="681"/>
      <c r="Z28" s="682">
        <v>0</v>
      </c>
      <c r="AA28" s="682"/>
      <c r="AB28" s="682"/>
      <c r="AC28" s="682"/>
      <c r="AD28" s="683">
        <v>473</v>
      </c>
      <c r="AE28" s="683"/>
      <c r="AF28" s="683"/>
      <c r="AG28" s="683"/>
      <c r="AH28" s="683"/>
      <c r="AI28" s="683"/>
      <c r="AJ28" s="683"/>
      <c r="AK28" s="683"/>
      <c r="AL28" s="684">
        <v>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10038697</v>
      </c>
      <c r="CS28" s="680"/>
      <c r="CT28" s="680"/>
      <c r="CU28" s="680"/>
      <c r="CV28" s="680"/>
      <c r="CW28" s="680"/>
      <c r="CX28" s="680"/>
      <c r="CY28" s="681"/>
      <c r="CZ28" s="684">
        <v>7.5</v>
      </c>
      <c r="DA28" s="713"/>
      <c r="DB28" s="713"/>
      <c r="DC28" s="717"/>
      <c r="DD28" s="688">
        <v>9786166</v>
      </c>
      <c r="DE28" s="680"/>
      <c r="DF28" s="680"/>
      <c r="DG28" s="680"/>
      <c r="DH28" s="680"/>
      <c r="DI28" s="680"/>
      <c r="DJ28" s="680"/>
      <c r="DK28" s="681"/>
      <c r="DL28" s="688">
        <v>9735716</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x14ac:dyDescent="0.15">
      <c r="B29" s="676" t="s">
        <v>302</v>
      </c>
      <c r="C29" s="677"/>
      <c r="D29" s="677"/>
      <c r="E29" s="677"/>
      <c r="F29" s="677"/>
      <c r="G29" s="677"/>
      <c r="H29" s="677"/>
      <c r="I29" s="677"/>
      <c r="J29" s="677"/>
      <c r="K29" s="677"/>
      <c r="L29" s="677"/>
      <c r="M29" s="677"/>
      <c r="N29" s="677"/>
      <c r="O29" s="677"/>
      <c r="P29" s="677"/>
      <c r="Q29" s="678"/>
      <c r="R29" s="679">
        <v>8255333</v>
      </c>
      <c r="S29" s="680"/>
      <c r="T29" s="680"/>
      <c r="U29" s="680"/>
      <c r="V29" s="680"/>
      <c r="W29" s="680"/>
      <c r="X29" s="680"/>
      <c r="Y29" s="681"/>
      <c r="Z29" s="682">
        <v>5.9</v>
      </c>
      <c r="AA29" s="682"/>
      <c r="AB29" s="682"/>
      <c r="AC29" s="682"/>
      <c r="AD29" s="683" t="s">
        <v>128</v>
      </c>
      <c r="AE29" s="683"/>
      <c r="AF29" s="683"/>
      <c r="AG29" s="683"/>
      <c r="AH29" s="683"/>
      <c r="AI29" s="683"/>
      <c r="AJ29" s="683"/>
      <c r="AK29" s="683"/>
      <c r="AL29" s="684" t="s">
        <v>243</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306</v>
      </c>
      <c r="CG29" s="695"/>
      <c r="CH29" s="695"/>
      <c r="CI29" s="695"/>
      <c r="CJ29" s="695"/>
      <c r="CK29" s="695"/>
      <c r="CL29" s="695"/>
      <c r="CM29" s="695"/>
      <c r="CN29" s="695"/>
      <c r="CO29" s="695"/>
      <c r="CP29" s="695"/>
      <c r="CQ29" s="696"/>
      <c r="CR29" s="679">
        <v>10038316</v>
      </c>
      <c r="CS29" s="715"/>
      <c r="CT29" s="715"/>
      <c r="CU29" s="715"/>
      <c r="CV29" s="715"/>
      <c r="CW29" s="715"/>
      <c r="CX29" s="715"/>
      <c r="CY29" s="716"/>
      <c r="CZ29" s="684">
        <v>7.5</v>
      </c>
      <c r="DA29" s="713"/>
      <c r="DB29" s="713"/>
      <c r="DC29" s="717"/>
      <c r="DD29" s="688">
        <v>9785785</v>
      </c>
      <c r="DE29" s="715"/>
      <c r="DF29" s="715"/>
      <c r="DG29" s="715"/>
      <c r="DH29" s="715"/>
      <c r="DI29" s="715"/>
      <c r="DJ29" s="715"/>
      <c r="DK29" s="716"/>
      <c r="DL29" s="688">
        <v>9735335</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180193</v>
      </c>
      <c r="S30" s="680"/>
      <c r="T30" s="680"/>
      <c r="U30" s="680"/>
      <c r="V30" s="680"/>
      <c r="W30" s="680"/>
      <c r="X30" s="680"/>
      <c r="Y30" s="681"/>
      <c r="Z30" s="682">
        <v>0.1</v>
      </c>
      <c r="AA30" s="682"/>
      <c r="AB30" s="682"/>
      <c r="AC30" s="682"/>
      <c r="AD30" s="683">
        <v>31029</v>
      </c>
      <c r="AE30" s="683"/>
      <c r="AF30" s="683"/>
      <c r="AG30" s="683"/>
      <c r="AH30" s="683"/>
      <c r="AI30" s="683"/>
      <c r="AJ30" s="683"/>
      <c r="AK30" s="683"/>
      <c r="AL30" s="684">
        <v>0.1</v>
      </c>
      <c r="AM30" s="685"/>
      <c r="AN30" s="685"/>
      <c r="AO30" s="686"/>
      <c r="AP30" s="727" t="s">
        <v>308</v>
      </c>
      <c r="AQ30" s="728"/>
      <c r="AR30" s="728"/>
      <c r="AS30" s="728"/>
      <c r="AT30" s="733" t="s">
        <v>309</v>
      </c>
      <c r="AU30" s="230"/>
      <c r="AV30" s="230"/>
      <c r="AW30" s="230"/>
      <c r="AX30" s="665" t="s">
        <v>185</v>
      </c>
      <c r="AY30" s="666"/>
      <c r="AZ30" s="666"/>
      <c r="BA30" s="666"/>
      <c r="BB30" s="666"/>
      <c r="BC30" s="666"/>
      <c r="BD30" s="666"/>
      <c r="BE30" s="666"/>
      <c r="BF30" s="667"/>
      <c r="BG30" s="739">
        <v>98.8</v>
      </c>
      <c r="BH30" s="740"/>
      <c r="BI30" s="740"/>
      <c r="BJ30" s="740"/>
      <c r="BK30" s="740"/>
      <c r="BL30" s="740"/>
      <c r="BM30" s="674">
        <v>96.3</v>
      </c>
      <c r="BN30" s="740"/>
      <c r="BO30" s="740"/>
      <c r="BP30" s="740"/>
      <c r="BQ30" s="741"/>
      <c r="BR30" s="739">
        <v>98.7</v>
      </c>
      <c r="BS30" s="740"/>
      <c r="BT30" s="740"/>
      <c r="BU30" s="740"/>
      <c r="BV30" s="740"/>
      <c r="BW30" s="740"/>
      <c r="BX30" s="674">
        <v>95.6</v>
      </c>
      <c r="BY30" s="740"/>
      <c r="BZ30" s="740"/>
      <c r="CA30" s="740"/>
      <c r="CB30" s="741"/>
      <c r="CD30" s="744"/>
      <c r="CE30" s="745"/>
      <c r="CF30" s="694" t="s">
        <v>310</v>
      </c>
      <c r="CG30" s="695"/>
      <c r="CH30" s="695"/>
      <c r="CI30" s="695"/>
      <c r="CJ30" s="695"/>
      <c r="CK30" s="695"/>
      <c r="CL30" s="695"/>
      <c r="CM30" s="695"/>
      <c r="CN30" s="695"/>
      <c r="CO30" s="695"/>
      <c r="CP30" s="695"/>
      <c r="CQ30" s="696"/>
      <c r="CR30" s="679">
        <v>9275068</v>
      </c>
      <c r="CS30" s="680"/>
      <c r="CT30" s="680"/>
      <c r="CU30" s="680"/>
      <c r="CV30" s="680"/>
      <c r="CW30" s="680"/>
      <c r="CX30" s="680"/>
      <c r="CY30" s="681"/>
      <c r="CZ30" s="684">
        <v>7</v>
      </c>
      <c r="DA30" s="713"/>
      <c r="DB30" s="713"/>
      <c r="DC30" s="717"/>
      <c r="DD30" s="688">
        <v>9051052</v>
      </c>
      <c r="DE30" s="680"/>
      <c r="DF30" s="680"/>
      <c r="DG30" s="680"/>
      <c r="DH30" s="680"/>
      <c r="DI30" s="680"/>
      <c r="DJ30" s="680"/>
      <c r="DK30" s="681"/>
      <c r="DL30" s="688">
        <v>9000602</v>
      </c>
      <c r="DM30" s="680"/>
      <c r="DN30" s="680"/>
      <c r="DO30" s="680"/>
      <c r="DP30" s="680"/>
      <c r="DQ30" s="680"/>
      <c r="DR30" s="680"/>
      <c r="DS30" s="680"/>
      <c r="DT30" s="680"/>
      <c r="DU30" s="680"/>
      <c r="DV30" s="681"/>
      <c r="DW30" s="684">
        <v>15.6</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332060</v>
      </c>
      <c r="S31" s="680"/>
      <c r="T31" s="680"/>
      <c r="U31" s="680"/>
      <c r="V31" s="680"/>
      <c r="W31" s="680"/>
      <c r="X31" s="680"/>
      <c r="Y31" s="681"/>
      <c r="Z31" s="682">
        <v>0.2</v>
      </c>
      <c r="AA31" s="682"/>
      <c r="AB31" s="682"/>
      <c r="AC31" s="682"/>
      <c r="AD31" s="683" t="s">
        <v>137</v>
      </c>
      <c r="AE31" s="683"/>
      <c r="AF31" s="683"/>
      <c r="AG31" s="683"/>
      <c r="AH31" s="683"/>
      <c r="AI31" s="683"/>
      <c r="AJ31" s="683"/>
      <c r="AK31" s="683"/>
      <c r="AL31" s="684" t="s">
        <v>243</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98.8</v>
      </c>
      <c r="BH31" s="715"/>
      <c r="BI31" s="715"/>
      <c r="BJ31" s="715"/>
      <c r="BK31" s="715"/>
      <c r="BL31" s="715"/>
      <c r="BM31" s="685">
        <v>96.4</v>
      </c>
      <c r="BN31" s="737"/>
      <c r="BO31" s="737"/>
      <c r="BP31" s="737"/>
      <c r="BQ31" s="738"/>
      <c r="BR31" s="736">
        <v>98.7</v>
      </c>
      <c r="BS31" s="715"/>
      <c r="BT31" s="715"/>
      <c r="BU31" s="715"/>
      <c r="BV31" s="715"/>
      <c r="BW31" s="715"/>
      <c r="BX31" s="685">
        <v>95.6</v>
      </c>
      <c r="BY31" s="737"/>
      <c r="BZ31" s="737"/>
      <c r="CA31" s="737"/>
      <c r="CB31" s="738"/>
      <c r="CD31" s="744"/>
      <c r="CE31" s="745"/>
      <c r="CF31" s="694" t="s">
        <v>314</v>
      </c>
      <c r="CG31" s="695"/>
      <c r="CH31" s="695"/>
      <c r="CI31" s="695"/>
      <c r="CJ31" s="695"/>
      <c r="CK31" s="695"/>
      <c r="CL31" s="695"/>
      <c r="CM31" s="695"/>
      <c r="CN31" s="695"/>
      <c r="CO31" s="695"/>
      <c r="CP31" s="695"/>
      <c r="CQ31" s="696"/>
      <c r="CR31" s="679">
        <v>763248</v>
      </c>
      <c r="CS31" s="715"/>
      <c r="CT31" s="715"/>
      <c r="CU31" s="715"/>
      <c r="CV31" s="715"/>
      <c r="CW31" s="715"/>
      <c r="CX31" s="715"/>
      <c r="CY31" s="716"/>
      <c r="CZ31" s="684">
        <v>0.6</v>
      </c>
      <c r="DA31" s="713"/>
      <c r="DB31" s="713"/>
      <c r="DC31" s="717"/>
      <c r="DD31" s="688">
        <v>734733</v>
      </c>
      <c r="DE31" s="715"/>
      <c r="DF31" s="715"/>
      <c r="DG31" s="715"/>
      <c r="DH31" s="715"/>
      <c r="DI31" s="715"/>
      <c r="DJ31" s="715"/>
      <c r="DK31" s="716"/>
      <c r="DL31" s="688">
        <v>734733</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4867934</v>
      </c>
      <c r="S32" s="680"/>
      <c r="T32" s="680"/>
      <c r="U32" s="680"/>
      <c r="V32" s="680"/>
      <c r="W32" s="680"/>
      <c r="X32" s="680"/>
      <c r="Y32" s="681"/>
      <c r="Z32" s="682">
        <v>3.5</v>
      </c>
      <c r="AA32" s="682"/>
      <c r="AB32" s="682"/>
      <c r="AC32" s="682"/>
      <c r="AD32" s="683" t="s">
        <v>128</v>
      </c>
      <c r="AE32" s="683"/>
      <c r="AF32" s="683"/>
      <c r="AG32" s="683"/>
      <c r="AH32" s="683"/>
      <c r="AI32" s="683"/>
      <c r="AJ32" s="683"/>
      <c r="AK32" s="683"/>
      <c r="AL32" s="684" t="s">
        <v>243</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98.7</v>
      </c>
      <c r="BH32" s="749"/>
      <c r="BI32" s="749"/>
      <c r="BJ32" s="749"/>
      <c r="BK32" s="749"/>
      <c r="BL32" s="749"/>
      <c r="BM32" s="750">
        <v>96</v>
      </c>
      <c r="BN32" s="749"/>
      <c r="BO32" s="749"/>
      <c r="BP32" s="749"/>
      <c r="BQ32" s="751"/>
      <c r="BR32" s="748">
        <v>98.6</v>
      </c>
      <c r="BS32" s="749"/>
      <c r="BT32" s="749"/>
      <c r="BU32" s="749"/>
      <c r="BV32" s="749"/>
      <c r="BW32" s="749"/>
      <c r="BX32" s="750">
        <v>95.2</v>
      </c>
      <c r="BY32" s="749"/>
      <c r="BZ32" s="749"/>
      <c r="CA32" s="749"/>
      <c r="CB32" s="751"/>
      <c r="CD32" s="746"/>
      <c r="CE32" s="747"/>
      <c r="CF32" s="694" t="s">
        <v>317</v>
      </c>
      <c r="CG32" s="695"/>
      <c r="CH32" s="695"/>
      <c r="CI32" s="695"/>
      <c r="CJ32" s="695"/>
      <c r="CK32" s="695"/>
      <c r="CL32" s="695"/>
      <c r="CM32" s="695"/>
      <c r="CN32" s="695"/>
      <c r="CO32" s="695"/>
      <c r="CP32" s="695"/>
      <c r="CQ32" s="696"/>
      <c r="CR32" s="679">
        <v>381</v>
      </c>
      <c r="CS32" s="680"/>
      <c r="CT32" s="680"/>
      <c r="CU32" s="680"/>
      <c r="CV32" s="680"/>
      <c r="CW32" s="680"/>
      <c r="CX32" s="680"/>
      <c r="CY32" s="681"/>
      <c r="CZ32" s="684">
        <v>0</v>
      </c>
      <c r="DA32" s="713"/>
      <c r="DB32" s="713"/>
      <c r="DC32" s="717"/>
      <c r="DD32" s="688">
        <v>381</v>
      </c>
      <c r="DE32" s="680"/>
      <c r="DF32" s="680"/>
      <c r="DG32" s="680"/>
      <c r="DH32" s="680"/>
      <c r="DI32" s="680"/>
      <c r="DJ32" s="680"/>
      <c r="DK32" s="681"/>
      <c r="DL32" s="688">
        <v>381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8245434</v>
      </c>
      <c r="S33" s="680"/>
      <c r="T33" s="680"/>
      <c r="U33" s="680"/>
      <c r="V33" s="680"/>
      <c r="W33" s="680"/>
      <c r="X33" s="680"/>
      <c r="Y33" s="681"/>
      <c r="Z33" s="682">
        <v>5.9</v>
      </c>
      <c r="AA33" s="682"/>
      <c r="AB33" s="682"/>
      <c r="AC33" s="682"/>
      <c r="AD33" s="683" t="s">
        <v>128</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35598717</v>
      </c>
      <c r="CS33" s="715"/>
      <c r="CT33" s="715"/>
      <c r="CU33" s="715"/>
      <c r="CV33" s="715"/>
      <c r="CW33" s="715"/>
      <c r="CX33" s="715"/>
      <c r="CY33" s="716"/>
      <c r="CZ33" s="684">
        <v>26.7</v>
      </c>
      <c r="DA33" s="713"/>
      <c r="DB33" s="713"/>
      <c r="DC33" s="717"/>
      <c r="DD33" s="688">
        <v>28324856</v>
      </c>
      <c r="DE33" s="715"/>
      <c r="DF33" s="715"/>
      <c r="DG33" s="715"/>
      <c r="DH33" s="715"/>
      <c r="DI33" s="715"/>
      <c r="DJ33" s="715"/>
      <c r="DK33" s="716"/>
      <c r="DL33" s="688">
        <v>21602062</v>
      </c>
      <c r="DM33" s="715"/>
      <c r="DN33" s="715"/>
      <c r="DO33" s="715"/>
      <c r="DP33" s="715"/>
      <c r="DQ33" s="715"/>
      <c r="DR33" s="715"/>
      <c r="DS33" s="715"/>
      <c r="DT33" s="715"/>
      <c r="DU33" s="715"/>
      <c r="DV33" s="716"/>
      <c r="DW33" s="684">
        <v>37.4</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2847623</v>
      </c>
      <c r="S34" s="680"/>
      <c r="T34" s="680"/>
      <c r="U34" s="680"/>
      <c r="V34" s="680"/>
      <c r="W34" s="680"/>
      <c r="X34" s="680"/>
      <c r="Y34" s="681"/>
      <c r="Z34" s="682">
        <v>2.1</v>
      </c>
      <c r="AA34" s="682"/>
      <c r="AB34" s="682"/>
      <c r="AC34" s="682"/>
      <c r="AD34" s="683">
        <v>7194</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12829441</v>
      </c>
      <c r="CS34" s="680"/>
      <c r="CT34" s="680"/>
      <c r="CU34" s="680"/>
      <c r="CV34" s="680"/>
      <c r="CW34" s="680"/>
      <c r="CX34" s="680"/>
      <c r="CY34" s="681"/>
      <c r="CZ34" s="684">
        <v>9.6</v>
      </c>
      <c r="DA34" s="713"/>
      <c r="DB34" s="713"/>
      <c r="DC34" s="717"/>
      <c r="DD34" s="688">
        <v>9358303</v>
      </c>
      <c r="DE34" s="680"/>
      <c r="DF34" s="680"/>
      <c r="DG34" s="680"/>
      <c r="DH34" s="680"/>
      <c r="DI34" s="680"/>
      <c r="DJ34" s="680"/>
      <c r="DK34" s="681"/>
      <c r="DL34" s="688">
        <v>8125795</v>
      </c>
      <c r="DM34" s="680"/>
      <c r="DN34" s="680"/>
      <c r="DO34" s="680"/>
      <c r="DP34" s="680"/>
      <c r="DQ34" s="680"/>
      <c r="DR34" s="680"/>
      <c r="DS34" s="680"/>
      <c r="DT34" s="680"/>
      <c r="DU34" s="680"/>
      <c r="DV34" s="681"/>
      <c r="DW34" s="684">
        <v>14.1</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20330100</v>
      </c>
      <c r="S35" s="680"/>
      <c r="T35" s="680"/>
      <c r="U35" s="680"/>
      <c r="V35" s="680"/>
      <c r="W35" s="680"/>
      <c r="X35" s="680"/>
      <c r="Y35" s="681"/>
      <c r="Z35" s="682">
        <v>14.6</v>
      </c>
      <c r="AA35" s="682"/>
      <c r="AB35" s="682"/>
      <c r="AC35" s="682"/>
      <c r="AD35" s="683" t="s">
        <v>128</v>
      </c>
      <c r="AE35" s="683"/>
      <c r="AF35" s="683"/>
      <c r="AG35" s="683"/>
      <c r="AH35" s="683"/>
      <c r="AI35" s="683"/>
      <c r="AJ35" s="683"/>
      <c r="AK35" s="683"/>
      <c r="AL35" s="684" t="s">
        <v>128</v>
      </c>
      <c r="AM35" s="685"/>
      <c r="AN35" s="685"/>
      <c r="AO35" s="686"/>
      <c r="AP35" s="234"/>
      <c r="AQ35" s="752" t="s">
        <v>325</v>
      </c>
      <c r="AR35" s="753"/>
      <c r="AS35" s="753"/>
      <c r="AT35" s="753"/>
      <c r="AU35" s="753"/>
      <c r="AV35" s="753"/>
      <c r="AW35" s="753"/>
      <c r="AX35" s="753"/>
      <c r="AY35" s="754"/>
      <c r="AZ35" s="668">
        <v>13801588</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182510</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880536</v>
      </c>
      <c r="CS35" s="715"/>
      <c r="CT35" s="715"/>
      <c r="CU35" s="715"/>
      <c r="CV35" s="715"/>
      <c r="CW35" s="715"/>
      <c r="CX35" s="715"/>
      <c r="CY35" s="716"/>
      <c r="CZ35" s="684">
        <v>0.7</v>
      </c>
      <c r="DA35" s="713"/>
      <c r="DB35" s="713"/>
      <c r="DC35" s="717"/>
      <c r="DD35" s="688">
        <v>637403</v>
      </c>
      <c r="DE35" s="715"/>
      <c r="DF35" s="715"/>
      <c r="DG35" s="715"/>
      <c r="DH35" s="715"/>
      <c r="DI35" s="715"/>
      <c r="DJ35" s="715"/>
      <c r="DK35" s="716"/>
      <c r="DL35" s="688">
        <v>612480</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t="s">
        <v>243</v>
      </c>
      <c r="S36" s="680"/>
      <c r="T36" s="680"/>
      <c r="U36" s="680"/>
      <c r="V36" s="680"/>
      <c r="W36" s="680"/>
      <c r="X36" s="680"/>
      <c r="Y36" s="681"/>
      <c r="Z36" s="682" t="s">
        <v>128</v>
      </c>
      <c r="AA36" s="682"/>
      <c r="AB36" s="682"/>
      <c r="AC36" s="682"/>
      <c r="AD36" s="683" t="s">
        <v>128</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5507024</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145651</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9212518</v>
      </c>
      <c r="CS36" s="680"/>
      <c r="CT36" s="680"/>
      <c r="CU36" s="680"/>
      <c r="CV36" s="680"/>
      <c r="CW36" s="680"/>
      <c r="CX36" s="680"/>
      <c r="CY36" s="681"/>
      <c r="CZ36" s="684">
        <v>6.9</v>
      </c>
      <c r="DA36" s="713"/>
      <c r="DB36" s="713"/>
      <c r="DC36" s="717"/>
      <c r="DD36" s="688">
        <v>8213756</v>
      </c>
      <c r="DE36" s="680"/>
      <c r="DF36" s="680"/>
      <c r="DG36" s="680"/>
      <c r="DH36" s="680"/>
      <c r="DI36" s="680"/>
      <c r="DJ36" s="680"/>
      <c r="DK36" s="681"/>
      <c r="DL36" s="688">
        <v>6622325</v>
      </c>
      <c r="DM36" s="680"/>
      <c r="DN36" s="680"/>
      <c r="DO36" s="680"/>
      <c r="DP36" s="680"/>
      <c r="DQ36" s="680"/>
      <c r="DR36" s="680"/>
      <c r="DS36" s="680"/>
      <c r="DT36" s="680"/>
      <c r="DU36" s="680"/>
      <c r="DV36" s="681"/>
      <c r="DW36" s="684">
        <v>11.5</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4316600</v>
      </c>
      <c r="S37" s="680"/>
      <c r="T37" s="680"/>
      <c r="U37" s="680"/>
      <c r="V37" s="680"/>
      <c r="W37" s="680"/>
      <c r="X37" s="680"/>
      <c r="Y37" s="681"/>
      <c r="Z37" s="682">
        <v>3.1</v>
      </c>
      <c r="AA37" s="682"/>
      <c r="AB37" s="682"/>
      <c r="AC37" s="682"/>
      <c r="AD37" s="683" t="s">
        <v>243</v>
      </c>
      <c r="AE37" s="683"/>
      <c r="AF37" s="683"/>
      <c r="AG37" s="683"/>
      <c r="AH37" s="683"/>
      <c r="AI37" s="683"/>
      <c r="AJ37" s="683"/>
      <c r="AK37" s="683"/>
      <c r="AL37" s="684" t="s">
        <v>128</v>
      </c>
      <c r="AM37" s="685"/>
      <c r="AN37" s="685"/>
      <c r="AO37" s="686"/>
      <c r="AQ37" s="756" t="s">
        <v>333</v>
      </c>
      <c r="AR37" s="757"/>
      <c r="AS37" s="757"/>
      <c r="AT37" s="757"/>
      <c r="AU37" s="757"/>
      <c r="AV37" s="757"/>
      <c r="AW37" s="757"/>
      <c r="AX37" s="757"/>
      <c r="AY37" s="758"/>
      <c r="AZ37" s="679">
        <v>339082</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37194</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430291</v>
      </c>
      <c r="CS37" s="715"/>
      <c r="CT37" s="715"/>
      <c r="CU37" s="715"/>
      <c r="CV37" s="715"/>
      <c r="CW37" s="715"/>
      <c r="CX37" s="715"/>
      <c r="CY37" s="716"/>
      <c r="CZ37" s="684">
        <v>0.3</v>
      </c>
      <c r="DA37" s="713"/>
      <c r="DB37" s="713"/>
      <c r="DC37" s="717"/>
      <c r="DD37" s="688">
        <v>430291</v>
      </c>
      <c r="DE37" s="715"/>
      <c r="DF37" s="715"/>
      <c r="DG37" s="715"/>
      <c r="DH37" s="715"/>
      <c r="DI37" s="715"/>
      <c r="DJ37" s="715"/>
      <c r="DK37" s="716"/>
      <c r="DL37" s="688">
        <v>392636</v>
      </c>
      <c r="DM37" s="715"/>
      <c r="DN37" s="715"/>
      <c r="DO37" s="715"/>
      <c r="DP37" s="715"/>
      <c r="DQ37" s="715"/>
      <c r="DR37" s="715"/>
      <c r="DS37" s="715"/>
      <c r="DT37" s="715"/>
      <c r="DU37" s="715"/>
      <c r="DV37" s="716"/>
      <c r="DW37" s="684">
        <v>0.7</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138790913</v>
      </c>
      <c r="S38" s="760"/>
      <c r="T38" s="760"/>
      <c r="U38" s="760"/>
      <c r="V38" s="760"/>
      <c r="W38" s="760"/>
      <c r="X38" s="760"/>
      <c r="Y38" s="761"/>
      <c r="Z38" s="762">
        <v>100</v>
      </c>
      <c r="AA38" s="762"/>
      <c r="AB38" s="762"/>
      <c r="AC38" s="762"/>
      <c r="AD38" s="763">
        <v>53374504</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v>72500</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59120</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8329506</v>
      </c>
      <c r="CS38" s="680"/>
      <c r="CT38" s="680"/>
      <c r="CU38" s="680"/>
      <c r="CV38" s="680"/>
      <c r="CW38" s="680"/>
      <c r="CX38" s="680"/>
      <c r="CY38" s="681"/>
      <c r="CZ38" s="684">
        <v>6.2</v>
      </c>
      <c r="DA38" s="713"/>
      <c r="DB38" s="713"/>
      <c r="DC38" s="717"/>
      <c r="DD38" s="688">
        <v>6829100</v>
      </c>
      <c r="DE38" s="680"/>
      <c r="DF38" s="680"/>
      <c r="DG38" s="680"/>
      <c r="DH38" s="680"/>
      <c r="DI38" s="680"/>
      <c r="DJ38" s="680"/>
      <c r="DK38" s="681"/>
      <c r="DL38" s="688">
        <v>6235262</v>
      </c>
      <c r="DM38" s="680"/>
      <c r="DN38" s="680"/>
      <c r="DO38" s="680"/>
      <c r="DP38" s="680"/>
      <c r="DQ38" s="680"/>
      <c r="DR38" s="680"/>
      <c r="DS38" s="680"/>
      <c r="DT38" s="680"/>
      <c r="DU38" s="680"/>
      <c r="DV38" s="681"/>
      <c r="DW38" s="684">
        <v>10.8</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v>16332</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99</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2508138</v>
      </c>
      <c r="CS39" s="715"/>
      <c r="CT39" s="715"/>
      <c r="CU39" s="715"/>
      <c r="CV39" s="715"/>
      <c r="CW39" s="715"/>
      <c r="CX39" s="715"/>
      <c r="CY39" s="716"/>
      <c r="CZ39" s="684">
        <v>1.9</v>
      </c>
      <c r="DA39" s="713"/>
      <c r="DB39" s="713"/>
      <c r="DC39" s="717"/>
      <c r="DD39" s="688">
        <v>2354816</v>
      </c>
      <c r="DE39" s="715"/>
      <c r="DF39" s="715"/>
      <c r="DG39" s="715"/>
      <c r="DH39" s="715"/>
      <c r="DI39" s="715"/>
      <c r="DJ39" s="715"/>
      <c r="DK39" s="716"/>
      <c r="DL39" s="688" t="s">
        <v>243</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1984685</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243</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1838578</v>
      </c>
      <c r="CS40" s="680"/>
      <c r="CT40" s="680"/>
      <c r="CU40" s="680"/>
      <c r="CV40" s="680"/>
      <c r="CW40" s="680"/>
      <c r="CX40" s="680"/>
      <c r="CY40" s="681"/>
      <c r="CZ40" s="684">
        <v>1.4</v>
      </c>
      <c r="DA40" s="713"/>
      <c r="DB40" s="713"/>
      <c r="DC40" s="717"/>
      <c r="DD40" s="688">
        <v>931478</v>
      </c>
      <c r="DE40" s="680"/>
      <c r="DF40" s="680"/>
      <c r="DG40" s="680"/>
      <c r="DH40" s="680"/>
      <c r="DI40" s="680"/>
      <c r="DJ40" s="680"/>
      <c r="DK40" s="681"/>
      <c r="DL40" s="688">
        <v>6200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5881965</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262</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40404182</v>
      </c>
      <c r="CS42" s="680"/>
      <c r="CT42" s="680"/>
      <c r="CU42" s="680"/>
      <c r="CV42" s="680"/>
      <c r="CW42" s="680"/>
      <c r="CX42" s="680"/>
      <c r="CY42" s="681"/>
      <c r="CZ42" s="684">
        <v>30.3</v>
      </c>
      <c r="DA42" s="685"/>
      <c r="DB42" s="685"/>
      <c r="DC42" s="780"/>
      <c r="DD42" s="688">
        <v>8207216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438162</v>
      </c>
      <c r="CS43" s="715"/>
      <c r="CT43" s="715"/>
      <c r="CU43" s="715"/>
      <c r="CV43" s="715"/>
      <c r="CW43" s="715"/>
      <c r="CX43" s="715"/>
      <c r="CY43" s="716"/>
      <c r="CZ43" s="684">
        <v>0.3</v>
      </c>
      <c r="DA43" s="713"/>
      <c r="DB43" s="713"/>
      <c r="DC43" s="717"/>
      <c r="DD43" s="688">
        <v>438162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305</v>
      </c>
      <c r="CE44" s="792"/>
      <c r="CF44" s="676" t="s">
        <v>355</v>
      </c>
      <c r="CG44" s="677"/>
      <c r="CH44" s="677"/>
      <c r="CI44" s="677"/>
      <c r="CJ44" s="677"/>
      <c r="CK44" s="677"/>
      <c r="CL44" s="677"/>
      <c r="CM44" s="677"/>
      <c r="CN44" s="677"/>
      <c r="CO44" s="677"/>
      <c r="CP44" s="677"/>
      <c r="CQ44" s="678"/>
      <c r="CR44" s="679">
        <v>40399561</v>
      </c>
      <c r="CS44" s="680"/>
      <c r="CT44" s="680"/>
      <c r="CU44" s="680"/>
      <c r="CV44" s="680"/>
      <c r="CW44" s="680"/>
      <c r="CX44" s="680"/>
      <c r="CY44" s="681"/>
      <c r="CZ44" s="684">
        <v>30.3</v>
      </c>
      <c r="DA44" s="685"/>
      <c r="DB44" s="685"/>
      <c r="DC44" s="780"/>
      <c r="DD44" s="688">
        <v>8207216</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22650490</v>
      </c>
      <c r="CS45" s="715"/>
      <c r="CT45" s="715"/>
      <c r="CU45" s="715"/>
      <c r="CV45" s="715"/>
      <c r="CW45" s="715"/>
      <c r="CX45" s="715"/>
      <c r="CY45" s="716"/>
      <c r="CZ45" s="684">
        <v>17</v>
      </c>
      <c r="DA45" s="713"/>
      <c r="DB45" s="713"/>
      <c r="DC45" s="717"/>
      <c r="DD45" s="688">
        <v>4589710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17640703</v>
      </c>
      <c r="CS46" s="680"/>
      <c r="CT46" s="680"/>
      <c r="CU46" s="680"/>
      <c r="CV46" s="680"/>
      <c r="CW46" s="680"/>
      <c r="CX46" s="680"/>
      <c r="CY46" s="681"/>
      <c r="CZ46" s="684">
        <v>13.2</v>
      </c>
      <c r="DA46" s="685"/>
      <c r="DB46" s="685"/>
      <c r="DC46" s="780"/>
      <c r="DD46" s="688">
        <v>3600371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4621</v>
      </c>
      <c r="CS47" s="715"/>
      <c r="CT47" s="715"/>
      <c r="CU47" s="715"/>
      <c r="CV47" s="715"/>
      <c r="CW47" s="715"/>
      <c r="CX47" s="715"/>
      <c r="CY47" s="716"/>
      <c r="CZ47" s="684">
        <v>0</v>
      </c>
      <c r="DA47" s="713"/>
      <c r="DB47" s="713"/>
      <c r="DC47" s="717"/>
      <c r="DD47" s="688" t="s">
        <v>243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243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133278618</v>
      </c>
      <c r="CS49" s="749"/>
      <c r="CT49" s="749"/>
      <c r="CU49" s="749"/>
      <c r="CV49" s="749"/>
      <c r="CW49" s="749"/>
      <c r="CX49" s="749"/>
      <c r="CY49" s="781"/>
      <c r="CZ49" s="764">
        <v>100</v>
      </c>
      <c r="DA49" s="782"/>
      <c r="DB49" s="782"/>
      <c r="DC49" s="783"/>
      <c r="DD49" s="784">
        <v>70215706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KoRFYB1qgr2dwd6lhsrjgI6467PzyQUuqablViRwTmQ8N0mrK7wxmRAdgpetikZyCohkxNH6/dli7z54DWz6g==" saltValue="c1XrCy+vH72ygDjl3ZM4s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139032</v>
      </c>
      <c r="R7" s="815"/>
      <c r="S7" s="815"/>
      <c r="T7" s="815"/>
      <c r="U7" s="815"/>
      <c r="V7" s="815">
        <v>133521</v>
      </c>
      <c r="W7" s="815"/>
      <c r="X7" s="815"/>
      <c r="Y7" s="815"/>
      <c r="Z7" s="815"/>
      <c r="AA7" s="815">
        <v>5511</v>
      </c>
      <c r="AB7" s="815"/>
      <c r="AC7" s="815"/>
      <c r="AD7" s="815"/>
      <c r="AE7" s="816"/>
      <c r="AF7" s="817">
        <v>3079</v>
      </c>
      <c r="AG7" s="818"/>
      <c r="AH7" s="818"/>
      <c r="AI7" s="818"/>
      <c r="AJ7" s="819"/>
      <c r="AK7" s="854" t="s">
        <v>626</v>
      </c>
      <c r="AL7" s="855"/>
      <c r="AM7" s="855"/>
      <c r="AN7" s="855"/>
      <c r="AO7" s="855"/>
      <c r="AP7" s="855">
        <v>117866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608</v>
      </c>
      <c r="BT7" s="859"/>
      <c r="BU7" s="859"/>
      <c r="BV7" s="859"/>
      <c r="BW7" s="859"/>
      <c r="BX7" s="859"/>
      <c r="BY7" s="859"/>
      <c r="BZ7" s="859"/>
      <c r="CA7" s="859"/>
      <c r="CB7" s="859"/>
      <c r="CC7" s="859"/>
      <c r="CD7" s="859"/>
      <c r="CE7" s="859"/>
      <c r="CF7" s="859"/>
      <c r="CG7" s="860"/>
      <c r="CH7" s="851">
        <v>-2</v>
      </c>
      <c r="CI7" s="852"/>
      <c r="CJ7" s="852"/>
      <c r="CK7" s="852"/>
      <c r="CL7" s="853"/>
      <c r="CM7" s="851">
        <v>179</v>
      </c>
      <c r="CN7" s="852"/>
      <c r="CO7" s="852"/>
      <c r="CP7" s="852"/>
      <c r="CQ7" s="853"/>
      <c r="CR7" s="851">
        <v>65</v>
      </c>
      <c r="CS7" s="852"/>
      <c r="CT7" s="852"/>
      <c r="CU7" s="852"/>
      <c r="CV7" s="853"/>
      <c r="CW7" s="851">
        <v>29</v>
      </c>
      <c r="CX7" s="852"/>
      <c r="CY7" s="852"/>
      <c r="CZ7" s="852"/>
      <c r="DA7" s="853"/>
      <c r="DB7" s="851" t="s">
        <v>553</v>
      </c>
      <c r="DC7" s="852"/>
      <c r="DD7" s="852"/>
      <c r="DE7" s="852"/>
      <c r="DF7" s="853"/>
      <c r="DG7" s="851" t="s">
        <v>553</v>
      </c>
      <c r="DH7" s="852"/>
      <c r="DI7" s="852"/>
      <c r="DJ7" s="852"/>
      <c r="DK7" s="853"/>
      <c r="DL7" s="851" t="s">
        <v>553</v>
      </c>
      <c r="DM7" s="852"/>
      <c r="DN7" s="852"/>
      <c r="DO7" s="852"/>
      <c r="DP7" s="853"/>
      <c r="DQ7" s="851" t="s">
        <v>553</v>
      </c>
      <c r="DR7" s="852"/>
      <c r="DS7" s="852"/>
      <c r="DT7" s="852"/>
      <c r="DU7" s="853"/>
      <c r="DV7" s="832"/>
      <c r="DW7" s="833"/>
      <c r="DX7" s="833"/>
      <c r="DY7" s="833"/>
      <c r="DZ7" s="834"/>
      <c r="EA7" s="254"/>
    </row>
    <row r="8" spans="1:131" s="255" customFormat="1" ht="26.25" customHeight="1" x14ac:dyDescent="0.15">
      <c r="A8" s="261">
        <v>2</v>
      </c>
      <c r="B8" s="835" t="s">
        <v>384</v>
      </c>
      <c r="C8" s="836"/>
      <c r="D8" s="836"/>
      <c r="E8" s="836"/>
      <c r="F8" s="836"/>
      <c r="G8" s="836"/>
      <c r="H8" s="836"/>
      <c r="I8" s="836"/>
      <c r="J8" s="836"/>
      <c r="K8" s="836"/>
      <c r="L8" s="836"/>
      <c r="M8" s="836"/>
      <c r="N8" s="836"/>
      <c r="O8" s="836"/>
      <c r="P8" s="837"/>
      <c r="Q8" s="838">
        <v>201</v>
      </c>
      <c r="R8" s="839"/>
      <c r="S8" s="839"/>
      <c r="T8" s="839"/>
      <c r="U8" s="839"/>
      <c r="V8" s="839">
        <v>201</v>
      </c>
      <c r="W8" s="839"/>
      <c r="X8" s="839"/>
      <c r="Y8" s="839"/>
      <c r="Z8" s="839"/>
      <c r="AA8" s="839" t="s">
        <v>626</v>
      </c>
      <c r="AB8" s="839"/>
      <c r="AC8" s="839"/>
      <c r="AD8" s="839"/>
      <c r="AE8" s="840"/>
      <c r="AF8" s="841" t="s">
        <v>385</v>
      </c>
      <c r="AG8" s="842"/>
      <c r="AH8" s="842"/>
      <c r="AI8" s="842"/>
      <c r="AJ8" s="843"/>
      <c r="AK8" s="844" t="s">
        <v>626</v>
      </c>
      <c r="AL8" s="845"/>
      <c r="AM8" s="845"/>
      <c r="AN8" s="845"/>
      <c r="AO8" s="845"/>
      <c r="AP8" s="845">
        <v>1222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609</v>
      </c>
      <c r="BT8" s="849"/>
      <c r="BU8" s="849"/>
      <c r="BV8" s="849"/>
      <c r="BW8" s="849"/>
      <c r="BX8" s="849"/>
      <c r="BY8" s="849"/>
      <c r="BZ8" s="849"/>
      <c r="CA8" s="849"/>
      <c r="CB8" s="849"/>
      <c r="CC8" s="849"/>
      <c r="CD8" s="849"/>
      <c r="CE8" s="849"/>
      <c r="CF8" s="849"/>
      <c r="CG8" s="850"/>
      <c r="CH8" s="861" t="s">
        <v>626</v>
      </c>
      <c r="CI8" s="862"/>
      <c r="CJ8" s="862"/>
      <c r="CK8" s="862"/>
      <c r="CL8" s="863"/>
      <c r="CM8" s="861">
        <v>76</v>
      </c>
      <c r="CN8" s="862"/>
      <c r="CO8" s="862"/>
      <c r="CP8" s="862"/>
      <c r="CQ8" s="863"/>
      <c r="CR8" s="861">
        <v>50</v>
      </c>
      <c r="CS8" s="862"/>
      <c r="CT8" s="862"/>
      <c r="CU8" s="862"/>
      <c r="CV8" s="863"/>
      <c r="CW8" s="861">
        <v>32</v>
      </c>
      <c r="CX8" s="862"/>
      <c r="CY8" s="862"/>
      <c r="CZ8" s="862"/>
      <c r="DA8" s="863"/>
      <c r="DB8" s="861" t="s">
        <v>553</v>
      </c>
      <c r="DC8" s="862"/>
      <c r="DD8" s="862"/>
      <c r="DE8" s="862"/>
      <c r="DF8" s="863"/>
      <c r="DG8" s="861" t="s">
        <v>553</v>
      </c>
      <c r="DH8" s="862"/>
      <c r="DI8" s="862"/>
      <c r="DJ8" s="862"/>
      <c r="DK8" s="863"/>
      <c r="DL8" s="861" t="s">
        <v>553</v>
      </c>
      <c r="DM8" s="862"/>
      <c r="DN8" s="862"/>
      <c r="DO8" s="862"/>
      <c r="DP8" s="863"/>
      <c r="DQ8" s="861" t="s">
        <v>553</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610</v>
      </c>
      <c r="BT9" s="849"/>
      <c r="BU9" s="849"/>
      <c r="BV9" s="849"/>
      <c r="BW9" s="849"/>
      <c r="BX9" s="849"/>
      <c r="BY9" s="849"/>
      <c r="BZ9" s="849"/>
      <c r="CA9" s="849"/>
      <c r="CB9" s="849"/>
      <c r="CC9" s="849"/>
      <c r="CD9" s="849"/>
      <c r="CE9" s="849"/>
      <c r="CF9" s="849"/>
      <c r="CG9" s="850"/>
      <c r="CH9" s="861">
        <v>1</v>
      </c>
      <c r="CI9" s="862"/>
      <c r="CJ9" s="862"/>
      <c r="CK9" s="862"/>
      <c r="CL9" s="863"/>
      <c r="CM9" s="861">
        <v>337</v>
      </c>
      <c r="CN9" s="862"/>
      <c r="CO9" s="862"/>
      <c r="CP9" s="862"/>
      <c r="CQ9" s="863"/>
      <c r="CR9" s="861">
        <v>50</v>
      </c>
      <c r="CS9" s="862"/>
      <c r="CT9" s="862"/>
      <c r="CU9" s="862"/>
      <c r="CV9" s="863"/>
      <c r="CW9" s="861">
        <v>35</v>
      </c>
      <c r="CX9" s="862"/>
      <c r="CY9" s="862"/>
      <c r="CZ9" s="862"/>
      <c r="DA9" s="863"/>
      <c r="DB9" s="861" t="s">
        <v>553</v>
      </c>
      <c r="DC9" s="862"/>
      <c r="DD9" s="862"/>
      <c r="DE9" s="862"/>
      <c r="DF9" s="863"/>
      <c r="DG9" s="861" t="s">
        <v>553</v>
      </c>
      <c r="DH9" s="862"/>
      <c r="DI9" s="862"/>
      <c r="DJ9" s="862"/>
      <c r="DK9" s="863"/>
      <c r="DL9" s="861" t="s">
        <v>553</v>
      </c>
      <c r="DM9" s="862"/>
      <c r="DN9" s="862"/>
      <c r="DO9" s="862"/>
      <c r="DP9" s="863"/>
      <c r="DQ9" s="861" t="s">
        <v>553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611</v>
      </c>
      <c r="BT10" s="849"/>
      <c r="BU10" s="849"/>
      <c r="BV10" s="849"/>
      <c r="BW10" s="849"/>
      <c r="BX10" s="849"/>
      <c r="BY10" s="849"/>
      <c r="BZ10" s="849"/>
      <c r="CA10" s="849"/>
      <c r="CB10" s="849"/>
      <c r="CC10" s="849"/>
      <c r="CD10" s="849"/>
      <c r="CE10" s="849"/>
      <c r="CF10" s="849"/>
      <c r="CG10" s="850"/>
      <c r="CH10" s="861" t="s">
        <v>626</v>
      </c>
      <c r="CI10" s="862"/>
      <c r="CJ10" s="862"/>
      <c r="CK10" s="862"/>
      <c r="CL10" s="863"/>
      <c r="CM10" s="861">
        <v>122</v>
      </c>
      <c r="CN10" s="862"/>
      <c r="CO10" s="862"/>
      <c r="CP10" s="862"/>
      <c r="CQ10" s="863"/>
      <c r="CR10" s="861">
        <v>100</v>
      </c>
      <c r="CS10" s="862"/>
      <c r="CT10" s="862"/>
      <c r="CU10" s="862"/>
      <c r="CV10" s="863"/>
      <c r="CW10" s="861">
        <v>43</v>
      </c>
      <c r="CX10" s="862"/>
      <c r="CY10" s="862"/>
      <c r="CZ10" s="862"/>
      <c r="DA10" s="863"/>
      <c r="DB10" s="861" t="s">
        <v>553</v>
      </c>
      <c r="DC10" s="862"/>
      <c r="DD10" s="862"/>
      <c r="DE10" s="862"/>
      <c r="DF10" s="863"/>
      <c r="DG10" s="861" t="s">
        <v>553</v>
      </c>
      <c r="DH10" s="862"/>
      <c r="DI10" s="862"/>
      <c r="DJ10" s="862"/>
      <c r="DK10" s="863"/>
      <c r="DL10" s="861" t="s">
        <v>553</v>
      </c>
      <c r="DM10" s="862"/>
      <c r="DN10" s="862"/>
      <c r="DO10" s="862"/>
      <c r="DP10" s="863"/>
      <c r="DQ10" s="861" t="s">
        <v>553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612</v>
      </c>
      <c r="BT11" s="849"/>
      <c r="BU11" s="849"/>
      <c r="BV11" s="849"/>
      <c r="BW11" s="849"/>
      <c r="BX11" s="849"/>
      <c r="BY11" s="849"/>
      <c r="BZ11" s="849"/>
      <c r="CA11" s="849"/>
      <c r="CB11" s="849"/>
      <c r="CC11" s="849"/>
      <c r="CD11" s="849"/>
      <c r="CE11" s="849"/>
      <c r="CF11" s="849"/>
      <c r="CG11" s="850"/>
      <c r="CH11" s="861">
        <v>-10</v>
      </c>
      <c r="CI11" s="862"/>
      <c r="CJ11" s="862"/>
      <c r="CK11" s="862"/>
      <c r="CL11" s="863"/>
      <c r="CM11" s="861">
        <v>89</v>
      </c>
      <c r="CN11" s="862"/>
      <c r="CO11" s="862"/>
      <c r="CP11" s="862"/>
      <c r="CQ11" s="863"/>
      <c r="CR11" s="861">
        <v>30</v>
      </c>
      <c r="CS11" s="862"/>
      <c r="CT11" s="862"/>
      <c r="CU11" s="862"/>
      <c r="CV11" s="863"/>
      <c r="CW11" s="861">
        <v>49</v>
      </c>
      <c r="CX11" s="862"/>
      <c r="CY11" s="862"/>
      <c r="CZ11" s="862"/>
      <c r="DA11" s="863"/>
      <c r="DB11" s="861" t="s">
        <v>553</v>
      </c>
      <c r="DC11" s="862"/>
      <c r="DD11" s="862"/>
      <c r="DE11" s="862"/>
      <c r="DF11" s="863"/>
      <c r="DG11" s="861" t="s">
        <v>553</v>
      </c>
      <c r="DH11" s="862"/>
      <c r="DI11" s="862"/>
      <c r="DJ11" s="862"/>
      <c r="DK11" s="863"/>
      <c r="DL11" s="861" t="s">
        <v>553</v>
      </c>
      <c r="DM11" s="862"/>
      <c r="DN11" s="862"/>
      <c r="DO11" s="862"/>
      <c r="DP11" s="863"/>
      <c r="DQ11" s="861" t="s">
        <v>553</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613</v>
      </c>
      <c r="BT12" s="849"/>
      <c r="BU12" s="849"/>
      <c r="BV12" s="849"/>
      <c r="BW12" s="849"/>
      <c r="BX12" s="849"/>
      <c r="BY12" s="849"/>
      <c r="BZ12" s="849"/>
      <c r="CA12" s="849"/>
      <c r="CB12" s="849"/>
      <c r="CC12" s="849"/>
      <c r="CD12" s="849"/>
      <c r="CE12" s="849"/>
      <c r="CF12" s="849"/>
      <c r="CG12" s="850"/>
      <c r="CH12" s="861">
        <v>-58</v>
      </c>
      <c r="CI12" s="862"/>
      <c r="CJ12" s="862"/>
      <c r="CK12" s="862"/>
      <c r="CL12" s="863"/>
      <c r="CM12" s="861">
        <v>410</v>
      </c>
      <c r="CN12" s="862"/>
      <c r="CO12" s="862"/>
      <c r="CP12" s="862"/>
      <c r="CQ12" s="863"/>
      <c r="CR12" s="861">
        <v>100</v>
      </c>
      <c r="CS12" s="862"/>
      <c r="CT12" s="862"/>
      <c r="CU12" s="862"/>
      <c r="CV12" s="863"/>
      <c r="CW12" s="861">
        <v>551</v>
      </c>
      <c r="CX12" s="862"/>
      <c r="CY12" s="862"/>
      <c r="CZ12" s="862"/>
      <c r="DA12" s="863"/>
      <c r="DB12" s="861" t="s">
        <v>553</v>
      </c>
      <c r="DC12" s="862"/>
      <c r="DD12" s="862"/>
      <c r="DE12" s="862"/>
      <c r="DF12" s="863"/>
      <c r="DG12" s="861" t="s">
        <v>553</v>
      </c>
      <c r="DH12" s="862"/>
      <c r="DI12" s="862"/>
      <c r="DJ12" s="862"/>
      <c r="DK12" s="863"/>
      <c r="DL12" s="861" t="s">
        <v>553</v>
      </c>
      <c r="DM12" s="862"/>
      <c r="DN12" s="862"/>
      <c r="DO12" s="862"/>
      <c r="DP12" s="863"/>
      <c r="DQ12" s="861" t="s">
        <v>553</v>
      </c>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614</v>
      </c>
      <c r="BT13" s="849"/>
      <c r="BU13" s="849"/>
      <c r="BV13" s="849"/>
      <c r="BW13" s="849"/>
      <c r="BX13" s="849"/>
      <c r="BY13" s="849"/>
      <c r="BZ13" s="849"/>
      <c r="CA13" s="849"/>
      <c r="CB13" s="849"/>
      <c r="CC13" s="849"/>
      <c r="CD13" s="849"/>
      <c r="CE13" s="849"/>
      <c r="CF13" s="849"/>
      <c r="CG13" s="850"/>
      <c r="CH13" s="861">
        <v>2</v>
      </c>
      <c r="CI13" s="862"/>
      <c r="CJ13" s="862"/>
      <c r="CK13" s="862"/>
      <c r="CL13" s="863"/>
      <c r="CM13" s="861">
        <v>63</v>
      </c>
      <c r="CN13" s="862"/>
      <c r="CO13" s="862"/>
      <c r="CP13" s="862"/>
      <c r="CQ13" s="863"/>
      <c r="CR13" s="861">
        <v>50</v>
      </c>
      <c r="CS13" s="862"/>
      <c r="CT13" s="862"/>
      <c r="CU13" s="862"/>
      <c r="CV13" s="863"/>
      <c r="CW13" s="861">
        <v>17</v>
      </c>
      <c r="CX13" s="862"/>
      <c r="CY13" s="862"/>
      <c r="CZ13" s="862"/>
      <c r="DA13" s="863"/>
      <c r="DB13" s="861" t="s">
        <v>553</v>
      </c>
      <c r="DC13" s="862"/>
      <c r="DD13" s="862"/>
      <c r="DE13" s="862"/>
      <c r="DF13" s="863"/>
      <c r="DG13" s="861" t="s">
        <v>553</v>
      </c>
      <c r="DH13" s="862"/>
      <c r="DI13" s="862"/>
      <c r="DJ13" s="862"/>
      <c r="DK13" s="863"/>
      <c r="DL13" s="861" t="s">
        <v>553</v>
      </c>
      <c r="DM13" s="862"/>
      <c r="DN13" s="862"/>
      <c r="DO13" s="862"/>
      <c r="DP13" s="863"/>
      <c r="DQ13" s="861" t="s">
        <v>553</v>
      </c>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615</v>
      </c>
      <c r="BT14" s="849"/>
      <c r="BU14" s="849"/>
      <c r="BV14" s="849"/>
      <c r="BW14" s="849"/>
      <c r="BX14" s="849"/>
      <c r="BY14" s="849"/>
      <c r="BZ14" s="849"/>
      <c r="CA14" s="849"/>
      <c r="CB14" s="849"/>
      <c r="CC14" s="849"/>
      <c r="CD14" s="849"/>
      <c r="CE14" s="849"/>
      <c r="CF14" s="849"/>
      <c r="CG14" s="850"/>
      <c r="CH14" s="861">
        <v>15</v>
      </c>
      <c r="CI14" s="862"/>
      <c r="CJ14" s="862"/>
      <c r="CK14" s="862"/>
      <c r="CL14" s="863"/>
      <c r="CM14" s="861">
        <v>458</v>
      </c>
      <c r="CN14" s="862"/>
      <c r="CO14" s="862"/>
      <c r="CP14" s="862"/>
      <c r="CQ14" s="863"/>
      <c r="CR14" s="861">
        <v>50</v>
      </c>
      <c r="CS14" s="862"/>
      <c r="CT14" s="862"/>
      <c r="CU14" s="862"/>
      <c r="CV14" s="863"/>
      <c r="CW14" s="861" t="s">
        <v>626</v>
      </c>
      <c r="CX14" s="862"/>
      <c r="CY14" s="862"/>
      <c r="CZ14" s="862"/>
      <c r="DA14" s="863"/>
      <c r="DB14" s="861" t="s">
        <v>553</v>
      </c>
      <c r="DC14" s="862"/>
      <c r="DD14" s="862"/>
      <c r="DE14" s="862"/>
      <c r="DF14" s="863"/>
      <c r="DG14" s="861" t="s">
        <v>553</v>
      </c>
      <c r="DH14" s="862"/>
      <c r="DI14" s="862"/>
      <c r="DJ14" s="862"/>
      <c r="DK14" s="863"/>
      <c r="DL14" s="861" t="s">
        <v>553</v>
      </c>
      <c r="DM14" s="862"/>
      <c r="DN14" s="862"/>
      <c r="DO14" s="862"/>
      <c r="DP14" s="863"/>
      <c r="DQ14" s="861" t="s">
        <v>553</v>
      </c>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139233</v>
      </c>
      <c r="R23" s="874"/>
      <c r="S23" s="874"/>
      <c r="T23" s="874"/>
      <c r="U23" s="874"/>
      <c r="V23" s="874">
        <v>133722</v>
      </c>
      <c r="W23" s="874"/>
      <c r="X23" s="874"/>
      <c r="Y23" s="874"/>
      <c r="Z23" s="874"/>
      <c r="AA23" s="874">
        <v>5511</v>
      </c>
      <c r="AB23" s="874"/>
      <c r="AC23" s="874"/>
      <c r="AD23" s="874"/>
      <c r="AE23" s="875"/>
      <c r="AF23" s="876">
        <v>3079</v>
      </c>
      <c r="AG23" s="874"/>
      <c r="AH23" s="874"/>
      <c r="AI23" s="874"/>
      <c r="AJ23" s="877"/>
      <c r="AK23" s="878"/>
      <c r="AL23" s="879"/>
      <c r="AM23" s="879"/>
      <c r="AN23" s="879"/>
      <c r="AO23" s="879"/>
      <c r="AP23" s="874">
        <v>119088</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24476</v>
      </c>
      <c r="R28" s="903"/>
      <c r="S28" s="903"/>
      <c r="T28" s="903"/>
      <c r="U28" s="903"/>
      <c r="V28" s="903">
        <v>24294</v>
      </c>
      <c r="W28" s="903"/>
      <c r="X28" s="903"/>
      <c r="Y28" s="903"/>
      <c r="Z28" s="903"/>
      <c r="AA28" s="903">
        <v>183</v>
      </c>
      <c r="AB28" s="903"/>
      <c r="AC28" s="903"/>
      <c r="AD28" s="903"/>
      <c r="AE28" s="904"/>
      <c r="AF28" s="905">
        <v>183</v>
      </c>
      <c r="AG28" s="903"/>
      <c r="AH28" s="903"/>
      <c r="AI28" s="903"/>
      <c r="AJ28" s="906"/>
      <c r="AK28" s="907">
        <v>1985</v>
      </c>
      <c r="AL28" s="898"/>
      <c r="AM28" s="898"/>
      <c r="AN28" s="898"/>
      <c r="AO28" s="898"/>
      <c r="AP28" s="898" t="s">
        <v>626</v>
      </c>
      <c r="AQ28" s="898"/>
      <c r="AR28" s="898"/>
      <c r="AS28" s="898"/>
      <c r="AT28" s="898"/>
      <c r="AU28" s="898" t="s">
        <v>626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22870</v>
      </c>
      <c r="R29" s="839"/>
      <c r="S29" s="839"/>
      <c r="T29" s="839"/>
      <c r="U29" s="839"/>
      <c r="V29" s="839">
        <v>21819</v>
      </c>
      <c r="W29" s="839"/>
      <c r="X29" s="839"/>
      <c r="Y29" s="839"/>
      <c r="Z29" s="839"/>
      <c r="AA29" s="839">
        <v>1051</v>
      </c>
      <c r="AB29" s="839"/>
      <c r="AC29" s="839"/>
      <c r="AD29" s="839"/>
      <c r="AE29" s="840"/>
      <c r="AF29" s="841">
        <v>1051</v>
      </c>
      <c r="AG29" s="842"/>
      <c r="AH29" s="842"/>
      <c r="AI29" s="842"/>
      <c r="AJ29" s="843"/>
      <c r="AK29" s="910">
        <v>3084</v>
      </c>
      <c r="AL29" s="911"/>
      <c r="AM29" s="911"/>
      <c r="AN29" s="911"/>
      <c r="AO29" s="911"/>
      <c r="AP29" s="911" t="s">
        <v>627</v>
      </c>
      <c r="AQ29" s="911"/>
      <c r="AR29" s="911"/>
      <c r="AS29" s="911"/>
      <c r="AT29" s="911"/>
      <c r="AU29" s="911" t="s">
        <v>626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3098</v>
      </c>
      <c r="R30" s="839"/>
      <c r="S30" s="839"/>
      <c r="T30" s="839"/>
      <c r="U30" s="839"/>
      <c r="V30" s="839">
        <v>3095</v>
      </c>
      <c r="W30" s="839"/>
      <c r="X30" s="839"/>
      <c r="Y30" s="839"/>
      <c r="Z30" s="839"/>
      <c r="AA30" s="839">
        <v>3</v>
      </c>
      <c r="AB30" s="839"/>
      <c r="AC30" s="839"/>
      <c r="AD30" s="839"/>
      <c r="AE30" s="840"/>
      <c r="AF30" s="841">
        <v>3</v>
      </c>
      <c r="AG30" s="842"/>
      <c r="AH30" s="842"/>
      <c r="AI30" s="842"/>
      <c r="AJ30" s="843"/>
      <c r="AK30" s="910">
        <v>2798</v>
      </c>
      <c r="AL30" s="911"/>
      <c r="AM30" s="911"/>
      <c r="AN30" s="911"/>
      <c r="AO30" s="911"/>
      <c r="AP30" s="911" t="s">
        <v>628</v>
      </c>
      <c r="AQ30" s="911"/>
      <c r="AR30" s="911"/>
      <c r="AS30" s="911"/>
      <c r="AT30" s="911"/>
      <c r="AU30" s="911" t="s">
        <v>629</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42</v>
      </c>
      <c r="R31" s="839"/>
      <c r="S31" s="839"/>
      <c r="T31" s="839"/>
      <c r="U31" s="839"/>
      <c r="V31" s="839">
        <v>39</v>
      </c>
      <c r="W31" s="839"/>
      <c r="X31" s="839"/>
      <c r="Y31" s="839"/>
      <c r="Z31" s="839"/>
      <c r="AA31" s="839">
        <v>3</v>
      </c>
      <c r="AB31" s="839"/>
      <c r="AC31" s="839"/>
      <c r="AD31" s="839"/>
      <c r="AE31" s="840"/>
      <c r="AF31" s="841">
        <v>3</v>
      </c>
      <c r="AG31" s="842"/>
      <c r="AH31" s="842"/>
      <c r="AI31" s="842"/>
      <c r="AJ31" s="843"/>
      <c r="AK31" s="910" t="s">
        <v>626</v>
      </c>
      <c r="AL31" s="911"/>
      <c r="AM31" s="911"/>
      <c r="AN31" s="911"/>
      <c r="AO31" s="911"/>
      <c r="AP31" s="911" t="s">
        <v>627</v>
      </c>
      <c r="AQ31" s="911"/>
      <c r="AR31" s="911"/>
      <c r="AS31" s="911"/>
      <c r="AT31" s="911"/>
      <c r="AU31" s="911" t="s">
        <v>628</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162</v>
      </c>
      <c r="R32" s="839"/>
      <c r="S32" s="839"/>
      <c r="T32" s="839"/>
      <c r="U32" s="839"/>
      <c r="V32" s="839">
        <v>147</v>
      </c>
      <c r="W32" s="839"/>
      <c r="X32" s="839"/>
      <c r="Y32" s="839"/>
      <c r="Z32" s="839"/>
      <c r="AA32" s="839">
        <v>15</v>
      </c>
      <c r="AB32" s="839"/>
      <c r="AC32" s="839"/>
      <c r="AD32" s="839"/>
      <c r="AE32" s="840"/>
      <c r="AF32" s="841">
        <v>15</v>
      </c>
      <c r="AG32" s="842"/>
      <c r="AH32" s="842"/>
      <c r="AI32" s="842"/>
      <c r="AJ32" s="843"/>
      <c r="AK32" s="910">
        <v>73</v>
      </c>
      <c r="AL32" s="911"/>
      <c r="AM32" s="911"/>
      <c r="AN32" s="911"/>
      <c r="AO32" s="911"/>
      <c r="AP32" s="911">
        <v>186</v>
      </c>
      <c r="AQ32" s="911"/>
      <c r="AR32" s="911"/>
      <c r="AS32" s="911"/>
      <c r="AT32" s="911"/>
      <c r="AU32" s="911">
        <v>82</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5691</v>
      </c>
      <c r="R33" s="839"/>
      <c r="S33" s="839"/>
      <c r="T33" s="839"/>
      <c r="U33" s="839"/>
      <c r="V33" s="839">
        <v>5194</v>
      </c>
      <c r="W33" s="839"/>
      <c r="X33" s="839"/>
      <c r="Y33" s="839"/>
      <c r="Z33" s="839"/>
      <c r="AA33" s="839">
        <v>497</v>
      </c>
      <c r="AB33" s="839"/>
      <c r="AC33" s="839"/>
      <c r="AD33" s="839"/>
      <c r="AE33" s="840"/>
      <c r="AF33" s="841">
        <v>1995</v>
      </c>
      <c r="AG33" s="842"/>
      <c r="AH33" s="842"/>
      <c r="AI33" s="842"/>
      <c r="AJ33" s="843"/>
      <c r="AK33" s="910">
        <v>339</v>
      </c>
      <c r="AL33" s="911"/>
      <c r="AM33" s="911"/>
      <c r="AN33" s="911"/>
      <c r="AO33" s="911"/>
      <c r="AP33" s="911">
        <v>21148</v>
      </c>
      <c r="AQ33" s="911"/>
      <c r="AR33" s="911"/>
      <c r="AS33" s="911"/>
      <c r="AT33" s="911"/>
      <c r="AU33" s="911">
        <v>106</v>
      </c>
      <c r="AV33" s="911"/>
      <c r="AW33" s="911"/>
      <c r="AX33" s="911"/>
      <c r="AY33" s="911"/>
      <c r="AZ33" s="912"/>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407</v>
      </c>
      <c r="C34" s="836"/>
      <c r="D34" s="836"/>
      <c r="E34" s="836"/>
      <c r="F34" s="836"/>
      <c r="G34" s="836"/>
      <c r="H34" s="836"/>
      <c r="I34" s="836"/>
      <c r="J34" s="836"/>
      <c r="K34" s="836"/>
      <c r="L34" s="836"/>
      <c r="M34" s="836"/>
      <c r="N34" s="836"/>
      <c r="O34" s="836"/>
      <c r="P34" s="837"/>
      <c r="Q34" s="838">
        <v>8739</v>
      </c>
      <c r="R34" s="839"/>
      <c r="S34" s="839"/>
      <c r="T34" s="839"/>
      <c r="U34" s="839"/>
      <c r="V34" s="839">
        <v>8628</v>
      </c>
      <c r="W34" s="839"/>
      <c r="X34" s="839"/>
      <c r="Y34" s="839"/>
      <c r="Z34" s="839"/>
      <c r="AA34" s="839">
        <v>112</v>
      </c>
      <c r="AB34" s="839"/>
      <c r="AC34" s="839"/>
      <c r="AD34" s="839"/>
      <c r="AE34" s="840"/>
      <c r="AF34" s="841">
        <v>1282</v>
      </c>
      <c r="AG34" s="842"/>
      <c r="AH34" s="842"/>
      <c r="AI34" s="842"/>
      <c r="AJ34" s="843"/>
      <c r="AK34" s="910">
        <v>5133</v>
      </c>
      <c r="AL34" s="911"/>
      <c r="AM34" s="911"/>
      <c r="AN34" s="911"/>
      <c r="AO34" s="911"/>
      <c r="AP34" s="911">
        <v>79526</v>
      </c>
      <c r="AQ34" s="911"/>
      <c r="AR34" s="911"/>
      <c r="AS34" s="911"/>
      <c r="AT34" s="911"/>
      <c r="AU34" s="911">
        <v>51294</v>
      </c>
      <c r="AV34" s="911"/>
      <c r="AW34" s="911"/>
      <c r="AX34" s="911"/>
      <c r="AY34" s="911"/>
      <c r="AZ34" s="912"/>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409</v>
      </c>
      <c r="C35" s="836"/>
      <c r="D35" s="836"/>
      <c r="E35" s="836"/>
      <c r="F35" s="836"/>
      <c r="G35" s="836"/>
      <c r="H35" s="836"/>
      <c r="I35" s="836"/>
      <c r="J35" s="836"/>
      <c r="K35" s="836"/>
      <c r="L35" s="836"/>
      <c r="M35" s="836"/>
      <c r="N35" s="836"/>
      <c r="O35" s="836"/>
      <c r="P35" s="837"/>
      <c r="Q35" s="838">
        <v>1144</v>
      </c>
      <c r="R35" s="839"/>
      <c r="S35" s="839"/>
      <c r="T35" s="839"/>
      <c r="U35" s="839"/>
      <c r="V35" s="839">
        <v>605</v>
      </c>
      <c r="W35" s="839"/>
      <c r="X35" s="839"/>
      <c r="Y35" s="839"/>
      <c r="Z35" s="839"/>
      <c r="AA35" s="839">
        <v>540</v>
      </c>
      <c r="AB35" s="839"/>
      <c r="AC35" s="839"/>
      <c r="AD35" s="839"/>
      <c r="AE35" s="840"/>
      <c r="AF35" s="841">
        <v>475</v>
      </c>
      <c r="AG35" s="842"/>
      <c r="AH35" s="842"/>
      <c r="AI35" s="842"/>
      <c r="AJ35" s="843"/>
      <c r="AK35" s="910" t="s">
        <v>631</v>
      </c>
      <c r="AL35" s="911"/>
      <c r="AM35" s="911"/>
      <c r="AN35" s="911"/>
      <c r="AO35" s="911"/>
      <c r="AP35" s="911">
        <v>378</v>
      </c>
      <c r="AQ35" s="911"/>
      <c r="AR35" s="911"/>
      <c r="AS35" s="911"/>
      <c r="AT35" s="911"/>
      <c r="AU35" s="911" t="s">
        <v>626</v>
      </c>
      <c r="AV35" s="911"/>
      <c r="AW35" s="911"/>
      <c r="AX35" s="911"/>
      <c r="AY35" s="911"/>
      <c r="AZ35" s="912"/>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630</v>
      </c>
      <c r="C36" s="836"/>
      <c r="D36" s="836"/>
      <c r="E36" s="836"/>
      <c r="F36" s="836"/>
      <c r="G36" s="836"/>
      <c r="H36" s="836"/>
      <c r="I36" s="836"/>
      <c r="J36" s="836"/>
      <c r="K36" s="836"/>
      <c r="L36" s="836"/>
      <c r="M36" s="836"/>
      <c r="N36" s="836"/>
      <c r="O36" s="836"/>
      <c r="P36" s="837"/>
      <c r="Q36" s="838">
        <v>4</v>
      </c>
      <c r="R36" s="839"/>
      <c r="S36" s="839"/>
      <c r="T36" s="839"/>
      <c r="U36" s="839"/>
      <c r="V36" s="839" t="s">
        <v>626</v>
      </c>
      <c r="W36" s="839"/>
      <c r="X36" s="839"/>
      <c r="Y36" s="839"/>
      <c r="Z36" s="839"/>
      <c r="AA36" s="839">
        <v>4</v>
      </c>
      <c r="AB36" s="839"/>
      <c r="AC36" s="839"/>
      <c r="AD36" s="839"/>
      <c r="AE36" s="840"/>
      <c r="AF36" s="841">
        <v>56</v>
      </c>
      <c r="AG36" s="842"/>
      <c r="AH36" s="842"/>
      <c r="AI36" s="842"/>
      <c r="AJ36" s="843"/>
      <c r="AK36" s="910" t="s">
        <v>626</v>
      </c>
      <c r="AL36" s="911"/>
      <c r="AM36" s="911"/>
      <c r="AN36" s="911"/>
      <c r="AO36" s="911"/>
      <c r="AP36" s="911">
        <v>5</v>
      </c>
      <c r="AQ36" s="911"/>
      <c r="AR36" s="911"/>
      <c r="AS36" s="911"/>
      <c r="AT36" s="911"/>
      <c r="AU36" s="911">
        <v>5</v>
      </c>
      <c r="AV36" s="911"/>
      <c r="AW36" s="911"/>
      <c r="AX36" s="911"/>
      <c r="AY36" s="911"/>
      <c r="AZ36" s="912"/>
      <c r="BA36" s="912"/>
      <c r="BB36" s="912"/>
      <c r="BC36" s="912"/>
      <c r="BD36" s="912"/>
      <c r="BE36" s="908" t="s">
        <v>411</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594</v>
      </c>
      <c r="C37" s="836"/>
      <c r="D37" s="836"/>
      <c r="E37" s="836"/>
      <c r="F37" s="836"/>
      <c r="G37" s="836"/>
      <c r="H37" s="836"/>
      <c r="I37" s="836"/>
      <c r="J37" s="836"/>
      <c r="K37" s="836"/>
      <c r="L37" s="836"/>
      <c r="M37" s="836"/>
      <c r="N37" s="836"/>
      <c r="O37" s="836"/>
      <c r="P37" s="837"/>
      <c r="Q37" s="838">
        <v>187</v>
      </c>
      <c r="R37" s="839"/>
      <c r="S37" s="839"/>
      <c r="T37" s="839"/>
      <c r="U37" s="839"/>
      <c r="V37" s="839">
        <v>91</v>
      </c>
      <c r="W37" s="839"/>
      <c r="X37" s="839"/>
      <c r="Y37" s="839"/>
      <c r="Z37" s="839"/>
      <c r="AA37" s="839">
        <v>97</v>
      </c>
      <c r="AB37" s="839"/>
      <c r="AC37" s="839"/>
      <c r="AD37" s="839"/>
      <c r="AE37" s="840"/>
      <c r="AF37" s="841">
        <v>4</v>
      </c>
      <c r="AG37" s="842"/>
      <c r="AH37" s="842"/>
      <c r="AI37" s="842"/>
      <c r="AJ37" s="843"/>
      <c r="AK37" s="910">
        <v>16</v>
      </c>
      <c r="AL37" s="911"/>
      <c r="AM37" s="911"/>
      <c r="AN37" s="911"/>
      <c r="AO37" s="911"/>
      <c r="AP37" s="911">
        <v>320</v>
      </c>
      <c r="AQ37" s="911"/>
      <c r="AR37" s="911"/>
      <c r="AS37" s="911"/>
      <c r="AT37" s="911"/>
      <c r="AU37" s="911">
        <v>222</v>
      </c>
      <c r="AV37" s="911"/>
      <c r="AW37" s="911"/>
      <c r="AX37" s="911"/>
      <c r="AY37" s="911"/>
      <c r="AZ37" s="912"/>
      <c r="BA37" s="912"/>
      <c r="BB37" s="912"/>
      <c r="BC37" s="912"/>
      <c r="BD37" s="912"/>
      <c r="BE37" s="908" t="s">
        <v>410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595</v>
      </c>
      <c r="C38" s="836"/>
      <c r="D38" s="836"/>
      <c r="E38" s="836"/>
      <c r="F38" s="836"/>
      <c r="G38" s="836"/>
      <c r="H38" s="836"/>
      <c r="I38" s="836"/>
      <c r="J38" s="836"/>
      <c r="K38" s="836"/>
      <c r="L38" s="836"/>
      <c r="M38" s="836"/>
      <c r="N38" s="836"/>
      <c r="O38" s="836"/>
      <c r="P38" s="837"/>
      <c r="Q38" s="838">
        <v>808</v>
      </c>
      <c r="R38" s="839"/>
      <c r="S38" s="839"/>
      <c r="T38" s="839"/>
      <c r="U38" s="839"/>
      <c r="V38" s="839">
        <v>752</v>
      </c>
      <c r="W38" s="839"/>
      <c r="X38" s="839"/>
      <c r="Y38" s="839"/>
      <c r="Z38" s="839"/>
      <c r="AA38" s="839">
        <v>56</v>
      </c>
      <c r="AB38" s="839"/>
      <c r="AC38" s="839"/>
      <c r="AD38" s="839"/>
      <c r="AE38" s="840"/>
      <c r="AF38" s="841">
        <v>120</v>
      </c>
      <c r="AG38" s="842"/>
      <c r="AH38" s="842"/>
      <c r="AI38" s="842"/>
      <c r="AJ38" s="843"/>
      <c r="AK38" s="910">
        <v>374</v>
      </c>
      <c r="AL38" s="911"/>
      <c r="AM38" s="911"/>
      <c r="AN38" s="911"/>
      <c r="AO38" s="911"/>
      <c r="AP38" s="911">
        <v>5206</v>
      </c>
      <c r="AQ38" s="911"/>
      <c r="AR38" s="911"/>
      <c r="AS38" s="911"/>
      <c r="AT38" s="911"/>
      <c r="AU38" s="911">
        <v>3962</v>
      </c>
      <c r="AV38" s="911"/>
      <c r="AW38" s="911"/>
      <c r="AX38" s="911"/>
      <c r="AY38" s="911"/>
      <c r="AZ38" s="912"/>
      <c r="BA38" s="912"/>
      <c r="BB38" s="912"/>
      <c r="BC38" s="912"/>
      <c r="BD38" s="912"/>
      <c r="BE38" s="908" t="s">
        <v>412</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5187</v>
      </c>
      <c r="AG63" s="922"/>
      <c r="AH63" s="922"/>
      <c r="AI63" s="922"/>
      <c r="AJ63" s="923"/>
      <c r="AK63" s="924"/>
      <c r="AL63" s="919"/>
      <c r="AM63" s="919"/>
      <c r="AN63" s="919"/>
      <c r="AO63" s="919"/>
      <c r="AP63" s="922">
        <v>106769</v>
      </c>
      <c r="AQ63" s="922"/>
      <c r="AR63" s="922"/>
      <c r="AS63" s="922"/>
      <c r="AT63" s="922"/>
      <c r="AU63" s="922">
        <v>55671</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616</v>
      </c>
      <c r="C68" s="950"/>
      <c r="D68" s="950"/>
      <c r="E68" s="950"/>
      <c r="F68" s="950"/>
      <c r="G68" s="950"/>
      <c r="H68" s="950"/>
      <c r="I68" s="950"/>
      <c r="J68" s="950"/>
      <c r="K68" s="950"/>
      <c r="L68" s="950"/>
      <c r="M68" s="950"/>
      <c r="N68" s="950"/>
      <c r="O68" s="950"/>
      <c r="P68" s="951"/>
      <c r="Q68" s="952">
        <v>19218</v>
      </c>
      <c r="R68" s="946"/>
      <c r="S68" s="946"/>
      <c r="T68" s="946"/>
      <c r="U68" s="946"/>
      <c r="V68" s="946">
        <v>19195</v>
      </c>
      <c r="W68" s="946"/>
      <c r="X68" s="946"/>
      <c r="Y68" s="946"/>
      <c r="Z68" s="946"/>
      <c r="AA68" s="946">
        <v>23</v>
      </c>
      <c r="AB68" s="946"/>
      <c r="AC68" s="946"/>
      <c r="AD68" s="946"/>
      <c r="AE68" s="946"/>
      <c r="AF68" s="946">
        <v>23</v>
      </c>
      <c r="AG68" s="946"/>
      <c r="AH68" s="946"/>
      <c r="AI68" s="946"/>
      <c r="AJ68" s="946"/>
      <c r="AK68" s="946">
        <v>2868</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617</v>
      </c>
      <c r="C69" s="954"/>
      <c r="D69" s="954"/>
      <c r="E69" s="954"/>
      <c r="F69" s="954"/>
      <c r="G69" s="954"/>
      <c r="H69" s="954"/>
      <c r="I69" s="954"/>
      <c r="J69" s="954"/>
      <c r="K69" s="954"/>
      <c r="L69" s="954"/>
      <c r="M69" s="954"/>
      <c r="N69" s="954"/>
      <c r="O69" s="954"/>
      <c r="P69" s="955"/>
      <c r="Q69" s="956">
        <v>163</v>
      </c>
      <c r="R69" s="911"/>
      <c r="S69" s="911"/>
      <c r="T69" s="911"/>
      <c r="U69" s="911"/>
      <c r="V69" s="911">
        <v>163</v>
      </c>
      <c r="W69" s="911"/>
      <c r="X69" s="911"/>
      <c r="Y69" s="911"/>
      <c r="Z69" s="911"/>
      <c r="AA69" s="911">
        <v>1</v>
      </c>
      <c r="AB69" s="911"/>
      <c r="AC69" s="911"/>
      <c r="AD69" s="911"/>
      <c r="AE69" s="911"/>
      <c r="AF69" s="911">
        <v>1</v>
      </c>
      <c r="AG69" s="911"/>
      <c r="AH69" s="911"/>
      <c r="AI69" s="911"/>
      <c r="AJ69" s="911"/>
      <c r="AK69" s="911">
        <v>43</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618</v>
      </c>
      <c r="C70" s="954"/>
      <c r="D70" s="954"/>
      <c r="E70" s="954"/>
      <c r="F70" s="954"/>
      <c r="G70" s="954"/>
      <c r="H70" s="954"/>
      <c r="I70" s="954"/>
      <c r="J70" s="954"/>
      <c r="K70" s="954"/>
      <c r="L70" s="954"/>
      <c r="M70" s="954"/>
      <c r="N70" s="954"/>
      <c r="O70" s="954"/>
      <c r="P70" s="955"/>
      <c r="Q70" s="956">
        <v>596</v>
      </c>
      <c r="R70" s="911"/>
      <c r="S70" s="911"/>
      <c r="T70" s="911"/>
      <c r="U70" s="911"/>
      <c r="V70" s="911">
        <v>355</v>
      </c>
      <c r="W70" s="911"/>
      <c r="X70" s="911"/>
      <c r="Y70" s="911"/>
      <c r="Z70" s="911"/>
      <c r="AA70" s="911">
        <v>242</v>
      </c>
      <c r="AB70" s="911"/>
      <c r="AC70" s="911"/>
      <c r="AD70" s="911"/>
      <c r="AE70" s="911"/>
      <c r="AF70" s="911">
        <v>242</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619</v>
      </c>
      <c r="C71" s="954"/>
      <c r="D71" s="954"/>
      <c r="E71" s="954"/>
      <c r="F71" s="954"/>
      <c r="G71" s="954"/>
      <c r="H71" s="954"/>
      <c r="I71" s="954"/>
      <c r="J71" s="954"/>
      <c r="K71" s="954"/>
      <c r="L71" s="954"/>
      <c r="M71" s="954"/>
      <c r="N71" s="954"/>
      <c r="O71" s="954"/>
      <c r="P71" s="955"/>
      <c r="Q71" s="956">
        <v>997</v>
      </c>
      <c r="R71" s="911"/>
      <c r="S71" s="911"/>
      <c r="T71" s="911"/>
      <c r="U71" s="911"/>
      <c r="V71" s="911">
        <v>988</v>
      </c>
      <c r="W71" s="911"/>
      <c r="X71" s="911"/>
      <c r="Y71" s="911"/>
      <c r="Z71" s="911"/>
      <c r="AA71" s="911">
        <v>9</v>
      </c>
      <c r="AB71" s="911"/>
      <c r="AC71" s="911"/>
      <c r="AD71" s="911"/>
      <c r="AE71" s="911"/>
      <c r="AF71" s="911">
        <v>9</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620</v>
      </c>
      <c r="C72" s="954"/>
      <c r="D72" s="954"/>
      <c r="E72" s="954"/>
      <c r="F72" s="954"/>
      <c r="G72" s="954"/>
      <c r="H72" s="954"/>
      <c r="I72" s="954"/>
      <c r="J72" s="954"/>
      <c r="K72" s="954"/>
      <c r="L72" s="954"/>
      <c r="M72" s="954"/>
      <c r="N72" s="954"/>
      <c r="O72" s="954"/>
      <c r="P72" s="955"/>
      <c r="Q72" s="956">
        <v>330370</v>
      </c>
      <c r="R72" s="911"/>
      <c r="S72" s="911"/>
      <c r="T72" s="911"/>
      <c r="U72" s="911"/>
      <c r="V72" s="911">
        <v>323172</v>
      </c>
      <c r="W72" s="911"/>
      <c r="X72" s="911"/>
      <c r="Y72" s="911"/>
      <c r="Z72" s="911"/>
      <c r="AA72" s="911">
        <v>7198</v>
      </c>
      <c r="AB72" s="911"/>
      <c r="AC72" s="911"/>
      <c r="AD72" s="911"/>
      <c r="AE72" s="911"/>
      <c r="AF72" s="911">
        <v>7198</v>
      </c>
      <c r="AG72" s="911"/>
      <c r="AH72" s="911"/>
      <c r="AI72" s="911"/>
      <c r="AJ72" s="911"/>
      <c r="AK72" s="911">
        <v>2219</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621</v>
      </c>
      <c r="C73" s="954"/>
      <c r="D73" s="954"/>
      <c r="E73" s="954"/>
      <c r="F73" s="954"/>
      <c r="G73" s="954"/>
      <c r="H73" s="954"/>
      <c r="I73" s="954"/>
      <c r="J73" s="954"/>
      <c r="K73" s="954"/>
      <c r="L73" s="954"/>
      <c r="M73" s="954"/>
      <c r="N73" s="954"/>
      <c r="O73" s="954"/>
      <c r="P73" s="955"/>
      <c r="Q73" s="956">
        <v>244</v>
      </c>
      <c r="R73" s="911"/>
      <c r="S73" s="911"/>
      <c r="T73" s="911"/>
      <c r="U73" s="911"/>
      <c r="V73" s="911">
        <v>224</v>
      </c>
      <c r="W73" s="911"/>
      <c r="X73" s="911"/>
      <c r="Y73" s="911"/>
      <c r="Z73" s="911"/>
      <c r="AA73" s="911">
        <v>20</v>
      </c>
      <c r="AB73" s="911"/>
      <c r="AC73" s="911"/>
      <c r="AD73" s="911"/>
      <c r="AE73" s="911"/>
      <c r="AF73" s="911">
        <v>20</v>
      </c>
      <c r="AG73" s="911"/>
      <c r="AH73" s="911"/>
      <c r="AI73" s="911"/>
      <c r="AJ73" s="911"/>
      <c r="AK73" s="911">
        <v>0</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622</v>
      </c>
      <c r="C74" s="954"/>
      <c r="D74" s="954"/>
      <c r="E74" s="954"/>
      <c r="F74" s="954"/>
      <c r="G74" s="954"/>
      <c r="H74" s="954"/>
      <c r="I74" s="954"/>
      <c r="J74" s="954"/>
      <c r="K74" s="954"/>
      <c r="L74" s="954"/>
      <c r="M74" s="954"/>
      <c r="N74" s="954"/>
      <c r="O74" s="954"/>
      <c r="P74" s="955"/>
      <c r="Q74" s="956">
        <v>772</v>
      </c>
      <c r="R74" s="911"/>
      <c r="S74" s="911"/>
      <c r="T74" s="911"/>
      <c r="U74" s="911"/>
      <c r="V74" s="911">
        <v>732</v>
      </c>
      <c r="W74" s="911"/>
      <c r="X74" s="911"/>
      <c r="Y74" s="911"/>
      <c r="Z74" s="911"/>
      <c r="AA74" s="911">
        <v>40</v>
      </c>
      <c r="AB74" s="911"/>
      <c r="AC74" s="911"/>
      <c r="AD74" s="911"/>
      <c r="AE74" s="911"/>
      <c r="AF74" s="911">
        <v>40</v>
      </c>
      <c r="AG74" s="911"/>
      <c r="AH74" s="911"/>
      <c r="AI74" s="911"/>
      <c r="AJ74" s="911"/>
      <c r="AK74" s="911">
        <v>0</v>
      </c>
      <c r="AL74" s="911"/>
      <c r="AM74" s="911"/>
      <c r="AN74" s="911"/>
      <c r="AO74" s="911"/>
      <c r="AP74" s="911">
        <v>42</v>
      </c>
      <c r="AQ74" s="911"/>
      <c r="AR74" s="911"/>
      <c r="AS74" s="911"/>
      <c r="AT74" s="911"/>
      <c r="AU74" s="911">
        <v>12</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623</v>
      </c>
      <c r="C75" s="954"/>
      <c r="D75" s="954"/>
      <c r="E75" s="954"/>
      <c r="F75" s="954"/>
      <c r="G75" s="954"/>
      <c r="H75" s="954"/>
      <c r="I75" s="954"/>
      <c r="J75" s="954"/>
      <c r="K75" s="954"/>
      <c r="L75" s="954"/>
      <c r="M75" s="954"/>
      <c r="N75" s="954"/>
      <c r="O75" s="954"/>
      <c r="P75" s="955"/>
      <c r="Q75" s="959">
        <v>735</v>
      </c>
      <c r="R75" s="960"/>
      <c r="S75" s="960"/>
      <c r="T75" s="960"/>
      <c r="U75" s="910"/>
      <c r="V75" s="961">
        <v>712</v>
      </c>
      <c r="W75" s="960"/>
      <c r="X75" s="960"/>
      <c r="Y75" s="960"/>
      <c r="Z75" s="910"/>
      <c r="AA75" s="961">
        <v>24</v>
      </c>
      <c r="AB75" s="960"/>
      <c r="AC75" s="960"/>
      <c r="AD75" s="960"/>
      <c r="AE75" s="910"/>
      <c r="AF75" s="961">
        <v>24</v>
      </c>
      <c r="AG75" s="960"/>
      <c r="AH75" s="960"/>
      <c r="AI75" s="960"/>
      <c r="AJ75" s="910"/>
      <c r="AK75" s="961">
        <v>70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624</v>
      </c>
      <c r="C76" s="954"/>
      <c r="D76" s="954"/>
      <c r="E76" s="954"/>
      <c r="F76" s="954"/>
      <c r="G76" s="954"/>
      <c r="H76" s="954"/>
      <c r="I76" s="954"/>
      <c r="J76" s="954"/>
      <c r="K76" s="954"/>
      <c r="L76" s="954"/>
      <c r="M76" s="954"/>
      <c r="N76" s="954"/>
      <c r="O76" s="954"/>
      <c r="P76" s="955"/>
      <c r="Q76" s="959">
        <v>185</v>
      </c>
      <c r="R76" s="960"/>
      <c r="S76" s="960"/>
      <c r="T76" s="960"/>
      <c r="U76" s="910"/>
      <c r="V76" s="961">
        <v>184</v>
      </c>
      <c r="W76" s="960"/>
      <c r="X76" s="960"/>
      <c r="Y76" s="960"/>
      <c r="Z76" s="910"/>
      <c r="AA76" s="961">
        <v>0</v>
      </c>
      <c r="AB76" s="960"/>
      <c r="AC76" s="960"/>
      <c r="AD76" s="960"/>
      <c r="AE76" s="910"/>
      <c r="AF76" s="961">
        <v>0</v>
      </c>
      <c r="AG76" s="960"/>
      <c r="AH76" s="960"/>
      <c r="AI76" s="960"/>
      <c r="AJ76" s="910"/>
      <c r="AK76" s="961">
        <v>0</v>
      </c>
      <c r="AL76" s="960"/>
      <c r="AM76" s="960"/>
      <c r="AN76" s="960"/>
      <c r="AO76" s="910"/>
      <c r="AP76" s="961">
        <v>133</v>
      </c>
      <c r="AQ76" s="960"/>
      <c r="AR76" s="960"/>
      <c r="AS76" s="960"/>
      <c r="AT76" s="910"/>
      <c r="AU76" s="961">
        <v>16</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625</v>
      </c>
      <c r="C77" s="954"/>
      <c r="D77" s="954"/>
      <c r="E77" s="954"/>
      <c r="F77" s="954"/>
      <c r="G77" s="954"/>
      <c r="H77" s="954"/>
      <c r="I77" s="954"/>
      <c r="J77" s="954"/>
      <c r="K77" s="954"/>
      <c r="L77" s="954"/>
      <c r="M77" s="954"/>
      <c r="N77" s="954"/>
      <c r="O77" s="954"/>
      <c r="P77" s="955"/>
      <c r="Q77" s="959">
        <v>356</v>
      </c>
      <c r="R77" s="960"/>
      <c r="S77" s="960"/>
      <c r="T77" s="960"/>
      <c r="U77" s="910"/>
      <c r="V77" s="961">
        <v>354</v>
      </c>
      <c r="W77" s="960"/>
      <c r="X77" s="960"/>
      <c r="Y77" s="960"/>
      <c r="Z77" s="910"/>
      <c r="AA77" s="961">
        <v>2</v>
      </c>
      <c r="AB77" s="960"/>
      <c r="AC77" s="960"/>
      <c r="AD77" s="960"/>
      <c r="AE77" s="910"/>
      <c r="AF77" s="961">
        <v>2</v>
      </c>
      <c r="AG77" s="960"/>
      <c r="AH77" s="960"/>
      <c r="AI77" s="960"/>
      <c r="AJ77" s="910"/>
      <c r="AK77" s="961">
        <v>0</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7559</v>
      </c>
      <c r="AG88" s="922"/>
      <c r="AH88" s="922"/>
      <c r="AI88" s="922"/>
      <c r="AJ88" s="922"/>
      <c r="AK88" s="919"/>
      <c r="AL88" s="919"/>
      <c r="AM88" s="919"/>
      <c r="AN88" s="919"/>
      <c r="AO88" s="919"/>
      <c r="AP88" s="922">
        <v>175</v>
      </c>
      <c r="AQ88" s="922"/>
      <c r="AR88" s="922"/>
      <c r="AS88" s="922"/>
      <c r="AT88" s="922"/>
      <c r="AU88" s="922">
        <v>28</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495</v>
      </c>
      <c r="CS102" s="930"/>
      <c r="CT102" s="930"/>
      <c r="CU102" s="930"/>
      <c r="CV102" s="973"/>
      <c r="CW102" s="972">
        <v>756</v>
      </c>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304</v>
      </c>
      <c r="AG109" s="975"/>
      <c r="AH109" s="975"/>
      <c r="AI109" s="975"/>
      <c r="AJ109" s="976"/>
      <c r="AK109" s="974" t="s">
        <v>303</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304</v>
      </c>
      <c r="BW109" s="975"/>
      <c r="BX109" s="975"/>
      <c r="BY109" s="975"/>
      <c r="BZ109" s="976"/>
      <c r="CA109" s="974" t="s">
        <v>303</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304</v>
      </c>
      <c r="DM109" s="975"/>
      <c r="DN109" s="975"/>
      <c r="DO109" s="975"/>
      <c r="DP109" s="976"/>
      <c r="DQ109" s="974" t="s">
        <v>303</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9309898</v>
      </c>
      <c r="AB110" s="982"/>
      <c r="AC110" s="982"/>
      <c r="AD110" s="982"/>
      <c r="AE110" s="983"/>
      <c r="AF110" s="984">
        <v>9360006</v>
      </c>
      <c r="AG110" s="982"/>
      <c r="AH110" s="982"/>
      <c r="AI110" s="982"/>
      <c r="AJ110" s="983"/>
      <c r="AK110" s="984">
        <v>9923961</v>
      </c>
      <c r="AL110" s="982"/>
      <c r="AM110" s="982"/>
      <c r="AN110" s="982"/>
      <c r="AO110" s="983"/>
      <c r="AP110" s="985">
        <v>20.8</v>
      </c>
      <c r="AQ110" s="986"/>
      <c r="AR110" s="986"/>
      <c r="AS110" s="986"/>
      <c r="AT110" s="987"/>
      <c r="AU110" s="988" t="s">
        <v>72</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101697116</v>
      </c>
      <c r="BR110" s="1017"/>
      <c r="BS110" s="1017"/>
      <c r="BT110" s="1017"/>
      <c r="BU110" s="1017"/>
      <c r="BV110" s="1017">
        <v>108044046</v>
      </c>
      <c r="BW110" s="1017"/>
      <c r="BX110" s="1017"/>
      <c r="BY110" s="1017"/>
      <c r="BZ110" s="1017"/>
      <c r="CA110" s="1017">
        <v>119088637</v>
      </c>
      <c r="CB110" s="1017"/>
      <c r="CC110" s="1017"/>
      <c r="CD110" s="1017"/>
      <c r="CE110" s="1017"/>
      <c r="CF110" s="1031">
        <v>250.1</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441</v>
      </c>
      <c r="DM110" s="1017"/>
      <c r="DN110" s="1017"/>
      <c r="DO110" s="1017"/>
      <c r="DP110" s="1017"/>
      <c r="DQ110" s="1017" t="s">
        <v>442</v>
      </c>
      <c r="DR110" s="1017"/>
      <c r="DS110" s="1017"/>
      <c r="DT110" s="1017"/>
      <c r="DU110" s="1017"/>
      <c r="DV110" s="1018" t="s">
        <v>442</v>
      </c>
      <c r="DW110" s="1018"/>
      <c r="DX110" s="1018"/>
      <c r="DY110" s="1018"/>
      <c r="DZ110" s="1019"/>
    </row>
    <row r="111" spans="1:131" s="246" customFormat="1" ht="26.25" customHeight="1" x14ac:dyDescent="0.15">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444</v>
      </c>
      <c r="AB111" s="1024"/>
      <c r="AC111" s="1024"/>
      <c r="AD111" s="1024"/>
      <c r="AE111" s="1025"/>
      <c r="AF111" s="1026" t="s">
        <v>444</v>
      </c>
      <c r="AG111" s="1024"/>
      <c r="AH111" s="1024"/>
      <c r="AI111" s="1024"/>
      <c r="AJ111" s="1025"/>
      <c r="AK111" s="1026" t="s">
        <v>445</v>
      </c>
      <c r="AL111" s="1024"/>
      <c r="AM111" s="1024"/>
      <c r="AN111" s="1024"/>
      <c r="AO111" s="1025"/>
      <c r="AP111" s="1027" t="s">
        <v>441</v>
      </c>
      <c r="AQ111" s="1028"/>
      <c r="AR111" s="1028"/>
      <c r="AS111" s="1028"/>
      <c r="AT111" s="1029"/>
      <c r="AU111" s="990"/>
      <c r="AV111" s="991"/>
      <c r="AW111" s="991"/>
      <c r="AX111" s="991"/>
      <c r="AY111" s="991"/>
      <c r="AZ111" s="1039" t="s">
        <v>446</v>
      </c>
      <c r="BA111" s="1040"/>
      <c r="BB111" s="1040"/>
      <c r="BC111" s="1040"/>
      <c r="BD111" s="1040"/>
      <c r="BE111" s="1040"/>
      <c r="BF111" s="1040"/>
      <c r="BG111" s="1040"/>
      <c r="BH111" s="1040"/>
      <c r="BI111" s="1040"/>
      <c r="BJ111" s="1040"/>
      <c r="BK111" s="1040"/>
      <c r="BL111" s="1040"/>
      <c r="BM111" s="1040"/>
      <c r="BN111" s="1040"/>
      <c r="BO111" s="1040"/>
      <c r="BP111" s="1041"/>
      <c r="BQ111" s="1009" t="s">
        <v>447</v>
      </c>
      <c r="BR111" s="1010"/>
      <c r="BS111" s="1010"/>
      <c r="BT111" s="1010"/>
      <c r="BU111" s="1010"/>
      <c r="BV111" s="1010" t="s">
        <v>444</v>
      </c>
      <c r="BW111" s="1010"/>
      <c r="BX111" s="1010"/>
      <c r="BY111" s="1010"/>
      <c r="BZ111" s="1010"/>
      <c r="CA111" s="1010" t="s">
        <v>442</v>
      </c>
      <c r="CB111" s="1010"/>
      <c r="CC111" s="1010"/>
      <c r="CD111" s="1010"/>
      <c r="CE111" s="1010"/>
      <c r="CF111" s="1004" t="s">
        <v>444</v>
      </c>
      <c r="CG111" s="1005"/>
      <c r="CH111" s="1005"/>
      <c r="CI111" s="1005"/>
      <c r="CJ111" s="1005"/>
      <c r="CK111" s="1035"/>
      <c r="CL111" s="1036"/>
      <c r="CM111" s="1006" t="s">
        <v>448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441</v>
      </c>
      <c r="DM111" s="1010"/>
      <c r="DN111" s="1010"/>
      <c r="DO111" s="1010"/>
      <c r="DP111" s="1010"/>
      <c r="DQ111" s="1010" t="s">
        <v>441</v>
      </c>
      <c r="DR111" s="1010"/>
      <c r="DS111" s="1010"/>
      <c r="DT111" s="1010"/>
      <c r="DU111" s="1010"/>
      <c r="DV111" s="1011" t="s">
        <v>441</v>
      </c>
      <c r="DW111" s="1011"/>
      <c r="DX111" s="1011"/>
      <c r="DY111" s="1011"/>
      <c r="DZ111" s="1012"/>
    </row>
    <row r="112" spans="1:131" s="246" customFormat="1" ht="26.25" customHeight="1" x14ac:dyDescent="0.15">
      <c r="A112" s="1042" t="s">
        <v>449</v>
      </c>
      <c r="B112" s="1043"/>
      <c r="C112" s="1040" t="s">
        <v>450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v>60000</v>
      </c>
      <c r="AB112" s="1049"/>
      <c r="AC112" s="1049"/>
      <c r="AD112" s="1049"/>
      <c r="AE112" s="1050"/>
      <c r="AF112" s="1051">
        <v>65000</v>
      </c>
      <c r="AG112" s="1049"/>
      <c r="AH112" s="1049"/>
      <c r="AI112" s="1049"/>
      <c r="AJ112" s="1050"/>
      <c r="AK112" s="1051">
        <v>70000</v>
      </c>
      <c r="AL112" s="1049"/>
      <c r="AM112" s="1049"/>
      <c r="AN112" s="1049"/>
      <c r="AO112" s="1050"/>
      <c r="AP112" s="1052">
        <v>0.1</v>
      </c>
      <c r="AQ112" s="1053"/>
      <c r="AR112" s="1053"/>
      <c r="AS112" s="1053"/>
      <c r="AT112" s="1054"/>
      <c r="AU112" s="990"/>
      <c r="AV112" s="991"/>
      <c r="AW112" s="991"/>
      <c r="AX112" s="991"/>
      <c r="AY112" s="991"/>
      <c r="AZ112" s="1039" t="s">
        <v>451</v>
      </c>
      <c r="BA112" s="1040"/>
      <c r="BB112" s="1040"/>
      <c r="BC112" s="1040"/>
      <c r="BD112" s="1040"/>
      <c r="BE112" s="1040"/>
      <c r="BF112" s="1040"/>
      <c r="BG112" s="1040"/>
      <c r="BH112" s="1040"/>
      <c r="BI112" s="1040"/>
      <c r="BJ112" s="1040"/>
      <c r="BK112" s="1040"/>
      <c r="BL112" s="1040"/>
      <c r="BM112" s="1040"/>
      <c r="BN112" s="1040"/>
      <c r="BO112" s="1040"/>
      <c r="BP112" s="1041"/>
      <c r="BQ112" s="1009">
        <v>58441665</v>
      </c>
      <c r="BR112" s="1010"/>
      <c r="BS112" s="1010"/>
      <c r="BT112" s="1010"/>
      <c r="BU112" s="1010"/>
      <c r="BV112" s="1010">
        <v>57469772</v>
      </c>
      <c r="BW112" s="1010"/>
      <c r="BX112" s="1010"/>
      <c r="BY112" s="1010"/>
      <c r="BZ112" s="1010"/>
      <c r="CA112" s="1010">
        <v>55670712</v>
      </c>
      <c r="CB112" s="1010"/>
      <c r="CC112" s="1010"/>
      <c r="CD112" s="1010"/>
      <c r="CE112" s="1010"/>
      <c r="CF112" s="1004">
        <v>116.9</v>
      </c>
      <c r="CG112" s="1005"/>
      <c r="CH112" s="1005"/>
      <c r="CI112" s="1005"/>
      <c r="CJ112" s="1005"/>
      <c r="CK112" s="1035"/>
      <c r="CL112" s="1036"/>
      <c r="CM112" s="1006" t="s">
        <v>452</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444</v>
      </c>
      <c r="DH112" s="1010"/>
      <c r="DI112" s="1010"/>
      <c r="DJ112" s="1010"/>
      <c r="DK112" s="1010"/>
      <c r="DL112" s="1010" t="s">
        <v>441</v>
      </c>
      <c r="DM112" s="1010"/>
      <c r="DN112" s="1010"/>
      <c r="DO112" s="1010"/>
      <c r="DP112" s="1010"/>
      <c r="DQ112" s="1010" t="s">
        <v>441</v>
      </c>
      <c r="DR112" s="1010"/>
      <c r="DS112" s="1010"/>
      <c r="DT112" s="1010"/>
      <c r="DU112" s="1010"/>
      <c r="DV112" s="1011" t="s">
        <v>444</v>
      </c>
      <c r="DW112" s="1011"/>
      <c r="DX112" s="1011"/>
      <c r="DY112" s="1011"/>
      <c r="DZ112" s="1012"/>
    </row>
    <row r="113" spans="1:130" s="246" customFormat="1" ht="26.25" customHeight="1" x14ac:dyDescent="0.15">
      <c r="A113" s="1044"/>
      <c r="B113" s="1045"/>
      <c r="C113" s="1040" t="s">
        <v>453</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4868140</v>
      </c>
      <c r="AB113" s="1024"/>
      <c r="AC113" s="1024"/>
      <c r="AD113" s="1024"/>
      <c r="AE113" s="1025"/>
      <c r="AF113" s="1026">
        <v>5130959</v>
      </c>
      <c r="AG113" s="1024"/>
      <c r="AH113" s="1024"/>
      <c r="AI113" s="1024"/>
      <c r="AJ113" s="1025"/>
      <c r="AK113" s="1026">
        <v>5080932</v>
      </c>
      <c r="AL113" s="1024"/>
      <c r="AM113" s="1024"/>
      <c r="AN113" s="1024"/>
      <c r="AO113" s="1025"/>
      <c r="AP113" s="1027">
        <v>10.7</v>
      </c>
      <c r="AQ113" s="1028"/>
      <c r="AR113" s="1028"/>
      <c r="AS113" s="1028"/>
      <c r="AT113" s="1029"/>
      <c r="AU113" s="990"/>
      <c r="AV113" s="991"/>
      <c r="AW113" s="991"/>
      <c r="AX113" s="991"/>
      <c r="AY113" s="991"/>
      <c r="AZ113" s="1039" t="s">
        <v>454</v>
      </c>
      <c r="BA113" s="1040"/>
      <c r="BB113" s="1040"/>
      <c r="BC113" s="1040"/>
      <c r="BD113" s="1040"/>
      <c r="BE113" s="1040"/>
      <c r="BF113" s="1040"/>
      <c r="BG113" s="1040"/>
      <c r="BH113" s="1040"/>
      <c r="BI113" s="1040"/>
      <c r="BJ113" s="1040"/>
      <c r="BK113" s="1040"/>
      <c r="BL113" s="1040"/>
      <c r="BM113" s="1040"/>
      <c r="BN113" s="1040"/>
      <c r="BO113" s="1040"/>
      <c r="BP113" s="1041"/>
      <c r="BQ113" s="1009">
        <v>62498</v>
      </c>
      <c r="BR113" s="1010"/>
      <c r="BS113" s="1010"/>
      <c r="BT113" s="1010"/>
      <c r="BU113" s="1010"/>
      <c r="BV113" s="1010">
        <v>44855</v>
      </c>
      <c r="BW113" s="1010"/>
      <c r="BX113" s="1010"/>
      <c r="BY113" s="1010"/>
      <c r="BZ113" s="1010"/>
      <c r="CA113" s="1010">
        <v>28534</v>
      </c>
      <c r="CB113" s="1010"/>
      <c r="CC113" s="1010"/>
      <c r="CD113" s="1010"/>
      <c r="CE113" s="1010"/>
      <c r="CF113" s="1004">
        <v>0.1</v>
      </c>
      <c r="CG113" s="1005"/>
      <c r="CH113" s="1005"/>
      <c r="CI113" s="1005"/>
      <c r="CJ113" s="1005"/>
      <c r="CK113" s="1035"/>
      <c r="CL113" s="1036"/>
      <c r="CM113" s="1006" t="s">
        <v>455</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441</v>
      </c>
      <c r="DH113" s="1049"/>
      <c r="DI113" s="1049"/>
      <c r="DJ113" s="1049"/>
      <c r="DK113" s="1050"/>
      <c r="DL113" s="1051" t="s">
        <v>441</v>
      </c>
      <c r="DM113" s="1049"/>
      <c r="DN113" s="1049"/>
      <c r="DO113" s="1049"/>
      <c r="DP113" s="1050"/>
      <c r="DQ113" s="1051" t="s">
        <v>441</v>
      </c>
      <c r="DR113" s="1049"/>
      <c r="DS113" s="1049"/>
      <c r="DT113" s="1049"/>
      <c r="DU113" s="1050"/>
      <c r="DV113" s="1052" t="s">
        <v>441</v>
      </c>
      <c r="DW113" s="1053"/>
      <c r="DX113" s="1053"/>
      <c r="DY113" s="1053"/>
      <c r="DZ113" s="1054"/>
    </row>
    <row r="114" spans="1:130" s="246" customFormat="1" ht="26.25" customHeight="1" x14ac:dyDescent="0.15">
      <c r="A114" s="1044"/>
      <c r="B114" s="1045"/>
      <c r="C114" s="1040" t="s">
        <v>456</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29574</v>
      </c>
      <c r="AB114" s="1049"/>
      <c r="AC114" s="1049"/>
      <c r="AD114" s="1049"/>
      <c r="AE114" s="1050"/>
      <c r="AF114" s="1051">
        <v>16077</v>
      </c>
      <c r="AG114" s="1049"/>
      <c r="AH114" s="1049"/>
      <c r="AI114" s="1049"/>
      <c r="AJ114" s="1050"/>
      <c r="AK114" s="1051">
        <v>15343</v>
      </c>
      <c r="AL114" s="1049"/>
      <c r="AM114" s="1049"/>
      <c r="AN114" s="1049"/>
      <c r="AO114" s="1050"/>
      <c r="AP114" s="1052">
        <v>0</v>
      </c>
      <c r="AQ114" s="1053"/>
      <c r="AR114" s="1053"/>
      <c r="AS114" s="1053"/>
      <c r="AT114" s="1054"/>
      <c r="AU114" s="990"/>
      <c r="AV114" s="991"/>
      <c r="AW114" s="991"/>
      <c r="AX114" s="991"/>
      <c r="AY114" s="991"/>
      <c r="AZ114" s="1039" t="s">
        <v>457</v>
      </c>
      <c r="BA114" s="1040"/>
      <c r="BB114" s="1040"/>
      <c r="BC114" s="1040"/>
      <c r="BD114" s="1040"/>
      <c r="BE114" s="1040"/>
      <c r="BF114" s="1040"/>
      <c r="BG114" s="1040"/>
      <c r="BH114" s="1040"/>
      <c r="BI114" s="1040"/>
      <c r="BJ114" s="1040"/>
      <c r="BK114" s="1040"/>
      <c r="BL114" s="1040"/>
      <c r="BM114" s="1040"/>
      <c r="BN114" s="1040"/>
      <c r="BO114" s="1040"/>
      <c r="BP114" s="1041"/>
      <c r="BQ114" s="1009">
        <v>13850937</v>
      </c>
      <c r="BR114" s="1010"/>
      <c r="BS114" s="1010"/>
      <c r="BT114" s="1010"/>
      <c r="BU114" s="1010"/>
      <c r="BV114" s="1010">
        <v>13828727</v>
      </c>
      <c r="BW114" s="1010"/>
      <c r="BX114" s="1010"/>
      <c r="BY114" s="1010"/>
      <c r="BZ114" s="1010"/>
      <c r="CA114" s="1010">
        <v>13337668</v>
      </c>
      <c r="CB114" s="1010"/>
      <c r="CC114" s="1010"/>
      <c r="CD114" s="1010"/>
      <c r="CE114" s="1010"/>
      <c r="CF114" s="1004">
        <v>28</v>
      </c>
      <c r="CG114" s="1005"/>
      <c r="CH114" s="1005"/>
      <c r="CI114" s="1005"/>
      <c r="CJ114" s="1005"/>
      <c r="CK114" s="1035"/>
      <c r="CL114" s="1036"/>
      <c r="CM114" s="1006" t="s">
        <v>458</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445</v>
      </c>
      <c r="DH114" s="1049"/>
      <c r="DI114" s="1049"/>
      <c r="DJ114" s="1049"/>
      <c r="DK114" s="1050"/>
      <c r="DL114" s="1051" t="s">
        <v>441</v>
      </c>
      <c r="DM114" s="1049"/>
      <c r="DN114" s="1049"/>
      <c r="DO114" s="1049"/>
      <c r="DP114" s="1050"/>
      <c r="DQ114" s="1051" t="s">
        <v>442</v>
      </c>
      <c r="DR114" s="1049"/>
      <c r="DS114" s="1049"/>
      <c r="DT114" s="1049"/>
      <c r="DU114" s="1050"/>
      <c r="DV114" s="1052" t="s">
        <v>442</v>
      </c>
      <c r="DW114" s="1053"/>
      <c r="DX114" s="1053"/>
      <c r="DY114" s="1053"/>
      <c r="DZ114" s="1054"/>
    </row>
    <row r="115" spans="1:130" s="246" customFormat="1" ht="26.25" customHeight="1" x14ac:dyDescent="0.15">
      <c r="A115" s="1044"/>
      <c r="B115" s="1045"/>
      <c r="C115" s="1040" t="s">
        <v>459</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444</v>
      </c>
      <c r="AB115" s="1024"/>
      <c r="AC115" s="1024"/>
      <c r="AD115" s="1024"/>
      <c r="AE115" s="1025"/>
      <c r="AF115" s="1026" t="s">
        <v>444</v>
      </c>
      <c r="AG115" s="1024"/>
      <c r="AH115" s="1024"/>
      <c r="AI115" s="1024"/>
      <c r="AJ115" s="1025"/>
      <c r="AK115" s="1026" t="s">
        <v>442</v>
      </c>
      <c r="AL115" s="1024"/>
      <c r="AM115" s="1024"/>
      <c r="AN115" s="1024"/>
      <c r="AO115" s="1025"/>
      <c r="AP115" s="1027" t="s">
        <v>444</v>
      </c>
      <c r="AQ115" s="1028"/>
      <c r="AR115" s="1028"/>
      <c r="AS115" s="1028"/>
      <c r="AT115" s="1029"/>
      <c r="AU115" s="990"/>
      <c r="AV115" s="991"/>
      <c r="AW115" s="991"/>
      <c r="AX115" s="991"/>
      <c r="AY115" s="991"/>
      <c r="AZ115" s="1039" t="s">
        <v>460</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v>46618</v>
      </c>
      <c r="BW115" s="1010"/>
      <c r="BX115" s="1010"/>
      <c r="BY115" s="1010"/>
      <c r="BZ115" s="1010"/>
      <c r="CA115" s="1010">
        <v>91723</v>
      </c>
      <c r="CB115" s="1010"/>
      <c r="CC115" s="1010"/>
      <c r="CD115" s="1010"/>
      <c r="CE115" s="1010"/>
      <c r="CF115" s="1004">
        <v>0.2</v>
      </c>
      <c r="CG115" s="1005"/>
      <c r="CH115" s="1005"/>
      <c r="CI115" s="1005"/>
      <c r="CJ115" s="1005"/>
      <c r="CK115" s="1035"/>
      <c r="CL115" s="1036"/>
      <c r="CM115" s="1039" t="s">
        <v>461</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444</v>
      </c>
      <c r="DH115" s="1049"/>
      <c r="DI115" s="1049"/>
      <c r="DJ115" s="1049"/>
      <c r="DK115" s="1050"/>
      <c r="DL115" s="1051" t="s">
        <v>444</v>
      </c>
      <c r="DM115" s="1049"/>
      <c r="DN115" s="1049"/>
      <c r="DO115" s="1049"/>
      <c r="DP115" s="1050"/>
      <c r="DQ115" s="1051" t="s">
        <v>441</v>
      </c>
      <c r="DR115" s="1049"/>
      <c r="DS115" s="1049"/>
      <c r="DT115" s="1049"/>
      <c r="DU115" s="1050"/>
      <c r="DV115" s="1052" t="s">
        <v>442</v>
      </c>
      <c r="DW115" s="1053"/>
      <c r="DX115" s="1053"/>
      <c r="DY115" s="1053"/>
      <c r="DZ115" s="1054"/>
    </row>
    <row r="116" spans="1:130" s="246" customFormat="1" ht="26.25" customHeight="1" x14ac:dyDescent="0.15">
      <c r="A116" s="1046"/>
      <c r="B116" s="1047"/>
      <c r="C116" s="1055" t="s">
        <v>462</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444</v>
      </c>
      <c r="AB116" s="1049"/>
      <c r="AC116" s="1049"/>
      <c r="AD116" s="1049"/>
      <c r="AE116" s="1050"/>
      <c r="AF116" s="1051" t="s">
        <v>444</v>
      </c>
      <c r="AG116" s="1049"/>
      <c r="AH116" s="1049"/>
      <c r="AI116" s="1049"/>
      <c r="AJ116" s="1050"/>
      <c r="AK116" s="1051">
        <v>271</v>
      </c>
      <c r="AL116" s="1049"/>
      <c r="AM116" s="1049"/>
      <c r="AN116" s="1049"/>
      <c r="AO116" s="1050"/>
      <c r="AP116" s="1052">
        <v>0</v>
      </c>
      <c r="AQ116" s="1053"/>
      <c r="AR116" s="1053"/>
      <c r="AS116" s="1053"/>
      <c r="AT116" s="1054"/>
      <c r="AU116" s="990"/>
      <c r="AV116" s="991"/>
      <c r="AW116" s="991"/>
      <c r="AX116" s="991"/>
      <c r="AY116" s="991"/>
      <c r="AZ116" s="1057" t="s">
        <v>463</v>
      </c>
      <c r="BA116" s="1058"/>
      <c r="BB116" s="1058"/>
      <c r="BC116" s="1058"/>
      <c r="BD116" s="1058"/>
      <c r="BE116" s="1058"/>
      <c r="BF116" s="1058"/>
      <c r="BG116" s="1058"/>
      <c r="BH116" s="1058"/>
      <c r="BI116" s="1058"/>
      <c r="BJ116" s="1058"/>
      <c r="BK116" s="1058"/>
      <c r="BL116" s="1058"/>
      <c r="BM116" s="1058"/>
      <c r="BN116" s="1058"/>
      <c r="BO116" s="1058"/>
      <c r="BP116" s="1059"/>
      <c r="BQ116" s="1009" t="s">
        <v>442</v>
      </c>
      <c r="BR116" s="1010"/>
      <c r="BS116" s="1010"/>
      <c r="BT116" s="1010"/>
      <c r="BU116" s="1010"/>
      <c r="BV116" s="1010" t="s">
        <v>441</v>
      </c>
      <c r="BW116" s="1010"/>
      <c r="BX116" s="1010"/>
      <c r="BY116" s="1010"/>
      <c r="BZ116" s="1010"/>
      <c r="CA116" s="1010" t="s">
        <v>444</v>
      </c>
      <c r="CB116" s="1010"/>
      <c r="CC116" s="1010"/>
      <c r="CD116" s="1010"/>
      <c r="CE116" s="1010"/>
      <c r="CF116" s="1004" t="s">
        <v>442</v>
      </c>
      <c r="CG116" s="1005"/>
      <c r="CH116" s="1005"/>
      <c r="CI116" s="1005"/>
      <c r="CJ116" s="1005"/>
      <c r="CK116" s="1035"/>
      <c r="CL116" s="1036"/>
      <c r="CM116" s="1006" t="s">
        <v>464</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441</v>
      </c>
      <c r="DM116" s="1049"/>
      <c r="DN116" s="1049"/>
      <c r="DO116" s="1049"/>
      <c r="DP116" s="1050"/>
      <c r="DQ116" s="1051" t="s">
        <v>444</v>
      </c>
      <c r="DR116" s="1049"/>
      <c r="DS116" s="1049"/>
      <c r="DT116" s="1049"/>
      <c r="DU116" s="1050"/>
      <c r="DV116" s="1052" t="s">
        <v>442</v>
      </c>
      <c r="DW116" s="1053"/>
      <c r="DX116" s="1053"/>
      <c r="DY116" s="1053"/>
      <c r="DZ116" s="1054"/>
    </row>
    <row r="117" spans="1:130" s="246" customFormat="1" ht="26.25" customHeight="1" x14ac:dyDescent="0.15">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465</v>
      </c>
      <c r="Z117" s="976"/>
      <c r="AA117" s="1066">
        <v>14267612</v>
      </c>
      <c r="AB117" s="1067"/>
      <c r="AC117" s="1067"/>
      <c r="AD117" s="1067"/>
      <c r="AE117" s="1068"/>
      <c r="AF117" s="1069">
        <v>14572042</v>
      </c>
      <c r="AG117" s="1067"/>
      <c r="AH117" s="1067"/>
      <c r="AI117" s="1067"/>
      <c r="AJ117" s="1068"/>
      <c r="AK117" s="1069">
        <v>15090507</v>
      </c>
      <c r="AL117" s="1067"/>
      <c r="AM117" s="1067"/>
      <c r="AN117" s="1067"/>
      <c r="AO117" s="1068"/>
      <c r="AP117" s="1070"/>
      <c r="AQ117" s="1071"/>
      <c r="AR117" s="1071"/>
      <c r="AS117" s="1071"/>
      <c r="AT117" s="1072"/>
      <c r="AU117" s="990"/>
      <c r="AV117" s="991"/>
      <c r="AW117" s="991"/>
      <c r="AX117" s="991"/>
      <c r="AY117" s="991"/>
      <c r="AZ117" s="1057" t="s">
        <v>466</v>
      </c>
      <c r="BA117" s="1058"/>
      <c r="BB117" s="1058"/>
      <c r="BC117" s="1058"/>
      <c r="BD117" s="1058"/>
      <c r="BE117" s="1058"/>
      <c r="BF117" s="1058"/>
      <c r="BG117" s="1058"/>
      <c r="BH117" s="1058"/>
      <c r="BI117" s="1058"/>
      <c r="BJ117" s="1058"/>
      <c r="BK117" s="1058"/>
      <c r="BL117" s="1058"/>
      <c r="BM117" s="1058"/>
      <c r="BN117" s="1058"/>
      <c r="BO117" s="1058"/>
      <c r="BP117" s="1059"/>
      <c r="BQ117" s="1009" t="s">
        <v>447</v>
      </c>
      <c r="BR117" s="1010"/>
      <c r="BS117" s="1010"/>
      <c r="BT117" s="1010"/>
      <c r="BU117" s="1010"/>
      <c r="BV117" s="1010" t="s">
        <v>447</v>
      </c>
      <c r="BW117" s="1010"/>
      <c r="BX117" s="1010"/>
      <c r="BY117" s="1010"/>
      <c r="BZ117" s="1010"/>
      <c r="CA117" s="1010" t="s">
        <v>447</v>
      </c>
      <c r="CB117" s="1010"/>
      <c r="CC117" s="1010"/>
      <c r="CD117" s="1010"/>
      <c r="CE117" s="1010"/>
      <c r="CF117" s="1004" t="s">
        <v>447</v>
      </c>
      <c r="CG117" s="1005"/>
      <c r="CH117" s="1005"/>
      <c r="CI117" s="1005"/>
      <c r="CJ117" s="1005"/>
      <c r="CK117" s="1035"/>
      <c r="CL117" s="1036"/>
      <c r="CM117" s="1006" t="s">
        <v>467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447</v>
      </c>
      <c r="DH117" s="1049"/>
      <c r="DI117" s="1049"/>
      <c r="DJ117" s="1049"/>
      <c r="DK117" s="1050"/>
      <c r="DL117" s="1051" t="s">
        <v>447</v>
      </c>
      <c r="DM117" s="1049"/>
      <c r="DN117" s="1049"/>
      <c r="DO117" s="1049"/>
      <c r="DP117" s="1050"/>
      <c r="DQ117" s="1051" t="s">
        <v>447</v>
      </c>
      <c r="DR117" s="1049"/>
      <c r="DS117" s="1049"/>
      <c r="DT117" s="1049"/>
      <c r="DU117" s="1050"/>
      <c r="DV117" s="1052" t="s">
        <v>447</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304</v>
      </c>
      <c r="AG118" s="975"/>
      <c r="AH118" s="975"/>
      <c r="AI118" s="975"/>
      <c r="AJ118" s="976"/>
      <c r="AK118" s="974" t="s">
        <v>303</v>
      </c>
      <c r="AL118" s="975"/>
      <c r="AM118" s="975"/>
      <c r="AN118" s="975"/>
      <c r="AO118" s="976"/>
      <c r="AP118" s="1061" t="s">
        <v>435</v>
      </c>
      <c r="AQ118" s="1062"/>
      <c r="AR118" s="1062"/>
      <c r="AS118" s="1062"/>
      <c r="AT118" s="1063"/>
      <c r="AU118" s="990"/>
      <c r="AV118" s="991"/>
      <c r="AW118" s="991"/>
      <c r="AX118" s="991"/>
      <c r="AY118" s="991"/>
      <c r="AZ118" s="1064" t="s">
        <v>468</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445</v>
      </c>
      <c r="BW118" s="1088"/>
      <c r="BX118" s="1088"/>
      <c r="BY118" s="1088"/>
      <c r="BZ118" s="1088"/>
      <c r="CA118" s="1088" t="s">
        <v>445</v>
      </c>
      <c r="CB118" s="1088"/>
      <c r="CC118" s="1088"/>
      <c r="CD118" s="1088"/>
      <c r="CE118" s="1088"/>
      <c r="CF118" s="1004" t="s">
        <v>445</v>
      </c>
      <c r="CG118" s="1005"/>
      <c r="CH118" s="1005"/>
      <c r="CI118" s="1005"/>
      <c r="CJ118" s="1005"/>
      <c r="CK118" s="1035"/>
      <c r="CL118" s="1036"/>
      <c r="CM118" s="1006" t="s">
        <v>469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445</v>
      </c>
      <c r="DH118" s="1049"/>
      <c r="DI118" s="1049"/>
      <c r="DJ118" s="1049"/>
      <c r="DK118" s="1050"/>
      <c r="DL118" s="1051" t="s">
        <v>445</v>
      </c>
      <c r="DM118" s="1049"/>
      <c r="DN118" s="1049"/>
      <c r="DO118" s="1049"/>
      <c r="DP118" s="1050"/>
      <c r="DQ118" s="1051" t="s">
        <v>445</v>
      </c>
      <c r="DR118" s="1049"/>
      <c r="DS118" s="1049"/>
      <c r="DT118" s="1049"/>
      <c r="DU118" s="1050"/>
      <c r="DV118" s="1052" t="s">
        <v>445</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445</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470</v>
      </c>
      <c r="BP119" s="1096"/>
      <c r="BQ119" s="1087">
        <v>174052216</v>
      </c>
      <c r="BR119" s="1088"/>
      <c r="BS119" s="1088"/>
      <c r="BT119" s="1088"/>
      <c r="BU119" s="1088"/>
      <c r="BV119" s="1088">
        <v>179434018</v>
      </c>
      <c r="BW119" s="1088"/>
      <c r="BX119" s="1088"/>
      <c r="BY119" s="1088"/>
      <c r="BZ119" s="1088"/>
      <c r="CA119" s="1088">
        <v>188217274</v>
      </c>
      <c r="CB119" s="1088"/>
      <c r="CC119" s="1088"/>
      <c r="CD119" s="1088"/>
      <c r="CE119" s="1088"/>
      <c r="CF119" s="1089"/>
      <c r="CG119" s="1090"/>
      <c r="CH119" s="1090"/>
      <c r="CI119" s="1090"/>
      <c r="CJ119" s="1091"/>
      <c r="CK119" s="1037"/>
      <c r="CL119" s="1038"/>
      <c r="CM119" s="1092" t="s">
        <v>471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441</v>
      </c>
      <c r="DH119" s="1074"/>
      <c r="DI119" s="1074"/>
      <c r="DJ119" s="1074"/>
      <c r="DK119" s="1075"/>
      <c r="DL119" s="1073" t="s">
        <v>441</v>
      </c>
      <c r="DM119" s="1074"/>
      <c r="DN119" s="1074"/>
      <c r="DO119" s="1074"/>
      <c r="DP119" s="1075"/>
      <c r="DQ119" s="1073" t="s">
        <v>441</v>
      </c>
      <c r="DR119" s="1074"/>
      <c r="DS119" s="1074"/>
      <c r="DT119" s="1074"/>
      <c r="DU119" s="1075"/>
      <c r="DV119" s="1076" t="s">
        <v>441</v>
      </c>
      <c r="DW119" s="1077"/>
      <c r="DX119" s="1077"/>
      <c r="DY119" s="1077"/>
      <c r="DZ119" s="1078"/>
    </row>
    <row r="120" spans="1:130" s="246" customFormat="1" ht="26.25" customHeight="1" x14ac:dyDescent="0.15">
      <c r="A120" s="1149"/>
      <c r="B120" s="1036"/>
      <c r="C120" s="1006" t="s">
        <v>448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441</v>
      </c>
      <c r="AB120" s="1049"/>
      <c r="AC120" s="1049"/>
      <c r="AD120" s="1049"/>
      <c r="AE120" s="1050"/>
      <c r="AF120" s="1051" t="s">
        <v>441</v>
      </c>
      <c r="AG120" s="1049"/>
      <c r="AH120" s="1049"/>
      <c r="AI120" s="1049"/>
      <c r="AJ120" s="1050"/>
      <c r="AK120" s="1051" t="s">
        <v>441</v>
      </c>
      <c r="AL120" s="1049"/>
      <c r="AM120" s="1049"/>
      <c r="AN120" s="1049"/>
      <c r="AO120" s="1050"/>
      <c r="AP120" s="1052" t="s">
        <v>441</v>
      </c>
      <c r="AQ120" s="1053"/>
      <c r="AR120" s="1053"/>
      <c r="AS120" s="1053"/>
      <c r="AT120" s="1054"/>
      <c r="AU120" s="1079" t="s">
        <v>472</v>
      </c>
      <c r="AV120" s="1080"/>
      <c r="AW120" s="1080"/>
      <c r="AX120" s="1080"/>
      <c r="AY120" s="1081"/>
      <c r="AZ120" s="1030" t="s">
        <v>473</v>
      </c>
      <c r="BA120" s="979"/>
      <c r="BB120" s="979"/>
      <c r="BC120" s="979"/>
      <c r="BD120" s="979"/>
      <c r="BE120" s="979"/>
      <c r="BF120" s="979"/>
      <c r="BG120" s="979"/>
      <c r="BH120" s="979"/>
      <c r="BI120" s="979"/>
      <c r="BJ120" s="979"/>
      <c r="BK120" s="979"/>
      <c r="BL120" s="979"/>
      <c r="BM120" s="979"/>
      <c r="BN120" s="979"/>
      <c r="BO120" s="979"/>
      <c r="BP120" s="980"/>
      <c r="BQ120" s="1016">
        <v>13379004</v>
      </c>
      <c r="BR120" s="1017"/>
      <c r="BS120" s="1017"/>
      <c r="BT120" s="1017"/>
      <c r="BU120" s="1017"/>
      <c r="BV120" s="1017">
        <v>11664146</v>
      </c>
      <c r="BW120" s="1017"/>
      <c r="BX120" s="1017"/>
      <c r="BY120" s="1017"/>
      <c r="BZ120" s="1017"/>
      <c r="CA120" s="1017">
        <v>9199185</v>
      </c>
      <c r="CB120" s="1017"/>
      <c r="CC120" s="1017"/>
      <c r="CD120" s="1017"/>
      <c r="CE120" s="1017"/>
      <c r="CF120" s="1031">
        <v>19.3</v>
      </c>
      <c r="CG120" s="1032"/>
      <c r="CH120" s="1032"/>
      <c r="CI120" s="1032"/>
      <c r="CJ120" s="1032"/>
      <c r="CK120" s="1097" t="s">
        <v>474</v>
      </c>
      <c r="CL120" s="1098"/>
      <c r="CM120" s="1098"/>
      <c r="CN120" s="1098"/>
      <c r="CO120" s="1099"/>
      <c r="CP120" s="1105" t="s">
        <v>475</v>
      </c>
      <c r="CQ120" s="1106"/>
      <c r="CR120" s="1106"/>
      <c r="CS120" s="1106"/>
      <c r="CT120" s="1106"/>
      <c r="CU120" s="1106"/>
      <c r="CV120" s="1106"/>
      <c r="CW120" s="1106"/>
      <c r="CX120" s="1106"/>
      <c r="CY120" s="1106"/>
      <c r="CZ120" s="1106"/>
      <c r="DA120" s="1106"/>
      <c r="DB120" s="1106"/>
      <c r="DC120" s="1106"/>
      <c r="DD120" s="1106"/>
      <c r="DE120" s="1106"/>
      <c r="DF120" s="1107"/>
      <c r="DG120" s="1016">
        <v>54203751</v>
      </c>
      <c r="DH120" s="1017"/>
      <c r="DI120" s="1017"/>
      <c r="DJ120" s="1017"/>
      <c r="DK120" s="1017"/>
      <c r="DL120" s="1017">
        <v>53076818</v>
      </c>
      <c r="DM120" s="1017"/>
      <c r="DN120" s="1017"/>
      <c r="DO120" s="1017"/>
      <c r="DP120" s="1017"/>
      <c r="DQ120" s="1017">
        <v>51294408</v>
      </c>
      <c r="DR120" s="1017"/>
      <c r="DS120" s="1017"/>
      <c r="DT120" s="1017"/>
      <c r="DU120" s="1017"/>
      <c r="DV120" s="1018">
        <v>107.7</v>
      </c>
      <c r="DW120" s="1018"/>
      <c r="DX120" s="1018"/>
      <c r="DY120" s="1018"/>
      <c r="DZ120" s="1019"/>
    </row>
    <row r="121" spans="1:130" s="246" customFormat="1" ht="26.25" customHeight="1" x14ac:dyDescent="0.15">
      <c r="A121" s="1149"/>
      <c r="B121" s="1036"/>
      <c r="C121" s="1057" t="s">
        <v>476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441</v>
      </c>
      <c r="AB121" s="1049"/>
      <c r="AC121" s="1049"/>
      <c r="AD121" s="1049"/>
      <c r="AE121" s="1050"/>
      <c r="AF121" s="1051" t="s">
        <v>441</v>
      </c>
      <c r="AG121" s="1049"/>
      <c r="AH121" s="1049"/>
      <c r="AI121" s="1049"/>
      <c r="AJ121" s="1050"/>
      <c r="AK121" s="1051" t="s">
        <v>441</v>
      </c>
      <c r="AL121" s="1049"/>
      <c r="AM121" s="1049"/>
      <c r="AN121" s="1049"/>
      <c r="AO121" s="1050"/>
      <c r="AP121" s="1052" t="s">
        <v>441</v>
      </c>
      <c r="AQ121" s="1053"/>
      <c r="AR121" s="1053"/>
      <c r="AS121" s="1053"/>
      <c r="AT121" s="1054"/>
      <c r="AU121" s="1082"/>
      <c r="AV121" s="1083"/>
      <c r="AW121" s="1083"/>
      <c r="AX121" s="1083"/>
      <c r="AY121" s="1084"/>
      <c r="AZ121" s="1039" t="s">
        <v>477</v>
      </c>
      <c r="BA121" s="1040"/>
      <c r="BB121" s="1040"/>
      <c r="BC121" s="1040"/>
      <c r="BD121" s="1040"/>
      <c r="BE121" s="1040"/>
      <c r="BF121" s="1040"/>
      <c r="BG121" s="1040"/>
      <c r="BH121" s="1040"/>
      <c r="BI121" s="1040"/>
      <c r="BJ121" s="1040"/>
      <c r="BK121" s="1040"/>
      <c r="BL121" s="1040"/>
      <c r="BM121" s="1040"/>
      <c r="BN121" s="1040"/>
      <c r="BO121" s="1040"/>
      <c r="BP121" s="1041"/>
      <c r="BQ121" s="1009">
        <v>15562163</v>
      </c>
      <c r="BR121" s="1010"/>
      <c r="BS121" s="1010"/>
      <c r="BT121" s="1010"/>
      <c r="BU121" s="1010"/>
      <c r="BV121" s="1010">
        <v>15033593</v>
      </c>
      <c r="BW121" s="1010"/>
      <c r="BX121" s="1010"/>
      <c r="BY121" s="1010"/>
      <c r="BZ121" s="1010"/>
      <c r="CA121" s="1010">
        <v>15818613</v>
      </c>
      <c r="CB121" s="1010"/>
      <c r="CC121" s="1010"/>
      <c r="CD121" s="1010"/>
      <c r="CE121" s="1010"/>
      <c r="CF121" s="1004">
        <v>33.200000000000003</v>
      </c>
      <c r="CG121" s="1005"/>
      <c r="CH121" s="1005"/>
      <c r="CI121" s="1005"/>
      <c r="CJ121" s="1005"/>
      <c r="CK121" s="1100"/>
      <c r="CL121" s="1101"/>
      <c r="CM121" s="1101"/>
      <c r="CN121" s="1101"/>
      <c r="CO121" s="1102"/>
      <c r="CP121" s="1110" t="s">
        <v>478</v>
      </c>
      <c r="CQ121" s="1111"/>
      <c r="CR121" s="1111"/>
      <c r="CS121" s="1111"/>
      <c r="CT121" s="1111"/>
      <c r="CU121" s="1111"/>
      <c r="CV121" s="1111"/>
      <c r="CW121" s="1111"/>
      <c r="CX121" s="1111"/>
      <c r="CY121" s="1111"/>
      <c r="CZ121" s="1111"/>
      <c r="DA121" s="1111"/>
      <c r="DB121" s="1111"/>
      <c r="DC121" s="1111"/>
      <c r="DD121" s="1111"/>
      <c r="DE121" s="1111"/>
      <c r="DF121" s="1112"/>
      <c r="DG121" s="1009">
        <v>3793841</v>
      </c>
      <c r="DH121" s="1010"/>
      <c r="DI121" s="1010"/>
      <c r="DJ121" s="1010"/>
      <c r="DK121" s="1010"/>
      <c r="DL121" s="1010">
        <v>3973249</v>
      </c>
      <c r="DM121" s="1010"/>
      <c r="DN121" s="1010"/>
      <c r="DO121" s="1010"/>
      <c r="DP121" s="1010"/>
      <c r="DQ121" s="1010">
        <v>3961877</v>
      </c>
      <c r="DR121" s="1010"/>
      <c r="DS121" s="1010"/>
      <c r="DT121" s="1010"/>
      <c r="DU121" s="1010"/>
      <c r="DV121" s="1011">
        <v>8.3000000000000007</v>
      </c>
      <c r="DW121" s="1011"/>
      <c r="DX121" s="1011"/>
      <c r="DY121" s="1011"/>
      <c r="DZ121" s="1012"/>
    </row>
    <row r="122" spans="1:130" s="246" customFormat="1" ht="26.25" customHeight="1" x14ac:dyDescent="0.15">
      <c r="A122" s="1149"/>
      <c r="B122" s="1036"/>
      <c r="C122" s="1006" t="s">
        <v>458</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441</v>
      </c>
      <c r="AB122" s="1049"/>
      <c r="AC122" s="1049"/>
      <c r="AD122" s="1049"/>
      <c r="AE122" s="1050"/>
      <c r="AF122" s="1051" t="s">
        <v>441</v>
      </c>
      <c r="AG122" s="1049"/>
      <c r="AH122" s="1049"/>
      <c r="AI122" s="1049"/>
      <c r="AJ122" s="1050"/>
      <c r="AK122" s="1051" t="s">
        <v>441</v>
      </c>
      <c r="AL122" s="1049"/>
      <c r="AM122" s="1049"/>
      <c r="AN122" s="1049"/>
      <c r="AO122" s="1050"/>
      <c r="AP122" s="1052" t="s">
        <v>441</v>
      </c>
      <c r="AQ122" s="1053"/>
      <c r="AR122" s="1053"/>
      <c r="AS122" s="1053"/>
      <c r="AT122" s="1054"/>
      <c r="AU122" s="1082"/>
      <c r="AV122" s="1083"/>
      <c r="AW122" s="1083"/>
      <c r="AX122" s="1083"/>
      <c r="AY122" s="1084"/>
      <c r="AZ122" s="1064" t="s">
        <v>479</v>
      </c>
      <c r="BA122" s="1055"/>
      <c r="BB122" s="1055"/>
      <c r="BC122" s="1055"/>
      <c r="BD122" s="1055"/>
      <c r="BE122" s="1055"/>
      <c r="BF122" s="1055"/>
      <c r="BG122" s="1055"/>
      <c r="BH122" s="1055"/>
      <c r="BI122" s="1055"/>
      <c r="BJ122" s="1055"/>
      <c r="BK122" s="1055"/>
      <c r="BL122" s="1055"/>
      <c r="BM122" s="1055"/>
      <c r="BN122" s="1055"/>
      <c r="BO122" s="1055"/>
      <c r="BP122" s="1056"/>
      <c r="BQ122" s="1087">
        <v>101189567</v>
      </c>
      <c r="BR122" s="1088"/>
      <c r="BS122" s="1088"/>
      <c r="BT122" s="1088"/>
      <c r="BU122" s="1088"/>
      <c r="BV122" s="1088">
        <v>101876770</v>
      </c>
      <c r="BW122" s="1088"/>
      <c r="BX122" s="1088"/>
      <c r="BY122" s="1088"/>
      <c r="BZ122" s="1088"/>
      <c r="CA122" s="1088">
        <v>105525233</v>
      </c>
      <c r="CB122" s="1088"/>
      <c r="CC122" s="1088"/>
      <c r="CD122" s="1088"/>
      <c r="CE122" s="1088"/>
      <c r="CF122" s="1108">
        <v>221.6</v>
      </c>
      <c r="CG122" s="1109"/>
      <c r="CH122" s="1109"/>
      <c r="CI122" s="1109"/>
      <c r="CJ122" s="1109"/>
      <c r="CK122" s="1100"/>
      <c r="CL122" s="1101"/>
      <c r="CM122" s="1101"/>
      <c r="CN122" s="1101"/>
      <c r="CO122" s="1102"/>
      <c r="CP122" s="1110" t="s">
        <v>480</v>
      </c>
      <c r="CQ122" s="1111"/>
      <c r="CR122" s="1111"/>
      <c r="CS122" s="1111"/>
      <c r="CT122" s="1111"/>
      <c r="CU122" s="1111"/>
      <c r="CV122" s="1111"/>
      <c r="CW122" s="1111"/>
      <c r="CX122" s="1111"/>
      <c r="CY122" s="1111"/>
      <c r="CZ122" s="1111"/>
      <c r="DA122" s="1111"/>
      <c r="DB122" s="1111"/>
      <c r="DC122" s="1111"/>
      <c r="DD122" s="1111"/>
      <c r="DE122" s="1111"/>
      <c r="DF122" s="1112"/>
      <c r="DG122" s="1009">
        <v>109841</v>
      </c>
      <c r="DH122" s="1010"/>
      <c r="DI122" s="1010"/>
      <c r="DJ122" s="1010"/>
      <c r="DK122" s="1010"/>
      <c r="DL122" s="1010">
        <v>195468</v>
      </c>
      <c r="DM122" s="1010"/>
      <c r="DN122" s="1010"/>
      <c r="DO122" s="1010"/>
      <c r="DP122" s="1010"/>
      <c r="DQ122" s="1010">
        <v>221999</v>
      </c>
      <c r="DR122" s="1010"/>
      <c r="DS122" s="1010"/>
      <c r="DT122" s="1010"/>
      <c r="DU122" s="1010"/>
      <c r="DV122" s="1011">
        <v>0.5</v>
      </c>
      <c r="DW122" s="1011"/>
      <c r="DX122" s="1011"/>
      <c r="DY122" s="1011"/>
      <c r="DZ122" s="1012"/>
    </row>
    <row r="123" spans="1:130" s="246" customFormat="1" ht="26.25" customHeight="1" x14ac:dyDescent="0.15">
      <c r="A123" s="1149"/>
      <c r="B123" s="1036"/>
      <c r="C123" s="1006" t="s">
        <v>464</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481</v>
      </c>
      <c r="AB123" s="1049"/>
      <c r="AC123" s="1049"/>
      <c r="AD123" s="1049"/>
      <c r="AE123" s="1050"/>
      <c r="AF123" s="1051" t="s">
        <v>482</v>
      </c>
      <c r="AG123" s="1049"/>
      <c r="AH123" s="1049"/>
      <c r="AI123" s="1049"/>
      <c r="AJ123" s="1050"/>
      <c r="AK123" s="1051" t="s">
        <v>483</v>
      </c>
      <c r="AL123" s="1049"/>
      <c r="AM123" s="1049"/>
      <c r="AN123" s="1049"/>
      <c r="AO123" s="1050"/>
      <c r="AP123" s="1052" t="s">
        <v>484</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485</v>
      </c>
      <c r="BP123" s="1096"/>
      <c r="BQ123" s="1155">
        <v>130130734</v>
      </c>
      <c r="BR123" s="1156"/>
      <c r="BS123" s="1156"/>
      <c r="BT123" s="1156"/>
      <c r="BU123" s="1156"/>
      <c r="BV123" s="1156">
        <v>128574509</v>
      </c>
      <c r="BW123" s="1156"/>
      <c r="BX123" s="1156"/>
      <c r="BY123" s="1156"/>
      <c r="BZ123" s="1156"/>
      <c r="CA123" s="1156">
        <v>130543031</v>
      </c>
      <c r="CB123" s="1156"/>
      <c r="CC123" s="1156"/>
      <c r="CD123" s="1156"/>
      <c r="CE123" s="1156"/>
      <c r="CF123" s="1089"/>
      <c r="CG123" s="1090"/>
      <c r="CH123" s="1090"/>
      <c r="CI123" s="1090"/>
      <c r="CJ123" s="1091"/>
      <c r="CK123" s="1100"/>
      <c r="CL123" s="1101"/>
      <c r="CM123" s="1101"/>
      <c r="CN123" s="1101"/>
      <c r="CO123" s="1102"/>
      <c r="CP123" s="1110" t="s">
        <v>486</v>
      </c>
      <c r="CQ123" s="1111"/>
      <c r="CR123" s="1111"/>
      <c r="CS123" s="1111"/>
      <c r="CT123" s="1111"/>
      <c r="CU123" s="1111"/>
      <c r="CV123" s="1111"/>
      <c r="CW123" s="1111"/>
      <c r="CX123" s="1111"/>
      <c r="CY123" s="1111"/>
      <c r="CZ123" s="1111"/>
      <c r="DA123" s="1111"/>
      <c r="DB123" s="1111"/>
      <c r="DC123" s="1111"/>
      <c r="DD123" s="1111"/>
      <c r="DE123" s="1111"/>
      <c r="DF123" s="1112"/>
      <c r="DG123" s="1048">
        <v>150697</v>
      </c>
      <c r="DH123" s="1049"/>
      <c r="DI123" s="1049"/>
      <c r="DJ123" s="1049"/>
      <c r="DK123" s="1050"/>
      <c r="DL123" s="1051">
        <v>108096</v>
      </c>
      <c r="DM123" s="1049"/>
      <c r="DN123" s="1049"/>
      <c r="DO123" s="1049"/>
      <c r="DP123" s="1050"/>
      <c r="DQ123" s="1051">
        <v>105742</v>
      </c>
      <c r="DR123" s="1049"/>
      <c r="DS123" s="1049"/>
      <c r="DT123" s="1049"/>
      <c r="DU123" s="1050"/>
      <c r="DV123" s="1052">
        <v>0.2</v>
      </c>
      <c r="DW123" s="1053"/>
      <c r="DX123" s="1053"/>
      <c r="DY123" s="1053"/>
      <c r="DZ123" s="1054"/>
    </row>
    <row r="124" spans="1:130" s="246" customFormat="1" ht="26.25" customHeight="1" thickBot="1" x14ac:dyDescent="0.2">
      <c r="A124" s="1149"/>
      <c r="B124" s="1036"/>
      <c r="C124" s="1006" t="s">
        <v>467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487</v>
      </c>
      <c r="AB124" s="1049"/>
      <c r="AC124" s="1049"/>
      <c r="AD124" s="1049"/>
      <c r="AE124" s="1050"/>
      <c r="AF124" s="1051" t="s">
        <v>483</v>
      </c>
      <c r="AG124" s="1049"/>
      <c r="AH124" s="1049"/>
      <c r="AI124" s="1049"/>
      <c r="AJ124" s="1050"/>
      <c r="AK124" s="1051" t="s">
        <v>488</v>
      </c>
      <c r="AL124" s="1049"/>
      <c r="AM124" s="1049"/>
      <c r="AN124" s="1049"/>
      <c r="AO124" s="1050"/>
      <c r="AP124" s="1052" t="s">
        <v>484</v>
      </c>
      <c r="AQ124" s="1053"/>
      <c r="AR124" s="1053"/>
      <c r="AS124" s="1053"/>
      <c r="AT124" s="1054"/>
      <c r="AU124" s="1151" t="s">
        <v>489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93</v>
      </c>
      <c r="BR124" s="1118"/>
      <c r="BS124" s="1118"/>
      <c r="BT124" s="1118"/>
      <c r="BU124" s="1118"/>
      <c r="BV124" s="1118">
        <v>106.7</v>
      </c>
      <c r="BW124" s="1118"/>
      <c r="BX124" s="1118"/>
      <c r="BY124" s="1118"/>
      <c r="BZ124" s="1118"/>
      <c r="CA124" s="1118">
        <v>121.1</v>
      </c>
      <c r="CB124" s="1118"/>
      <c r="CC124" s="1118"/>
      <c r="CD124" s="1118"/>
      <c r="CE124" s="1118"/>
      <c r="CF124" s="1119"/>
      <c r="CG124" s="1120"/>
      <c r="CH124" s="1120"/>
      <c r="CI124" s="1120"/>
      <c r="CJ124" s="1121"/>
      <c r="CK124" s="1103"/>
      <c r="CL124" s="1103"/>
      <c r="CM124" s="1103"/>
      <c r="CN124" s="1103"/>
      <c r="CO124" s="1104"/>
      <c r="CP124" s="1110" t="s">
        <v>490</v>
      </c>
      <c r="CQ124" s="1111"/>
      <c r="CR124" s="1111"/>
      <c r="CS124" s="1111"/>
      <c r="CT124" s="1111"/>
      <c r="CU124" s="1111"/>
      <c r="CV124" s="1111"/>
      <c r="CW124" s="1111"/>
      <c r="CX124" s="1111"/>
      <c r="CY124" s="1111"/>
      <c r="CZ124" s="1111"/>
      <c r="DA124" s="1111"/>
      <c r="DB124" s="1111"/>
      <c r="DC124" s="1111"/>
      <c r="DD124" s="1111"/>
      <c r="DE124" s="1111"/>
      <c r="DF124" s="1112"/>
      <c r="DG124" s="1095">
        <v>183535</v>
      </c>
      <c r="DH124" s="1074"/>
      <c r="DI124" s="1074"/>
      <c r="DJ124" s="1074"/>
      <c r="DK124" s="1075"/>
      <c r="DL124" s="1073">
        <v>116141</v>
      </c>
      <c r="DM124" s="1074"/>
      <c r="DN124" s="1074"/>
      <c r="DO124" s="1074"/>
      <c r="DP124" s="1075"/>
      <c r="DQ124" s="1073">
        <v>86686</v>
      </c>
      <c r="DR124" s="1074"/>
      <c r="DS124" s="1074"/>
      <c r="DT124" s="1074"/>
      <c r="DU124" s="1075"/>
      <c r="DV124" s="1076">
        <v>0.2</v>
      </c>
      <c r="DW124" s="1077"/>
      <c r="DX124" s="1077"/>
      <c r="DY124" s="1077"/>
      <c r="DZ124" s="1078"/>
    </row>
    <row r="125" spans="1:130" s="246" customFormat="1" ht="26.25" customHeight="1" x14ac:dyDescent="0.15">
      <c r="A125" s="1149"/>
      <c r="B125" s="1036"/>
      <c r="C125" s="1006" t="s">
        <v>469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491</v>
      </c>
      <c r="AB125" s="1049"/>
      <c r="AC125" s="1049"/>
      <c r="AD125" s="1049"/>
      <c r="AE125" s="1050"/>
      <c r="AF125" s="1051" t="s">
        <v>492</v>
      </c>
      <c r="AG125" s="1049"/>
      <c r="AH125" s="1049"/>
      <c r="AI125" s="1049"/>
      <c r="AJ125" s="1050"/>
      <c r="AK125" s="1051" t="s">
        <v>491</v>
      </c>
      <c r="AL125" s="1049"/>
      <c r="AM125" s="1049"/>
      <c r="AN125" s="1049"/>
      <c r="AO125" s="1050"/>
      <c r="AP125" s="1052" t="s">
        <v>484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493</v>
      </c>
      <c r="CL125" s="1098"/>
      <c r="CM125" s="1098"/>
      <c r="CN125" s="1098"/>
      <c r="CO125" s="1099"/>
      <c r="CP125" s="1030" t="s">
        <v>494</v>
      </c>
      <c r="CQ125" s="979"/>
      <c r="CR125" s="979"/>
      <c r="CS125" s="979"/>
      <c r="CT125" s="979"/>
      <c r="CU125" s="979"/>
      <c r="CV125" s="979"/>
      <c r="CW125" s="979"/>
      <c r="CX125" s="979"/>
      <c r="CY125" s="979"/>
      <c r="CZ125" s="979"/>
      <c r="DA125" s="979"/>
      <c r="DB125" s="979"/>
      <c r="DC125" s="979"/>
      <c r="DD125" s="979"/>
      <c r="DE125" s="979"/>
      <c r="DF125" s="980"/>
      <c r="DG125" s="1016" t="s">
        <v>491</v>
      </c>
      <c r="DH125" s="1017"/>
      <c r="DI125" s="1017"/>
      <c r="DJ125" s="1017"/>
      <c r="DK125" s="1017"/>
      <c r="DL125" s="1017" t="s">
        <v>491</v>
      </c>
      <c r="DM125" s="1017"/>
      <c r="DN125" s="1017"/>
      <c r="DO125" s="1017"/>
      <c r="DP125" s="1017"/>
      <c r="DQ125" s="1017" t="s">
        <v>495</v>
      </c>
      <c r="DR125" s="1017"/>
      <c r="DS125" s="1017"/>
      <c r="DT125" s="1017"/>
      <c r="DU125" s="1017"/>
      <c r="DV125" s="1018" t="s">
        <v>488</v>
      </c>
      <c r="DW125" s="1018"/>
      <c r="DX125" s="1018"/>
      <c r="DY125" s="1018"/>
      <c r="DZ125" s="1019"/>
    </row>
    <row r="126" spans="1:130" s="246" customFormat="1" ht="26.25" customHeight="1" thickBot="1" x14ac:dyDescent="0.2">
      <c r="A126" s="1149"/>
      <c r="B126" s="1036"/>
      <c r="C126" s="1006" t="s">
        <v>471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496</v>
      </c>
      <c r="AB126" s="1049"/>
      <c r="AC126" s="1049"/>
      <c r="AD126" s="1049"/>
      <c r="AE126" s="1050"/>
      <c r="AF126" s="1051" t="s">
        <v>497</v>
      </c>
      <c r="AG126" s="1049"/>
      <c r="AH126" s="1049"/>
      <c r="AI126" s="1049"/>
      <c r="AJ126" s="1050"/>
      <c r="AK126" s="1051" t="s">
        <v>495</v>
      </c>
      <c r="AL126" s="1049"/>
      <c r="AM126" s="1049"/>
      <c r="AN126" s="1049"/>
      <c r="AO126" s="1050"/>
      <c r="AP126" s="1052" t="s">
        <v>498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499</v>
      </c>
      <c r="CQ126" s="1040"/>
      <c r="CR126" s="1040"/>
      <c r="CS126" s="1040"/>
      <c r="CT126" s="1040"/>
      <c r="CU126" s="1040"/>
      <c r="CV126" s="1040"/>
      <c r="CW126" s="1040"/>
      <c r="CX126" s="1040"/>
      <c r="CY126" s="1040"/>
      <c r="CZ126" s="1040"/>
      <c r="DA126" s="1040"/>
      <c r="DB126" s="1040"/>
      <c r="DC126" s="1040"/>
      <c r="DD126" s="1040"/>
      <c r="DE126" s="1040"/>
      <c r="DF126" s="1041"/>
      <c r="DG126" s="1009" t="s">
        <v>484</v>
      </c>
      <c r="DH126" s="1010"/>
      <c r="DI126" s="1010"/>
      <c r="DJ126" s="1010"/>
      <c r="DK126" s="1010"/>
      <c r="DL126" s="1010" t="s">
        <v>484</v>
      </c>
      <c r="DM126" s="1010"/>
      <c r="DN126" s="1010"/>
      <c r="DO126" s="1010"/>
      <c r="DP126" s="1010"/>
      <c r="DQ126" s="1010" t="s">
        <v>500</v>
      </c>
      <c r="DR126" s="1010"/>
      <c r="DS126" s="1010"/>
      <c r="DT126" s="1010"/>
      <c r="DU126" s="1010"/>
      <c r="DV126" s="1011" t="s">
        <v>498</v>
      </c>
      <c r="DW126" s="1011"/>
      <c r="DX126" s="1011"/>
      <c r="DY126" s="1011"/>
      <c r="DZ126" s="1012"/>
    </row>
    <row r="127" spans="1:130" s="246" customFormat="1" ht="26.25" customHeight="1" x14ac:dyDescent="0.15">
      <c r="A127" s="1150"/>
      <c r="B127" s="1038"/>
      <c r="C127" s="1092" t="s">
        <v>501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502</v>
      </c>
      <c r="AB127" s="1049"/>
      <c r="AC127" s="1049"/>
      <c r="AD127" s="1049"/>
      <c r="AE127" s="1050"/>
      <c r="AF127" s="1051" t="s">
        <v>484</v>
      </c>
      <c r="AG127" s="1049"/>
      <c r="AH127" s="1049"/>
      <c r="AI127" s="1049"/>
      <c r="AJ127" s="1050"/>
      <c r="AK127" s="1051" t="s">
        <v>503</v>
      </c>
      <c r="AL127" s="1049"/>
      <c r="AM127" s="1049"/>
      <c r="AN127" s="1049"/>
      <c r="AO127" s="1050"/>
      <c r="AP127" s="1052" t="s">
        <v>504</v>
      </c>
      <c r="AQ127" s="1053"/>
      <c r="AR127" s="1053"/>
      <c r="AS127" s="1053"/>
      <c r="AT127" s="1054"/>
      <c r="AU127" s="282"/>
      <c r="AV127" s="282"/>
      <c r="AW127" s="282"/>
      <c r="AX127" s="1122" t="s">
        <v>505</v>
      </c>
      <c r="AY127" s="1123"/>
      <c r="AZ127" s="1123"/>
      <c r="BA127" s="1123"/>
      <c r="BB127" s="1123"/>
      <c r="BC127" s="1123"/>
      <c r="BD127" s="1123"/>
      <c r="BE127" s="1124"/>
      <c r="BF127" s="1125" t="s">
        <v>506</v>
      </c>
      <c r="BG127" s="1123"/>
      <c r="BH127" s="1123"/>
      <c r="BI127" s="1123"/>
      <c r="BJ127" s="1123"/>
      <c r="BK127" s="1123"/>
      <c r="BL127" s="1124"/>
      <c r="BM127" s="1125" t="s">
        <v>507</v>
      </c>
      <c r="BN127" s="1123"/>
      <c r="BO127" s="1123"/>
      <c r="BP127" s="1123"/>
      <c r="BQ127" s="1123"/>
      <c r="BR127" s="1123"/>
      <c r="BS127" s="1124"/>
      <c r="BT127" s="1125" t="s">
        <v>508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509</v>
      </c>
      <c r="CQ127" s="1040"/>
      <c r="CR127" s="1040"/>
      <c r="CS127" s="1040"/>
      <c r="CT127" s="1040"/>
      <c r="CU127" s="1040"/>
      <c r="CV127" s="1040"/>
      <c r="CW127" s="1040"/>
      <c r="CX127" s="1040"/>
      <c r="CY127" s="1040"/>
      <c r="CZ127" s="1040"/>
      <c r="DA127" s="1040"/>
      <c r="DB127" s="1040"/>
      <c r="DC127" s="1040"/>
      <c r="DD127" s="1040"/>
      <c r="DE127" s="1040"/>
      <c r="DF127" s="1041"/>
      <c r="DG127" s="1009" t="s">
        <v>510</v>
      </c>
      <c r="DH127" s="1010"/>
      <c r="DI127" s="1010"/>
      <c r="DJ127" s="1010"/>
      <c r="DK127" s="1010"/>
      <c r="DL127" s="1010" t="s">
        <v>492</v>
      </c>
      <c r="DM127" s="1010"/>
      <c r="DN127" s="1010"/>
      <c r="DO127" s="1010"/>
      <c r="DP127" s="1010"/>
      <c r="DQ127" s="1010" t="s">
        <v>483</v>
      </c>
      <c r="DR127" s="1010"/>
      <c r="DS127" s="1010"/>
      <c r="DT127" s="1010"/>
      <c r="DU127" s="1010"/>
      <c r="DV127" s="1011" t="s">
        <v>495</v>
      </c>
      <c r="DW127" s="1011"/>
      <c r="DX127" s="1011"/>
      <c r="DY127" s="1011"/>
      <c r="DZ127" s="1012"/>
    </row>
    <row r="128" spans="1:130" s="246" customFormat="1" ht="26.25" customHeight="1" thickBot="1" x14ac:dyDescent="0.2">
      <c r="A128" s="1133" t="s">
        <v>511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512</v>
      </c>
      <c r="X128" s="1135"/>
      <c r="Y128" s="1135"/>
      <c r="Z128" s="1136"/>
      <c r="AA128" s="1137">
        <v>1403837</v>
      </c>
      <c r="AB128" s="1138"/>
      <c r="AC128" s="1138"/>
      <c r="AD128" s="1138"/>
      <c r="AE128" s="1139"/>
      <c r="AF128" s="1140">
        <v>1585905</v>
      </c>
      <c r="AG128" s="1138"/>
      <c r="AH128" s="1138"/>
      <c r="AI128" s="1138"/>
      <c r="AJ128" s="1139"/>
      <c r="AK128" s="1140">
        <v>1607201</v>
      </c>
      <c r="AL128" s="1138"/>
      <c r="AM128" s="1138"/>
      <c r="AN128" s="1138"/>
      <c r="AO128" s="1139"/>
      <c r="AP128" s="1141"/>
      <c r="AQ128" s="1142"/>
      <c r="AR128" s="1142"/>
      <c r="AS128" s="1142"/>
      <c r="AT128" s="1143"/>
      <c r="AU128" s="282"/>
      <c r="AV128" s="282"/>
      <c r="AW128" s="282"/>
      <c r="AX128" s="978" t="s">
        <v>513</v>
      </c>
      <c r="AY128" s="979"/>
      <c r="AZ128" s="979"/>
      <c r="BA128" s="979"/>
      <c r="BB128" s="979"/>
      <c r="BC128" s="979"/>
      <c r="BD128" s="979"/>
      <c r="BE128" s="980"/>
      <c r="BF128" s="1144" t="s">
        <v>500</v>
      </c>
      <c r="BG128" s="1145"/>
      <c r="BH128" s="1145"/>
      <c r="BI128" s="1145"/>
      <c r="BJ128" s="1145"/>
      <c r="BK128" s="1145"/>
      <c r="BL128" s="1146"/>
      <c r="BM128" s="1144">
        <v>11.25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514</v>
      </c>
      <c r="CQ128" s="1127"/>
      <c r="CR128" s="1127"/>
      <c r="CS128" s="1127"/>
      <c r="CT128" s="1127"/>
      <c r="CU128" s="1127"/>
      <c r="CV128" s="1127"/>
      <c r="CW128" s="1127"/>
      <c r="CX128" s="1127"/>
      <c r="CY128" s="1127"/>
      <c r="CZ128" s="1127"/>
      <c r="DA128" s="1127"/>
      <c r="DB128" s="1127"/>
      <c r="DC128" s="1127"/>
      <c r="DD128" s="1127"/>
      <c r="DE128" s="1127"/>
      <c r="DF128" s="1128"/>
      <c r="DG128" s="1129" t="s">
        <v>491</v>
      </c>
      <c r="DH128" s="1130"/>
      <c r="DI128" s="1130"/>
      <c r="DJ128" s="1130"/>
      <c r="DK128" s="1130"/>
      <c r="DL128" s="1130">
        <v>46618</v>
      </c>
      <c r="DM128" s="1130"/>
      <c r="DN128" s="1130"/>
      <c r="DO128" s="1130"/>
      <c r="DP128" s="1130"/>
      <c r="DQ128" s="1130">
        <v>91723</v>
      </c>
      <c r="DR128" s="1130"/>
      <c r="DS128" s="1130"/>
      <c r="DT128" s="1130"/>
      <c r="DU128" s="1130"/>
      <c r="DV128" s="1131">
        <v>0.2</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515</v>
      </c>
      <c r="X129" s="1164"/>
      <c r="Y129" s="1164"/>
      <c r="Z129" s="1165"/>
      <c r="AA129" s="1048">
        <v>55753351</v>
      </c>
      <c r="AB129" s="1049"/>
      <c r="AC129" s="1049"/>
      <c r="AD129" s="1049"/>
      <c r="AE129" s="1050"/>
      <c r="AF129" s="1051">
        <v>56298806</v>
      </c>
      <c r="AG129" s="1049"/>
      <c r="AH129" s="1049"/>
      <c r="AI129" s="1049"/>
      <c r="AJ129" s="1050"/>
      <c r="AK129" s="1051">
        <v>56344126</v>
      </c>
      <c r="AL129" s="1049"/>
      <c r="AM129" s="1049"/>
      <c r="AN129" s="1049"/>
      <c r="AO129" s="1050"/>
      <c r="AP129" s="1166"/>
      <c r="AQ129" s="1167"/>
      <c r="AR129" s="1167"/>
      <c r="AS129" s="1167"/>
      <c r="AT129" s="1168"/>
      <c r="AU129" s="284"/>
      <c r="AV129" s="284"/>
      <c r="AW129" s="284"/>
      <c r="AX129" s="1157" t="s">
        <v>516</v>
      </c>
      <c r="AY129" s="1040"/>
      <c r="AZ129" s="1040"/>
      <c r="BA129" s="1040"/>
      <c r="BB129" s="1040"/>
      <c r="BC129" s="1040"/>
      <c r="BD129" s="1040"/>
      <c r="BE129" s="1041"/>
      <c r="BF129" s="1158" t="s">
        <v>517</v>
      </c>
      <c r="BG129" s="1159"/>
      <c r="BH129" s="1159"/>
      <c r="BI129" s="1159"/>
      <c r="BJ129" s="1159"/>
      <c r="BK129" s="1159"/>
      <c r="BL129" s="1160"/>
      <c r="BM129" s="1158">
        <v>16.25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518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519</v>
      </c>
      <c r="X130" s="1164"/>
      <c r="Y130" s="1164"/>
      <c r="Z130" s="1165"/>
      <c r="AA130" s="1048">
        <v>8558073</v>
      </c>
      <c r="AB130" s="1049"/>
      <c r="AC130" s="1049"/>
      <c r="AD130" s="1049"/>
      <c r="AE130" s="1050"/>
      <c r="AF130" s="1051">
        <v>8661822</v>
      </c>
      <c r="AG130" s="1049"/>
      <c r="AH130" s="1049"/>
      <c r="AI130" s="1049"/>
      <c r="AJ130" s="1050"/>
      <c r="AK130" s="1051">
        <v>8725708</v>
      </c>
      <c r="AL130" s="1049"/>
      <c r="AM130" s="1049"/>
      <c r="AN130" s="1049"/>
      <c r="AO130" s="1050"/>
      <c r="AP130" s="1166"/>
      <c r="AQ130" s="1167"/>
      <c r="AR130" s="1167"/>
      <c r="AS130" s="1167"/>
      <c r="AT130" s="1168"/>
      <c r="AU130" s="284"/>
      <c r="AV130" s="284"/>
      <c r="AW130" s="284"/>
      <c r="AX130" s="1157" t="s">
        <v>520</v>
      </c>
      <c r="AY130" s="1040"/>
      <c r="AZ130" s="1040"/>
      <c r="BA130" s="1040"/>
      <c r="BB130" s="1040"/>
      <c r="BC130" s="1040"/>
      <c r="BD130" s="1040"/>
      <c r="BE130" s="1041"/>
      <c r="BF130" s="1194">
        <v>9.3000000000000007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521</v>
      </c>
      <c r="X131" s="1202"/>
      <c r="Y131" s="1202"/>
      <c r="Z131" s="1203"/>
      <c r="AA131" s="1095">
        <v>47195278</v>
      </c>
      <c r="AB131" s="1074"/>
      <c r="AC131" s="1074"/>
      <c r="AD131" s="1074"/>
      <c r="AE131" s="1075"/>
      <c r="AF131" s="1073">
        <v>47636984</v>
      </c>
      <c r="AG131" s="1074"/>
      <c r="AH131" s="1074"/>
      <c r="AI131" s="1074"/>
      <c r="AJ131" s="1075"/>
      <c r="AK131" s="1073">
        <v>47618418</v>
      </c>
      <c r="AL131" s="1074"/>
      <c r="AM131" s="1074"/>
      <c r="AN131" s="1074"/>
      <c r="AO131" s="1075"/>
      <c r="AP131" s="1204"/>
      <c r="AQ131" s="1205"/>
      <c r="AR131" s="1205"/>
      <c r="AS131" s="1205"/>
      <c r="AT131" s="1206"/>
      <c r="AU131" s="284"/>
      <c r="AV131" s="284"/>
      <c r="AW131" s="284"/>
      <c r="AX131" s="1176" t="s">
        <v>522</v>
      </c>
      <c r="AY131" s="1127"/>
      <c r="AZ131" s="1127"/>
      <c r="BA131" s="1127"/>
      <c r="BB131" s="1127"/>
      <c r="BC131" s="1127"/>
      <c r="BD131" s="1127"/>
      <c r="BE131" s="1128"/>
      <c r="BF131" s="1177">
        <v>121.1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523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524</v>
      </c>
      <c r="W132" s="1187"/>
      <c r="X132" s="1187"/>
      <c r="Y132" s="1187"/>
      <c r="Z132" s="1188"/>
      <c r="AA132" s="1189">
        <v>9.1231627030000002</v>
      </c>
      <c r="AB132" s="1190"/>
      <c r="AC132" s="1190"/>
      <c r="AD132" s="1190"/>
      <c r="AE132" s="1191"/>
      <c r="AF132" s="1192">
        <v>9.0776422340000007</v>
      </c>
      <c r="AG132" s="1190"/>
      <c r="AH132" s="1190"/>
      <c r="AI132" s="1190"/>
      <c r="AJ132" s="1191"/>
      <c r="AK132" s="1192">
        <v>9.9910879020000003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525</v>
      </c>
      <c r="W133" s="1170"/>
      <c r="X133" s="1170"/>
      <c r="Y133" s="1170"/>
      <c r="Z133" s="1171"/>
      <c r="AA133" s="1172">
        <v>9.1</v>
      </c>
      <c r="AB133" s="1173"/>
      <c r="AC133" s="1173"/>
      <c r="AD133" s="1173"/>
      <c r="AE133" s="1174"/>
      <c r="AF133" s="1172">
        <v>9.1</v>
      </c>
      <c r="AG133" s="1173"/>
      <c r="AH133" s="1173"/>
      <c r="AI133" s="1173"/>
      <c r="AJ133" s="1174"/>
      <c r="AK133" s="1172">
        <v>9.3000000000000007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AVkknYSGTDXyhzWAwa+xc6FvbIKEbG+Zp1fX3vQOu1VcUGVHyT35NVPba5fBS5PqicG+mCfDmcrA78pFafVyQ==" saltValue="LyNqGr2Tg6L4qWqXmlEU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526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F/AMpJ6Q8tFfvSRn0SU5UlH/oFIgg1vqt/BUT/FhND1zWcf5SQltrG+Y6wp1d0si4BsfFPLOpIV070v4t3Qtg==" saltValue="9qH5/jc39rmQm4wO6Z6tW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aHtI7dU6eMFzQN1OkNGR0lQZFNXels4iKfpYQeEBLDqdzfJfCs0LFy1ZNPmzU3v4X9ZNAX6fHCqzmttJ3RDjQ==" saltValue="c9WnGGG1NXjaVp2PS/gdB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527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529</v>
      </c>
      <c r="AP7" s="303"/>
      <c r="AQ7" s="304" t="s">
        <v>530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531</v>
      </c>
      <c r="AQ8" s="310" t="s">
        <v>532</v>
      </c>
      <c r="AR8" s="311" t="s">
        <v>533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534</v>
      </c>
      <c r="AL9" s="1213"/>
      <c r="AM9" s="1213"/>
      <c r="AN9" s="1214"/>
      <c r="AO9" s="312">
        <v>16791331</v>
      </c>
      <c r="AP9" s="312">
        <v>61623</v>
      </c>
      <c r="AQ9" s="313">
        <v>56485</v>
      </c>
      <c r="AR9" s="314">
        <v>9.1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535</v>
      </c>
      <c r="AL10" s="1213"/>
      <c r="AM10" s="1213"/>
      <c r="AN10" s="1214"/>
      <c r="AO10" s="315">
        <v>412674</v>
      </c>
      <c r="AP10" s="315">
        <v>1514</v>
      </c>
      <c r="AQ10" s="316">
        <v>3940</v>
      </c>
      <c r="AR10" s="317">
        <v>-61.6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536</v>
      </c>
      <c r="AL11" s="1213"/>
      <c r="AM11" s="1213"/>
      <c r="AN11" s="1214"/>
      <c r="AO11" s="315">
        <v>104542</v>
      </c>
      <c r="AP11" s="315">
        <v>384</v>
      </c>
      <c r="AQ11" s="316">
        <v>2339</v>
      </c>
      <c r="AR11" s="317">
        <v>-83.6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537</v>
      </c>
      <c r="AL12" s="1213"/>
      <c r="AM12" s="1213"/>
      <c r="AN12" s="1214"/>
      <c r="AO12" s="315">
        <v>187850</v>
      </c>
      <c r="AP12" s="315">
        <v>689</v>
      </c>
      <c r="AQ12" s="316">
        <v>1531</v>
      </c>
      <c r="AR12" s="317">
        <v>-55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538</v>
      </c>
      <c r="AL13" s="1213"/>
      <c r="AM13" s="1213"/>
      <c r="AN13" s="1214"/>
      <c r="AO13" s="315">
        <v>240015</v>
      </c>
      <c r="AP13" s="315">
        <v>881</v>
      </c>
      <c r="AQ13" s="316">
        <v>56</v>
      </c>
      <c r="AR13" s="317">
        <v>1473.2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539</v>
      </c>
      <c r="AL14" s="1213"/>
      <c r="AM14" s="1213"/>
      <c r="AN14" s="1214"/>
      <c r="AO14" s="315">
        <v>570562</v>
      </c>
      <c r="AP14" s="315">
        <v>2094</v>
      </c>
      <c r="AQ14" s="316">
        <v>1684</v>
      </c>
      <c r="AR14" s="317">
        <v>24.3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540</v>
      </c>
      <c r="AL15" s="1213"/>
      <c r="AM15" s="1213"/>
      <c r="AN15" s="1214"/>
      <c r="AO15" s="315">
        <v>438162</v>
      </c>
      <c r="AP15" s="315">
        <v>1608</v>
      </c>
      <c r="AQ15" s="316">
        <v>1307</v>
      </c>
      <c r="AR15" s="317">
        <v>23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541</v>
      </c>
      <c r="AL16" s="1216"/>
      <c r="AM16" s="1216"/>
      <c r="AN16" s="1217"/>
      <c r="AO16" s="315">
        <v>-1015442</v>
      </c>
      <c r="AP16" s="315">
        <v>-3727</v>
      </c>
      <c r="AQ16" s="316">
        <v>-4039</v>
      </c>
      <c r="AR16" s="317">
        <v>-7.7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17729694</v>
      </c>
      <c r="AP17" s="315">
        <v>65067</v>
      </c>
      <c r="AQ17" s="316">
        <v>63303</v>
      </c>
      <c r="AR17" s="317">
        <v>2.8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542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543</v>
      </c>
      <c r="AP20" s="323" t="s">
        <v>544</v>
      </c>
      <c r="AQ20" s="324" t="s">
        <v>545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546</v>
      </c>
      <c r="AL21" s="1208"/>
      <c r="AM21" s="1208"/>
      <c r="AN21" s="1209"/>
      <c r="AO21" s="327">
        <v>6.73</v>
      </c>
      <c r="AP21" s="328">
        <v>6.31</v>
      </c>
      <c r="AQ21" s="329">
        <v>0.42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547</v>
      </c>
      <c r="AL22" s="1208"/>
      <c r="AM22" s="1208"/>
      <c r="AN22" s="1209"/>
      <c r="AO22" s="332">
        <v>99.9</v>
      </c>
      <c r="AP22" s="333">
        <v>99.9</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550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529</v>
      </c>
      <c r="AP30" s="303"/>
      <c r="AQ30" s="304" t="s">
        <v>530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531</v>
      </c>
      <c r="AQ31" s="310" t="s">
        <v>532</v>
      </c>
      <c r="AR31" s="311" t="s">
        <v>533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551</v>
      </c>
      <c r="AL32" s="1224"/>
      <c r="AM32" s="1224"/>
      <c r="AN32" s="1225"/>
      <c r="AO32" s="342">
        <v>9923961</v>
      </c>
      <c r="AP32" s="342">
        <v>36420</v>
      </c>
      <c r="AQ32" s="343">
        <v>29657</v>
      </c>
      <c r="AR32" s="344">
        <v>22.8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552</v>
      </c>
      <c r="AL33" s="1224"/>
      <c r="AM33" s="1224"/>
      <c r="AN33" s="1225"/>
      <c r="AO33" s="342" t="s">
        <v>553</v>
      </c>
      <c r="AP33" s="342" t="s">
        <v>553</v>
      </c>
      <c r="AQ33" s="343">
        <v>0</v>
      </c>
      <c r="AR33" s="344" t="s">
        <v>553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554</v>
      </c>
      <c r="AL34" s="1224"/>
      <c r="AM34" s="1224"/>
      <c r="AN34" s="1225"/>
      <c r="AO34" s="342">
        <v>70000</v>
      </c>
      <c r="AP34" s="342">
        <v>257</v>
      </c>
      <c r="AQ34" s="343">
        <v>34</v>
      </c>
      <c r="AR34" s="344">
        <v>655.9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555</v>
      </c>
      <c r="AL35" s="1224"/>
      <c r="AM35" s="1224"/>
      <c r="AN35" s="1225"/>
      <c r="AO35" s="342">
        <v>5080932</v>
      </c>
      <c r="AP35" s="342">
        <v>18647</v>
      </c>
      <c r="AQ35" s="343">
        <v>9943</v>
      </c>
      <c r="AR35" s="344">
        <v>87.5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556</v>
      </c>
      <c r="AL36" s="1224"/>
      <c r="AM36" s="1224"/>
      <c r="AN36" s="1225"/>
      <c r="AO36" s="342">
        <v>15343</v>
      </c>
      <c r="AP36" s="342">
        <v>56</v>
      </c>
      <c r="AQ36" s="343">
        <v>489</v>
      </c>
      <c r="AR36" s="344">
        <v>-88.5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557</v>
      </c>
      <c r="AL37" s="1224"/>
      <c r="AM37" s="1224"/>
      <c r="AN37" s="1225"/>
      <c r="AO37" s="342" t="s">
        <v>553</v>
      </c>
      <c r="AP37" s="342" t="s">
        <v>553</v>
      </c>
      <c r="AQ37" s="343">
        <v>748</v>
      </c>
      <c r="AR37" s="344" t="s">
        <v>553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558</v>
      </c>
      <c r="AL38" s="1227"/>
      <c r="AM38" s="1227"/>
      <c r="AN38" s="1228"/>
      <c r="AO38" s="345">
        <v>271</v>
      </c>
      <c r="AP38" s="345">
        <v>1</v>
      </c>
      <c r="AQ38" s="346">
        <v>0</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559</v>
      </c>
      <c r="AL39" s="1227"/>
      <c r="AM39" s="1227"/>
      <c r="AN39" s="1228"/>
      <c r="AO39" s="342">
        <v>-1607201</v>
      </c>
      <c r="AP39" s="342">
        <v>-5898</v>
      </c>
      <c r="AQ39" s="343">
        <v>-7534</v>
      </c>
      <c r="AR39" s="344">
        <v>-21.7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560</v>
      </c>
      <c r="AL40" s="1224"/>
      <c r="AM40" s="1224"/>
      <c r="AN40" s="1225"/>
      <c r="AO40" s="342">
        <v>-8725708</v>
      </c>
      <c r="AP40" s="342">
        <v>-32023</v>
      </c>
      <c r="AQ40" s="343">
        <v>-26610</v>
      </c>
      <c r="AR40" s="344">
        <v>20.3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4757598</v>
      </c>
      <c r="AP41" s="342">
        <v>17460</v>
      </c>
      <c r="AQ41" s="343">
        <v>6727</v>
      </c>
      <c r="AR41" s="344">
        <v>159.6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561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562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563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529</v>
      </c>
      <c r="AN49" s="1220" t="s">
        <v>564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565</v>
      </c>
      <c r="AO50" s="359" t="s">
        <v>566</v>
      </c>
      <c r="AP50" s="360" t="s">
        <v>567</v>
      </c>
      <c r="AQ50" s="361" t="s">
        <v>568</v>
      </c>
      <c r="AR50" s="362" t="s">
        <v>569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570</v>
      </c>
      <c r="AL51" s="355"/>
      <c r="AM51" s="363">
        <v>14420243</v>
      </c>
      <c r="AN51" s="364">
        <v>52813</v>
      </c>
      <c r="AO51" s="365">
        <v>13.2</v>
      </c>
      <c r="AP51" s="366">
        <v>41862</v>
      </c>
      <c r="AQ51" s="367">
        <v>1.5</v>
      </c>
      <c r="AR51" s="368">
        <v>11.7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571</v>
      </c>
      <c r="AM52" s="371">
        <v>7656943</v>
      </c>
      <c r="AN52" s="372">
        <v>28043</v>
      </c>
      <c r="AO52" s="373">
        <v>31.4</v>
      </c>
      <c r="AP52" s="374">
        <v>23710</v>
      </c>
      <c r="AQ52" s="375">
        <v>7.4</v>
      </c>
      <c r="AR52" s="376">
        <v>24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572</v>
      </c>
      <c r="AL53" s="355"/>
      <c r="AM53" s="363">
        <v>12067595</v>
      </c>
      <c r="AN53" s="364">
        <v>44196</v>
      </c>
      <c r="AO53" s="365">
        <v>-16.3</v>
      </c>
      <c r="AP53" s="366">
        <v>43554</v>
      </c>
      <c r="AQ53" s="367">
        <v>4</v>
      </c>
      <c r="AR53" s="368">
        <v>-20.3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571</v>
      </c>
      <c r="AM54" s="371">
        <v>6858857</v>
      </c>
      <c r="AN54" s="372">
        <v>25120</v>
      </c>
      <c r="AO54" s="373">
        <v>-10.4</v>
      </c>
      <c r="AP54" s="374">
        <v>24811</v>
      </c>
      <c r="AQ54" s="375">
        <v>4.5999999999999996</v>
      </c>
      <c r="AR54" s="376">
        <v>-15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573</v>
      </c>
      <c r="AL55" s="355"/>
      <c r="AM55" s="363">
        <v>23558618</v>
      </c>
      <c r="AN55" s="364">
        <v>86222</v>
      </c>
      <c r="AO55" s="365">
        <v>95.1</v>
      </c>
      <c r="AP55" s="366">
        <v>42581</v>
      </c>
      <c r="AQ55" s="367">
        <v>-2.2000000000000002</v>
      </c>
      <c r="AR55" s="368">
        <v>97.3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571</v>
      </c>
      <c r="AM56" s="371">
        <v>16742717</v>
      </c>
      <c r="AN56" s="372">
        <v>61277</v>
      </c>
      <c r="AO56" s="373">
        <v>143.9</v>
      </c>
      <c r="AP56" s="374">
        <v>24354</v>
      </c>
      <c r="AQ56" s="375">
        <v>-1.8</v>
      </c>
      <c r="AR56" s="376">
        <v>145.69999999999999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574</v>
      </c>
      <c r="AL57" s="355"/>
      <c r="AM57" s="363">
        <v>28597312</v>
      </c>
      <c r="AN57" s="364">
        <v>104659</v>
      </c>
      <c r="AO57" s="365">
        <v>21.4</v>
      </c>
      <c r="AP57" s="366">
        <v>45426</v>
      </c>
      <c r="AQ57" s="367">
        <v>6.7</v>
      </c>
      <c r="AR57" s="368">
        <v>14.7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571</v>
      </c>
      <c r="AM58" s="371">
        <v>15201973</v>
      </c>
      <c r="AN58" s="372">
        <v>55635</v>
      </c>
      <c r="AO58" s="373">
        <v>-9.1999999999999993</v>
      </c>
      <c r="AP58" s="374">
        <v>24508</v>
      </c>
      <c r="AQ58" s="375">
        <v>0.6</v>
      </c>
      <c r="AR58" s="376">
        <v>-9.8000000000000007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575</v>
      </c>
      <c r="AL59" s="355"/>
      <c r="AM59" s="363">
        <v>40399561</v>
      </c>
      <c r="AN59" s="364">
        <v>148263</v>
      </c>
      <c r="AO59" s="365">
        <v>41.7</v>
      </c>
      <c r="AP59" s="366">
        <v>45022</v>
      </c>
      <c r="AQ59" s="367">
        <v>-0.9</v>
      </c>
      <c r="AR59" s="368">
        <v>42.6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571</v>
      </c>
      <c r="AM60" s="371">
        <v>17640703</v>
      </c>
      <c r="AN60" s="372">
        <v>64740</v>
      </c>
      <c r="AO60" s="373">
        <v>16.399999999999999</v>
      </c>
      <c r="AP60" s="374">
        <v>25247</v>
      </c>
      <c r="AQ60" s="375">
        <v>3</v>
      </c>
      <c r="AR60" s="376">
        <v>13.4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576</v>
      </c>
      <c r="AL61" s="377"/>
      <c r="AM61" s="378">
        <v>23808666</v>
      </c>
      <c r="AN61" s="379">
        <v>87231</v>
      </c>
      <c r="AO61" s="380">
        <v>31</v>
      </c>
      <c r="AP61" s="381">
        <v>43689</v>
      </c>
      <c r="AQ61" s="382">
        <v>1.8</v>
      </c>
      <c r="AR61" s="368">
        <v>29.2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571</v>
      </c>
      <c r="AM62" s="371">
        <v>12820239</v>
      </c>
      <c r="AN62" s="372">
        <v>46963</v>
      </c>
      <c r="AO62" s="373">
        <v>34.4</v>
      </c>
      <c r="AP62" s="374">
        <v>24526</v>
      </c>
      <c r="AQ62" s="375">
        <v>2.8</v>
      </c>
      <c r="AR62" s="376">
        <v>31.6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th+oq+vJRwVjk28x8yXiSN7TW6/9rdzA4IbrRBAQC0FjM9Bkao2GT/3RRrp5ghDHFisUqXNHBIspYZU4RW51A==" saltValue="3GTwG5iQytmOmYHEAS5u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fHLVG2D0ijPaItCgsXKPYleCAJymVvNguwXVu1fr2/bU3q7Aug9g93l5qxJQNC59ZwSEAN/HaY9GI9CCJ5UBw==" saltValue="Y9J/4RAS3/5tEAqj+STK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6iwl84d9m3I66GgHXczJs2ZhiKNrQiYOdbAuysXItnoNwgtVnoQR4x7eD/fVEiecMNWDIPPh/2vHyXqOTkeKg==" saltValue="VVse9kkZYRcfCuJZkNHB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2" t="s">
        <v>3</v>
      </c>
      <c r="D47" s="1232"/>
      <c r="E47" s="1233"/>
      <c r="F47" s="11">
        <v>17.850000000000001</v>
      </c>
      <c r="G47" s="12">
        <v>17.47</v>
      </c>
      <c r="H47" s="12">
        <v>17.38</v>
      </c>
      <c r="I47" s="12">
        <v>13.46</v>
      </c>
      <c r="J47" s="13">
        <v>10.32</v>
      </c>
    </row>
    <row r="48" spans="2:10" ht="57.75" customHeight="1" x14ac:dyDescent="0.15">
      <c r="B48" s="14"/>
      <c r="C48" s="1234" t="s">
        <v>4</v>
      </c>
      <c r="D48" s="1234"/>
      <c r="E48" s="1235"/>
      <c r="F48" s="15">
        <v>5.49</v>
      </c>
      <c r="G48" s="16">
        <v>7.87</v>
      </c>
      <c r="H48" s="16">
        <v>4.2</v>
      </c>
      <c r="I48" s="16">
        <v>6.61</v>
      </c>
      <c r="J48" s="17">
        <v>5.43</v>
      </c>
    </row>
    <row r="49" spans="2:10" ht="57.75" customHeight="1" thickBot="1" x14ac:dyDescent="0.2">
      <c r="B49" s="18"/>
      <c r="C49" s="1236" t="s">
        <v>5</v>
      </c>
      <c r="D49" s="1236"/>
      <c r="E49" s="1237"/>
      <c r="F49" s="19">
        <v>0.77</v>
      </c>
      <c r="G49" s="20">
        <v>2.06</v>
      </c>
      <c r="H49" s="20" t="s">
        <v>585</v>
      </c>
      <c r="I49" s="20" t="s">
        <v>586</v>
      </c>
      <c r="J49" s="21" t="s">
        <v>587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CIVJUMJcMPS6tt1Lvniyj9LohQgzhefDC+rLUtbs+VA2yx7Bee3f77OW05/5hqNUI+43ipyxzAoaw7nF4H2dw==" saltValue="VmINDRK3Uw3EHel8Hs7C+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2020-09-28T00:50:59Z</cp:lastPrinted>
  <dcterms:created xsi:type="dcterms:W3CDTF">2020-02-10T02:45:08Z</dcterms:created>
  <dcterms:modified xsi:type="dcterms:W3CDTF">2020-09-28T08:05:27Z</dcterms:modified>
  <cp:category/>
</cp:coreProperties>
</file>