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CO37" i="10"/>
  <c r="AM37" i="10"/>
  <c r="C37"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BE34" i="10"/>
  <c r="BE35" i="10" s="1"/>
  <c r="BE36" i="10" s="1"/>
  <c r="BE37" i="10" s="1"/>
  <c r="BE38"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<sst xmlns="http://schemas.openxmlformats.org/spreadsheetml/2006/main" count="1105" uniqueCount="631">
  <si>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</si>
  <si>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</si>
  <si>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</si>
  <si>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</si>
  <si>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</si>
  <si>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</si>
  <si>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</si>
  <si>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</si>
  <si>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</si>
  <si>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</si>
  <si>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</si>
  <si>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</si>
  <si>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</si>
  <si>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</si>
  <si>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</si>
  <si>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</si>
  <si>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</si>
  <si>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</si>
  <si>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</si>
  <si>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</si>
  <si>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</si>
  <si>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</si>
  <si>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</si>
  <si>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</si>
  <si>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</si>
  <si>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</si>
  <si>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</si>
  <si>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</si>
  <si>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</si>
  <si>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</si>
  <si>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</si>
  <si>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</si>
  <si>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</si>
  <si>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</si>
  <si>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</si>
  <si>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</si>
  <si>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</si>
  <si>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</si>
  <si>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</si>
  <si>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</si>
  <si>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</si>
  <si>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</si>
  <si>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</si>
  <si>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</si>
  <si>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</si>
  <si>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</si>
  <si>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</si>
  <si>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</si>
  <si>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</si>
  <si>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</si>
  <si>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</si>
  <si>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</si>
  <si>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</si>
  <si>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</si>
  <si>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</si>
  <si>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</si>
  <si>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</si>
  <si>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</si>
  <si>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</si>
  <si>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</si>
  <si>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</si>
  <si>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</si>
  <si>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</si>
  <si>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</si>
  <si>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</si>
  <si>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</si>
  <si>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</si>
  <si>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</si>
  <si>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</si>
  <si>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</si>
  <si>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</si>
  <si>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</si>
  <si>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</si>
  <si>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</si>
  <si>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</si>
  <si>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</si>
  <si>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</si>
  <si>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</si>
  <si>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</si>
  <si>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</si>
  <si>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</si>
  <si>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</si>
  <si>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</si>
  <si>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</si>
  <si>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</si>
  <si>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</si>
  <si>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</si>
  <si>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</si>
  <si>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</si>
  <si>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</si>
  <si>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</si>
  <si>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</si>
  <si>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</si>
  <si>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</si>
  <si>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</si>
  <si>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</si>
  <si>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</si>
  <si>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</si>
  <si>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</si>
  <si>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</si>
  <si>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</si>
  <si>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</si>
  <si>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</si>
  <si>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</si>
  <si>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</si>
  <si>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</si>
  <si>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</si>
  <si>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</si>
  <si>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</si>
  <si>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</si>
  <si>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</si>
  <si>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</si>
  <si>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</si>
  <si>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</si>
  <si>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</si>
  <si>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</si>
  <si>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</si>
  <si>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</si>
  <si>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</si>
  <si>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</si>
  <si>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</si>
  <si>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</si>
  <si>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</si>
  <si>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</si>
  <si>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</si>
  <si>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</si>
  <si>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</si>
  <si>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</si>
  <si>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</si>
  <si>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</si>
  <si>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</si>
  <si>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</si>
  <si>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</si>
  <si>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</si>
  <si>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</si>
  <si>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</si>
  <si>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</si>
  <si>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</si>
  <si>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</si>
  <si>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</si>
  <si>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</si>
  <si>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</si>
  <si>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</si>
  <si>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</si>
  <si>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</si>
  <si>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</si>
  <si>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</si>
  <si>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</si>
  <si>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</si>
  <si>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</si>
  <si>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</si>
  <si>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</si>
  <si>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</si>
  <si>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</si>
  <si>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</si>
  <si>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</si>
  <si>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</si>
  <si>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</si>
  <si>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</si>
  <si>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</si>
  <si>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</si>
  <si>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</si>
  <si>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</si>
  <si>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</si>
  <si>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</si>
  <si>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</si>
  <si>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</si>
  <si>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</si>
  <si>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</si>
  <si>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</si>
  <si>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</si>
  <si>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</si>
  <si>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</si>
  <si>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</si>
  <si>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</si>
  <si>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</si>
  <si>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</si>
  <si>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</si>
  <si>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</si>
  <si>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</si>
  <si>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</si>
  <si>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</si>
  <si>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</si>
  <si>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</si>
  <si>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</si>
  <si>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</si>
  <si>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</si>
  <si>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</si>
  <si>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</si>
  <si>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</si>
  <si>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</si>
  <si>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</si>
  <si>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</si>
  <si>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</si>
  <si>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</si>
  <si>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</si>
  <si>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</si>
  <si>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</si>
  <si>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</si>
  <si>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</si>
  <si>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</si>
  <si>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</si>
  <si>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</si>
  <si>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</si>
  <si>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</si>
  <si>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</si>
  <si>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</si>
  <si>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</si>
  <si>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</si>
  <si>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</si>
  <si>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</si>
  <si>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</si>
  <si>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</si>
  <si>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</si>
  <si>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</si>
  <si>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</si>
  <si>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茨城県結城市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</si>
  <si>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</si>
  <si>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</si>
  <si>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</si>
  <si>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</si>
  <si>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</si>
  <si>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</si>
  <si>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</si>
  <si>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</si>
  <si>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</si>
  <si>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</si>
  <si>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</si>
  <si>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</si>
  <si>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</si>
  <si>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</si>
  <si>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</si>
  <si>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</si>
  <si>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</si>
  <si>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</si>
  <si>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</si>
  <si>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</si>
  <si>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</si>
  <si>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</si>
  <si>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</si>
  <si>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</si>
  <si>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</si>
  <si>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</si>
  <si>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</si>
  <si>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</si>
  <si>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</si>
  <si>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</si>
  <si>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</si>
  <si>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</si>
  <si>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</si>
  <si>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</si>
  <si>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</si>
  <si>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</si>
  <si>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</si>
  <si>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</si>
  <si>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</si>
  <si>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</si>
  <si>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</si>
  <si>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</si>
  <si>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</si>
  <si>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</si>
  <si>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</si>
  <si>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</si>
  <si>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</si>
  <si>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</si>
  <si>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</si>
  <si>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</si>
  <si>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</si>
  <si>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</si>
  <si>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</si>
  <si>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</si>
  <si>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</si>
  <si>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</si>
  <si>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</si>
  <si>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</si>
  <si>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</si>
  <si>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</si>
  <si>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</si>
  <si>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</si>
  <si>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</si>
  <si>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</si>
  <si>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</si>
  <si>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</si>
  <si>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</si>
  <si>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</si>
  <si>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</si>
  <si>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</si>
  <si>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</si>
  <si>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</si>
  <si>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</si>
  <si>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</si>
  <si>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</si>
  <si>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</si>
  <si>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</si>
  <si>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</si>
  <si>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</si>
  <si>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</si>
  <si>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</si>
  <si>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</si>
  <si>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</si>
  <si>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</si>
  <si>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</si>
  <si>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</si>
  <si>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</si>
  <si>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</si>
  <si>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</si>
  <si>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</si>
  <si>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</si>
  <si>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</si>
  <si>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</si>
  <si>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</si>
  <si>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</si>
  <si>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</si>
  <si>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</si>
  <si>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</si>
  <si>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</si>
  <si>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</si>
  <si>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</si>
  <si>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</si>
  <si>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</si>
  <si>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</si>
  <si>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</si>
  <si>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</si>
  <si>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</si>
  <si>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</si>
  <si>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</si>
  <si>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</si>
  <si>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</si>
  <si>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</si>
  <si>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</si>
  <si>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</si>
  <si>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</si>
  <si>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</si>
  <si>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</si>
  <si>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</si>
  <si>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</si>
  <si>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</si>
  <si>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</si>
  <si>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</si>
  <si>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</si>
  <si>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</si>
  <si>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</si>
  <si>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</si>
  <si>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</si>
  <si>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</si>
  <si>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</si>
  <si>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</si>
  <si>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</si>
  <si>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</si>
  <si>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</si>
  <si>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</si>
  <si>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</si>
  <si>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</si>
  <si>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</si>
  <si>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</si>
  <si>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</si>
  <si>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</si>
  <si>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</si>
  <si>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</si>
  <si>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</si>
  <si>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</si>
  <si>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</si>
  <si>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</si>
  <si>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</si>
  <si>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</si>
  <si>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</si>
  <si>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茨城県結城市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</si>
  <si>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</si>
  <si>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</si>
  <si>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</si>
  <si>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</si>
  <si>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</si>
  <si>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</si>
  <si>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</si>
  <si>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</si>
  <si>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</si>
  <si>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</si>
  <si>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</si>
  <si>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</si>
  <si>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</si>
  <si>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</si>
  <si>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</si>
  <si>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</si>
  <si>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</si>
  <si>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</si>
  <si>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</si>
  <si>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</si>
  <si>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</si>
  <si>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住宅資金等貸付事業特別会計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</si>
  <si>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</si>
  <si>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</si>
  <si>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</si>
  <si>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</si>
  <si>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</si>
  <si>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</si>
  <si>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</si>
  <si>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</si>
  <si>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</si>
  <si>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</si>
  <si>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</si>
  <si>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</si>
  <si>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</si>
  <si>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</si>
  <si>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</si>
  <si>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</si>
  <si>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</si>
  <si>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</si>
  <si>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</si>
  <si>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</si>
  <si>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</si>
  <si>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</si>
  <si>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</si>
  <si>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下館・結城都市計画事業結城南部第二土地区画整理事業特別会計</t>
    <phoneticPr fontId="5"/>
  </si>
  <si>
    <t>下館・結城都市計画事業結城南部第三土地区画整理事業特別会計</t>
    <phoneticPr fontId="5"/>
  </si>
  <si>
    <t>下館・結城都市計画事業結城南部第四土地区画整理事業特別会計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</si>
  <si>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</si>
  <si>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</si>
  <si>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</si>
  <si>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</si>
  <si>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</si>
  <si>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</si>
  <si>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</si>
  <si>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</si>
  <si>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</si>
  <si>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</si>
  <si>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</si>
  <si>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</si>
  <si>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</si>
  <si>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</si>
  <si>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</si>
  <si>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</si>
  <si>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</si>
  <si>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</si>
  <si>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</si>
  <si>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</si>
  <si>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</si>
  <si>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</si>
  <si>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</si>
  <si>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</si>
  <si>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</si>
  <si>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</si>
  <si>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</si>
  <si>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</si>
  <si>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</si>
  <si>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</si>
  <si>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</si>
  <si>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</si>
  <si>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</si>
  <si>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</si>
  <si>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</si>
  <si>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</si>
  <si>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</si>
  <si>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</si>
  <si>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</si>
  <si>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</si>
  <si>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</si>
  <si>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</si>
  <si>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</si>
  <si>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</si>
  <si>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</si>
  <si>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</si>
  <si>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</si>
  <si>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</si>
  <si>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</si>
  <si>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</si>
  <si>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</si>
  <si>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</si>
  <si>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</si>
  <si>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</si>
  <si>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</si>
  <si>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結城市公共下水道事業特別会計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</si>
  <si>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</si>
  <si>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</si>
  <si>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結城市農業集落排水事業特別会計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</si>
  <si>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</si>
  <si>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</si>
  <si>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下館・結城都市計画事業結城南部第二土地区画整理事業特別会計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</si>
  <si>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</si>
  <si>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</si>
  <si>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</si>
  <si>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</si>
  <si>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</si>
  <si>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</si>
  <si>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</si>
  <si>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</si>
  <si>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</si>
  <si>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</si>
  <si>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</si>
  <si>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</si>
  <si>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</si>
  <si>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</si>
  <si>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</si>
  <si>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</si>
  <si>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</si>
  <si>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</si>
  <si>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</si>
  <si>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</si>
  <si>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</si>
  <si>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</si>
  <si>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</si>
  <si>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</si>
  <si>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</si>
  <si>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</si>
  <si>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</si>
  <si>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</si>
  <si>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</si>
  <si>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</si>
  <si>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</si>
  <si>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</si>
  <si>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</si>
  <si>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</si>
  <si>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</si>
  <si>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</si>
  <si>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</si>
  <si>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</si>
  <si>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</si>
  <si>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</si>
  <si>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</si>
  <si>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</si>
  <si>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</si>
  <si>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</si>
  <si>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</si>
  <si>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</si>
  <si>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</si>
  <si>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</si>
  <si>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</si>
  <si>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</si>
  <si>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</si>
  <si>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</si>
  <si>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</si>
  <si>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</si>
  <si>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</si>
  <si>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</si>
  <si>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</si>
  <si>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</si>
  <si>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</si>
  <si>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</si>
  <si>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</si>
  <si>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</si>
  <si>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</si>
  <si>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</si>
  <si>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</si>
  <si>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</si>
  <si>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</si>
  <si>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</si>
  <si>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</si>
  <si>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</si>
  <si>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</si>
  <si>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</si>
  <si>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</si>
  <si>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</si>
  <si>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</si>
  <si>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</si>
  <si>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</si>
  <si>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</si>
  <si>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</si>
  <si>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</si>
  <si>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</si>
  <si>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</si>
  <si>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</si>
  <si>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</si>
  <si>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</si>
  <si>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2.28</t>
  </si>
  <si>
    <t>▲ 2.78</t>
  </si>
  <si>
    <t>▲ 0.19</t>
  </si>
  <si>
    <t>水道事業会計</t>
  </si>
  <si>
    <t>一般会計</t>
  </si>
  <si>
    <t>介護保険特別会計（介護保険事業勘定）</t>
  </si>
  <si>
    <t>下館・結城都市計画事業結城南部第二土地区画整理事業特別会計</t>
  </si>
  <si>
    <t>下館・結城都市計画事業結城南部第四土地区画整理事業特別会計</t>
  </si>
  <si>
    <t>国民健康保険特別会計</t>
  </si>
  <si>
    <t>下館・結城都市計画事業結城南部第三土地区画整理事業特別会計</t>
  </si>
  <si>
    <t>住宅資金等貸付事業特別会計</t>
  </si>
  <si>
    <t>その他会計（赤字）</t>
  </si>
  <si>
    <t>その他会計（黒字）</t>
  </si>
  <si>
    <t>H25末</t>
    <phoneticPr fontId="5"/>
  </si>
  <si>
    <t>H26末</t>
    <phoneticPr fontId="5"/>
  </si>
  <si>
    <t>H27末</t>
    <phoneticPr fontId="5"/>
  </si>
  <si>
    <t>H28末</t>
    <phoneticPr fontId="5"/>
  </si>
  <si>
    <t>H29末</t>
    <phoneticPr fontId="5"/>
  </si>
  <si>
    <t>結城市文化・スポーツ振興事業団</t>
    <rPh sb="0" eb="3">
      <t>ユウキシ</t>
    </rPh>
    <rPh sb="3" eb="5">
      <t>ブンカ</t>
    </rPh>
    <rPh sb="10" eb="12">
      <t>シンコウ</t>
    </rPh>
    <rPh sb="12" eb="15">
      <t>ジギョウダン</t>
    </rPh>
    <phoneticPr fontId="2"/>
  </si>
  <si>
    <t>結城市土地開発公社</t>
    <rPh sb="0" eb="3">
      <t>ユウキシ</t>
    </rPh>
    <rPh sb="3" eb="5">
      <t>トチ</t>
    </rPh>
    <rPh sb="5" eb="7">
      <t>カイハツ</t>
    </rPh>
    <rPh sb="7" eb="9">
      <t>コウシャ</t>
    </rPh>
    <phoneticPr fontId="2"/>
  </si>
  <si>
    <t>TMO結城</t>
    <rPh sb="3" eb="5">
      <t>ユウキ</t>
    </rPh>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</si>
  <si>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</si>
  <si>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</si>
  <si>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</si>
  <si>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</si>
  <si>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</si>
  <si>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</si>
  <si>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</si>
  <si>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</si>
  <si>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</si>
  <si>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</si>
  <si>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</si>
  <si>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</si>
  <si>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</si>
  <si>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</si>
  <si>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</si>
  <si>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</si>
  <si>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</si>
  <si>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</si>
  <si>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</si>
  <si>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</si>
  <si>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</si>
  <si>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</si>
  <si>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市庁舎建設事業基金</t>
    <rPh sb="0" eb="3">
      <t>シチョウシャ</t>
    </rPh>
    <rPh sb="3" eb="5">
      <t>ケンセツ</t>
    </rPh>
    <rPh sb="5" eb="7">
      <t>ジギョウ</t>
    </rPh>
    <rPh sb="7" eb="9">
      <t>キキン</t>
    </rPh>
    <phoneticPr fontId="2"/>
  </si>
  <si>
    <t>公共施設長寿命化等推進基金</t>
    <rPh sb="0" eb="2">
      <t>コウキョウ</t>
    </rPh>
    <rPh sb="2" eb="4">
      <t>シセツ</t>
    </rPh>
    <rPh sb="4" eb="8">
      <t>チョウジュミョウカ</t>
    </rPh>
    <rPh sb="8" eb="9">
      <t>トウ</t>
    </rPh>
    <rPh sb="9" eb="11">
      <t>スイシン</t>
    </rPh>
    <rPh sb="11" eb="13">
      <t>キキン</t>
    </rPh>
    <phoneticPr fontId="2"/>
  </si>
  <si>
    <t>学校建設事業基金</t>
    <rPh sb="0" eb="2">
      <t>ガッコウ</t>
    </rPh>
    <rPh sb="2" eb="4">
      <t>ケンセツ</t>
    </rPh>
    <rPh sb="4" eb="6">
      <t>ジギョウ</t>
    </rPh>
    <rPh sb="6" eb="8">
      <t>キキン</t>
    </rPh>
    <phoneticPr fontId="2"/>
  </si>
  <si>
    <t>地域福祉基金</t>
    <rPh sb="0" eb="2">
      <t>チイキ</t>
    </rPh>
    <rPh sb="2" eb="4">
      <t>フクシ</t>
    </rPh>
    <rPh sb="4" eb="6">
      <t>キキン</t>
    </rPh>
    <phoneticPr fontId="2"/>
  </si>
  <si>
    <t>奨学金給付基金</t>
    <rPh sb="0" eb="3">
      <t>ショウガクキン</t>
    </rPh>
    <rPh sb="3" eb="5">
      <t>キュウフ</t>
    </rPh>
    <rPh sb="5" eb="7">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</si>
  <si>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</si>
  <si>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</si>
  <si>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</si>
  <si>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</si>
  <si>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</si>
  <si>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</si>
  <si>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</si>
  <si>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</si>
  <si>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</si>
  <si>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</si>
  <si>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</si>
  <si>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</si>
  <si>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</si>
  <si>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</si>
  <si>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</si>
  <si>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</si>
  <si>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</si>
  <si>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</si>
  <si>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</si>
  <si>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平成29年度においては，将来負担比率は平成28年度と横ばいで27.5であった。
　一方，有形固定資産減価償却率については，類似団体平均と比較して8.1ポイント上回っている。老朽化の著しい公民館をはじめとして資産の減価償却率は増加傾向にあるため，公共施設マネジメントに取組み，個別施設計画を策定し，数値の急増抑制に努める。</t>
    <rPh sb="20" eb="22">
      <t>ヘイセイ</t>
    </rPh>
    <rPh sb="24" eb="26">
      <t>ネンド</t>
    </rPh>
    <rPh sb="27" eb="28">
      <t>ヨコ</t>
    </rPh>
    <rPh sb="66" eb="68">
      <t>ヘイキン</t>
    </rPh>
    <phoneticPr fontId="5"/>
  </si>
  <si>
    <t>　将来負担比率については債務負担行為に基づく支出予定額，公営企業債等繰入見込額等の将来負担額が減少したことに伴い類似団体平均より16.0ポイント下回っている。一方，実質公債費比率においては平成19年度策定の公債費負担計画に基づき，地方債発行の抑制を行った結果，低下傾向にあるものの依然として類似団体平均を2.3ポイント上回っている。
　平成29年度より新庁舎建設に着手しており，これに伴う地方債発行額が増加傾向にあり今後将来負担比率，実質公債費比率ともに増加することが見込まれるため，今後はその他新規事業や既存事業への地方債発行の抑制を図っていく。</t>
    <rPh sb="60" eb="62">
      <t>ヘイキン</t>
    </rPh>
    <rPh sb="87" eb="88">
      <t>ヒ</t>
    </rPh>
    <rPh sb="115" eb="118">
      <t>チホウサイ</t>
    </rPh>
    <rPh sb="130" eb="132">
      <t>テイカ</t>
    </rPh>
    <rPh sb="194" eb="197">
      <t>チホウサイ</t>
    </rPh>
    <rPh sb="222" eb="22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</si>
</sst>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7" fillId="0" borderId="41" xfId="16" applyFont="1" applyBorder="1" applyAlignment="1" applyProtection="1">
      <alignment horizontal="left" vertical="top" wrapText="1"/>
      <protection locked="0"/>
    </xf>
    <xf numFmtId="0" fontId="7" fillId="0" borderId="12" xfId="16" applyFont="1" applyBorder="1" applyAlignment="1" applyProtection="1">
      <alignment horizontal="left" vertical="top" wrapText="1"/>
      <protection locked="0"/>
    </xf>
    <xf numFmtId="0" fontId="7" fillId="0" borderId="48" xfId="16" applyFont="1" applyBorder="1" applyAlignment="1" applyProtection="1">
      <alignment horizontal="left" vertical="top" wrapText="1"/>
      <protection locked="0"/>
    </xf>
    <xf numFmtId="0" fontId="7" fillId="0" borderId="64" xfId="16" applyFont="1" applyBorder="1" applyAlignment="1" applyProtection="1">
      <alignment horizontal="left" vertical="top" wrapText="1"/>
      <protection locked="0"/>
    </xf>
    <xf numFmtId="0" fontId="7" fillId="0" borderId="0" xfId="16" applyFont="1" applyAlignment="1" applyProtection="1">
      <alignment horizontal="left" vertical="top" wrapText="1"/>
      <protection locked="0"/>
    </xf>
    <xf numFmtId="0" fontId="7" fillId="0" borderId="38" xfId="16" applyFont="1" applyBorder="1" applyAlignment="1" applyProtection="1">
      <alignment horizontal="left" vertical="top" wrapText="1"/>
      <protection locked="0"/>
    </xf>
    <xf numFmtId="0" fontId="7" fillId="0" borderId="37" xfId="16" applyFont="1" applyBorder="1" applyAlignment="1" applyProtection="1">
      <alignment horizontal="left" vertical="top" wrapText="1"/>
      <protection locked="0"/>
    </xf>
    <xf numFmtId="0" fontId="7" fillId="0" borderId="54" xfId="16" applyFont="1" applyBorder="1" applyAlignment="1" applyProtection="1">
      <alignment horizontal="left" vertical="top" wrapText="1"/>
      <protection locked="0"/>
    </xf>
    <xf numFmtId="0" fontId="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86564</c:v>
                </c:pt>
                <c:pt idx="3">
                  <c:v>62698</c:v>
                </c:pt>
                <c:pt idx="4">
                  <c:v>79245</c:v>
                </c:pt>
              </c:numCache>
            </c:numRef>
          </c:val>
          <c:smooth val="0"/>
          <c:extLst xmlns:c16r2="http://schemas.microsoft.com/office/drawing/2015/06/chart">
            <c:ext xmlns:c16="http://schemas.microsoft.com/office/drawing/2014/chart" uri="{C3380CC4-5D6E-409C-BE32-E72D297353CC}">
              <c16:uniqueId val="{00000000-37C1-4E64-A158-8921E1BF42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30095</c:v>
                </c:pt>
                <c:pt idx="1">
                  <c:v>43101</c:v>
                </c:pt>
                <c:pt idx="2">
                  <c:v>31956</c:v>
                </c:pt>
                <c:pt idx="3">
                  <c:v>32839</c:v>
                </c:pt>
                <c:pt idx="4">
                  <c:v>28934</c:v>
                </c:pt>
              </c:numCache>
            </c:numRef>
          </c:val>
          <c:smooth val="0"/>
          <c:extLst xmlns:c16r2="http://schemas.microsoft.com/office/drawing/2015/06/chart">
            <c:ext xmlns:c16="http://schemas.microsoft.com/office/drawing/2014/chart" uri="{C3380CC4-5D6E-409C-BE32-E72D297353CC}">
              <c16:uniqueId val="{00000001-37C1-4E64-A158-8921E1BF4205}"/>
            </c:ext>
          </c:extLst>
        </c:ser>
        <c:dLbls>
          <c:showLegendKey val="0"/>
          <c:showVal val="0"/>
          <c:showCatName val="0"/>
          <c:showSerName val="0"/>
          <c:showPercent val="0"/>
          <c:showBubbleSize val="0"/>
        </c:dLbls>
        <c:marker val="1"/>
        <c:smooth val="0"/>
        <c:axId val="171984768"/>
        <c:axId val="171995136"/>
      </c:lineChart>
      <c:catAx>
        <c:axId val="17198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95136"/>
        <c:crosses val="autoZero"/>
        <c:auto val="1"/>
        <c:lblAlgn val="ctr"/>
        <c:lblOffset val="100"/>
        <c:tickLblSkip val="1"/>
        <c:tickMarkSkip val="1"/>
        <c:noMultiLvlLbl val="0"/>
      </c:catAx>
      <c:valAx>
        <c:axId val="1719951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8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8.27</c:v>
                </c:pt>
                <c:pt idx="1">
                  <c:v>8.65</c:v>
                </c:pt>
                <c:pt idx="2">
                  <c:v>5.92</c:v>
                </c:pt>
                <c:pt idx="3">
                  <c:v>9.32</c:v>
                </c:pt>
                <c:pt idx="4">
                  <c:v>7.7</c:v>
                </c:pt>
              </c:numCache>
            </c:numRef>
          </c:val>
          <c:extLst xmlns:c16r2="http://schemas.microsoft.com/office/drawing/2015/06/chart">
            <c:ext xmlns:c16="http://schemas.microsoft.com/office/drawing/2014/chart" uri="{C3380CC4-5D6E-409C-BE32-E72D297353CC}">
              <c16:uniqueId val="{00000000-8BEC-4B25-AE3D-5D8C7C7F03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17.510000000000002</c:v>
                </c:pt>
                <c:pt idx="1">
                  <c:v>16.88</c:v>
                </c:pt>
                <c:pt idx="2">
                  <c:v>17.03</c:v>
                </c:pt>
                <c:pt idx="3">
                  <c:v>13.4</c:v>
                </c:pt>
                <c:pt idx="4">
                  <c:v>16.18</c:v>
                </c:pt>
              </c:numCache>
            </c:numRef>
          </c:val>
          <c:extLst xmlns:c16r2="http://schemas.microsoft.com/office/drawing/2015/06/chart">
            <c:ext xmlns:c16="http://schemas.microsoft.com/office/drawing/2014/chart" uri="{C3380CC4-5D6E-409C-BE32-E72D297353CC}">
              <c16:uniqueId val="{00000001-8BEC-4B25-AE3D-5D8C7C7F034D}"/>
            </c:ext>
          </c:extLst>
        </c:ser>
        <c:dLbls>
          <c:showLegendKey val="0"/>
          <c:showVal val="0"/>
          <c:showCatName val="0"/>
          <c:showSerName val="0"/>
          <c:showPercent val="0"/>
          <c:showBubbleSize val="0"/>
        </c:dLbls>
        <c:gapWidth val="250"/>
        <c:overlap val="100"/>
        <c:axId val="178693248"/>
        <c:axId val="17869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-2.2799999999999998</c:v>
                </c:pt>
                <c:pt idx="1">
                  <c:v>0.04</c:v>
                </c:pt>
                <c:pt idx="2">
                  <c:v>-2.78</c:v>
                </c:pt>
                <c:pt idx="3">
                  <c:v>-0.19</c:v>
                </c:pt>
                <c:pt idx="4">
                  <c:v>1.27</c:v>
                </c:pt>
              </c:numCache>
            </c:numRef>
          </c:val>
          <c:smooth val="0"/>
          <c:extLst xmlns:c16r2="http://schemas.microsoft.com/office/drawing/2015/06/chart">
            <c:ext xmlns:c16="http://schemas.microsoft.com/office/drawing/2014/chart" uri="{C3380CC4-5D6E-409C-BE32-E72D297353CC}">
              <c16:uniqueId val="{00000002-8BEC-4B25-AE3D-5D8C7C7F034D}"/>
            </c:ext>
          </c:extLst>
        </c:ser>
        <c:dLbls>
          <c:showLegendKey val="0"/>
          <c:showVal val="0"/>
          <c:showCatName val="0"/>
          <c:showSerName val="0"/>
          <c:showPercent val="0"/>
          <c:showBubbleSize val="0"/>
        </c:dLbls>
        <c:marker val="1"/>
        <c:smooth val="0"/>
        <c:axId val="178693248"/>
        <c:axId val="178695168"/>
      </c:lineChart>
      <c:catAx>
        <c:axId val="1786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695168"/>
        <c:crosses val="autoZero"/>
        <c:auto val="1"/>
        <c:lblAlgn val="ctr"/>
        <c:lblOffset val="100"/>
        <c:tickLblSkip val="1"/>
        <c:tickMarkSkip val="1"/>
        <c:noMultiLvlLbl val="0"/>
      </c:catAx>
      <c:valAx>
        <c:axId val="17869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6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0.04</c:v>
                </c:pt>
                <c:pt idx="4">
                  <c:v>#N/A</c:v>
                </c:pt>
                <c:pt idx="5">
                  <c:v>0.16</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0-60B5-4571-B1AA-92F22D54A4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B5-4571-B1AA-92F22D54A47D}"/>
            </c:ext>
          </c:extLst>
        </c:ser>
        <c:ser>
          <c:idx val="2"/>
          <c:order val="2"/>
          <c:tx>
            <c:strRef>
              <c:f>データシート!$A$29</c:f>
              <c:strCache>
                <c:ptCount val="1"/>
                <c:pt idx="0">
                  <c:v>住宅資金等貸付事業特別会計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60B5-4571-B1AA-92F22D54A47D}"/>
            </c:ext>
          </c:extLst>
        </c:ser>
        <c:ser>
          <c:idx val="3"/>
          <c:order val="3"/>
          <c:tx>
            <c:strRef>
              <c:f>データシート!$A$30</c:f>
              <c:strCache>
                <c:ptCount val="1"/>
                <c:pt idx="0">
                  <c:v>下館・結城都市計画事業結城南部第三土地区画整理事業特別会計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1.08</c:v>
                </c:pt>
                <c:pt idx="2">
                  <c:v>#N/A</c:v>
                </c:pt>
                <c:pt idx="3">
                  <c:v>1.05</c:v>
                </c:pt>
                <c:pt idx="4">
                  <c:v>#N/A</c:v>
                </c:pt>
                <c:pt idx="5">
                  <c:v>0.49</c:v>
                </c:pt>
                <c:pt idx="6">
                  <c:v>#N/A</c:v>
                </c:pt>
                <c:pt idx="7">
                  <c:v>0.4</c:v>
                </c:pt>
                <c:pt idx="8">
                  <c:v>#N/A</c:v>
                </c:pt>
                <c:pt idx="9">
                  <c:v>0.39</c:v>
                </c:pt>
              </c:numCache>
            </c:numRef>
          </c:val>
          <c:extLst xmlns:c16r2="http://schemas.microsoft.com/office/drawing/2015/06/chart">
            <c:ext xmlns:c16="http://schemas.microsoft.com/office/drawing/2014/chart" uri="{C3380CC4-5D6E-409C-BE32-E72D297353CC}">
              <c16:uniqueId val="{00000003-60B5-4571-B1AA-92F22D54A47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2.04</c:v>
                </c:pt>
                <c:pt idx="2">
                  <c:v>#N/A</c:v>
                </c:pt>
                <c:pt idx="3">
                  <c:v>2.59</c:v>
                </c:pt>
                <c:pt idx="4">
                  <c:v>#N/A</c:v>
                </c:pt>
                <c:pt idx="5">
                  <c:v>2.44</c:v>
                </c:pt>
                <c:pt idx="6">
                  <c:v>#N/A</c:v>
                </c:pt>
                <c:pt idx="7">
                  <c:v>1.72</c:v>
                </c:pt>
                <c:pt idx="8">
                  <c:v>#N/A</c:v>
                </c:pt>
                <c:pt idx="9">
                  <c:v>0.45</c:v>
                </c:pt>
              </c:numCache>
            </c:numRef>
          </c:val>
          <c:extLst xmlns:c16r2="http://schemas.microsoft.com/office/drawing/2015/06/chart">
            <c:ext xmlns:c16="http://schemas.microsoft.com/office/drawing/2014/chart" uri="{C3380CC4-5D6E-409C-BE32-E72D297353CC}">
              <c16:uniqueId val="{00000004-60B5-4571-B1AA-92F22D54A47D}"/>
            </c:ext>
          </c:extLst>
        </c:ser>
        <c:ser>
          <c:idx val="5"/>
          <c:order val="5"/>
          <c:tx>
            <c:strRef>
              <c:f>データシート!$A$32</c:f>
              <c:strCache>
                <c:ptCount val="1"/>
                <c:pt idx="0">
                  <c:v>下館・結城都市計画事業結城南部第四土地区画整理事業特別会計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0.69</c:v>
                </c:pt>
                <c:pt idx="4">
                  <c:v>#N/A</c:v>
                </c:pt>
                <c:pt idx="5">
                  <c:v>0.49</c:v>
                </c:pt>
                <c:pt idx="6">
                  <c:v>#N/A</c:v>
                </c:pt>
                <c:pt idx="7">
                  <c:v>0.7</c:v>
                </c:pt>
                <c:pt idx="8">
                  <c:v>#N/A</c:v>
                </c:pt>
                <c:pt idx="9">
                  <c:v>0.46</c:v>
                </c:pt>
              </c:numCache>
            </c:numRef>
          </c:val>
          <c:extLst xmlns:c16r2="http://schemas.microsoft.com/office/drawing/2015/06/chart">
            <c:ext xmlns:c16="http://schemas.microsoft.com/office/drawing/2014/chart" uri="{C3380CC4-5D6E-409C-BE32-E72D297353CC}">
              <c16:uniqueId val="{00000005-60B5-4571-B1AA-92F22D54A47D}"/>
            </c:ext>
          </c:extLst>
        </c:ser>
        <c:ser>
          <c:idx val="6"/>
          <c:order val="6"/>
          <c:tx>
            <c:strRef>
              <c:f>データシート!$A$33</c:f>
              <c:strCache>
                <c:ptCount val="1"/>
                <c:pt idx="0">
                  <c:v>下館・結城都市計画事業結城南部第二土地区画整理事業特別会計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0.78</c:v>
                </c:pt>
                <c:pt idx="4">
                  <c:v>#N/A</c:v>
                </c:pt>
                <c:pt idx="5">
                  <c:v>0.76</c:v>
                </c:pt>
                <c:pt idx="6">
                  <c:v>#N/A</c:v>
                </c:pt>
                <c:pt idx="7">
                  <c:v>0.8</c:v>
                </c:pt>
                <c:pt idx="8">
                  <c:v>#N/A</c:v>
                </c:pt>
                <c:pt idx="9">
                  <c:v>0.56999999999999995</c:v>
                </c:pt>
              </c:numCache>
            </c:numRef>
          </c:val>
          <c:extLst xmlns:c16r2="http://schemas.microsoft.com/office/drawing/2015/06/chart">
            <c:ext xmlns:c16="http://schemas.microsoft.com/office/drawing/2014/chart" uri="{C3380CC4-5D6E-409C-BE32-E72D297353CC}">
              <c16:uniqueId val="{00000006-60B5-4571-B1AA-92F22D54A47D}"/>
            </c:ext>
          </c:extLst>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0.94</c:v>
                </c:pt>
                <c:pt idx="4">
                  <c:v>#N/A</c:v>
                </c:pt>
                <c:pt idx="5">
                  <c:v>1.63</c:v>
                </c:pt>
                <c:pt idx="6">
                  <c:v>#N/A</c:v>
                </c:pt>
                <c:pt idx="7">
                  <c:v>1.3</c:v>
                </c:pt>
                <c:pt idx="8">
                  <c:v>#N/A</c:v>
                </c:pt>
                <c:pt idx="9">
                  <c:v>1.79</c:v>
                </c:pt>
              </c:numCache>
            </c:numRef>
          </c:val>
          <c:extLst xmlns:c16r2="http://schemas.microsoft.com/office/drawing/2015/06/chart">
            <c:ext xmlns:c16="http://schemas.microsoft.com/office/drawing/2014/chart" uri="{C3380CC4-5D6E-409C-BE32-E72D297353CC}">
              <c16:uniqueId val="{00000007-60B5-4571-B1AA-92F22D54A4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8.27</c:v>
                </c:pt>
                <c:pt idx="2">
                  <c:v>#N/A</c:v>
                </c:pt>
                <c:pt idx="3">
                  <c:v>8.64</c:v>
                </c:pt>
                <c:pt idx="4">
                  <c:v>#N/A</c:v>
                </c:pt>
                <c:pt idx="5">
                  <c:v>5.92</c:v>
                </c:pt>
                <c:pt idx="6">
                  <c:v>#N/A</c:v>
                </c:pt>
                <c:pt idx="7">
                  <c:v>9.2899999999999991</c:v>
                </c:pt>
                <c:pt idx="8">
                  <c:v>#N/A</c:v>
                </c:pt>
                <c:pt idx="9">
                  <c:v>7.69</c:v>
                </c:pt>
              </c:numCache>
            </c:numRef>
          </c:val>
          <c:extLst xmlns:c16r2="http://schemas.microsoft.com/office/drawing/2015/06/chart">
            <c:ext xmlns:c16="http://schemas.microsoft.com/office/drawing/2014/chart" uri="{C3380CC4-5D6E-409C-BE32-E72D297353CC}">
              <c16:uniqueId val="{00000008-60B5-4571-B1AA-92F22D54A4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12.15</c:v>
                </c:pt>
                <c:pt idx="2">
                  <c:v>#N/A</c:v>
                </c:pt>
                <c:pt idx="3">
                  <c:v>12.3</c:v>
                </c:pt>
                <c:pt idx="4">
                  <c:v>#N/A</c:v>
                </c:pt>
                <c:pt idx="5">
                  <c:v>12.44</c:v>
                </c:pt>
                <c:pt idx="6">
                  <c:v>#N/A</c:v>
                </c:pt>
                <c:pt idx="7">
                  <c:v>12.26</c:v>
                </c:pt>
                <c:pt idx="8">
                  <c:v>#N/A</c:v>
                </c:pt>
                <c:pt idx="9">
                  <c:v>12.68</c:v>
                </c:pt>
              </c:numCache>
            </c:numRef>
          </c:val>
          <c:extLst xmlns:c16r2="http://schemas.microsoft.com/office/drawing/2015/06/chart">
            <c:ext xmlns:c16="http://schemas.microsoft.com/office/drawing/2014/chart" uri="{C3380CC4-5D6E-409C-BE32-E72D297353CC}">
              <c16:uniqueId val="{00000009-60B5-4571-B1AA-92F22D54A47D}"/>
            </c:ext>
          </c:extLst>
        </c:ser>
        <c:dLbls>
          <c:showLegendKey val="0"/>
          <c:showVal val="0"/>
          <c:showCatName val="0"/>
          <c:showSerName val="0"/>
          <c:showPercent val="0"/>
          <c:showBubbleSize val="0"/>
        </c:dLbls>
        <c:gapWidth val="150"/>
        <c:overlap val="100"/>
        <c:axId val="179235840"/>
        <c:axId val="179249920"/>
      </c:barChart>
      <c:catAx>
        <c:axId val="1792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249920"/>
        <c:crosses val="autoZero"/>
        <c:auto val="1"/>
        <c:lblAlgn val="ctr"/>
        <c:lblOffset val="100"/>
        <c:tickLblSkip val="1"/>
        <c:tickMarkSkip val="1"/>
        <c:noMultiLvlLbl val="0"/>
      </c:catAx>
      <c:valAx>
        <c:axId val="1792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23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1904</c:v>
                </c:pt>
                <c:pt idx="5">
                  <c:v>1801</c:v>
                </c:pt>
                <c:pt idx="8">
                  <c:v>1802</c:v>
                </c:pt>
                <c:pt idx="11">
                  <c:v>1728</c:v>
                </c:pt>
                <c:pt idx="14">
                  <c:v>1572</c:v>
                </c:pt>
              </c:numCache>
            </c:numRef>
          </c:val>
          <c:extLst xmlns:c16r2="http://schemas.microsoft.com/office/drawing/2015/06/chart">
            <c:ext xmlns:c16="http://schemas.microsoft.com/office/drawing/2014/chart" uri="{C3380CC4-5D6E-409C-BE32-E72D297353CC}">
              <c16:uniqueId val="{00000000-D440-4091-AC59-1A55698382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440-4091-AC59-1A55698382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127</c:v>
                </c:pt>
                <c:pt idx="3">
                  <c:v>124</c:v>
                </c:pt>
                <c:pt idx="6">
                  <c:v>159</c:v>
                </c:pt>
                <c:pt idx="9">
                  <c:v>154</c:v>
                </c:pt>
                <c:pt idx="12">
                  <c:v>162</c:v>
                </c:pt>
              </c:numCache>
            </c:numRef>
          </c:val>
          <c:extLst xmlns:c16r2="http://schemas.microsoft.com/office/drawing/2015/06/chart">
            <c:ext xmlns:c16="http://schemas.microsoft.com/office/drawing/2014/chart" uri="{C3380CC4-5D6E-409C-BE32-E72D297353CC}">
              <c16:uniqueId val="{00000002-D440-4091-AC59-1A55698382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322</c:v>
                </c:pt>
                <c:pt idx="3">
                  <c:v>269</c:v>
                </c:pt>
                <c:pt idx="6">
                  <c:v>203</c:v>
                </c:pt>
                <c:pt idx="9">
                  <c:v>161</c:v>
                </c:pt>
                <c:pt idx="12">
                  <c:v>92</c:v>
                </c:pt>
              </c:numCache>
            </c:numRef>
          </c:val>
          <c:extLst xmlns:c16r2="http://schemas.microsoft.com/office/drawing/2015/06/chart">
            <c:ext xmlns:c16="http://schemas.microsoft.com/office/drawing/2014/chart" uri="{C3380CC4-5D6E-409C-BE32-E72D297353CC}">
              <c16:uniqueId val="{00000003-D440-4091-AC59-1A55698382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820</c:v>
                </c:pt>
                <c:pt idx="3">
                  <c:v>813</c:v>
                </c:pt>
                <c:pt idx="6">
                  <c:v>773</c:v>
                </c:pt>
                <c:pt idx="9">
                  <c:v>799</c:v>
                </c:pt>
                <c:pt idx="12">
                  <c:v>662</c:v>
                </c:pt>
              </c:numCache>
            </c:numRef>
          </c:val>
          <c:extLst xmlns:c16r2="http://schemas.microsoft.com/office/drawing/2015/06/chart">
            <c:ext xmlns:c16="http://schemas.microsoft.com/office/drawing/2014/chart" uri="{C3380CC4-5D6E-409C-BE32-E72D297353CC}">
              <c16:uniqueId val="{00000004-D440-4091-AC59-1A55698382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c:v>
                </c:pt>
                <c:pt idx="3">
                  <c:v>4</c:v>
                </c:pt>
                <c:pt idx="6">
                  <c:v>4</c:v>
                </c:pt>
                <c:pt idx="9">
                  <c:v>0</c:v>
                </c:pt>
                <c:pt idx="12">
                  <c:v>0</c:v>
                </c:pt>
              </c:numCache>
            </c:numRef>
          </c:val>
          <c:extLst xmlns:c16r2="http://schemas.microsoft.com/office/drawing/2015/06/chart">
            <c:ext xmlns:c16="http://schemas.microsoft.com/office/drawing/2014/chart" uri="{C3380CC4-5D6E-409C-BE32-E72D297353CC}">
              <c16:uniqueId val="{00000005-D440-4091-AC59-1A55698382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40-4091-AC59-1A55698382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1615</c:v>
                </c:pt>
                <c:pt idx="3">
                  <c:v>1562</c:v>
                </c:pt>
                <c:pt idx="6">
                  <c:v>1592</c:v>
                </c:pt>
                <c:pt idx="9">
                  <c:v>1510</c:v>
                </c:pt>
                <c:pt idx="12">
                  <c:v>1385</c:v>
                </c:pt>
              </c:numCache>
            </c:numRef>
          </c:val>
          <c:extLst xmlns:c16r2="http://schemas.microsoft.com/office/drawing/2015/06/chart">
            <c:ext xmlns:c16="http://schemas.microsoft.com/office/drawing/2014/chart" uri="{C3380CC4-5D6E-409C-BE32-E72D297353CC}">
              <c16:uniqueId val="{00000007-D440-4091-AC59-1A55698382B6}"/>
            </c:ext>
          </c:extLst>
        </c:ser>
        <c:dLbls>
          <c:showLegendKey val="0"/>
          <c:showVal val="0"/>
          <c:showCatName val="0"/>
          <c:showSerName val="0"/>
          <c:showPercent val="0"/>
          <c:showBubbleSize val="0"/>
        </c:dLbls>
        <c:gapWidth val="100"/>
        <c:overlap val="100"/>
        <c:axId val="169797888"/>
        <c:axId val="17932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984</c:v>
                </c:pt>
                <c:pt idx="2">
                  <c:v>#N/A</c:v>
                </c:pt>
                <c:pt idx="3">
                  <c:v>#N/A</c:v>
                </c:pt>
                <c:pt idx="4">
                  <c:v>972</c:v>
                </c:pt>
                <c:pt idx="5">
                  <c:v>#N/A</c:v>
                </c:pt>
                <c:pt idx="6">
                  <c:v>#N/A</c:v>
                </c:pt>
                <c:pt idx="7">
                  <c:v>929</c:v>
                </c:pt>
                <c:pt idx="8">
                  <c:v>#N/A</c:v>
                </c:pt>
                <c:pt idx="9">
                  <c:v>#N/A</c:v>
                </c:pt>
                <c:pt idx="10">
                  <c:v>896</c:v>
                </c:pt>
                <c:pt idx="11">
                  <c:v>#N/A</c:v>
                </c:pt>
                <c:pt idx="12">
                  <c:v>#N/A</c:v>
                </c:pt>
                <c:pt idx="13">
                  <c:v>729</c:v>
                </c:pt>
                <c:pt idx="14">
                  <c:v>#N/A</c:v>
                </c:pt>
              </c:numCache>
            </c:numRef>
          </c:val>
          <c:smooth val="0"/>
          <c:extLst xmlns:c16r2="http://schemas.microsoft.com/office/drawing/2015/06/chart">
            <c:ext xmlns:c16="http://schemas.microsoft.com/office/drawing/2014/chart" uri="{C3380CC4-5D6E-409C-BE32-E72D297353CC}">
              <c16:uniqueId val="{00000008-D440-4091-AC59-1A55698382B6}"/>
            </c:ext>
          </c:extLst>
        </c:ser>
        <c:dLbls>
          <c:showLegendKey val="0"/>
          <c:showVal val="0"/>
          <c:showCatName val="0"/>
          <c:showSerName val="0"/>
          <c:showPercent val="0"/>
          <c:showBubbleSize val="0"/>
        </c:dLbls>
        <c:marker val="1"/>
        <c:smooth val="0"/>
        <c:axId val="169797888"/>
        <c:axId val="179323264"/>
      </c:lineChart>
      <c:catAx>
        <c:axId val="16979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323264"/>
        <c:crosses val="autoZero"/>
        <c:auto val="1"/>
        <c:lblAlgn val="ctr"/>
        <c:lblOffset val="100"/>
        <c:tickLblSkip val="1"/>
        <c:tickMarkSkip val="1"/>
        <c:noMultiLvlLbl val="0"/>
      </c:catAx>
      <c:valAx>
        <c:axId val="17932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9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15051</c:v>
                </c:pt>
                <c:pt idx="5">
                  <c:v>15106</c:v>
                </c:pt>
                <c:pt idx="8">
                  <c:v>14889</c:v>
                </c:pt>
                <c:pt idx="11">
                  <c:v>14573</c:v>
                </c:pt>
                <c:pt idx="14">
                  <c:v>14387</c:v>
                </c:pt>
              </c:numCache>
            </c:numRef>
          </c:val>
          <c:extLst xmlns:c16r2="http://schemas.microsoft.com/office/drawing/2015/06/chart">
            <c:ext xmlns:c16="http://schemas.microsoft.com/office/drawing/2014/chart" uri="{C3380CC4-5D6E-409C-BE32-E72D297353CC}">
              <c16:uniqueId val="{00000000-A9A4-4EAF-B793-2F7AD55475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2480</c:v>
                </c:pt>
                <c:pt idx="5">
                  <c:v>2438</c:v>
                </c:pt>
                <c:pt idx="8">
                  <c:v>2358</c:v>
                </c:pt>
                <c:pt idx="11">
                  <c:v>2290</c:v>
                </c:pt>
                <c:pt idx="14">
                  <c:v>2262</c:v>
                </c:pt>
              </c:numCache>
            </c:numRef>
          </c:val>
          <c:extLst xmlns:c16r2="http://schemas.microsoft.com/office/drawing/2015/06/chart">
            <c:ext xmlns:c16="http://schemas.microsoft.com/office/drawing/2014/chart" uri="{C3380CC4-5D6E-409C-BE32-E72D297353CC}">
              <c16:uniqueId val="{00000001-A9A4-4EAF-B793-2F7AD55475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5242</c:v>
                </c:pt>
                <c:pt idx="5">
                  <c:v>5240</c:v>
                </c:pt>
                <c:pt idx="8">
                  <c:v>5317</c:v>
                </c:pt>
                <c:pt idx="11">
                  <c:v>5034</c:v>
                </c:pt>
                <c:pt idx="14">
                  <c:v>5523</c:v>
                </c:pt>
              </c:numCache>
            </c:numRef>
          </c:val>
          <c:extLst xmlns:c16r2="http://schemas.microsoft.com/office/drawing/2015/06/chart">
            <c:ext xmlns:c16="http://schemas.microsoft.com/office/drawing/2014/chart" uri="{C3380CC4-5D6E-409C-BE32-E72D297353CC}">
              <c16:uniqueId val="{00000002-A9A4-4EAF-B793-2F7AD55475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A4-4EAF-B793-2F7AD55475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A4-4EAF-B793-2F7AD55475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200</c:v>
                </c:pt>
                <c:pt idx="3">
                  <c:v>135</c:v>
                </c:pt>
                <c:pt idx="6">
                  <c:v>68</c:v>
                </c:pt>
                <c:pt idx="9">
                  <c:v>2</c:v>
                </c:pt>
                <c:pt idx="12">
                  <c:v>2</c:v>
                </c:pt>
              </c:numCache>
            </c:numRef>
          </c:val>
          <c:extLst xmlns:c16r2="http://schemas.microsoft.com/office/drawing/2015/06/chart">
            <c:ext xmlns:c16="http://schemas.microsoft.com/office/drawing/2014/chart" uri="{C3380CC4-5D6E-409C-BE32-E72D297353CC}">
              <c16:uniqueId val="{00000005-A9A4-4EAF-B793-2F7AD55475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3200</c:v>
                </c:pt>
                <c:pt idx="3">
                  <c:v>2990</c:v>
                </c:pt>
                <c:pt idx="6">
                  <c:v>2871</c:v>
                </c:pt>
                <c:pt idx="9">
                  <c:v>2770</c:v>
                </c:pt>
                <c:pt idx="12">
                  <c:v>2800</c:v>
                </c:pt>
              </c:numCache>
            </c:numRef>
          </c:val>
          <c:extLst xmlns:c16r2="http://schemas.microsoft.com/office/drawing/2015/06/chart">
            <c:ext xmlns:c16="http://schemas.microsoft.com/office/drawing/2014/chart" uri="{C3380CC4-5D6E-409C-BE32-E72D297353CC}">
              <c16:uniqueId val="{00000006-A9A4-4EAF-B793-2F7AD55475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977</c:v>
                </c:pt>
                <c:pt idx="3">
                  <c:v>778</c:v>
                </c:pt>
                <c:pt idx="6">
                  <c:v>592</c:v>
                </c:pt>
                <c:pt idx="9">
                  <c:v>485</c:v>
                </c:pt>
                <c:pt idx="12">
                  <c:v>471</c:v>
                </c:pt>
              </c:numCache>
            </c:numRef>
          </c:val>
          <c:extLst xmlns:c16r2="http://schemas.microsoft.com/office/drawing/2015/06/chart">
            <c:ext xmlns:c16="http://schemas.microsoft.com/office/drawing/2014/chart" uri="{C3380CC4-5D6E-409C-BE32-E72D297353CC}">
              <c16:uniqueId val="{00000007-A9A4-4EAF-B793-2F7AD55475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6963</c:v>
                </c:pt>
                <c:pt idx="3">
                  <c:v>6890</c:v>
                </c:pt>
                <c:pt idx="6">
                  <c:v>6553</c:v>
                </c:pt>
                <c:pt idx="9">
                  <c:v>6375</c:v>
                </c:pt>
                <c:pt idx="12">
                  <c:v>6097</c:v>
                </c:pt>
              </c:numCache>
            </c:numRef>
          </c:val>
          <c:extLst xmlns:c16r2="http://schemas.microsoft.com/office/drawing/2015/06/chart">
            <c:ext xmlns:c16="http://schemas.microsoft.com/office/drawing/2014/chart" uri="{C3380CC4-5D6E-409C-BE32-E72D297353CC}">
              <c16:uniqueId val="{00000008-A9A4-4EAF-B793-2F7AD55475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1521</c:v>
                </c:pt>
                <c:pt idx="3">
                  <c:v>1350</c:v>
                </c:pt>
                <c:pt idx="6">
                  <c:v>1071</c:v>
                </c:pt>
                <c:pt idx="9">
                  <c:v>883</c:v>
                </c:pt>
                <c:pt idx="12">
                  <c:v>589</c:v>
                </c:pt>
              </c:numCache>
            </c:numRef>
          </c:val>
          <c:extLst xmlns:c16r2="http://schemas.microsoft.com/office/drawing/2015/06/chart">
            <c:ext xmlns:c16="http://schemas.microsoft.com/office/drawing/2014/chart" uri="{C3380CC4-5D6E-409C-BE32-E72D297353CC}">
              <c16:uniqueId val="{00000009-A9A4-4EAF-B793-2F7AD55475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13921</c:v>
                </c:pt>
                <c:pt idx="3">
                  <c:v>14061</c:v>
                </c:pt>
                <c:pt idx="6">
                  <c:v>13915</c:v>
                </c:pt>
                <c:pt idx="9">
                  <c:v>13913</c:v>
                </c:pt>
                <c:pt idx="12">
                  <c:v>14007</c:v>
                </c:pt>
              </c:numCache>
            </c:numRef>
          </c:val>
          <c:extLst xmlns:c16r2="http://schemas.microsoft.com/office/drawing/2015/06/chart">
            <c:ext xmlns:c16="http://schemas.microsoft.com/office/drawing/2014/chart" uri="{C3380CC4-5D6E-409C-BE32-E72D297353CC}">
              <c16:uniqueId val="{0000000A-A9A4-4EAF-B793-2F7AD554757A}"/>
            </c:ext>
          </c:extLst>
        </c:ser>
        <c:dLbls>
          <c:showLegendKey val="0"/>
          <c:showVal val="0"/>
          <c:showCatName val="0"/>
          <c:showSerName val="0"/>
          <c:showPercent val="0"/>
          <c:showBubbleSize val="0"/>
        </c:dLbls>
        <c:gapWidth val="100"/>
        <c:overlap val="100"/>
        <c:axId val="172671744"/>
        <c:axId val="172673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4009</c:v>
                </c:pt>
                <c:pt idx="2">
                  <c:v>#N/A</c:v>
                </c:pt>
                <c:pt idx="3">
                  <c:v>#N/A</c:v>
                </c:pt>
                <c:pt idx="4">
                  <c:v>3419</c:v>
                </c:pt>
                <c:pt idx="5">
                  <c:v>#N/A</c:v>
                </c:pt>
                <c:pt idx="6">
                  <c:v>#N/A</c:v>
                </c:pt>
                <c:pt idx="7">
                  <c:v>2506</c:v>
                </c:pt>
                <c:pt idx="8">
                  <c:v>#N/A</c:v>
                </c:pt>
                <c:pt idx="9">
                  <c:v>#N/A</c:v>
                </c:pt>
                <c:pt idx="10">
                  <c:v>2531</c:v>
                </c:pt>
                <c:pt idx="11">
                  <c:v>#N/A</c:v>
                </c:pt>
                <c:pt idx="12">
                  <c:v>#N/A</c:v>
                </c:pt>
                <c:pt idx="13">
                  <c:v>1794</c:v>
                </c:pt>
                <c:pt idx="14">
                  <c:v>#N/A</c:v>
                </c:pt>
              </c:numCache>
            </c:numRef>
          </c:val>
          <c:smooth val="0"/>
          <c:extLst xmlns:c16r2="http://schemas.microsoft.com/office/drawing/2015/06/chart">
            <c:ext xmlns:c16="http://schemas.microsoft.com/office/drawing/2014/chart" uri="{C3380CC4-5D6E-409C-BE32-E72D297353CC}">
              <c16:uniqueId val="{0000000B-A9A4-4EAF-B793-2F7AD554757A}"/>
            </c:ext>
          </c:extLst>
        </c:ser>
        <c:dLbls>
          <c:showLegendKey val="0"/>
          <c:showVal val="0"/>
          <c:showCatName val="0"/>
          <c:showSerName val="0"/>
          <c:showPercent val="0"/>
          <c:showBubbleSize val="0"/>
        </c:dLbls>
        <c:marker val="1"/>
        <c:smooth val="0"/>
        <c:axId val="172671744"/>
        <c:axId val="172673664"/>
      </c:lineChart>
      <c:catAx>
        <c:axId val="17267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673664"/>
        <c:crosses val="autoZero"/>
        <c:auto val="1"/>
        <c:lblAlgn val="ctr"/>
        <c:lblOffset val="100"/>
        <c:tickLblSkip val="1"/>
        <c:tickMarkSkip val="1"/>
        <c:noMultiLvlLbl val="0"/>
      </c:catAx>
      <c:valAx>
        <c:axId val="17267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67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1791</c:v>
                </c:pt>
                <c:pt idx="1">
                  <c:v>1412</c:v>
                </c:pt>
                <c:pt idx="2">
                  <c:v>1713</c:v>
                </c:pt>
              </c:numCache>
            </c:numRef>
          </c:val>
          <c:extLst xmlns:c16r2="http://schemas.microsoft.com/office/drawing/2015/06/chart">
            <c:ext xmlns:c16="http://schemas.microsoft.com/office/drawing/2014/chart" uri="{C3380CC4-5D6E-409C-BE32-E72D297353CC}">
              <c16:uniqueId val="{00000000-35E6-4958-A048-8397F9A43D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511</c:v>
                </c:pt>
                <c:pt idx="1">
                  <c:v>462</c:v>
                </c:pt>
                <c:pt idx="2">
                  <c:v>572</c:v>
                </c:pt>
              </c:numCache>
            </c:numRef>
          </c:val>
          <c:extLst xmlns:c16r2="http://schemas.microsoft.com/office/drawing/2015/06/chart">
            <c:ext xmlns:c16="http://schemas.microsoft.com/office/drawing/2014/chart" uri="{C3380CC4-5D6E-409C-BE32-E72D297353CC}">
              <c16:uniqueId val="{00000001-35E6-4958-A048-8397F9A43D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2183</c:v>
                </c:pt>
                <c:pt idx="1">
                  <c:v>2305</c:v>
                </c:pt>
                <c:pt idx="2">
                  <c:v>2367</c:v>
                </c:pt>
              </c:numCache>
            </c:numRef>
          </c:val>
          <c:extLst xmlns:c16r2="http://schemas.microsoft.com/office/drawing/2015/06/chart">
            <c:ext xmlns:c16="http://schemas.microsoft.com/office/drawing/2014/chart" uri="{C3380CC4-5D6E-409C-BE32-E72D297353CC}">
              <c16:uniqueId val="{00000002-35E6-4958-A048-8397F9A43D95}"/>
            </c:ext>
          </c:extLst>
        </c:ser>
        <c:dLbls>
          <c:showLegendKey val="0"/>
          <c:showVal val="0"/>
          <c:showCatName val="0"/>
          <c:showSerName val="0"/>
          <c:showPercent val="0"/>
          <c:showBubbleSize val="0"/>
        </c:dLbls>
        <c:gapWidth val="120"/>
        <c:overlap val="100"/>
        <c:axId val="180097792"/>
        <c:axId val="180099328"/>
      </c:barChart>
      <c:catAx>
        <c:axId val="18009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099328"/>
        <c:crosses val="autoZero"/>
        <c:auto val="1"/>
        <c:lblAlgn val="ctr"/>
        <c:lblOffset val="100"/>
        <c:tickLblSkip val="1"/>
        <c:tickMarkSkip val="1"/>
        <c:noMultiLvlLbl val="0"/>
      </c:catAx>
      <c:valAx>
        <c:axId val="180099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09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{D524A295-D414-4500-AC1A-FD8243990D51}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53A-4C1C-887F-AF0D8D9D83B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{25C34A70-92D8-4DDF-B2E5-1AD37D417C86}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3A-4C1C-887F-AF0D8D9D83B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{6FF509F4-0483-46B9-9299-9E3D0B291EF2}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3A-4C1C-887F-AF0D8D9D83B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{305709C3-33D3-4D1E-A97E-88EA20947BA9}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3A-4C1C-887F-AF0D8D9D83B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{3FE56973-AD12-40DC-90F0-A4D30F261FC7}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3A-4C1C-887F-AF0D8D9D83B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{3B832D2D-4882-45EA-BE74-4DDD37A2D172}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53A-4C1C-887F-AF0D8D9D83B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{2F1CB639-3920-4413-96E7-DB5BFA356DEC}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53A-4C1C-887F-AF0D8D9D83B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{38C4E6F9-8B73-42DA-9FAD-1C0BE50D445C}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53A-4C1C-887F-AF0D8D9D83B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{C86E6718-0935-4033-8072-ED28881CF567}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53A-4C1C-887F-AF0D8D9D83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53.8</c:v>
                </c:pt>
                <c:pt idx="16">
                  <c:v>63</c:v>
                </c:pt>
                <c:pt idx="24">
                  <c:v>64.7</c:v>
                </c:pt>
              </c:numCache>
            </c:numRef>
          </c:xVal>
          <c:yVal>
            <c:numRef>
              <c:f>公会計指標分析・財政指標組合せ分析表!$BP$51:$DC$51</c:f>
              <c:numCache>
                <c:formatCode>#,##0.0;"▲ "#,##0.0</c:formatCode>
                <c:ptCount val="40"/>
                <c:pt idx="8">
                  <c:v>37.200000000000003</c:v>
                </c:pt>
                <c:pt idx="16">
                  <c:v>27.5</c:v>
                </c:pt>
                <c:pt idx="24">
                  <c:v>27.5</c:v>
                </c:pt>
              </c:numCache>
            </c:numRef>
          </c:yVal>
          <c:smooth val="0"/>
          <c:extLst xmlns:c16r2="http://schemas.microsoft.com/office/drawing/2015/06/chart">
            <c:ext xmlns:c16="http://schemas.microsoft.com/office/drawing/2014/chart" uri="{C3380CC4-5D6E-409C-BE32-E72D297353CC}">
              <c16:uniqueId val="{00000009-E53A-4C1C-887F-AF0D8D9D83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{698AFC02-58F1-42C2-B604-ECE84B51E5D3}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53A-4C1C-887F-AF0D8D9D83B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{1572C372-4C7A-4972-908E-76D0D13B6E79}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3A-4C1C-887F-AF0D8D9D83B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{6C8BC909-2332-4EAB-B533-52ABC446588A}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3A-4C1C-887F-AF0D8D9D83B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{59DAF81A-B3AC-4698-9E26-66A87738697B}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3A-4C1C-887F-AF0D8D9D83B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{B7F7D016-1B86-45AF-ABE3-E4EBAAB32DD4}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3A-4C1C-887F-AF0D8D9D83B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{DAA4E2F6-372D-45E3-8BF5-472A579FE95F}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53A-4C1C-887F-AF0D8D9D83B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{E37E8E5F-59EF-4B0C-9D11-742FA48F23AE}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53A-4C1C-887F-AF0D8D9D83B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{B603932D-1F8A-4096-9FB2-0848AC01C1A0}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53A-4C1C-887F-AF0D8D9D83B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{2B11F1DB-1B28-4E44-9F9D-D8DB43094427}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53A-4C1C-887F-AF0D8D9D83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55.4</c:v>
                </c:pt>
                <c:pt idx="24">
                  <c:v>56.6</c:v>
                </c:pt>
              </c:numCache>
            </c:numRef>
          </c:xVal>
          <c:yVal>
            <c:numRef>
              <c:f>公会計指標分析・財政指標組合せ分析表!$BP$55:$DC$55</c:f>
              <c:numCache>
                <c:formatCode>#,##0.0;"▲ "#,##0.0</c:formatCode>
                <c:ptCount val="40"/>
                <c:pt idx="8">
                  <c:v>37.299999999999997</c:v>
                </c:pt>
                <c:pt idx="16">
                  <c:v>33.9</c:v>
                </c:pt>
                <c:pt idx="24">
                  <c:v>32.299999999999997</c:v>
                </c:pt>
              </c:numCache>
            </c:numRef>
          </c:yVal>
          <c:smooth val="0"/>
          <c:extLst xmlns:c16r2="http://schemas.microsoft.com/office/drawing/2015/06/chart">
            <c:ext xmlns:c16="http://schemas.microsoft.com/office/drawing/2014/chart" uri="{C3380CC4-5D6E-409C-BE32-E72D297353CC}">
              <c16:uniqueId val="{00000013-E53A-4C1C-887F-AF0D8D9D83BD}"/>
            </c:ext>
          </c:extLst>
        </c:ser>
        <c:dLbls>
          <c:showLegendKey val="0"/>
          <c:showVal val="1"/>
          <c:showCatName val="0"/>
          <c:showSerName val="0"/>
          <c:showPercent val="0"/>
          <c:showBubbleSize val="0"/>
        </c:dLbls>
        <c:axId val="179671040"/>
        <c:axId val="179672960"/>
      </c:scatterChart>
      <c:valAx>
        <c:axId val="1796710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672960"/>
        <c:crosses val="autoZero"/>
        <c:crossBetween val="midCat"/>
      </c:valAx>
      <c:valAx>
        <c:axId val="179672960"/>
        <c:scaling>
          <c:orientation val="minMax"/>
          <c:max val="39"/>
          <c:min val="2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671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{56F9F270-EBD2-4F04-8521-6C15CCF3EACE}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24F-4109-940C-582C895310E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{CA55A523-DC4A-4135-8D1C-9A40D526ED17}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4F-4109-940C-582C895310E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{6DA7119A-9980-4A0C-8AB6-E8754EDF17DF}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4F-4109-940C-582C895310E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{08B1D9AD-6587-44E8-A82C-45287B371209}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4F-4109-940C-582C895310E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{BCD2001C-F118-430A-A9C0-5BCD521FFF29}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4F-4109-940C-582C895310E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{7DC9C7D2-D968-4F29-A8C5-B82A76FF391D}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24F-4109-940C-582C895310E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{E8F8D703-B1AC-420E-94C9-4C4FF7222EB2}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24F-4109-940C-582C895310E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{0E6C65F9-C05A-4D40-80C8-9FAC7CB3628B}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24F-4109-940C-582C895310E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{DE21F066-1A2A-4458-B370-FECAC5794FB9}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24F-4109-940C-582C895310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10.8</c:v>
                </c:pt>
                <c:pt idx="16">
                  <c:v>10.5</c:v>
                </c:pt>
                <c:pt idx="24">
                  <c:v>10.1</c:v>
                </c:pt>
                <c:pt idx="32">
                  <c:v>9.1999999999999993</c:v>
                </c:pt>
              </c:numCache>
            </c:numRef>
          </c:xVal>
          <c:yVal>
            <c:numRef>
              <c:f>公会計指標分析・財政指標組合せ分析表!$BP$73:$DC$73</c:f>
              <c:numCache>
                <c:formatCode>#,##0.0;"▲ "#,##0.0</c:formatCode>
                <c:ptCount val="40"/>
                <c:pt idx="0">
                  <c:v>44.7</c:v>
                </c:pt>
                <c:pt idx="8">
                  <c:v>37.200000000000003</c:v>
                </c:pt>
                <c:pt idx="16">
                  <c:v>27.5</c:v>
                </c:pt>
                <c:pt idx="24">
                  <c:v>27.5</c:v>
                </c:pt>
                <c:pt idx="32">
                  <c:v>19.2</c:v>
                </c:pt>
              </c:numCache>
            </c:numRef>
          </c:yVal>
          <c:smooth val="0"/>
          <c:extLst xmlns:c16r2="http://schemas.microsoft.com/office/drawing/2015/06/chart">
            <c:ext xmlns:c16="http://schemas.microsoft.com/office/drawing/2014/chart" uri="{C3380CC4-5D6E-409C-BE32-E72D297353CC}">
              <c16:uniqueId val="{00000009-B24F-4109-940C-582C895310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{F7D84423-5B65-4241-8B25-4B2A043C54CC}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24F-4109-940C-582C895310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{56E8065B-731F-44FD-B650-5A32465CDC6C}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4F-4109-940C-582C895310E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{D9053500-0775-409C-A43E-3C69BB2C15CF}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4F-4109-940C-582C895310E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{4FDD1491-E19C-4962-AB43-AAEEC8639150}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4F-4109-940C-582C895310E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{B95CB52F-869B-4793-9B29-2FD5427BF933}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4F-4109-940C-582C895310E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{0C1EA917-DAEF-4BC2-B251-03C50546D71E}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24F-4109-940C-582C895310E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{4FDD8C80-C12E-43CD-A18B-CF972F77FB82}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24F-4109-940C-582C895310E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{F4FECE53-73B4-47BE-BBEE-8062D43123C1}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24F-4109-940C-582C895310E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{67184191-53DD-4707-B0E2-D805F3C648D6}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24F-4109-940C-582C895310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7.4</c:v>
                </c:pt>
                <c:pt idx="24">
                  <c:v>7</c:v>
                </c:pt>
                <c:pt idx="32">
                  <c:v>6.9</c:v>
                </c:pt>
              </c:numCache>
            </c:numRef>
          </c:xVal>
          <c:yVal>
            <c:numRef>
              <c:f>公会計指標分析・財政指標組合せ分析表!$BP$77:$DC$77</c:f>
              <c:numCache>
                <c:formatCode>#,##0.0;"▲ "#,##0.0</c:formatCode>
                <c:ptCount val="40"/>
                <c:pt idx="0">
                  <c:v>33</c:v>
                </c:pt>
                <c:pt idx="8">
                  <c:v>37.299999999999997</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B24F-4109-940C-582C895310EB}"/>
            </c:ext>
          </c:extLst>
        </c:ser>
        <c:dLbls>
          <c:showLegendKey val="0"/>
          <c:showVal val="1"/>
          <c:showCatName val="0"/>
          <c:showSerName val="0"/>
          <c:showPercent val="0"/>
          <c:showBubbleSize val="0"/>
        </c:dLbls>
        <c:axId val="180817280"/>
        <c:axId val="180819456"/>
      </c:scatterChart>
      <c:valAx>
        <c:axId val="180817280"/>
        <c:scaling>
          <c:orientation val="minMax"/>
          <c:max val="11.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819456"/>
        <c:crosses val="autoZero"/>
        <c:crossBetween val="midCat"/>
      </c:valAx>
      <c:valAx>
        <c:axId val="180819456"/>
        <c:scaling>
          <c:orientation val="minMax"/>
          <c:max val="49"/>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817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の各算定項目の主な増減は次のとおりである。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元利償還金については市民情報センター建設事業における元金償還が終了したこと等により約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百万円の減，公営企業の公債費に要する繰入金が約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元利償還金等の額は前年度から約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算入公債費等においては，普通交付税において算入終了に伴う道路橋りょう費が約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百万円の減，清掃費が約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百万円の減等により全体で約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年度末時点で満期一括償還地方債の償還終了となったため，満期一括償還の財源とするための減債基金残高は</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百万円となっている。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将来負担額の各算定項目の主な増減は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のとおりである。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債務負担行為に基づく支出予定額は，公園街路代替用地の買戻しに係る支出予定額の減により約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公営企業債等繰入見込額は，公営企業地方債現在高の減により約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なった。また，組合負担等見込額は，筑西広域市町村圏事務組合の地方債残高の減により約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百万円減少した。将来負担額全体では，約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将来負担額から差し引く充当可能財源においては，充当可能基金が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，財政調整基金の積立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地域振興費算入額の減等に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百万円減少し，充当可能財源全体では約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茨城県結城市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財政調整基金，減債基金は積立実施によりそれぞれ約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百万円の増となった。特定目的基金については公共施設長寿命化等推進基金を約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百万円積立てた一方で，コミュニティセンター建設事業基金等の取崩により総額で約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財政調整基金と減債基金については積立額残高合計が標準財政規模の約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程度となるよう，決算状況を踏まえながら適宜取崩し，積立てを行う。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特定目的基金については，老朽化した公共施設を計画的に修繕するため，平成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公共施設等長寿命化基金を新たに設置しており，決算状況を踏まえながら適宜積立てを行っていく。その他の特定目的金についても基金の設置目的に合致する事業の進捗と決算状況を勘案しながら適宜取崩し，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市庁舎建設事業基金：市庁舎建設事業を円滑に推進するための財源とする。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公共施設長寿命化等推進基金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：公共施設等の修繕による長寿命化及び改築等による更新を計画的に推進するための財源とする。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学校建設事業基金：市内小学校及び中学校の施設建設事業を推進するための財源とする。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市庁舎建設事業基金：市庁舎建設事業に向け，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百万円を目標金額として設定している。平成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年度は利子積立てにより約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公共施設長寿命化等推進基金：公共施設の維持管理経費に対し</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相当の額を予算の範囲内で積立てたことにより約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学校建設事業基金：平成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年度は取崩しは実施せず，利子分の積立を実施した。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市庁舎建設事業基金：目標とする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百万円の積立が完了し，平成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年度より市庁舎建設事業に着手したことから，今後は事業の進捗に合わせて取崩しを行う。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公共施設等長寿命化等推進基金：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公共施設の修繕・改築を計画的に実施するため，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年度まで取崩しは行わず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に要する経費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相当の額を予算の範囲以内で積立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学校建設事業基金：基金の設置目的に合致する事業の進捗と決算状況を勘案しながら適宜取崩し，積立てを行う。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収支の状況より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積立てを実施したことにより，約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財政調整基金の残高が標準財政規模の約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％程度となるよう，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決算状況を踏まえながら適宜取崩し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収支の状況より積立てを実施したことにより，約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減債基金の残高が標準財政規模の約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％程度となるよう，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決算状況を踏まえながら適宜取崩し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49,821
65.76
17,606,618
16,674,029
815,490
10,586,452
14,728,476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類似団体平均に対し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ポイント高い数値となっている。主な原因として市内に点在する防火水槽等の消防施設の減価償却が進んだことが挙げられる。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年度に策定した公共施設等総合管理計画に基づき公共施設マネジメントに取組み，個別施設計画（長寿命化計画，改修・修繕計画等）を策定する。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4" name="直線コネクタ 63"/>
        <xdr:cNvCxnSpPr/>
      </xdr:nvCxnSpPr>
      <xdr:spPr>
        <a:xfrm flipV="1">
          <a:off x="47605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5" name="有形固定資産減価償却率最小値テキスト"/>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6" name="直線コネクタ 65"/>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9"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1" name="フローチャート: 判断 70"/>
        <xdr:cNvSpPr/>
      </xdr:nvSpPr>
      <xdr:spPr>
        <a:xfrm>
          <a:off x="4000500" y="57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2" name="フローチャート: 判断 71"/>
        <xdr:cNvSpPr/>
      </xdr:nvSpPr>
      <xdr:spPr>
        <a:xfrm>
          <a:off x="3238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51012</xdr:rowOff>
    </xdr:from>
    <xdr:to>
      <xdr:col>11</xdr:col>
      <xdr:colOff>187325</xdr:colOff>
      <xdr:row>29</xdr:row>
      <xdr:rowOff>152612</xdr:rowOff>
    </xdr:to>
    <xdr:sp macro="" textlink="">
      <xdr:nvSpPr>
        <xdr:cNvPr id="73" name="フローチャート: 判断 72"/>
        <xdr:cNvSpPr/>
      </xdr:nvSpPr>
      <xdr:spPr>
        <a:xfrm>
          <a:off x="2476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52070</xdr:rowOff>
    </xdr:from>
    <xdr:to>
      <xdr:col>19</xdr:col>
      <xdr:colOff>187325</xdr:colOff>
      <xdr:row>27</xdr:row>
      <xdr:rowOff>153670</xdr:rowOff>
    </xdr:to>
    <xdr:sp macro="" textlink="">
      <xdr:nvSpPr>
        <xdr:cNvPr id="79" name="楕円 78"/>
        <xdr:cNvSpPr/>
      </xdr:nvSpPr>
      <xdr:spPr>
        <a:xfrm>
          <a:off x="4000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113242</xdr:rowOff>
    </xdr:from>
    <xdr:to>
      <xdr:col>15</xdr:col>
      <xdr:colOff>187325</xdr:colOff>
      <xdr:row>28</xdr:row>
      <xdr:rowOff>43392</xdr:rowOff>
    </xdr:to>
    <xdr:sp macro="" textlink="">
      <xdr:nvSpPr>
        <xdr:cNvPr id="80" name="楕円 79"/>
        <xdr:cNvSpPr/>
      </xdr:nvSpPr>
      <xdr:spPr>
        <a:xfrm>
          <a:off x="3238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102870</xdr:rowOff>
    </xdr:from>
    <xdr:to>
      <xdr:col>19</xdr:col>
      <xdr:colOff>136525</xdr:colOff>
      <xdr:row>27</xdr:row>
      <xdr:rowOff>164042</xdr:rowOff>
    </xdr:to>
    <xdr:cxnSp macro="">
      <xdr:nvCxnSpPr>
        <xdr:cNvPr id="81" name="直線コネクタ 80"/>
        <xdr:cNvCxnSpPr/>
      </xdr:nvCxnSpPr>
      <xdr:spPr>
        <a:xfrm flipV="1">
          <a:off x="3289300" y="550354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101388</xdr:rowOff>
    </xdr:from>
    <xdr:to>
      <xdr:col>11</xdr:col>
      <xdr:colOff>187325</xdr:colOff>
      <xdr:row>30</xdr:row>
      <xdr:rowOff>31538</xdr:rowOff>
    </xdr:to>
    <xdr:sp macro="" textlink="">
      <xdr:nvSpPr>
        <xdr:cNvPr id="82" name="楕円 81"/>
        <xdr:cNvSpPr/>
      </xdr:nvSpPr>
      <xdr:spPr>
        <a:xfrm>
          <a:off x="2476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164042</xdr:rowOff>
    </xdr:from>
    <xdr:to>
      <xdr:col>15</xdr:col>
      <xdr:colOff>136525</xdr:colOff>
      <xdr:row>29</xdr:row>
      <xdr:rowOff>152188</xdr:rowOff>
    </xdr:to>
    <xdr:cxnSp macro="">
      <xdr:nvCxnSpPr>
        <xdr:cNvPr id="83" name="直線コネクタ 82"/>
        <xdr:cNvCxnSpPr/>
      </xdr:nvCxnSpPr>
      <xdr:spPr>
        <a:xfrm flipV="1">
          <a:off x="2527300" y="5564717"/>
          <a:ext cx="762000" cy="3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93362</xdr:rowOff>
    </xdr:from>
    <xdr:ext cx="405111" cy="259045"/>
    <xdr:sp macro="" textlink="">
      <xdr:nvSpPr>
        <xdr:cNvPr id="84" name="n_1aveValue有形固定資産減価償却率"/>
        <xdr:cNvSpPr txBox="1"/>
      </xdr:nvSpPr>
      <xdr:spPr>
        <a:xfrm>
          <a:off x="3836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136542</xdr:rowOff>
    </xdr:from>
    <xdr:ext cx="405111" cy="259045"/>
    <xdr:sp macro="" textlink="">
      <xdr:nvSpPr>
        <xdr:cNvPr id="85" name="n_2aveValue有形固定資産減価償却率"/>
        <xdr:cNvSpPr txBox="1"/>
      </xdr:nvSpPr>
      <xdr:spPr>
        <a:xfrm>
          <a:off x="3086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169139</xdr:rowOff>
    </xdr:from>
    <xdr:ext cx="405111" cy="259045"/>
    <xdr:sp macro="" textlink="">
      <xdr:nvSpPr>
        <xdr:cNvPr id="86" name="n_3aveValue有形固定資産減価償却率"/>
        <xdr:cNvSpPr txBox="1"/>
      </xdr:nvSpPr>
      <xdr:spPr>
        <a:xfrm>
          <a:off x="2324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170197</xdr:rowOff>
    </xdr:from>
    <xdr:ext cx="405111" cy="259045"/>
    <xdr:sp macro="" textlink="">
      <xdr:nvSpPr>
        <xdr:cNvPr id="87" name="n_1mainValue有形固定資産減価償却率"/>
        <xdr:cNvSpPr txBox="1"/>
      </xdr:nvSpPr>
      <xdr:spPr>
        <a:xfrm>
          <a:off x="38360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59919</xdr:rowOff>
    </xdr:from>
    <xdr:ext cx="405111" cy="259045"/>
    <xdr:sp macro="" textlink="">
      <xdr:nvSpPr>
        <xdr:cNvPr id="88" name="n_2mainValue有形固定資産減価償却率"/>
        <xdr:cNvSpPr txBox="1"/>
      </xdr:nvSpPr>
      <xdr:spPr>
        <a:xfrm>
          <a:off x="3086744"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22665</xdr:rowOff>
    </xdr:from>
    <xdr:ext cx="405111" cy="259045"/>
    <xdr:sp macro="" textlink="">
      <xdr:nvSpPr>
        <xdr:cNvPr id="89" name="n_3mainValue有形固定資産減価償却率"/>
        <xdr:cNvSpPr txBox="1"/>
      </xdr:nvSpPr>
      <xdr:spPr>
        <a:xfrm>
          <a:off x="2324744" y="59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年度においては，類似団体平均を</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133.3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ポイント下回っている。債務負担行為に基づく支出予定額，公営企業債等繰入見込額等の</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将来</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負担額は減少傾向となっているが，平成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年度より新庁舎建設に着手しており，新規</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発行に伴い，将来負担額が今後増加することが見込まれる。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大規模事業を必要最小限に抑え，歳出削減，その他新規事業や既存事業への地方債発行の抑制を図って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19" name="直線コネクタ 118"/>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20" name="債務償還比率最小値テキスト"/>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21" name="直線コネクタ 120"/>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22" name="債務償還比率最大値テキスト"/>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3" name="直線コネクタ 122"/>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62924</xdr:rowOff>
    </xdr:from>
    <xdr:ext cx="469744" cy="259045"/>
    <xdr:sp macro="" textlink="">
      <xdr:nvSpPr>
        <xdr:cNvPr id="124" name="債務償還比率平均値テキスト"/>
        <xdr:cNvSpPr txBox="1"/>
      </xdr:nvSpPr>
      <xdr:spPr>
        <a:xfrm>
          <a:off x="14846300" y="580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5" name="フローチャート: 判断 124"/>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26" name="フローチャート: 判断 125"/>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108426</xdr:rowOff>
    </xdr:from>
    <xdr:to>
      <xdr:col>76</xdr:col>
      <xdr:colOff>73025</xdr:colOff>
      <xdr:row>32</xdr:row>
      <xdr:rowOff>38576</xdr:rowOff>
    </xdr:to>
    <xdr:sp macro="" textlink="">
      <xdr:nvSpPr>
        <xdr:cNvPr id="132" name="楕円 131"/>
        <xdr:cNvSpPr/>
      </xdr:nvSpPr>
      <xdr:spPr>
        <a:xfrm>
          <a:off x="14744700" y="61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86853</xdr:rowOff>
    </xdr:from>
    <xdr:ext cx="469744" cy="259045"/>
    <xdr:sp macro="" textlink="">
      <xdr:nvSpPr>
        <xdr:cNvPr id="133" name="債務償還比率該当値テキスト"/>
        <xdr:cNvSpPr txBox="1"/>
      </xdr:nvSpPr>
      <xdr:spPr>
        <a:xfrm>
          <a:off x="14846300" y="61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77301</xdr:rowOff>
    </xdr:from>
    <xdr:to>
      <xdr:col>72</xdr:col>
      <xdr:colOff>123825</xdr:colOff>
      <xdr:row>32</xdr:row>
      <xdr:rowOff>7451</xdr:rowOff>
    </xdr:to>
    <xdr:sp macro="" textlink="">
      <xdr:nvSpPr>
        <xdr:cNvPr id="134" name="楕円 133"/>
        <xdr:cNvSpPr/>
      </xdr:nvSpPr>
      <xdr:spPr>
        <a:xfrm>
          <a:off x="14033500" y="61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128101</xdr:rowOff>
    </xdr:from>
    <xdr:to>
      <xdr:col>76</xdr:col>
      <xdr:colOff>22225</xdr:colOff>
      <xdr:row>31</xdr:row>
      <xdr:rowOff>159226</xdr:rowOff>
    </xdr:to>
    <xdr:cxnSp macro="">
      <xdr:nvCxnSpPr>
        <xdr:cNvPr id="135" name="直線コネクタ 134"/>
        <xdr:cNvCxnSpPr/>
      </xdr:nvCxnSpPr>
      <xdr:spPr>
        <a:xfrm>
          <a:off x="14084300" y="6214576"/>
          <a:ext cx="711200" cy="3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146300</xdr:rowOff>
    </xdr:from>
    <xdr:ext cx="469744" cy="259045"/>
    <xdr:sp macro="" textlink="">
      <xdr:nvSpPr>
        <xdr:cNvPr id="136" name="n_1aveValue債務償還比率"/>
        <xdr:cNvSpPr txBox="1"/>
      </xdr:nvSpPr>
      <xdr:spPr>
        <a:xfrm>
          <a:off x="13836727" y="571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170028</xdr:rowOff>
    </xdr:from>
    <xdr:ext cx="469744" cy="259045"/>
    <xdr:sp macro="" textlink="">
      <xdr:nvSpPr>
        <xdr:cNvPr id="137" name="n_1mainValue債務償還比率"/>
        <xdr:cNvSpPr txBox="1"/>
      </xdr:nvSpPr>
      <xdr:spPr>
        <a:xfrm>
          <a:off x="13836727" y="62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49,821
65.76
17,606,618
16,674,029
815,490
10,586,452
14,728,476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46348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46736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4546600" y="730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4673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4546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xdr:cNvSpPr txBox="1"/>
      </xdr:nvSpPr>
      <xdr:spPr>
        <a:xfrm>
          <a:off x="46736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4584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746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85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138067</xdr:rowOff>
    </xdr:from>
    <xdr:to>
      <xdr:col>10</xdr:col>
      <xdr:colOff>165100</xdr:colOff>
      <xdr:row>36</xdr:row>
      <xdr:rowOff>68217</xdr:rowOff>
    </xdr:to>
    <xdr:sp macro="" textlink="">
      <xdr:nvSpPr>
        <xdr:cNvPr id="67" name="フローチャート: 判断 66"/>
        <xdr:cNvSpPr/>
      </xdr:nvSpPr>
      <xdr:spPr>
        <a:xfrm>
          <a:off x="1968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40096</xdr:rowOff>
    </xdr:from>
    <xdr:to>
      <xdr:col>20</xdr:col>
      <xdr:colOff>38100</xdr:colOff>
      <xdr:row>35</xdr:row>
      <xdr:rowOff>141696</xdr:rowOff>
    </xdr:to>
    <xdr:sp macro="" textlink="">
      <xdr:nvSpPr>
        <xdr:cNvPr id="73" name="楕円 72"/>
        <xdr:cNvSpPr/>
      </xdr:nvSpPr>
      <xdr:spPr>
        <a:xfrm>
          <a:off x="3746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98878</xdr:rowOff>
    </xdr:from>
    <xdr:to>
      <xdr:col>15</xdr:col>
      <xdr:colOff>101600</xdr:colOff>
      <xdr:row>36</xdr:row>
      <xdr:rowOff>29028</xdr:rowOff>
    </xdr:to>
    <xdr:sp macro="" textlink="">
      <xdr:nvSpPr>
        <xdr:cNvPr id="74" name="楕円 73"/>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90896</xdr:rowOff>
    </xdr:from>
    <xdr:to>
      <xdr:col>19</xdr:col>
      <xdr:colOff>177800</xdr:colOff>
      <xdr:row>35</xdr:row>
      <xdr:rowOff>149678</xdr:rowOff>
    </xdr:to>
    <xdr:cxnSp macro="">
      <xdr:nvCxnSpPr>
        <xdr:cNvPr id="75" name="直線コネクタ 74"/>
        <xdr:cNvCxnSpPr/>
      </xdr:nvCxnSpPr>
      <xdr:spPr>
        <a:xfrm flipV="1">
          <a:off x="2908300" y="60916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144599</xdr:rowOff>
    </xdr:from>
    <xdr:to>
      <xdr:col>10</xdr:col>
      <xdr:colOff>165100</xdr:colOff>
      <xdr:row>36</xdr:row>
      <xdr:rowOff>74749</xdr:rowOff>
    </xdr:to>
    <xdr:sp macro="" textlink="">
      <xdr:nvSpPr>
        <xdr:cNvPr id="76" name="楕円 75"/>
        <xdr:cNvSpPr/>
      </xdr:nvSpPr>
      <xdr:spPr>
        <a:xfrm>
          <a:off x="1968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23949</xdr:rowOff>
    </xdr:to>
    <xdr:cxnSp macro="">
      <xdr:nvCxnSpPr>
        <xdr:cNvPr id="77" name="直線コネクタ 76"/>
        <xdr:cNvCxnSpPr/>
      </xdr:nvCxnSpPr>
      <xdr:spPr>
        <a:xfrm flipV="1">
          <a:off x="2019300" y="61504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78" name="n_1aveValue【道路】&#10;有形固定資産減価償却率"/>
        <xdr:cNvSpPr txBox="1"/>
      </xdr:nvSpPr>
      <xdr:spPr>
        <a:xfrm>
          <a:off x="3582044" y="621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79" name="n_2aveValue【道路】&#10;有形固定資産減価償却率"/>
        <xdr:cNvSpPr txBox="1"/>
      </xdr:nvSpPr>
      <xdr:spPr>
        <a:xfrm>
          <a:off x="27057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84744</xdr:rowOff>
    </xdr:from>
    <xdr:ext cx="405111" cy="259045"/>
    <xdr:sp macro="" textlink="">
      <xdr:nvSpPr>
        <xdr:cNvPr id="80" name="n_3aveValue【道路】&#10;有形固定資産減価償却率"/>
        <xdr:cNvSpPr txBox="1"/>
      </xdr:nvSpPr>
      <xdr:spPr>
        <a:xfrm>
          <a:off x="181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158223</xdr:rowOff>
    </xdr:from>
    <xdr:ext cx="405111" cy="259045"/>
    <xdr:sp macro="" textlink="">
      <xdr:nvSpPr>
        <xdr:cNvPr id="81" name="n_1mainValue【道路】&#10;有形固定資産減価償却率"/>
        <xdr:cNvSpPr txBox="1"/>
      </xdr:nvSpPr>
      <xdr:spPr>
        <a:xfrm>
          <a:off x="3582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2" name="n_2mainValue【道路】&#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65876</xdr:rowOff>
    </xdr:from>
    <xdr:ext cx="405111" cy="259045"/>
    <xdr:sp macro="" textlink="">
      <xdr:nvSpPr>
        <xdr:cNvPr id="83" name="n_3mainValue【道路】&#10;有形固定資産減価償却率"/>
        <xdr:cNvSpPr txBox="1"/>
      </xdr:nvSpPr>
      <xdr:spPr>
        <a:xfrm>
          <a:off x="1816744" y="623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4" name="テキスト ボックス 9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6" name="テキスト ボックス 95"/>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08" name="直線コネクタ 107"/>
        <xdr:cNvCxnSpPr/>
      </xdr:nvCxnSpPr>
      <xdr:spPr>
        <a:xfrm flipV="1">
          <a:off x="10476865" y="5874563"/>
          <a:ext cx="0" cy="139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09" name="【道路】&#10;一人当たり延長最小値テキスト"/>
        <xdr:cNvSpPr txBox="1"/>
      </xdr:nvSpPr>
      <xdr:spPr>
        <a:xfrm>
          <a:off x="10515600" y="72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0" name="直線コネクタ 109"/>
        <xdr:cNvCxnSpPr/>
      </xdr:nvCxnSpPr>
      <xdr:spPr>
        <a:xfrm>
          <a:off x="10388600" y="7269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1" name="【道路】&#10;一人当たり延長最大値テキスト"/>
        <xdr:cNvSpPr txBox="1"/>
      </xdr:nvSpPr>
      <xdr:spPr>
        <a:xfrm>
          <a:off x="10515600" y="5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2" name="直線コネクタ 111"/>
        <xdr:cNvCxnSpPr/>
      </xdr:nvCxnSpPr>
      <xdr:spPr>
        <a:xfrm>
          <a:off x="10388600" y="5874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83151</xdr:rowOff>
    </xdr:from>
    <xdr:ext cx="534377" cy="259045"/>
    <xdr:sp macro="" textlink="">
      <xdr:nvSpPr>
        <xdr:cNvPr id="113" name="【道路】&#10;一人当たり延長平均値テキスト"/>
        <xdr:cNvSpPr txBox="1"/>
      </xdr:nvSpPr>
      <xdr:spPr>
        <a:xfrm>
          <a:off x="10515600" y="6598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4" name="フローチャート: 判断 113"/>
        <xdr:cNvSpPr/>
      </xdr:nvSpPr>
      <xdr:spPr>
        <a:xfrm>
          <a:off x="10426700" y="661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5" name="フローチャート: 判断 114"/>
        <xdr:cNvSpPr/>
      </xdr:nvSpPr>
      <xdr:spPr>
        <a:xfrm>
          <a:off x="9588500" y="63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6" name="フローチャート: 判断 115"/>
        <xdr:cNvSpPr/>
      </xdr:nvSpPr>
      <xdr:spPr>
        <a:xfrm>
          <a:off x="8699500" y="64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77139</xdr:rowOff>
    </xdr:from>
    <xdr:to>
      <xdr:col>41</xdr:col>
      <xdr:colOff>101600</xdr:colOff>
      <xdr:row>41</xdr:row>
      <xdr:rowOff>7289</xdr:rowOff>
    </xdr:to>
    <xdr:sp macro="" textlink="">
      <xdr:nvSpPr>
        <xdr:cNvPr id="117" name="フローチャート: 判断 116"/>
        <xdr:cNvSpPr/>
      </xdr:nvSpPr>
      <xdr:spPr>
        <a:xfrm>
          <a:off x="7810500" y="69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62967</xdr:rowOff>
    </xdr:from>
    <xdr:to>
      <xdr:col>50</xdr:col>
      <xdr:colOff>165100</xdr:colOff>
      <xdr:row>39</xdr:row>
      <xdr:rowOff>164567</xdr:rowOff>
    </xdr:to>
    <xdr:sp macro="" textlink="">
      <xdr:nvSpPr>
        <xdr:cNvPr id="123" name="楕円 122"/>
        <xdr:cNvSpPr/>
      </xdr:nvSpPr>
      <xdr:spPr>
        <a:xfrm>
          <a:off x="9588500" y="67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64795</xdr:rowOff>
    </xdr:from>
    <xdr:to>
      <xdr:col>46</xdr:col>
      <xdr:colOff>38100</xdr:colOff>
      <xdr:row>39</xdr:row>
      <xdr:rowOff>166395</xdr:rowOff>
    </xdr:to>
    <xdr:sp macro="" textlink="">
      <xdr:nvSpPr>
        <xdr:cNvPr id="124" name="楕円 123"/>
        <xdr:cNvSpPr/>
      </xdr:nvSpPr>
      <xdr:spPr>
        <a:xfrm>
          <a:off x="8699500" y="67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113767</xdr:rowOff>
    </xdr:from>
    <xdr:to>
      <xdr:col>50</xdr:col>
      <xdr:colOff>114300</xdr:colOff>
      <xdr:row>39</xdr:row>
      <xdr:rowOff>115595</xdr:rowOff>
    </xdr:to>
    <xdr:cxnSp macro="">
      <xdr:nvCxnSpPr>
        <xdr:cNvPr id="125" name="直線コネクタ 124"/>
        <xdr:cNvCxnSpPr/>
      </xdr:nvCxnSpPr>
      <xdr:spPr>
        <a:xfrm flipV="1">
          <a:off x="8750300" y="680031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63576</xdr:rowOff>
    </xdr:from>
    <xdr:to>
      <xdr:col>41</xdr:col>
      <xdr:colOff>101600</xdr:colOff>
      <xdr:row>39</xdr:row>
      <xdr:rowOff>165176</xdr:rowOff>
    </xdr:to>
    <xdr:sp macro="" textlink="">
      <xdr:nvSpPr>
        <xdr:cNvPr id="126" name="楕円 125"/>
        <xdr:cNvSpPr/>
      </xdr:nvSpPr>
      <xdr:spPr>
        <a:xfrm>
          <a:off x="7810500" y="67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114376</xdr:rowOff>
    </xdr:from>
    <xdr:to>
      <xdr:col>45</xdr:col>
      <xdr:colOff>177800</xdr:colOff>
      <xdr:row>39</xdr:row>
      <xdr:rowOff>115595</xdr:rowOff>
    </xdr:to>
    <xdr:cxnSp macro="">
      <xdr:nvCxnSpPr>
        <xdr:cNvPr id="127" name="直線コネクタ 126"/>
        <xdr:cNvCxnSpPr/>
      </xdr:nvCxnSpPr>
      <xdr:spPr>
        <a:xfrm>
          <a:off x="7861300" y="680092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166159</xdr:rowOff>
    </xdr:from>
    <xdr:ext cx="534377" cy="259045"/>
    <xdr:sp macro="" textlink="">
      <xdr:nvSpPr>
        <xdr:cNvPr id="128" name="n_1aveValue【道路】&#10;一人当たり延長"/>
        <xdr:cNvSpPr txBox="1"/>
      </xdr:nvSpPr>
      <xdr:spPr>
        <a:xfrm>
          <a:off x="9359411" y="61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4157</xdr:rowOff>
    </xdr:from>
    <xdr:ext cx="534377" cy="259045"/>
    <xdr:sp macro="" textlink="">
      <xdr:nvSpPr>
        <xdr:cNvPr id="129" name="n_2aveValue【道路】&#10;一人当たり延長"/>
        <xdr:cNvSpPr txBox="1"/>
      </xdr:nvSpPr>
      <xdr:spPr>
        <a:xfrm>
          <a:off x="8483111" y="61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169866</xdr:rowOff>
    </xdr:from>
    <xdr:ext cx="534377" cy="259045"/>
    <xdr:sp macro="" textlink="">
      <xdr:nvSpPr>
        <xdr:cNvPr id="130" name="n_3aveValue【道路】&#10;一人当たり延長"/>
        <xdr:cNvSpPr txBox="1"/>
      </xdr:nvSpPr>
      <xdr:spPr>
        <a:xfrm>
          <a:off x="7594111" y="70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155694</xdr:rowOff>
    </xdr:from>
    <xdr:ext cx="534377" cy="259045"/>
    <xdr:sp macro="" textlink="">
      <xdr:nvSpPr>
        <xdr:cNvPr id="131" name="n_1mainValue【道路】&#10;一人当たり延長"/>
        <xdr:cNvSpPr txBox="1"/>
      </xdr:nvSpPr>
      <xdr:spPr>
        <a:xfrm>
          <a:off x="9359411" y="68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157522</xdr:rowOff>
    </xdr:from>
    <xdr:ext cx="534377" cy="259045"/>
    <xdr:sp macro="" textlink="">
      <xdr:nvSpPr>
        <xdr:cNvPr id="132" name="n_2mainValue【道路】&#10;一人当たり延長"/>
        <xdr:cNvSpPr txBox="1"/>
      </xdr:nvSpPr>
      <xdr:spPr>
        <a:xfrm>
          <a:off x="8483111" y="68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10253</xdr:rowOff>
    </xdr:from>
    <xdr:ext cx="534377" cy="259045"/>
    <xdr:sp macro="" textlink="">
      <xdr:nvSpPr>
        <xdr:cNvPr id="133" name="n_3mainValue【道路】&#10;一人当たり延長"/>
        <xdr:cNvSpPr txBox="1"/>
      </xdr:nvSpPr>
      <xdr:spPr>
        <a:xfrm>
          <a:off x="7594111" y="65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2" name="テキスト ボックス 15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4" name="テキスト ボックス 15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56" name="直線コネクタ 155"/>
        <xdr:cNvCxnSpPr/>
      </xdr:nvCxnSpPr>
      <xdr:spPr>
        <a:xfrm flipV="1">
          <a:off x="4634865" y="981608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57" name="【橋りょう・トンネル】&#10;有形固定資産減価償却率最小値テキスト"/>
        <xdr:cNvSpPr txBox="1"/>
      </xdr:nvSpPr>
      <xdr:spPr>
        <a:xfrm>
          <a:off x="46736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58" name="直線コネクタ 157"/>
        <xdr:cNvCxnSpPr/>
      </xdr:nvCxnSpPr>
      <xdr:spPr>
        <a:xfrm>
          <a:off x="4546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59" name="【橋りょう・トンネル】&#10;有形固定資産減価償却率最大値テキスト"/>
        <xdr:cNvSpPr txBox="1"/>
      </xdr:nvSpPr>
      <xdr:spPr>
        <a:xfrm>
          <a:off x="4673600" y="959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0" name="直線コネクタ 159"/>
        <xdr:cNvCxnSpPr/>
      </xdr:nvCxnSpPr>
      <xdr:spPr>
        <a:xfrm>
          <a:off x="4546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1" name="【橋りょう・トンネル】&#10;有形固定資産減価償却率平均値テキスト"/>
        <xdr:cNvSpPr txBox="1"/>
      </xdr:nvSpPr>
      <xdr:spPr>
        <a:xfrm>
          <a:off x="46736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2" name="フローチャート: 判断 161"/>
        <xdr:cNvSpPr/>
      </xdr:nvSpPr>
      <xdr:spPr>
        <a:xfrm>
          <a:off x="4584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3" name="フローチャート: 判断 162"/>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64" name="フローチャート: 判断 163"/>
        <xdr:cNvSpPr/>
      </xdr:nvSpPr>
      <xdr:spPr>
        <a:xfrm>
          <a:off x="2857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65" name="フローチャート: 判断 164"/>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161798</xdr:rowOff>
    </xdr:from>
    <xdr:to>
      <xdr:col>20</xdr:col>
      <xdr:colOff>38100</xdr:colOff>
      <xdr:row>60</xdr:row>
      <xdr:rowOff>91948</xdr:rowOff>
    </xdr:to>
    <xdr:sp macro="" textlink="">
      <xdr:nvSpPr>
        <xdr:cNvPr id="171" name="楕円 170"/>
        <xdr:cNvSpPr/>
      </xdr:nvSpPr>
      <xdr:spPr>
        <a:xfrm>
          <a:off x="3746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54356</xdr:rowOff>
    </xdr:from>
    <xdr:to>
      <xdr:col>15</xdr:col>
      <xdr:colOff>101600</xdr:colOff>
      <xdr:row>60</xdr:row>
      <xdr:rowOff>155956</xdr:rowOff>
    </xdr:to>
    <xdr:sp macro="" textlink="">
      <xdr:nvSpPr>
        <xdr:cNvPr id="172" name="楕円 171"/>
        <xdr:cNvSpPr/>
      </xdr:nvSpPr>
      <xdr:spPr>
        <a:xfrm>
          <a:off x="2857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41148</xdr:rowOff>
    </xdr:from>
    <xdr:to>
      <xdr:col>19</xdr:col>
      <xdr:colOff>177800</xdr:colOff>
      <xdr:row>60</xdr:row>
      <xdr:rowOff>105156</xdr:rowOff>
    </xdr:to>
    <xdr:cxnSp macro="">
      <xdr:nvCxnSpPr>
        <xdr:cNvPr id="173" name="直線コネクタ 172"/>
        <xdr:cNvCxnSpPr/>
      </xdr:nvCxnSpPr>
      <xdr:spPr>
        <a:xfrm flipV="1">
          <a:off x="2908300" y="103281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127508</xdr:rowOff>
    </xdr:from>
    <xdr:to>
      <xdr:col>10</xdr:col>
      <xdr:colOff>165100</xdr:colOff>
      <xdr:row>61</xdr:row>
      <xdr:rowOff>57658</xdr:rowOff>
    </xdr:to>
    <xdr:sp macro="" textlink="">
      <xdr:nvSpPr>
        <xdr:cNvPr id="174" name="楕円 173"/>
        <xdr:cNvSpPr/>
      </xdr:nvSpPr>
      <xdr:spPr>
        <a:xfrm>
          <a:off x="1968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105156</xdr:rowOff>
    </xdr:from>
    <xdr:to>
      <xdr:col>15</xdr:col>
      <xdr:colOff>50800</xdr:colOff>
      <xdr:row>61</xdr:row>
      <xdr:rowOff>6858</xdr:rowOff>
    </xdr:to>
    <xdr:cxnSp macro="">
      <xdr:nvCxnSpPr>
        <xdr:cNvPr id="175" name="直線コネクタ 174"/>
        <xdr:cNvCxnSpPr/>
      </xdr:nvCxnSpPr>
      <xdr:spPr>
        <a:xfrm flipV="1">
          <a:off x="2019300" y="10392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60469</xdr:rowOff>
    </xdr:from>
    <xdr:ext cx="405111" cy="259045"/>
    <xdr:sp macro="" textlink="">
      <xdr:nvSpPr>
        <xdr:cNvPr id="176" name="n_1aveValue【橋りょう・トンネル】&#10;有形固定資産減価償却率"/>
        <xdr:cNvSpPr txBox="1"/>
      </xdr:nvSpPr>
      <xdr:spPr>
        <a:xfrm>
          <a:off x="3582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177" name="n_2aveValue【橋りょう・トンネル】&#10;有形固定資産減価償却率"/>
        <xdr:cNvSpPr txBox="1"/>
      </xdr:nvSpPr>
      <xdr:spPr>
        <a:xfrm>
          <a:off x="2705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78" name="n_3aveValue【橋りょう・トンネ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83075</xdr:rowOff>
    </xdr:from>
    <xdr:ext cx="405111" cy="259045"/>
    <xdr:sp macro="" textlink="">
      <xdr:nvSpPr>
        <xdr:cNvPr id="179" name="n_1mainValue【橋りょう・トンネル】&#10;有形固定資産減価償却率"/>
        <xdr:cNvSpPr txBox="1"/>
      </xdr:nvSpPr>
      <xdr:spPr>
        <a:xfrm>
          <a:off x="35820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147083</xdr:rowOff>
    </xdr:from>
    <xdr:ext cx="405111" cy="259045"/>
    <xdr:sp macro="" textlink="">
      <xdr:nvSpPr>
        <xdr:cNvPr id="180" name="n_2mainValue【橋りょう・トンネル】&#10;有形固定資産減価償却率"/>
        <xdr:cNvSpPr txBox="1"/>
      </xdr:nvSpPr>
      <xdr:spPr>
        <a:xfrm>
          <a:off x="27057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48785</xdr:rowOff>
    </xdr:from>
    <xdr:ext cx="405111" cy="259045"/>
    <xdr:sp macro="" textlink="">
      <xdr:nvSpPr>
        <xdr:cNvPr id="181" name="n_3mainValue【橋りょう・トンネル】&#10;有形固定資産減価償却率"/>
        <xdr:cNvSpPr txBox="1"/>
      </xdr:nvSpPr>
      <xdr:spPr>
        <a:xfrm>
          <a:off x="1816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5" name="テキスト ボックス 19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7" name="テキスト ボックス 19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9" name="テキスト ボックス 19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03" name="直線コネクタ 202"/>
        <xdr:cNvCxnSpPr/>
      </xdr:nvCxnSpPr>
      <xdr:spPr>
        <a:xfrm flipV="1">
          <a:off x="10476865"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04" name="【橋りょう・トンネル】&#10;一人当たり有形固定資産（償却資産）額最小値テキスト"/>
        <xdr:cNvSpPr txBox="1"/>
      </xdr:nvSpPr>
      <xdr:spPr>
        <a:xfrm>
          <a:off x="10515600"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05" name="直線コネクタ 204"/>
        <xdr:cNvCxnSpPr/>
      </xdr:nvCxnSpPr>
      <xdr:spPr>
        <a:xfrm>
          <a:off x="10388600" y="1089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06" name="【橋りょう・トンネル】&#10;一人当たり有形固定資産（償却資産）額最大値テキスト"/>
        <xdr:cNvSpPr txBox="1"/>
      </xdr:nvSpPr>
      <xdr:spPr>
        <a:xfrm>
          <a:off x="10515600"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07" name="直線コネクタ 206"/>
        <xdr:cNvCxnSpPr/>
      </xdr:nvCxnSpPr>
      <xdr:spPr>
        <a:xfrm>
          <a:off x="10388600" y="972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37268</xdr:rowOff>
    </xdr:from>
    <xdr:ext cx="599010" cy="259045"/>
    <xdr:sp macro="" textlink="">
      <xdr:nvSpPr>
        <xdr:cNvPr id="208" name="【橋りょう・トンネル】&#10;一人当たり有形固定資産（償却資産）額平均値テキスト"/>
        <xdr:cNvSpPr txBox="1"/>
      </xdr:nvSpPr>
      <xdr:spPr>
        <a:xfrm>
          <a:off x="10515600" y="10324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09" name="フローチャート: 判断 208"/>
        <xdr:cNvSpPr/>
      </xdr:nvSpPr>
      <xdr:spPr>
        <a:xfrm>
          <a:off x="10426700" y="103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0" name="フローチャート: 判断 209"/>
        <xdr:cNvSpPr/>
      </xdr:nvSpPr>
      <xdr:spPr>
        <a:xfrm>
          <a:off x="9588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11" name="フローチャート: 判断 210"/>
        <xdr:cNvSpPr/>
      </xdr:nvSpPr>
      <xdr:spPr>
        <a:xfrm>
          <a:off x="8699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138056</xdr:rowOff>
    </xdr:from>
    <xdr:to>
      <xdr:col>41</xdr:col>
      <xdr:colOff>101600</xdr:colOff>
      <xdr:row>59</xdr:row>
      <xdr:rowOff>68206</xdr:rowOff>
    </xdr:to>
    <xdr:sp macro="" textlink="">
      <xdr:nvSpPr>
        <xdr:cNvPr id="212" name="フローチャート: 判断 211"/>
        <xdr:cNvSpPr/>
      </xdr:nvSpPr>
      <xdr:spPr>
        <a:xfrm>
          <a:off x="7810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27436</xdr:rowOff>
    </xdr:from>
    <xdr:to>
      <xdr:col>50</xdr:col>
      <xdr:colOff>165100</xdr:colOff>
      <xdr:row>62</xdr:row>
      <xdr:rowOff>129036</xdr:rowOff>
    </xdr:to>
    <xdr:sp macro="" textlink="">
      <xdr:nvSpPr>
        <xdr:cNvPr id="218" name="楕円 217"/>
        <xdr:cNvSpPr/>
      </xdr:nvSpPr>
      <xdr:spPr>
        <a:xfrm>
          <a:off x="9588500" y="106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28597</xdr:rowOff>
    </xdr:from>
    <xdr:to>
      <xdr:col>46</xdr:col>
      <xdr:colOff>38100</xdr:colOff>
      <xdr:row>62</xdr:row>
      <xdr:rowOff>130197</xdr:rowOff>
    </xdr:to>
    <xdr:sp macro="" textlink="">
      <xdr:nvSpPr>
        <xdr:cNvPr id="219" name="楕円 218"/>
        <xdr:cNvSpPr/>
      </xdr:nvSpPr>
      <xdr:spPr>
        <a:xfrm>
          <a:off x="8699500" y="106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78236</xdr:rowOff>
    </xdr:from>
    <xdr:to>
      <xdr:col>50</xdr:col>
      <xdr:colOff>114300</xdr:colOff>
      <xdr:row>62</xdr:row>
      <xdr:rowOff>79397</xdr:rowOff>
    </xdr:to>
    <xdr:cxnSp macro="">
      <xdr:nvCxnSpPr>
        <xdr:cNvPr id="220" name="直線コネクタ 219"/>
        <xdr:cNvCxnSpPr/>
      </xdr:nvCxnSpPr>
      <xdr:spPr>
        <a:xfrm flipV="1">
          <a:off x="8750300" y="10708136"/>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29366</xdr:rowOff>
    </xdr:from>
    <xdr:to>
      <xdr:col>41</xdr:col>
      <xdr:colOff>101600</xdr:colOff>
      <xdr:row>62</xdr:row>
      <xdr:rowOff>130966</xdr:rowOff>
    </xdr:to>
    <xdr:sp macro="" textlink="">
      <xdr:nvSpPr>
        <xdr:cNvPr id="221" name="楕円 220"/>
        <xdr:cNvSpPr/>
      </xdr:nvSpPr>
      <xdr:spPr>
        <a:xfrm>
          <a:off x="7810500" y="106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79397</xdr:rowOff>
    </xdr:from>
    <xdr:to>
      <xdr:col>45</xdr:col>
      <xdr:colOff>177800</xdr:colOff>
      <xdr:row>62</xdr:row>
      <xdr:rowOff>80166</xdr:rowOff>
    </xdr:to>
    <xdr:cxnSp macro="">
      <xdr:nvCxnSpPr>
        <xdr:cNvPr id="222" name="直線コネクタ 221"/>
        <xdr:cNvCxnSpPr/>
      </xdr:nvCxnSpPr>
      <xdr:spPr>
        <a:xfrm flipV="1">
          <a:off x="7861300" y="10709297"/>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151754</xdr:rowOff>
    </xdr:from>
    <xdr:ext cx="599010" cy="259045"/>
    <xdr:sp macro="" textlink="">
      <xdr:nvSpPr>
        <xdr:cNvPr id="223" name="n_1aveValue【橋りょう・トンネル】&#10;一人当たり有形固定資産（償却資産）額"/>
        <xdr:cNvSpPr txBox="1"/>
      </xdr:nvSpPr>
      <xdr:spPr>
        <a:xfrm>
          <a:off x="93270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159092</xdr:rowOff>
    </xdr:from>
    <xdr:ext cx="599010" cy="259045"/>
    <xdr:sp macro="" textlink="">
      <xdr:nvSpPr>
        <xdr:cNvPr id="224" name="n_2aveValue【橋りょう・トンネル】&#10;一人当たり有形固定資産（償却資産）額"/>
        <xdr:cNvSpPr txBox="1"/>
      </xdr:nvSpPr>
      <xdr:spPr>
        <a:xfrm>
          <a:off x="8450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84733</xdr:rowOff>
    </xdr:from>
    <xdr:ext cx="599010" cy="259045"/>
    <xdr:sp macro="" textlink="">
      <xdr:nvSpPr>
        <xdr:cNvPr id="225" name="n_3aveValue【橋りょう・トンネル】&#10;一人当たり有形固定資産（償却資産）額"/>
        <xdr:cNvSpPr txBox="1"/>
      </xdr:nvSpPr>
      <xdr:spPr>
        <a:xfrm>
          <a:off x="7561795" y="98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120163</xdr:rowOff>
    </xdr:from>
    <xdr:ext cx="534377" cy="259045"/>
    <xdr:sp macro="" textlink="">
      <xdr:nvSpPr>
        <xdr:cNvPr id="226" name="n_1mainValue【橋りょう・トンネル】&#10;一人当たり有形固定資産（償却資産）額"/>
        <xdr:cNvSpPr txBox="1"/>
      </xdr:nvSpPr>
      <xdr:spPr>
        <a:xfrm>
          <a:off x="9359411" y="107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121324</xdr:rowOff>
    </xdr:from>
    <xdr:ext cx="534377" cy="259045"/>
    <xdr:sp macro="" textlink="">
      <xdr:nvSpPr>
        <xdr:cNvPr id="227" name="n_2mainValue【橋りょう・トンネル】&#10;一人当たり有形固定資産（償却資産）額"/>
        <xdr:cNvSpPr txBox="1"/>
      </xdr:nvSpPr>
      <xdr:spPr>
        <a:xfrm>
          <a:off x="8483111" y="107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122093</xdr:rowOff>
    </xdr:from>
    <xdr:ext cx="534377" cy="259045"/>
    <xdr:sp macro="" textlink="">
      <xdr:nvSpPr>
        <xdr:cNvPr id="228" name="n_3mainValue【橋りょう・トンネル】&#10;一人当たり有形固定資産（償却資産）額"/>
        <xdr:cNvSpPr txBox="1"/>
      </xdr:nvSpPr>
      <xdr:spPr>
        <a:xfrm>
          <a:off x="7594111" y="107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1" name="テキスト ボックス 2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53" name="直線コネクタ 252"/>
        <xdr:cNvCxnSpPr/>
      </xdr:nvCxnSpPr>
      <xdr:spPr>
        <a:xfrm flipV="1">
          <a:off x="46348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5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55" name="直線コネクタ 25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56"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57" name="直線コネクタ 256"/>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19066</xdr:rowOff>
    </xdr:from>
    <xdr:ext cx="405111" cy="259045"/>
    <xdr:sp macro="" textlink="">
      <xdr:nvSpPr>
        <xdr:cNvPr id="258" name="【公営住宅】&#10;有形固定資産減価償却率平均値テキスト"/>
        <xdr:cNvSpPr txBox="1"/>
      </xdr:nvSpPr>
      <xdr:spPr>
        <a:xfrm>
          <a:off x="46736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59" name="フローチャート: 判断 258"/>
        <xdr:cNvSpPr/>
      </xdr:nvSpPr>
      <xdr:spPr>
        <a:xfrm>
          <a:off x="4584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60" name="フローチャート: 判断 259"/>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61" name="フローチャート: 判断 260"/>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62" name="フローチャート: 判断 26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68" name="楕円 267"/>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69" name="楕円 268"/>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163830</xdr:rowOff>
    </xdr:to>
    <xdr:cxnSp macro="">
      <xdr:nvCxnSpPr>
        <xdr:cNvPr id="270" name="直線コネクタ 269"/>
        <xdr:cNvCxnSpPr/>
      </xdr:nvCxnSpPr>
      <xdr:spPr>
        <a:xfrm flipV="1">
          <a:off x="2908300" y="13994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40639</xdr:rowOff>
    </xdr:from>
    <xdr:to>
      <xdr:col>10</xdr:col>
      <xdr:colOff>165100</xdr:colOff>
      <xdr:row>80</xdr:row>
      <xdr:rowOff>142239</xdr:rowOff>
    </xdr:to>
    <xdr:sp macro="" textlink="">
      <xdr:nvSpPr>
        <xdr:cNvPr id="271" name="楕円 270"/>
        <xdr:cNvSpPr/>
      </xdr:nvSpPr>
      <xdr:spPr>
        <a:xfrm>
          <a:off x="1968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91439</xdr:rowOff>
    </xdr:from>
    <xdr:to>
      <xdr:col>15</xdr:col>
      <xdr:colOff>50800</xdr:colOff>
      <xdr:row>81</xdr:row>
      <xdr:rowOff>163830</xdr:rowOff>
    </xdr:to>
    <xdr:cxnSp macro="">
      <xdr:nvCxnSpPr>
        <xdr:cNvPr id="272" name="直線コネクタ 271"/>
        <xdr:cNvCxnSpPr/>
      </xdr:nvCxnSpPr>
      <xdr:spPr>
        <a:xfrm>
          <a:off x="2019300" y="138074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59707</xdr:rowOff>
    </xdr:from>
    <xdr:ext cx="405111" cy="259045"/>
    <xdr:sp macro="" textlink="">
      <xdr:nvSpPr>
        <xdr:cNvPr id="273" name="n_1aveValue【公営住宅】&#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74" name="n_2aveValue【公営住宅】&#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275" name="n_3aveValue【公営住宅】&#10;有形固定資産減価償却率"/>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148607</xdr:rowOff>
    </xdr:from>
    <xdr:ext cx="405111" cy="259045"/>
    <xdr:sp macro="" textlink="">
      <xdr:nvSpPr>
        <xdr:cNvPr id="276" name="n_1mainValue【公営住宅】&#10;有形固定資産減価償却率"/>
        <xdr:cNvSpPr txBox="1"/>
      </xdr:nvSpPr>
      <xdr:spPr>
        <a:xfrm>
          <a:off x="3582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7" name="n_2main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158766</xdr:rowOff>
    </xdr:from>
    <xdr:ext cx="405111" cy="259045"/>
    <xdr:sp macro="" textlink="">
      <xdr:nvSpPr>
        <xdr:cNvPr id="278" name="n_3mainValue【公営住宅】&#10;有形固定資産減価償却率"/>
        <xdr:cNvSpPr txBox="1"/>
      </xdr:nvSpPr>
      <xdr:spPr>
        <a:xfrm>
          <a:off x="1816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9" name="テキスト ボックス 28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03" name="直線コネクタ 302"/>
        <xdr:cNvCxnSpPr/>
      </xdr:nvCxnSpPr>
      <xdr:spPr>
        <a:xfrm flipV="1">
          <a:off x="10476865"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04" name="【公営住宅】&#10;一人当たり面積最小値テキスト"/>
        <xdr:cNvSpPr txBox="1"/>
      </xdr:nvSpPr>
      <xdr:spPr>
        <a:xfrm>
          <a:off x="105156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05" name="直線コネクタ 304"/>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06" name="【公営住宅】&#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07" name="直線コネクタ 306"/>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08" name="【公営住宅】&#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09" name="フローチャート: 判断 308"/>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10" name="フローチャート: 判断 309"/>
        <xdr:cNvSpPr/>
      </xdr:nvSpPr>
      <xdr:spPr>
        <a:xfrm>
          <a:off x="9588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11" name="フローチャート: 判断 310"/>
        <xdr:cNvSpPr/>
      </xdr:nvSpPr>
      <xdr:spPr>
        <a:xfrm>
          <a:off x="869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130175</xdr:rowOff>
    </xdr:from>
    <xdr:to>
      <xdr:col>41</xdr:col>
      <xdr:colOff>101600</xdr:colOff>
      <xdr:row>83</xdr:row>
      <xdr:rowOff>60325</xdr:rowOff>
    </xdr:to>
    <xdr:sp macro="" textlink="">
      <xdr:nvSpPr>
        <xdr:cNvPr id="312" name="フローチャート: 判断 311"/>
        <xdr:cNvSpPr/>
      </xdr:nvSpPr>
      <xdr:spPr>
        <a:xfrm>
          <a:off x="7810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103505</xdr:rowOff>
    </xdr:from>
    <xdr:to>
      <xdr:col>50</xdr:col>
      <xdr:colOff>165100</xdr:colOff>
      <xdr:row>85</xdr:row>
      <xdr:rowOff>33655</xdr:rowOff>
    </xdr:to>
    <xdr:sp macro="" textlink="">
      <xdr:nvSpPr>
        <xdr:cNvPr id="318" name="楕円 317"/>
        <xdr:cNvSpPr/>
      </xdr:nvSpPr>
      <xdr:spPr>
        <a:xfrm>
          <a:off x="9588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103505</xdr:rowOff>
    </xdr:from>
    <xdr:to>
      <xdr:col>46</xdr:col>
      <xdr:colOff>38100</xdr:colOff>
      <xdr:row>85</xdr:row>
      <xdr:rowOff>33655</xdr:rowOff>
    </xdr:to>
    <xdr:sp macro="" textlink="">
      <xdr:nvSpPr>
        <xdr:cNvPr id="319" name="楕円 318"/>
        <xdr:cNvSpPr/>
      </xdr:nvSpPr>
      <xdr:spPr>
        <a:xfrm>
          <a:off x="8699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154305</xdr:rowOff>
    </xdr:from>
    <xdr:to>
      <xdr:col>50</xdr:col>
      <xdr:colOff>114300</xdr:colOff>
      <xdr:row>84</xdr:row>
      <xdr:rowOff>154305</xdr:rowOff>
    </xdr:to>
    <xdr:cxnSp macro="">
      <xdr:nvCxnSpPr>
        <xdr:cNvPr id="320" name="直線コネクタ 319"/>
        <xdr:cNvCxnSpPr/>
      </xdr:nvCxnSpPr>
      <xdr:spPr>
        <a:xfrm>
          <a:off x="8750300" y="1455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103505</xdr:rowOff>
    </xdr:from>
    <xdr:to>
      <xdr:col>41</xdr:col>
      <xdr:colOff>101600</xdr:colOff>
      <xdr:row>85</xdr:row>
      <xdr:rowOff>33655</xdr:rowOff>
    </xdr:to>
    <xdr:sp macro="" textlink="">
      <xdr:nvSpPr>
        <xdr:cNvPr id="321" name="楕円 320"/>
        <xdr:cNvSpPr/>
      </xdr:nvSpPr>
      <xdr:spPr>
        <a:xfrm>
          <a:off x="7810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154305</xdr:rowOff>
    </xdr:from>
    <xdr:to>
      <xdr:col>45</xdr:col>
      <xdr:colOff>177800</xdr:colOff>
      <xdr:row>84</xdr:row>
      <xdr:rowOff>154305</xdr:rowOff>
    </xdr:to>
    <xdr:cxnSp macro="">
      <xdr:nvCxnSpPr>
        <xdr:cNvPr id="322" name="直線コネクタ 321"/>
        <xdr:cNvCxnSpPr/>
      </xdr:nvCxnSpPr>
      <xdr:spPr>
        <a:xfrm>
          <a:off x="7861300" y="1455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61613</xdr:rowOff>
    </xdr:from>
    <xdr:ext cx="469744" cy="259045"/>
    <xdr:sp macro="" textlink="">
      <xdr:nvSpPr>
        <xdr:cNvPr id="323" name="n_1aveValue【公営住宅】&#10;一人当たり面積"/>
        <xdr:cNvSpPr txBox="1"/>
      </xdr:nvSpPr>
      <xdr:spPr>
        <a:xfrm>
          <a:off x="93917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24" name="n_2aveValue【公営住宅】&#10;一人当たり面積"/>
        <xdr:cNvSpPr txBox="1"/>
      </xdr:nvSpPr>
      <xdr:spPr>
        <a:xfrm>
          <a:off x="8515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76852</xdr:rowOff>
    </xdr:from>
    <xdr:ext cx="469744" cy="259045"/>
    <xdr:sp macro="" textlink="">
      <xdr:nvSpPr>
        <xdr:cNvPr id="325" name="n_3aveValue【公営住宅】&#10;一人当たり面積"/>
        <xdr:cNvSpPr txBox="1"/>
      </xdr:nvSpPr>
      <xdr:spPr>
        <a:xfrm>
          <a:off x="76264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24782</xdr:rowOff>
    </xdr:from>
    <xdr:ext cx="469744" cy="259045"/>
    <xdr:sp macro="" textlink="">
      <xdr:nvSpPr>
        <xdr:cNvPr id="326" name="n_1mainValue【公営住宅】&#10;一人当たり面積"/>
        <xdr:cNvSpPr txBox="1"/>
      </xdr:nvSpPr>
      <xdr:spPr>
        <a:xfrm>
          <a:off x="93917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24782</xdr:rowOff>
    </xdr:from>
    <xdr:ext cx="469744" cy="259045"/>
    <xdr:sp macro="" textlink="">
      <xdr:nvSpPr>
        <xdr:cNvPr id="327" name="n_2mainValue【公営住宅】&#10;一人当たり面積"/>
        <xdr:cNvSpPr txBox="1"/>
      </xdr:nvSpPr>
      <xdr:spPr>
        <a:xfrm>
          <a:off x="85154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24782</xdr:rowOff>
    </xdr:from>
    <xdr:ext cx="469744" cy="259045"/>
    <xdr:sp macro="" textlink="">
      <xdr:nvSpPr>
        <xdr:cNvPr id="328" name="n_3mainValue【公営住宅】&#10;一人当たり面積"/>
        <xdr:cNvSpPr txBox="1"/>
      </xdr:nvSpPr>
      <xdr:spPr>
        <a:xfrm>
          <a:off x="76264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6" name="直線コネクタ 3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7" name="テキスト ボックス 3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8" name="直線コネクタ 3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9" name="テキスト ボックス 3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2" name="直線コネクタ 3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3" name="テキスト ボックス 3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4" name="直線コネクタ 3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5" name="テキスト ボックス 3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369" name="直線コネクタ 368"/>
        <xdr:cNvCxnSpPr/>
      </xdr:nvCxnSpPr>
      <xdr:spPr>
        <a:xfrm flipV="1">
          <a:off x="16318864"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370" name="【認定こども園・幼稚園・保育所】&#10;有形固定資産減価償却率最小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371" name="直線コネクタ 370"/>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372" name="【認定こども園・幼稚園・保育所】&#10;有形固定資産減価償却率最大値テキスト"/>
        <xdr:cNvSpPr txBox="1"/>
      </xdr:nvSpPr>
      <xdr:spPr>
        <a:xfrm>
          <a:off x="163576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373" name="直線コネクタ 372"/>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74312</xdr:rowOff>
    </xdr:from>
    <xdr:ext cx="405111" cy="259045"/>
    <xdr:sp macro="" textlink="">
      <xdr:nvSpPr>
        <xdr:cNvPr id="374" name="【認定こども園・幼稚園・保育所】&#10;有形固定資産減価償却率平均値テキスト"/>
        <xdr:cNvSpPr txBox="1"/>
      </xdr:nvSpPr>
      <xdr:spPr>
        <a:xfrm>
          <a:off x="16357600" y="6589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75" name="フローチャート: 判断 374"/>
        <xdr:cNvSpPr/>
      </xdr:nvSpPr>
      <xdr:spPr>
        <a:xfrm>
          <a:off x="16268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376" name="フローチャート: 判断 375"/>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77" name="フローチャート: 判断 376"/>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8" name="フローチャート: 判断 377"/>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384" name="楕円 383"/>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90170</xdr:rowOff>
    </xdr:from>
    <xdr:to>
      <xdr:col>76</xdr:col>
      <xdr:colOff>165100</xdr:colOff>
      <xdr:row>38</xdr:row>
      <xdr:rowOff>20320</xdr:rowOff>
    </xdr:to>
    <xdr:sp macro="" textlink="">
      <xdr:nvSpPr>
        <xdr:cNvPr id="385" name="楕円 384"/>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37</xdr:row>
      <xdr:rowOff>140970</xdr:rowOff>
    </xdr:to>
    <xdr:cxnSp macro="">
      <xdr:nvCxnSpPr>
        <xdr:cNvPr id="386" name="直線コネクタ 385"/>
        <xdr:cNvCxnSpPr/>
      </xdr:nvCxnSpPr>
      <xdr:spPr>
        <a:xfrm flipV="1">
          <a:off x="14592300" y="6473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387" name="楕円 386"/>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37</xdr:row>
      <xdr:rowOff>160020</xdr:rowOff>
    </xdr:to>
    <xdr:cxnSp macro="">
      <xdr:nvCxnSpPr>
        <xdr:cNvPr id="388" name="直線コネクタ 387"/>
        <xdr:cNvCxnSpPr/>
      </xdr:nvCxnSpPr>
      <xdr:spPr>
        <a:xfrm flipV="1">
          <a:off x="13703300" y="6484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389" name="n_1aveValue【認定こども園・幼稚園・保育所】&#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390"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25417</xdr:rowOff>
    </xdr:from>
    <xdr:ext cx="405111" cy="259045"/>
    <xdr:sp macro="" textlink="">
      <xdr:nvSpPr>
        <xdr:cNvPr id="392" name="n_1main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36847</xdr:rowOff>
    </xdr:from>
    <xdr:ext cx="405111" cy="259045"/>
    <xdr:sp macro="" textlink="">
      <xdr:nvSpPr>
        <xdr:cNvPr id="393" name="n_2mainValue【認定こども園・幼稚園・保育所】&#10;有形固定資産減価償却率"/>
        <xdr:cNvSpPr txBox="1"/>
      </xdr:nvSpPr>
      <xdr:spPr>
        <a:xfrm>
          <a:off x="14389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394" name="n_3mainValue【認定こども園・幼稚園・保育所】&#10;有形固定資産減価償却率"/>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6" name="テキスト ボックス 4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8" name="テキスト ボックス 4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0" name="テキスト ボックス 4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2" name="テキスト ボックス 4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4" name="テキスト ボックス 4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418" name="直線コネクタ 417"/>
        <xdr:cNvCxnSpPr/>
      </xdr:nvCxnSpPr>
      <xdr:spPr>
        <a:xfrm flipV="1">
          <a:off x="221608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419" name="【認定こども園・幼稚園・保育所】&#10;一人当たり面積最小値テキスト"/>
        <xdr:cNvSpPr txBox="1"/>
      </xdr:nvSpPr>
      <xdr:spPr>
        <a:xfrm>
          <a:off x="221996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420" name="直線コネクタ 419"/>
        <xdr:cNvCxnSpPr/>
      </xdr:nvCxnSpPr>
      <xdr:spPr>
        <a:xfrm>
          <a:off x="22072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421" name="【認定こども園・幼稚園・保育所】&#10;一人当たり面積最大値テキスト"/>
        <xdr:cNvSpPr txBox="1"/>
      </xdr:nvSpPr>
      <xdr:spPr>
        <a:xfrm>
          <a:off x="221996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422" name="直線コネクタ 421"/>
        <xdr:cNvCxnSpPr/>
      </xdr:nvCxnSpPr>
      <xdr:spPr>
        <a:xfrm>
          <a:off x="22072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125747</xdr:rowOff>
    </xdr:from>
    <xdr:ext cx="469744" cy="259045"/>
    <xdr:sp macro="" textlink="">
      <xdr:nvSpPr>
        <xdr:cNvPr id="423" name="【認定こども園・幼稚園・保育所】&#10;一人当たり面積平均値テキスト"/>
        <xdr:cNvSpPr txBox="1"/>
      </xdr:nvSpPr>
      <xdr:spPr>
        <a:xfrm>
          <a:off x="22199600" y="646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424" name="フローチャート: 判断 423"/>
        <xdr:cNvSpPr/>
      </xdr:nvSpPr>
      <xdr:spPr>
        <a:xfrm>
          <a:off x="22110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425" name="フローチャート: 判断 424"/>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26" name="フローチャート: 判断 425"/>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7" name="フローチャート: 判断 42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33" name="楕円 432"/>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162560</xdr:rowOff>
    </xdr:from>
    <xdr:to>
      <xdr:col>107</xdr:col>
      <xdr:colOff>101600</xdr:colOff>
      <xdr:row>41</xdr:row>
      <xdr:rowOff>92710</xdr:rowOff>
    </xdr:to>
    <xdr:sp macro="" textlink="">
      <xdr:nvSpPr>
        <xdr:cNvPr id="434" name="楕円 433"/>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435" name="直線コネクタ 434"/>
        <xdr:cNvCxnSpPr/>
      </xdr:nvCxnSpPr>
      <xdr:spPr>
        <a:xfrm>
          <a:off x="20434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36" name="楕円 435"/>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437" name="直線コネクタ 436"/>
        <xdr:cNvCxnSpPr/>
      </xdr:nvCxnSpPr>
      <xdr:spPr>
        <a:xfrm>
          <a:off x="19545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158767</xdr:rowOff>
    </xdr:from>
    <xdr:ext cx="469744" cy="259045"/>
    <xdr:sp macro="" textlink="">
      <xdr:nvSpPr>
        <xdr:cNvPr id="438" name="n_1ave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39"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41"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42"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43"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2" name="テキスト ボックス 46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4" name="テキスト ボックス 4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109728</xdr:rowOff>
    </xdr:from>
    <xdr:to>
      <xdr:col>85</xdr:col>
      <xdr:colOff>126364</xdr:colOff>
      <xdr:row>63</xdr:row>
      <xdr:rowOff>57150</xdr:rowOff>
    </xdr:to>
    <xdr:cxnSp macro="">
      <xdr:nvCxnSpPr>
        <xdr:cNvPr id="466" name="直線コネクタ 465"/>
        <xdr:cNvCxnSpPr/>
      </xdr:nvCxnSpPr>
      <xdr:spPr>
        <a:xfrm flipV="1">
          <a:off x="16318864" y="10053828"/>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7" name="【学校施設】&#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8" name="直線コネクタ 467"/>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56405</xdr:rowOff>
    </xdr:from>
    <xdr:ext cx="405111" cy="259045"/>
    <xdr:sp macro="" textlink="">
      <xdr:nvSpPr>
        <xdr:cNvPr id="469" name="【学校施設】&#10;有形固定資産減価償却率最大値テキスト"/>
        <xdr:cNvSpPr txBox="1"/>
      </xdr:nvSpPr>
      <xdr:spPr>
        <a:xfrm>
          <a:off x="16357600" y="982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109728</xdr:rowOff>
    </xdr:from>
    <xdr:to>
      <xdr:col>86</xdr:col>
      <xdr:colOff>25400</xdr:colOff>
      <xdr:row>58</xdr:row>
      <xdr:rowOff>109728</xdr:rowOff>
    </xdr:to>
    <xdr:cxnSp macro="">
      <xdr:nvCxnSpPr>
        <xdr:cNvPr id="470" name="直線コネクタ 469"/>
        <xdr:cNvCxnSpPr/>
      </xdr:nvCxnSpPr>
      <xdr:spPr>
        <a:xfrm>
          <a:off x="16230600" y="1005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80789</xdr:rowOff>
    </xdr:from>
    <xdr:ext cx="405111" cy="259045"/>
    <xdr:sp macro="" textlink="">
      <xdr:nvSpPr>
        <xdr:cNvPr id="471" name="【学校施設】&#10;有形固定資産減価償却率平均値テキスト"/>
        <xdr:cNvSpPr txBox="1"/>
      </xdr:nvSpPr>
      <xdr:spPr>
        <a:xfrm>
          <a:off x="16357600" y="10539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102362</xdr:rowOff>
    </xdr:from>
    <xdr:to>
      <xdr:col>85</xdr:col>
      <xdr:colOff>177800</xdr:colOff>
      <xdr:row>62</xdr:row>
      <xdr:rowOff>32512</xdr:rowOff>
    </xdr:to>
    <xdr:sp macro="" textlink="">
      <xdr:nvSpPr>
        <xdr:cNvPr id="472" name="フローチャート: 判断 471"/>
        <xdr:cNvSpPr/>
      </xdr:nvSpPr>
      <xdr:spPr>
        <a:xfrm>
          <a:off x="16268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10922</xdr:rowOff>
    </xdr:from>
    <xdr:to>
      <xdr:col>81</xdr:col>
      <xdr:colOff>101600</xdr:colOff>
      <xdr:row>61</xdr:row>
      <xdr:rowOff>112522</xdr:rowOff>
    </xdr:to>
    <xdr:sp macro="" textlink="">
      <xdr:nvSpPr>
        <xdr:cNvPr id="473" name="フローチャート: 判断 472"/>
        <xdr:cNvSpPr/>
      </xdr:nvSpPr>
      <xdr:spPr>
        <a:xfrm>
          <a:off x="15430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xdr:rowOff>
    </xdr:from>
    <xdr:to>
      <xdr:col>76</xdr:col>
      <xdr:colOff>165100</xdr:colOff>
      <xdr:row>61</xdr:row>
      <xdr:rowOff>112522</xdr:rowOff>
    </xdr:to>
    <xdr:sp macro="" textlink="">
      <xdr:nvSpPr>
        <xdr:cNvPr id="474" name="フローチャート: 判断 473"/>
        <xdr:cNvSpPr/>
      </xdr:nvSpPr>
      <xdr:spPr>
        <a:xfrm>
          <a:off x="14541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20066</xdr:rowOff>
    </xdr:from>
    <xdr:to>
      <xdr:col>72</xdr:col>
      <xdr:colOff>38100</xdr:colOff>
      <xdr:row>61</xdr:row>
      <xdr:rowOff>121666</xdr:rowOff>
    </xdr:to>
    <xdr:sp macro="" textlink="">
      <xdr:nvSpPr>
        <xdr:cNvPr id="475" name="フローチャート: 判断 474"/>
        <xdr:cNvSpPr/>
      </xdr:nvSpPr>
      <xdr:spPr>
        <a:xfrm>
          <a:off x="1365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481" name="楕円 480"/>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132080</xdr:rowOff>
    </xdr:from>
    <xdr:to>
      <xdr:col>76</xdr:col>
      <xdr:colOff>165100</xdr:colOff>
      <xdr:row>57</xdr:row>
      <xdr:rowOff>62230</xdr:rowOff>
    </xdr:to>
    <xdr:sp macro="" textlink="">
      <xdr:nvSpPr>
        <xdr:cNvPr id="482" name="楕円 481"/>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57</xdr:row>
      <xdr:rowOff>11430</xdr:rowOff>
    </xdr:to>
    <xdr:cxnSp macro="">
      <xdr:nvCxnSpPr>
        <xdr:cNvPr id="483" name="直線コネクタ 482"/>
        <xdr:cNvCxnSpPr/>
      </xdr:nvCxnSpPr>
      <xdr:spPr>
        <a:xfrm flipV="1">
          <a:off x="14592300" y="9715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61214</xdr:rowOff>
    </xdr:from>
    <xdr:to>
      <xdr:col>72</xdr:col>
      <xdr:colOff>38100</xdr:colOff>
      <xdr:row>57</xdr:row>
      <xdr:rowOff>162814</xdr:rowOff>
    </xdr:to>
    <xdr:sp macro="" textlink="">
      <xdr:nvSpPr>
        <xdr:cNvPr id="484" name="楕円 483"/>
        <xdr:cNvSpPr/>
      </xdr:nvSpPr>
      <xdr:spPr>
        <a:xfrm>
          <a:off x="1365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112014</xdr:rowOff>
    </xdr:to>
    <xdr:cxnSp macro="">
      <xdr:nvCxnSpPr>
        <xdr:cNvPr id="485" name="直線コネクタ 484"/>
        <xdr:cNvCxnSpPr/>
      </xdr:nvCxnSpPr>
      <xdr:spPr>
        <a:xfrm flipV="1">
          <a:off x="13703300" y="97840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103649</xdr:rowOff>
    </xdr:from>
    <xdr:ext cx="405111" cy="259045"/>
    <xdr:sp macro="" textlink="">
      <xdr:nvSpPr>
        <xdr:cNvPr id="486" name="n_1aveValue【学校施設】&#10;有形固定資産減価償却率"/>
        <xdr:cNvSpPr txBox="1"/>
      </xdr:nvSpPr>
      <xdr:spPr>
        <a:xfrm>
          <a:off x="15266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103649</xdr:rowOff>
    </xdr:from>
    <xdr:ext cx="405111" cy="259045"/>
    <xdr:sp macro="" textlink="">
      <xdr:nvSpPr>
        <xdr:cNvPr id="487" name="n_2aveValue【学校施設】&#10;有形固定資産減価償却率"/>
        <xdr:cNvSpPr txBox="1"/>
      </xdr:nvSpPr>
      <xdr:spPr>
        <a:xfrm>
          <a:off x="14389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112793</xdr:rowOff>
    </xdr:from>
    <xdr:ext cx="405111" cy="259045"/>
    <xdr:sp macro="" textlink="">
      <xdr:nvSpPr>
        <xdr:cNvPr id="488" name="n_3aveValue【学校施設】&#10;有形固定資産減価償却率"/>
        <xdr:cNvSpPr txBox="1"/>
      </xdr:nvSpPr>
      <xdr:spPr>
        <a:xfrm>
          <a:off x="13500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489" name="n_1mainValue【学校施設】&#10;有形固定資産減価償却率"/>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490" name="n_2mainValue【学校施設】&#10;有形固定資産減価償却率"/>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7891</xdr:rowOff>
    </xdr:from>
    <xdr:ext cx="405111" cy="259045"/>
    <xdr:sp macro="" textlink="">
      <xdr:nvSpPr>
        <xdr:cNvPr id="491" name="n_3mainValue【学校施設】&#10;有形固定資産減価償却率"/>
        <xdr:cNvSpPr txBox="1"/>
      </xdr:nvSpPr>
      <xdr:spPr>
        <a:xfrm>
          <a:off x="13500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518" name="直線コネクタ 517"/>
        <xdr:cNvCxnSpPr/>
      </xdr:nvCxnSpPr>
      <xdr:spPr>
        <a:xfrm flipV="1">
          <a:off x="221608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519" name="【学校施設】&#10;一人当たり面積最小値テキスト"/>
        <xdr:cNvSpPr txBox="1"/>
      </xdr:nvSpPr>
      <xdr:spPr>
        <a:xfrm>
          <a:off x="221996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520" name="直線コネクタ 519"/>
        <xdr:cNvCxnSpPr/>
      </xdr:nvCxnSpPr>
      <xdr:spPr>
        <a:xfrm>
          <a:off x="22072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2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22" name="直線コネクタ 52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139899</xdr:rowOff>
    </xdr:from>
    <xdr:ext cx="469744" cy="259045"/>
    <xdr:sp macro="" textlink="">
      <xdr:nvSpPr>
        <xdr:cNvPr id="523" name="【学校施設】&#10;一人当たり面積平均値テキスト"/>
        <xdr:cNvSpPr txBox="1"/>
      </xdr:nvSpPr>
      <xdr:spPr>
        <a:xfrm>
          <a:off x="22199600" y="10255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524" name="フローチャート: 判断 523"/>
        <xdr:cNvSpPr/>
      </xdr:nvSpPr>
      <xdr:spPr>
        <a:xfrm>
          <a:off x="22110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525" name="フローチャート: 判断 524"/>
        <xdr:cNvSpPr/>
      </xdr:nvSpPr>
      <xdr:spPr>
        <a:xfrm>
          <a:off x="21272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526" name="フローチャート: 判断 525"/>
        <xdr:cNvSpPr/>
      </xdr:nvSpPr>
      <xdr:spPr>
        <a:xfrm>
          <a:off x="20383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47172</xdr:rowOff>
    </xdr:from>
    <xdr:to>
      <xdr:col>102</xdr:col>
      <xdr:colOff>165100</xdr:colOff>
      <xdr:row>62</xdr:row>
      <xdr:rowOff>148772</xdr:rowOff>
    </xdr:to>
    <xdr:sp macro="" textlink="">
      <xdr:nvSpPr>
        <xdr:cNvPr id="527" name="フローチャート: 判断 526"/>
        <xdr:cNvSpPr/>
      </xdr:nvSpPr>
      <xdr:spPr>
        <a:xfrm>
          <a:off x="19494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161472</xdr:rowOff>
    </xdr:from>
    <xdr:to>
      <xdr:col>112</xdr:col>
      <xdr:colOff>38100</xdr:colOff>
      <xdr:row>63</xdr:row>
      <xdr:rowOff>91622</xdr:rowOff>
    </xdr:to>
    <xdr:sp macro="" textlink="">
      <xdr:nvSpPr>
        <xdr:cNvPr id="533" name="楕円 532"/>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1451</xdr:rowOff>
    </xdr:from>
    <xdr:to>
      <xdr:col>107</xdr:col>
      <xdr:colOff>101600</xdr:colOff>
      <xdr:row>63</xdr:row>
      <xdr:rowOff>103051</xdr:rowOff>
    </xdr:to>
    <xdr:sp macro="" textlink="">
      <xdr:nvSpPr>
        <xdr:cNvPr id="534" name="楕円 533"/>
        <xdr:cNvSpPr/>
      </xdr:nvSpPr>
      <xdr:spPr>
        <a:xfrm>
          <a:off x="20383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63</xdr:row>
      <xdr:rowOff>52251</xdr:rowOff>
    </xdr:to>
    <xdr:cxnSp macro="">
      <xdr:nvCxnSpPr>
        <xdr:cNvPr id="535" name="直線コネクタ 534"/>
        <xdr:cNvCxnSpPr/>
      </xdr:nvCxnSpPr>
      <xdr:spPr>
        <a:xfrm flipV="1">
          <a:off x="20434300" y="108421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140244</xdr:rowOff>
    </xdr:from>
    <xdr:to>
      <xdr:col>102</xdr:col>
      <xdr:colOff>165100</xdr:colOff>
      <xdr:row>63</xdr:row>
      <xdr:rowOff>70394</xdr:rowOff>
    </xdr:to>
    <xdr:sp macro="" textlink="">
      <xdr:nvSpPr>
        <xdr:cNvPr id="536" name="楕円 535"/>
        <xdr:cNvSpPr/>
      </xdr:nvSpPr>
      <xdr:spPr>
        <a:xfrm>
          <a:off x="19494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19594</xdr:rowOff>
    </xdr:from>
    <xdr:to>
      <xdr:col>107</xdr:col>
      <xdr:colOff>50800</xdr:colOff>
      <xdr:row>63</xdr:row>
      <xdr:rowOff>52251</xdr:rowOff>
    </xdr:to>
    <xdr:cxnSp macro="">
      <xdr:nvCxnSpPr>
        <xdr:cNvPr id="537" name="直線コネクタ 536"/>
        <xdr:cNvCxnSpPr/>
      </xdr:nvCxnSpPr>
      <xdr:spPr>
        <a:xfrm>
          <a:off x="19545300" y="108209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122844</xdr:rowOff>
    </xdr:from>
    <xdr:ext cx="469744" cy="259045"/>
    <xdr:sp macro="" textlink="">
      <xdr:nvSpPr>
        <xdr:cNvPr id="538" name="n_1aveValue【学校施設】&#10;一人当たり面積"/>
        <xdr:cNvSpPr txBox="1"/>
      </xdr:nvSpPr>
      <xdr:spPr>
        <a:xfrm>
          <a:off x="210757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5278</xdr:rowOff>
    </xdr:from>
    <xdr:ext cx="469744" cy="259045"/>
    <xdr:sp macro="" textlink="">
      <xdr:nvSpPr>
        <xdr:cNvPr id="539" name="n_2aveValue【学校施設】&#10;一人当たり面積"/>
        <xdr:cNvSpPr txBox="1"/>
      </xdr:nvSpPr>
      <xdr:spPr>
        <a:xfrm>
          <a:off x="20199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165299</xdr:rowOff>
    </xdr:from>
    <xdr:ext cx="469744" cy="259045"/>
    <xdr:sp macro="" textlink="">
      <xdr:nvSpPr>
        <xdr:cNvPr id="540" name="n_3aveValue【学校施設】&#10;一人当たり面積"/>
        <xdr:cNvSpPr txBox="1"/>
      </xdr:nvSpPr>
      <xdr:spPr>
        <a:xfrm>
          <a:off x="19310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82749</xdr:rowOff>
    </xdr:from>
    <xdr:ext cx="469744" cy="259045"/>
    <xdr:sp macro="" textlink="">
      <xdr:nvSpPr>
        <xdr:cNvPr id="541" name="n_1mainValue【学校施設】&#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94178</xdr:rowOff>
    </xdr:from>
    <xdr:ext cx="469744" cy="259045"/>
    <xdr:sp macro="" textlink="">
      <xdr:nvSpPr>
        <xdr:cNvPr id="542" name="n_2mainValue【学校施設】&#10;一人当たり面積"/>
        <xdr:cNvSpPr txBox="1"/>
      </xdr:nvSpPr>
      <xdr:spPr>
        <a:xfrm>
          <a:off x="20199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61521</xdr:rowOff>
    </xdr:from>
    <xdr:ext cx="469744" cy="259045"/>
    <xdr:sp macro="" textlink="">
      <xdr:nvSpPr>
        <xdr:cNvPr id="543" name="n_3mainValue【学校施設】&#10;一人当たり面積"/>
        <xdr:cNvSpPr txBox="1"/>
      </xdr:nvSpPr>
      <xdr:spPr>
        <a:xfrm>
          <a:off x="193104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1" name="直線コネクタ 5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2" name="テキスト ボックス 5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3" name="直線コネクタ 5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4" name="テキスト ボックス 5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5" name="直線コネクタ 5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6" name="テキスト ボックス 5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7" name="直線コネクタ 5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78" name="テキスト ボックス 57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763</xdr:rowOff>
    </xdr:from>
    <xdr:to>
      <xdr:col>85</xdr:col>
      <xdr:colOff>126364</xdr:colOff>
      <xdr:row>104</xdr:row>
      <xdr:rowOff>39624</xdr:rowOff>
    </xdr:to>
    <xdr:cxnSp macro="">
      <xdr:nvCxnSpPr>
        <xdr:cNvPr id="582" name="直線コネクタ 581"/>
        <xdr:cNvCxnSpPr/>
      </xdr:nvCxnSpPr>
      <xdr:spPr>
        <a:xfrm flipV="1">
          <a:off x="16318864" y="17317213"/>
          <a:ext cx="0" cy="55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43451</xdr:rowOff>
    </xdr:from>
    <xdr:ext cx="405111" cy="259045"/>
    <xdr:sp macro="" textlink="">
      <xdr:nvSpPr>
        <xdr:cNvPr id="583" name="【公民館】&#10;有形固定資産減価償却率最小値テキスト"/>
        <xdr:cNvSpPr txBox="1"/>
      </xdr:nvSpPr>
      <xdr:spPr>
        <a:xfrm>
          <a:off x="16357600" y="178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104</xdr:row>
      <xdr:rowOff>39624</xdr:rowOff>
    </xdr:from>
    <xdr:to>
      <xdr:col>86</xdr:col>
      <xdr:colOff>25400</xdr:colOff>
      <xdr:row>104</xdr:row>
      <xdr:rowOff>39624</xdr:rowOff>
    </xdr:to>
    <xdr:cxnSp macro="">
      <xdr:nvCxnSpPr>
        <xdr:cNvPr id="584" name="直線コネクタ 583"/>
        <xdr:cNvCxnSpPr/>
      </xdr:nvCxnSpPr>
      <xdr:spPr>
        <a:xfrm>
          <a:off x="16230600" y="1787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118890</xdr:rowOff>
    </xdr:from>
    <xdr:ext cx="405111" cy="259045"/>
    <xdr:sp macro="" textlink="">
      <xdr:nvSpPr>
        <xdr:cNvPr id="585" name="【公民館】&#10;有形固定資産減価償却率最大値テキスト"/>
        <xdr:cNvSpPr txBox="1"/>
      </xdr:nvSpPr>
      <xdr:spPr>
        <a:xfrm>
          <a:off x="16357600" y="1709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763</xdr:rowOff>
    </xdr:from>
    <xdr:to>
      <xdr:col>86</xdr:col>
      <xdr:colOff>25400</xdr:colOff>
      <xdr:row>101</xdr:row>
      <xdr:rowOff>763</xdr:rowOff>
    </xdr:to>
    <xdr:cxnSp macro="">
      <xdr:nvCxnSpPr>
        <xdr:cNvPr id="586" name="直線コネクタ 585"/>
        <xdr:cNvCxnSpPr/>
      </xdr:nvCxnSpPr>
      <xdr:spPr>
        <a:xfrm>
          <a:off x="16230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111269</xdr:rowOff>
    </xdr:from>
    <xdr:ext cx="405111" cy="259045"/>
    <xdr:sp macro="" textlink="">
      <xdr:nvSpPr>
        <xdr:cNvPr id="587" name="【公民館】&#10;有形固定資産減価償却率平均値テキスト"/>
        <xdr:cNvSpPr txBox="1"/>
      </xdr:nvSpPr>
      <xdr:spPr>
        <a:xfrm>
          <a:off x="16357600" y="1759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132842</xdr:rowOff>
    </xdr:from>
    <xdr:to>
      <xdr:col>85</xdr:col>
      <xdr:colOff>177800</xdr:colOff>
      <xdr:row>103</xdr:row>
      <xdr:rowOff>62992</xdr:rowOff>
    </xdr:to>
    <xdr:sp macro="" textlink="">
      <xdr:nvSpPr>
        <xdr:cNvPr id="588" name="フローチャート: 判断 587"/>
        <xdr:cNvSpPr/>
      </xdr:nvSpPr>
      <xdr:spPr>
        <a:xfrm>
          <a:off x="16268700" y="176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34544</xdr:rowOff>
    </xdr:from>
    <xdr:to>
      <xdr:col>81</xdr:col>
      <xdr:colOff>101600</xdr:colOff>
      <xdr:row>103</xdr:row>
      <xdr:rowOff>136144</xdr:rowOff>
    </xdr:to>
    <xdr:sp macro="" textlink="">
      <xdr:nvSpPr>
        <xdr:cNvPr id="589" name="フローチャート: 判断 588"/>
        <xdr:cNvSpPr/>
      </xdr:nvSpPr>
      <xdr:spPr>
        <a:xfrm>
          <a:off x="15430500" y="1769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590" name="フローチャート: 判断 589"/>
        <xdr:cNvSpPr/>
      </xdr:nvSpPr>
      <xdr:spPr>
        <a:xfrm>
          <a:off x="14541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591" name="フローチャート: 判断 590"/>
        <xdr:cNvSpPr/>
      </xdr:nvSpPr>
      <xdr:spPr>
        <a:xfrm>
          <a:off x="13652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61976</xdr:rowOff>
    </xdr:from>
    <xdr:to>
      <xdr:col>81</xdr:col>
      <xdr:colOff>101600</xdr:colOff>
      <xdr:row>106</xdr:row>
      <xdr:rowOff>163576</xdr:rowOff>
    </xdr:to>
    <xdr:sp macro="" textlink="">
      <xdr:nvSpPr>
        <xdr:cNvPr id="597" name="楕円 596"/>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116839</xdr:rowOff>
    </xdr:from>
    <xdr:to>
      <xdr:col>76</xdr:col>
      <xdr:colOff>165100</xdr:colOff>
      <xdr:row>100</xdr:row>
      <xdr:rowOff>46989</xdr:rowOff>
    </xdr:to>
    <xdr:sp macro="" textlink="">
      <xdr:nvSpPr>
        <xdr:cNvPr id="598" name="楕円 597"/>
        <xdr:cNvSpPr/>
      </xdr:nvSpPr>
      <xdr:spPr>
        <a:xfrm>
          <a:off x="14541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167639</xdr:rowOff>
    </xdr:from>
    <xdr:to>
      <xdr:col>81</xdr:col>
      <xdr:colOff>50800</xdr:colOff>
      <xdr:row>106</xdr:row>
      <xdr:rowOff>112776</xdr:rowOff>
    </xdr:to>
    <xdr:cxnSp macro="">
      <xdr:nvCxnSpPr>
        <xdr:cNvPr id="599" name="直線コネクタ 598"/>
        <xdr:cNvCxnSpPr/>
      </xdr:nvCxnSpPr>
      <xdr:spPr>
        <a:xfrm>
          <a:off x="14592300" y="17141189"/>
          <a:ext cx="889000" cy="114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162561</xdr:rowOff>
    </xdr:from>
    <xdr:to>
      <xdr:col>72</xdr:col>
      <xdr:colOff>38100</xdr:colOff>
      <xdr:row>100</xdr:row>
      <xdr:rowOff>92711</xdr:rowOff>
    </xdr:to>
    <xdr:sp macro="" textlink="">
      <xdr:nvSpPr>
        <xdr:cNvPr id="600" name="楕円 599"/>
        <xdr:cNvSpPr/>
      </xdr:nvSpPr>
      <xdr:spPr>
        <a:xfrm>
          <a:off x="13652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167639</xdr:rowOff>
    </xdr:from>
    <xdr:to>
      <xdr:col>76</xdr:col>
      <xdr:colOff>114300</xdr:colOff>
      <xdr:row>100</xdr:row>
      <xdr:rowOff>41911</xdr:rowOff>
    </xdr:to>
    <xdr:cxnSp macro="">
      <xdr:nvCxnSpPr>
        <xdr:cNvPr id="601" name="直線コネクタ 600"/>
        <xdr:cNvCxnSpPr/>
      </xdr:nvCxnSpPr>
      <xdr:spPr>
        <a:xfrm flipV="1">
          <a:off x="13703300" y="17141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152671</xdr:rowOff>
    </xdr:from>
    <xdr:ext cx="405111" cy="259045"/>
    <xdr:sp macro="" textlink="">
      <xdr:nvSpPr>
        <xdr:cNvPr id="602" name="n_1aveValue【公民館】&#10;有形固定資産減価償却率"/>
        <xdr:cNvSpPr txBox="1"/>
      </xdr:nvSpPr>
      <xdr:spPr>
        <a:xfrm>
          <a:off x="15266044" y="1746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603" name="n_2aveValue【公民館】&#10;有形固定資産減価償却率"/>
        <xdr:cNvSpPr txBox="1"/>
      </xdr:nvSpPr>
      <xdr:spPr>
        <a:xfrm>
          <a:off x="143897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604" name="n_3aveValue【公民館】&#10;有形固定資産減価償却率"/>
        <xdr:cNvSpPr txBox="1"/>
      </xdr:nvSpPr>
      <xdr:spPr>
        <a:xfrm>
          <a:off x="13500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154703</xdr:rowOff>
    </xdr:from>
    <xdr:ext cx="405111" cy="259045"/>
    <xdr:sp macro="" textlink="">
      <xdr:nvSpPr>
        <xdr:cNvPr id="605" name="n_1main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63516</xdr:rowOff>
    </xdr:from>
    <xdr:ext cx="405111" cy="259045"/>
    <xdr:sp macro="" textlink="">
      <xdr:nvSpPr>
        <xdr:cNvPr id="606" name="n_2mainValue【公民館】&#10;有形固定資産減価償却率"/>
        <xdr:cNvSpPr txBox="1"/>
      </xdr:nvSpPr>
      <xdr:spPr>
        <a:xfrm>
          <a:off x="143897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109238</xdr:rowOff>
    </xdr:from>
    <xdr:ext cx="405111" cy="259045"/>
    <xdr:sp macro="" textlink="">
      <xdr:nvSpPr>
        <xdr:cNvPr id="607" name="n_3mainValue【公民館】&#10;有形固定資産減価償却率"/>
        <xdr:cNvSpPr txBox="1"/>
      </xdr:nvSpPr>
      <xdr:spPr>
        <a:xfrm>
          <a:off x="135007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8" name="テキスト ボックス 6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632" name="直線コネクタ 631"/>
        <xdr:cNvCxnSpPr/>
      </xdr:nvCxnSpPr>
      <xdr:spPr>
        <a:xfrm flipV="1">
          <a:off x="22160864" y="171754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633"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634" name="直線コネクタ 633"/>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35"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36" name="直線コネクタ 635"/>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57166</xdr:rowOff>
    </xdr:from>
    <xdr:ext cx="469744" cy="259045"/>
    <xdr:sp macro="" textlink="">
      <xdr:nvSpPr>
        <xdr:cNvPr id="637" name="【公民館】&#10;一人当たり面積平均値テキスト"/>
        <xdr:cNvSpPr txBox="1"/>
      </xdr:nvSpPr>
      <xdr:spPr>
        <a:xfrm>
          <a:off x="22199600" y="1788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638" name="フローチャート: 判断 637"/>
        <xdr:cNvSpPr/>
      </xdr:nvSpPr>
      <xdr:spPr>
        <a:xfrm>
          <a:off x="22110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639" name="フローチャート: 判断 638"/>
        <xdr:cNvSpPr/>
      </xdr:nvSpPr>
      <xdr:spPr>
        <a:xfrm>
          <a:off x="2127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640" name="フローチャート: 判断 639"/>
        <xdr:cNvSpPr/>
      </xdr:nvSpPr>
      <xdr:spPr>
        <a:xfrm>
          <a:off x="20383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641" name="フローチャート: 判断 640"/>
        <xdr:cNvSpPr/>
      </xdr:nvSpPr>
      <xdr:spPr>
        <a:xfrm>
          <a:off x="19494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647" name="楕円 646"/>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116839</xdr:rowOff>
    </xdr:from>
    <xdr:to>
      <xdr:col>107</xdr:col>
      <xdr:colOff>101600</xdr:colOff>
      <xdr:row>109</xdr:row>
      <xdr:rowOff>46989</xdr:rowOff>
    </xdr:to>
    <xdr:sp macro="" textlink="">
      <xdr:nvSpPr>
        <xdr:cNvPr id="648" name="楕円 647"/>
        <xdr:cNvSpPr/>
      </xdr:nvSpPr>
      <xdr:spPr>
        <a:xfrm>
          <a:off x="2038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167639</xdr:rowOff>
    </xdr:to>
    <xdr:cxnSp macro="">
      <xdr:nvCxnSpPr>
        <xdr:cNvPr id="649" name="直線コネクタ 648"/>
        <xdr:cNvCxnSpPr/>
      </xdr:nvCxnSpPr>
      <xdr:spPr>
        <a:xfrm flipV="1">
          <a:off x="20434300" y="18569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116839</xdr:rowOff>
    </xdr:from>
    <xdr:to>
      <xdr:col>102</xdr:col>
      <xdr:colOff>165100</xdr:colOff>
      <xdr:row>109</xdr:row>
      <xdr:rowOff>46989</xdr:rowOff>
    </xdr:to>
    <xdr:sp macro="" textlink="">
      <xdr:nvSpPr>
        <xdr:cNvPr id="650" name="楕円 649"/>
        <xdr:cNvSpPr/>
      </xdr:nvSpPr>
      <xdr:spPr>
        <a:xfrm>
          <a:off x="19494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167639</xdr:rowOff>
    </xdr:from>
    <xdr:to>
      <xdr:col>107</xdr:col>
      <xdr:colOff>50800</xdr:colOff>
      <xdr:row>108</xdr:row>
      <xdr:rowOff>167639</xdr:rowOff>
    </xdr:to>
    <xdr:cxnSp macro="">
      <xdr:nvCxnSpPr>
        <xdr:cNvPr id="651" name="直線コネクタ 650"/>
        <xdr:cNvCxnSpPr/>
      </xdr:nvCxnSpPr>
      <xdr:spPr>
        <a:xfrm>
          <a:off x="19545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120666</xdr:rowOff>
    </xdr:from>
    <xdr:ext cx="469744" cy="259045"/>
    <xdr:sp macro="" textlink="">
      <xdr:nvSpPr>
        <xdr:cNvPr id="652" name="n_1aveValue【公民館】&#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653" name="n_2aveValue【公民館】&#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654" name="n_3aveValue【公民館】&#10;一人当たり面積"/>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655"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656" name="n_2mainValue【公民館】&#10;一人当たり面積"/>
        <xdr:cNvSpPr txBox="1"/>
      </xdr:nvSpPr>
      <xdr:spPr>
        <a:xfrm>
          <a:off x="20199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38116</xdr:rowOff>
    </xdr:from>
    <xdr:ext cx="469744" cy="259045"/>
    <xdr:sp macro="" textlink="">
      <xdr:nvSpPr>
        <xdr:cNvPr id="657" name="n_3mainValue【公民館】&#10;一人当たり面積"/>
        <xdr:cNvSpPr txBox="1"/>
      </xdr:nvSpPr>
      <xdr:spPr>
        <a:xfrm>
          <a:off x="19310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と比較して特に有形固定資産減価償却率が高くなっている主な施設は，学校施設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及び認定こども園・幼稚園・保育園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ポイント，認定こども園・幼稚園・保育園においては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を上回っている。学校施設については，建築から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年以上経過している学校もあり，老朽化が進んでいることから，公共施設等総合管理計画に基づき個別施設計画を策定の上，老朽化対策に取り組んでいく。認定こども園・幼稚園・保育所については，昭和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年代に建造された保育所の老朽化が進行しており，公共施設等総合管理計画に基づき個別施設計画を策定の上，老朽化対策に取り組んでいく。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公民館については，昭和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年代に建築された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結城市立公民館が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，建物・設備ともに老朽化が進行していたことに加え，耐震性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年度に使用停止とし，平成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年度に新公民館を建設したため，類似団体平均を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ポイント下回ることとなった。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49,821
65.76
17,606,618
16,674,029
815,490
10,586,452
14,728,476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6348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673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546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145559</xdr:rowOff>
    </xdr:from>
    <xdr:ext cx="405111" cy="259045"/>
    <xdr:sp macro="" textlink="">
      <xdr:nvSpPr>
        <xdr:cNvPr id="59" name="【図書館】&#10;有形固定資産減価償却率平均値テキスト"/>
        <xdr:cNvSpPr txBox="1"/>
      </xdr:nvSpPr>
      <xdr:spPr>
        <a:xfrm>
          <a:off x="4673600" y="648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5847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143527</xdr:rowOff>
    </xdr:from>
    <xdr:ext cx="405111" cy="259045"/>
    <xdr:sp macro="" textlink="">
      <xdr:nvSpPr>
        <xdr:cNvPr id="62" name="n_1aveValue【図書館】&#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42943</xdr:rowOff>
    </xdr:from>
    <xdr:ext cx="405111" cy="259045"/>
    <xdr:sp macro="" textlink="">
      <xdr:nvSpPr>
        <xdr:cNvPr id="64" name="n_2aveValue【図書館】&#10;有形固定資産減価償却率"/>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162560</xdr:rowOff>
    </xdr:from>
    <xdr:to>
      <xdr:col>10</xdr:col>
      <xdr:colOff>165100</xdr:colOff>
      <xdr:row>39</xdr:row>
      <xdr:rowOff>92710</xdr:rowOff>
    </xdr:to>
    <xdr:sp macro="" textlink="">
      <xdr:nvSpPr>
        <xdr:cNvPr id="65" name="フローチャート: 判断 64"/>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109237</xdr:rowOff>
    </xdr:from>
    <xdr:ext cx="405111" cy="259045"/>
    <xdr:sp macro="" textlink="">
      <xdr:nvSpPr>
        <xdr:cNvPr id="66" name="n_3aveValue【図書館】&#10;有形固定資産減価償却率"/>
        <xdr:cNvSpPr txBox="1"/>
      </xdr:nvSpPr>
      <xdr:spPr>
        <a:xfrm>
          <a:off x="1816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2" name="楕円 71"/>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18542</xdr:rowOff>
    </xdr:from>
    <xdr:to>
      <xdr:col>15</xdr:col>
      <xdr:colOff>101600</xdr:colOff>
      <xdr:row>39</xdr:row>
      <xdr:rowOff>120142</xdr:rowOff>
    </xdr:to>
    <xdr:sp macro="" textlink="">
      <xdr:nvSpPr>
        <xdr:cNvPr id="73" name="楕円 72"/>
        <xdr:cNvSpPr/>
      </xdr:nvSpPr>
      <xdr:spPr>
        <a:xfrm>
          <a:off x="2857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69342</xdr:rowOff>
    </xdr:to>
    <xdr:cxnSp macro="">
      <xdr:nvCxnSpPr>
        <xdr:cNvPr id="74" name="直線コネクタ 73"/>
        <xdr:cNvCxnSpPr/>
      </xdr:nvCxnSpPr>
      <xdr:spPr>
        <a:xfrm flipV="1">
          <a:off x="2908300" y="66941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80264</xdr:rowOff>
    </xdr:from>
    <xdr:to>
      <xdr:col>10</xdr:col>
      <xdr:colOff>165100</xdr:colOff>
      <xdr:row>40</xdr:row>
      <xdr:rowOff>10414</xdr:rowOff>
    </xdr:to>
    <xdr:sp macro="" textlink="">
      <xdr:nvSpPr>
        <xdr:cNvPr id="75" name="楕円 74"/>
        <xdr:cNvSpPr/>
      </xdr:nvSpPr>
      <xdr:spPr>
        <a:xfrm>
          <a:off x="1968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69342</xdr:rowOff>
    </xdr:from>
    <xdr:to>
      <xdr:col>15</xdr:col>
      <xdr:colOff>50800</xdr:colOff>
      <xdr:row>39</xdr:row>
      <xdr:rowOff>131064</xdr:rowOff>
    </xdr:to>
    <xdr:cxnSp macro="">
      <xdr:nvCxnSpPr>
        <xdr:cNvPr id="76" name="直線コネクタ 75"/>
        <xdr:cNvCxnSpPr/>
      </xdr:nvCxnSpPr>
      <xdr:spPr>
        <a:xfrm flipV="1">
          <a:off x="2019300" y="675589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49547</xdr:rowOff>
    </xdr:from>
    <xdr:ext cx="405111" cy="259045"/>
    <xdr:sp macro="" textlink="">
      <xdr:nvSpPr>
        <xdr:cNvPr id="77" name="n_1mainValue【図書館】&#10;有形固定資産減価償却率"/>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111269</xdr:rowOff>
    </xdr:from>
    <xdr:ext cx="405111" cy="259045"/>
    <xdr:sp macro="" textlink="">
      <xdr:nvSpPr>
        <xdr:cNvPr id="78" name="n_2mainValue【図書館】&#10;有形固定資産減価償却率"/>
        <xdr:cNvSpPr txBox="1"/>
      </xdr:nvSpPr>
      <xdr:spPr>
        <a:xfrm>
          <a:off x="2705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1541</xdr:rowOff>
    </xdr:from>
    <xdr:ext cx="405111" cy="259045"/>
    <xdr:sp macro="" textlink="">
      <xdr:nvSpPr>
        <xdr:cNvPr id="79" name="n_3mainValue【図書館】&#10;有形固定資産減価償却率"/>
        <xdr:cNvSpPr txBox="1"/>
      </xdr:nvSpPr>
      <xdr:spPr>
        <a:xfrm>
          <a:off x="18167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4" name="直線コネクタ 103"/>
        <xdr:cNvCxnSpPr/>
      </xdr:nvCxnSpPr>
      <xdr:spPr>
        <a:xfrm flipV="1">
          <a:off x="10476865" y="579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5" name="【図書館】&#10;一人当たり面積最小値テキスト"/>
        <xdr:cNvSpPr txBox="1"/>
      </xdr:nvSpPr>
      <xdr:spPr>
        <a:xfrm>
          <a:off x="10515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6" name="直線コネクタ 105"/>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7"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8" name="直線コネクタ 107"/>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22877</xdr:rowOff>
    </xdr:from>
    <xdr:ext cx="469744" cy="259045"/>
    <xdr:sp macro="" textlink="">
      <xdr:nvSpPr>
        <xdr:cNvPr id="109" name="【図書館】&#10;一人当たり面積平均値テキスト"/>
        <xdr:cNvSpPr txBox="1"/>
      </xdr:nvSpPr>
      <xdr:spPr>
        <a:xfrm>
          <a:off x="105156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0" name="フローチャート: 判断 109"/>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2"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139700</xdr:rowOff>
    </xdr:from>
    <xdr:to>
      <xdr:col>46</xdr:col>
      <xdr:colOff>38100</xdr:colOff>
      <xdr:row>39</xdr:row>
      <xdr:rowOff>69850</xdr:rowOff>
    </xdr:to>
    <xdr:sp macro="" textlink="">
      <xdr:nvSpPr>
        <xdr:cNvPr id="113" name="フローチャート: 判断 112"/>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60977</xdr:rowOff>
    </xdr:from>
    <xdr:ext cx="469744" cy="259045"/>
    <xdr:sp macro="" textlink="">
      <xdr:nvSpPr>
        <xdr:cNvPr id="11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139700</xdr:rowOff>
    </xdr:from>
    <xdr:to>
      <xdr:col>41</xdr:col>
      <xdr:colOff>101600</xdr:colOff>
      <xdr:row>39</xdr:row>
      <xdr:rowOff>69850</xdr:rowOff>
    </xdr:to>
    <xdr:sp macro="" textlink="">
      <xdr:nvSpPr>
        <xdr:cNvPr id="115" name="フローチャート: 判断 114"/>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60977</xdr:rowOff>
    </xdr:from>
    <xdr:ext cx="469744" cy="259045"/>
    <xdr:sp macro="" textlink="">
      <xdr:nvSpPr>
        <xdr:cNvPr id="116" name="n_3ave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63500</xdr:rowOff>
    </xdr:from>
    <xdr:to>
      <xdr:col>50</xdr:col>
      <xdr:colOff>165100</xdr:colOff>
      <xdr:row>35</xdr:row>
      <xdr:rowOff>165100</xdr:rowOff>
    </xdr:to>
    <xdr:sp macro="" textlink="">
      <xdr:nvSpPr>
        <xdr:cNvPr id="122" name="楕円 121"/>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63500</xdr:rowOff>
    </xdr:from>
    <xdr:to>
      <xdr:col>46</xdr:col>
      <xdr:colOff>38100</xdr:colOff>
      <xdr:row>35</xdr:row>
      <xdr:rowOff>165100</xdr:rowOff>
    </xdr:to>
    <xdr:sp macro="" textlink="">
      <xdr:nvSpPr>
        <xdr:cNvPr id="123" name="楕円 122"/>
        <xdr:cNvSpPr/>
      </xdr:nvSpPr>
      <xdr:spPr>
        <a:xfrm>
          <a:off x="869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114300</xdr:rowOff>
    </xdr:from>
    <xdr:to>
      <xdr:col>50</xdr:col>
      <xdr:colOff>114300</xdr:colOff>
      <xdr:row>35</xdr:row>
      <xdr:rowOff>114300</xdr:rowOff>
    </xdr:to>
    <xdr:cxnSp macro="">
      <xdr:nvCxnSpPr>
        <xdr:cNvPr id="124" name="直線コネクタ 123"/>
        <xdr:cNvCxnSpPr/>
      </xdr:nvCxnSpPr>
      <xdr:spPr>
        <a:xfrm>
          <a:off x="8750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63500</xdr:rowOff>
    </xdr:from>
    <xdr:to>
      <xdr:col>41</xdr:col>
      <xdr:colOff>101600</xdr:colOff>
      <xdr:row>35</xdr:row>
      <xdr:rowOff>165100</xdr:rowOff>
    </xdr:to>
    <xdr:sp macro="" textlink="">
      <xdr:nvSpPr>
        <xdr:cNvPr id="125" name="楕円 124"/>
        <xdr:cNvSpPr/>
      </xdr:nvSpPr>
      <xdr:spPr>
        <a:xfrm>
          <a:off x="781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114300</xdr:rowOff>
    </xdr:from>
    <xdr:to>
      <xdr:col>45</xdr:col>
      <xdr:colOff>177800</xdr:colOff>
      <xdr:row>35</xdr:row>
      <xdr:rowOff>114300</xdr:rowOff>
    </xdr:to>
    <xdr:cxnSp macro="">
      <xdr:nvCxnSpPr>
        <xdr:cNvPr id="126" name="直線コネクタ 125"/>
        <xdr:cNvCxnSpPr/>
      </xdr:nvCxnSpPr>
      <xdr:spPr>
        <a:xfrm>
          <a:off x="7861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10177</xdr:rowOff>
    </xdr:from>
    <xdr:ext cx="469744" cy="259045"/>
    <xdr:sp macro="" textlink="">
      <xdr:nvSpPr>
        <xdr:cNvPr id="127" name="n_1mainValue【図書館】&#10;一人当たり面積"/>
        <xdr:cNvSpPr txBox="1"/>
      </xdr:nvSpPr>
      <xdr:spPr>
        <a:xfrm>
          <a:off x="9391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10177</xdr:rowOff>
    </xdr:from>
    <xdr:ext cx="469744" cy="259045"/>
    <xdr:sp macro="" textlink="">
      <xdr:nvSpPr>
        <xdr:cNvPr id="128" name="n_2mainValue【図書館】&#10;一人当たり面積"/>
        <xdr:cNvSpPr txBox="1"/>
      </xdr:nvSpPr>
      <xdr:spPr>
        <a:xfrm>
          <a:off x="851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10177</xdr:rowOff>
    </xdr:from>
    <xdr:ext cx="469744" cy="259045"/>
    <xdr:sp macro="" textlink="">
      <xdr:nvSpPr>
        <xdr:cNvPr id="129" name="n_3mainValue【図書館】&#10;一人当たり面積"/>
        <xdr:cNvSpPr txBox="1"/>
      </xdr:nvSpPr>
      <xdr:spPr>
        <a:xfrm>
          <a:off x="7626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54" name="直線コネクタ 153"/>
        <xdr:cNvCxnSpPr/>
      </xdr:nvCxnSpPr>
      <xdr:spPr>
        <a:xfrm flipV="1">
          <a:off x="46348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55" name="【体育館・プール】&#10;有形固定資産減価償却率最小値テキスト"/>
        <xdr:cNvSpPr txBox="1"/>
      </xdr:nvSpPr>
      <xdr:spPr>
        <a:xfrm>
          <a:off x="4673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56" name="直線コネクタ 155"/>
        <xdr:cNvCxnSpPr/>
      </xdr:nvCxnSpPr>
      <xdr:spPr>
        <a:xfrm>
          <a:off x="4546600" y="1084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57" name="【体育館・プール】&#10;有形固定資産減価償却率最大値テキスト"/>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58" name="直線コネクタ 157"/>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156227</xdr:rowOff>
    </xdr:from>
    <xdr:ext cx="405111" cy="259045"/>
    <xdr:sp macro="" textlink="">
      <xdr:nvSpPr>
        <xdr:cNvPr id="159" name="【体育館・プール】&#10;有形固定資産減価償却率平均値テキスト"/>
        <xdr:cNvSpPr txBox="1"/>
      </xdr:nvSpPr>
      <xdr:spPr>
        <a:xfrm>
          <a:off x="46736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0" name="フローチャート: 判断 159"/>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1" name="フローチャート: 判断 160"/>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62"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63" name="フローチャート: 判断 16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64"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145415</xdr:rowOff>
    </xdr:from>
    <xdr:to>
      <xdr:col>10</xdr:col>
      <xdr:colOff>165100</xdr:colOff>
      <xdr:row>60</xdr:row>
      <xdr:rowOff>75565</xdr:rowOff>
    </xdr:to>
    <xdr:sp macro="" textlink="">
      <xdr:nvSpPr>
        <xdr:cNvPr id="165" name="フローチャート: 判断 164"/>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92092</xdr:rowOff>
    </xdr:from>
    <xdr:ext cx="405111" cy="259045"/>
    <xdr:sp macro="" textlink="">
      <xdr:nvSpPr>
        <xdr:cNvPr id="166"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72" name="楕円 171"/>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69215</xdr:rowOff>
    </xdr:from>
    <xdr:to>
      <xdr:col>15</xdr:col>
      <xdr:colOff>101600</xdr:colOff>
      <xdr:row>61</xdr:row>
      <xdr:rowOff>170815</xdr:rowOff>
    </xdr:to>
    <xdr:sp macro="" textlink="">
      <xdr:nvSpPr>
        <xdr:cNvPr id="173" name="楕円 172"/>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120015</xdr:rowOff>
    </xdr:to>
    <xdr:cxnSp macro="">
      <xdr:nvCxnSpPr>
        <xdr:cNvPr id="174" name="直線コネクタ 173"/>
        <xdr:cNvCxnSpPr/>
      </xdr:nvCxnSpPr>
      <xdr:spPr>
        <a:xfrm flipV="1">
          <a:off x="2908300" y="10538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5" name="楕円 174"/>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158115</xdr:rowOff>
    </xdr:to>
    <xdr:cxnSp macro="">
      <xdr:nvCxnSpPr>
        <xdr:cNvPr id="176" name="直線コネクタ 175"/>
        <xdr:cNvCxnSpPr/>
      </xdr:nvCxnSpPr>
      <xdr:spPr>
        <a:xfrm flipV="1">
          <a:off x="2019300" y="10578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77"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161942</xdr:rowOff>
    </xdr:from>
    <xdr:ext cx="405111" cy="259045"/>
    <xdr:sp macro="" textlink="">
      <xdr:nvSpPr>
        <xdr:cNvPr id="178" name="n_2mainValue【体育館・プール】&#10;有形固定資産減価償却率"/>
        <xdr:cNvSpPr txBox="1"/>
      </xdr:nvSpPr>
      <xdr:spPr>
        <a:xfrm>
          <a:off x="2705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79" name="n_3mainValue【体育館・プー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0" name="テキスト ボックス 18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04" name="直線コネクタ 203"/>
        <xdr:cNvCxnSpPr/>
      </xdr:nvCxnSpPr>
      <xdr:spPr>
        <a:xfrm flipV="1">
          <a:off x="10476865"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05" name="【体育館・プール】&#10;一人当たり面積最小値テキスト"/>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06" name="直線コネクタ 205"/>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07" name="【体育館・プール】&#10;一人当たり面積最大値テキスト"/>
        <xdr:cNvSpPr txBox="1"/>
      </xdr:nvSpPr>
      <xdr:spPr>
        <a:xfrm>
          <a:off x="1051560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08" name="直線コネクタ 207"/>
        <xdr:cNvCxnSpPr/>
      </xdr:nvCxnSpPr>
      <xdr:spPr>
        <a:xfrm>
          <a:off x="10388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34307</xdr:rowOff>
    </xdr:from>
    <xdr:ext cx="469744" cy="259045"/>
    <xdr:sp macro="" textlink="">
      <xdr:nvSpPr>
        <xdr:cNvPr id="209" name="【体育館・プール】&#10;一人当たり面積平均値テキスト"/>
        <xdr:cNvSpPr txBox="1"/>
      </xdr:nvSpPr>
      <xdr:spPr>
        <a:xfrm>
          <a:off x="10515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0" name="フローチャート: 判断 209"/>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11" name="フローチャート: 判断 21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48277</xdr:rowOff>
    </xdr:from>
    <xdr:ext cx="469744" cy="259045"/>
    <xdr:sp macro="" textlink="">
      <xdr:nvSpPr>
        <xdr:cNvPr id="212"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166370</xdr:rowOff>
    </xdr:from>
    <xdr:to>
      <xdr:col>46</xdr:col>
      <xdr:colOff>38100</xdr:colOff>
      <xdr:row>60</xdr:row>
      <xdr:rowOff>96520</xdr:rowOff>
    </xdr:to>
    <xdr:sp macro="" textlink="">
      <xdr:nvSpPr>
        <xdr:cNvPr id="213" name="フローチャート: 判断 212"/>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113047</xdr:rowOff>
    </xdr:from>
    <xdr:ext cx="469744" cy="259045"/>
    <xdr:sp macro="" textlink="">
      <xdr:nvSpPr>
        <xdr:cNvPr id="214" name="n_2aveValue【体育館・プール】&#10;一人当たり面積"/>
        <xdr:cNvSpPr txBox="1"/>
      </xdr:nvSpPr>
      <xdr:spPr>
        <a:xfrm>
          <a:off x="8515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78740</xdr:rowOff>
    </xdr:from>
    <xdr:to>
      <xdr:col>41</xdr:col>
      <xdr:colOff>101600</xdr:colOff>
      <xdr:row>61</xdr:row>
      <xdr:rowOff>8890</xdr:rowOff>
    </xdr:to>
    <xdr:sp macro="" textlink="">
      <xdr:nvSpPr>
        <xdr:cNvPr id="215" name="フローチャート: 判断 214"/>
        <xdr:cNvSpPr/>
      </xdr:nvSpPr>
      <xdr:spPr>
        <a:xfrm>
          <a:off x="781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25417</xdr:rowOff>
    </xdr:from>
    <xdr:ext cx="469744" cy="259045"/>
    <xdr:sp macro="" textlink="">
      <xdr:nvSpPr>
        <xdr:cNvPr id="216" name="n_3aveValue【体育館・プール】&#10;一人当たり面積"/>
        <xdr:cNvSpPr txBox="1"/>
      </xdr:nvSpPr>
      <xdr:spPr>
        <a:xfrm>
          <a:off x="7626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40640</xdr:rowOff>
    </xdr:from>
    <xdr:to>
      <xdr:col>50</xdr:col>
      <xdr:colOff>165100</xdr:colOff>
      <xdr:row>64</xdr:row>
      <xdr:rowOff>142240</xdr:rowOff>
    </xdr:to>
    <xdr:sp macro="" textlink="">
      <xdr:nvSpPr>
        <xdr:cNvPr id="222" name="楕円 221"/>
        <xdr:cNvSpPr/>
      </xdr:nvSpPr>
      <xdr:spPr>
        <a:xfrm>
          <a:off x="9588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40640</xdr:rowOff>
    </xdr:from>
    <xdr:to>
      <xdr:col>46</xdr:col>
      <xdr:colOff>38100</xdr:colOff>
      <xdr:row>64</xdr:row>
      <xdr:rowOff>142240</xdr:rowOff>
    </xdr:to>
    <xdr:sp macro="" textlink="">
      <xdr:nvSpPr>
        <xdr:cNvPr id="223" name="楕円 222"/>
        <xdr:cNvSpPr/>
      </xdr:nvSpPr>
      <xdr:spPr>
        <a:xfrm>
          <a:off x="8699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91440</xdr:rowOff>
    </xdr:from>
    <xdr:to>
      <xdr:col>50</xdr:col>
      <xdr:colOff>114300</xdr:colOff>
      <xdr:row>64</xdr:row>
      <xdr:rowOff>91440</xdr:rowOff>
    </xdr:to>
    <xdr:cxnSp macro="">
      <xdr:nvCxnSpPr>
        <xdr:cNvPr id="224" name="直線コネクタ 223"/>
        <xdr:cNvCxnSpPr/>
      </xdr:nvCxnSpPr>
      <xdr:spPr>
        <a:xfrm>
          <a:off x="8750300" y="11064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40640</xdr:rowOff>
    </xdr:from>
    <xdr:to>
      <xdr:col>41</xdr:col>
      <xdr:colOff>101600</xdr:colOff>
      <xdr:row>64</xdr:row>
      <xdr:rowOff>142240</xdr:rowOff>
    </xdr:to>
    <xdr:sp macro="" textlink="">
      <xdr:nvSpPr>
        <xdr:cNvPr id="225" name="楕円 224"/>
        <xdr:cNvSpPr/>
      </xdr:nvSpPr>
      <xdr:spPr>
        <a:xfrm>
          <a:off x="781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91440</xdr:rowOff>
    </xdr:from>
    <xdr:to>
      <xdr:col>45</xdr:col>
      <xdr:colOff>177800</xdr:colOff>
      <xdr:row>64</xdr:row>
      <xdr:rowOff>91440</xdr:rowOff>
    </xdr:to>
    <xdr:cxnSp macro="">
      <xdr:nvCxnSpPr>
        <xdr:cNvPr id="226" name="直線コネクタ 225"/>
        <xdr:cNvCxnSpPr/>
      </xdr:nvCxnSpPr>
      <xdr:spPr>
        <a:xfrm>
          <a:off x="7861300" y="11064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133367</xdr:rowOff>
    </xdr:from>
    <xdr:ext cx="469744" cy="259045"/>
    <xdr:sp macro="" textlink="">
      <xdr:nvSpPr>
        <xdr:cNvPr id="227" name="n_1mainValue【体育館・プール】&#10;一人当たり面積"/>
        <xdr:cNvSpPr txBox="1"/>
      </xdr:nvSpPr>
      <xdr:spPr>
        <a:xfrm>
          <a:off x="93917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133367</xdr:rowOff>
    </xdr:from>
    <xdr:ext cx="469744" cy="259045"/>
    <xdr:sp macro="" textlink="">
      <xdr:nvSpPr>
        <xdr:cNvPr id="228" name="n_2mainValue【体育館・プール】&#10;一人当たり面積"/>
        <xdr:cNvSpPr txBox="1"/>
      </xdr:nvSpPr>
      <xdr:spPr>
        <a:xfrm>
          <a:off x="8515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133367</xdr:rowOff>
    </xdr:from>
    <xdr:ext cx="469744" cy="259045"/>
    <xdr:sp macro="" textlink="">
      <xdr:nvSpPr>
        <xdr:cNvPr id="229" name="n_3mainValue【体育館・プール】&#10;一人当たり面積"/>
        <xdr:cNvSpPr txBox="1"/>
      </xdr:nvSpPr>
      <xdr:spPr>
        <a:xfrm>
          <a:off x="7626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1" name="直線コネクタ 2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2" name="テキスト ボックス 2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3" name="直線コネクタ 2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4" name="テキスト ボックス 2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5" name="直線コネクタ 2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6" name="テキスト ボックス 2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7" name="直線コネクタ 2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8" name="テキスト ボックス 2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12954</xdr:rowOff>
    </xdr:from>
    <xdr:to>
      <xdr:col>24</xdr:col>
      <xdr:colOff>62865</xdr:colOff>
      <xdr:row>84</xdr:row>
      <xdr:rowOff>111252</xdr:rowOff>
    </xdr:to>
    <xdr:cxnSp macro="">
      <xdr:nvCxnSpPr>
        <xdr:cNvPr id="252" name="直線コネクタ 251"/>
        <xdr:cNvCxnSpPr/>
      </xdr:nvCxnSpPr>
      <xdr:spPr>
        <a:xfrm flipV="1">
          <a:off x="4634865" y="1355750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115079</xdr:rowOff>
    </xdr:from>
    <xdr:ext cx="405111" cy="259045"/>
    <xdr:sp macro="" textlink="">
      <xdr:nvSpPr>
        <xdr:cNvPr id="253" name="【福祉施設】&#10;有形固定資産減価償却率最小値テキスト"/>
        <xdr:cNvSpPr txBox="1"/>
      </xdr:nvSpPr>
      <xdr:spPr>
        <a:xfrm>
          <a:off x="4673600" y="1451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111252</xdr:rowOff>
    </xdr:from>
    <xdr:to>
      <xdr:col>24</xdr:col>
      <xdr:colOff>152400</xdr:colOff>
      <xdr:row>84</xdr:row>
      <xdr:rowOff>111252</xdr:rowOff>
    </xdr:to>
    <xdr:cxnSp macro="">
      <xdr:nvCxnSpPr>
        <xdr:cNvPr id="254" name="直線コネクタ 253"/>
        <xdr:cNvCxnSpPr/>
      </xdr:nvCxnSpPr>
      <xdr:spPr>
        <a:xfrm>
          <a:off x="4546600" y="1451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131081</xdr:rowOff>
    </xdr:from>
    <xdr:ext cx="405111" cy="259045"/>
    <xdr:sp macro="" textlink="">
      <xdr:nvSpPr>
        <xdr:cNvPr id="255" name="【福祉施設】&#10;有形固定資産減価償却率最大値テキスト"/>
        <xdr:cNvSpPr txBox="1"/>
      </xdr:nvSpPr>
      <xdr:spPr>
        <a:xfrm>
          <a:off x="4673600" y="133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12954</xdr:rowOff>
    </xdr:from>
    <xdr:to>
      <xdr:col>24</xdr:col>
      <xdr:colOff>152400</xdr:colOff>
      <xdr:row>79</xdr:row>
      <xdr:rowOff>12954</xdr:rowOff>
    </xdr:to>
    <xdr:cxnSp macro="">
      <xdr:nvCxnSpPr>
        <xdr:cNvPr id="256" name="直線コネクタ 255"/>
        <xdr:cNvCxnSpPr/>
      </xdr:nvCxnSpPr>
      <xdr:spPr>
        <a:xfrm>
          <a:off x="4546600" y="1355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48023</xdr:rowOff>
    </xdr:from>
    <xdr:ext cx="405111" cy="259045"/>
    <xdr:sp macro="" textlink="">
      <xdr:nvSpPr>
        <xdr:cNvPr id="257" name="【福祉施設】&#10;有形固定資産減価償却率平均値テキスト"/>
        <xdr:cNvSpPr txBox="1"/>
      </xdr:nvSpPr>
      <xdr:spPr>
        <a:xfrm>
          <a:off x="4673600" y="1427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69596</xdr:rowOff>
    </xdr:from>
    <xdr:to>
      <xdr:col>24</xdr:col>
      <xdr:colOff>114300</xdr:colOff>
      <xdr:row>83</xdr:row>
      <xdr:rowOff>171196</xdr:rowOff>
    </xdr:to>
    <xdr:sp macro="" textlink="">
      <xdr:nvSpPr>
        <xdr:cNvPr id="258" name="フローチャート: 判断 257"/>
        <xdr:cNvSpPr/>
      </xdr:nvSpPr>
      <xdr:spPr>
        <a:xfrm>
          <a:off x="45847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149606</xdr:rowOff>
    </xdr:from>
    <xdr:to>
      <xdr:col>20</xdr:col>
      <xdr:colOff>38100</xdr:colOff>
      <xdr:row>83</xdr:row>
      <xdr:rowOff>79756</xdr:rowOff>
    </xdr:to>
    <xdr:sp macro="" textlink="">
      <xdr:nvSpPr>
        <xdr:cNvPr id="259" name="フローチャート: 判断 258"/>
        <xdr:cNvSpPr/>
      </xdr:nvSpPr>
      <xdr:spPr>
        <a:xfrm>
          <a:off x="3746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96283</xdr:rowOff>
    </xdr:from>
    <xdr:ext cx="405111" cy="259045"/>
    <xdr:sp macro="" textlink="">
      <xdr:nvSpPr>
        <xdr:cNvPr id="260" name="n_1aveValue【福祉施設】&#10;有形固定資産減価償却率"/>
        <xdr:cNvSpPr txBox="1"/>
      </xdr:nvSpPr>
      <xdr:spPr>
        <a:xfrm>
          <a:off x="35820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1015</xdr:rowOff>
    </xdr:from>
    <xdr:to>
      <xdr:col>15</xdr:col>
      <xdr:colOff>101600</xdr:colOff>
      <xdr:row>83</xdr:row>
      <xdr:rowOff>102615</xdr:rowOff>
    </xdr:to>
    <xdr:sp macro="" textlink="">
      <xdr:nvSpPr>
        <xdr:cNvPr id="261" name="フローチャート: 判断 260"/>
        <xdr:cNvSpPr/>
      </xdr:nvSpPr>
      <xdr:spPr>
        <a:xfrm>
          <a:off x="2857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119142</xdr:rowOff>
    </xdr:from>
    <xdr:ext cx="405111" cy="259045"/>
    <xdr:sp macro="" textlink="">
      <xdr:nvSpPr>
        <xdr:cNvPr id="262" name="n_2aveValue【福祉施設】&#10;有形固定資産減価償却率"/>
        <xdr:cNvSpPr txBox="1"/>
      </xdr:nvSpPr>
      <xdr:spPr>
        <a:xfrm>
          <a:off x="2705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92456</xdr:rowOff>
    </xdr:from>
    <xdr:to>
      <xdr:col>10</xdr:col>
      <xdr:colOff>165100</xdr:colOff>
      <xdr:row>85</xdr:row>
      <xdr:rowOff>22606</xdr:rowOff>
    </xdr:to>
    <xdr:sp macro="" textlink="">
      <xdr:nvSpPr>
        <xdr:cNvPr id="263" name="フローチャート: 判断 262"/>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39133</xdr:rowOff>
    </xdr:from>
    <xdr:ext cx="405111" cy="259045"/>
    <xdr:sp macro="" textlink="">
      <xdr:nvSpPr>
        <xdr:cNvPr id="264"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270" name="楕円 269"/>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108458</xdr:rowOff>
    </xdr:from>
    <xdr:to>
      <xdr:col>15</xdr:col>
      <xdr:colOff>101600</xdr:colOff>
      <xdr:row>86</xdr:row>
      <xdr:rowOff>38608</xdr:rowOff>
    </xdr:to>
    <xdr:sp macro="" textlink="">
      <xdr:nvSpPr>
        <xdr:cNvPr id="271" name="楕円 270"/>
        <xdr:cNvSpPr/>
      </xdr:nvSpPr>
      <xdr:spPr>
        <a:xfrm>
          <a:off x="2857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85</xdr:row>
      <xdr:rowOff>159258</xdr:rowOff>
    </xdr:to>
    <xdr:cxnSp macro="">
      <xdr:nvCxnSpPr>
        <xdr:cNvPr id="272" name="直線コネクタ 271"/>
        <xdr:cNvCxnSpPr/>
      </xdr:nvCxnSpPr>
      <xdr:spPr>
        <a:xfrm flipV="1">
          <a:off x="2908300" y="14691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147320</xdr:rowOff>
    </xdr:from>
    <xdr:to>
      <xdr:col>10</xdr:col>
      <xdr:colOff>165100</xdr:colOff>
      <xdr:row>86</xdr:row>
      <xdr:rowOff>77470</xdr:rowOff>
    </xdr:to>
    <xdr:sp macro="" textlink="">
      <xdr:nvSpPr>
        <xdr:cNvPr id="273" name="楕円 272"/>
        <xdr:cNvSpPr/>
      </xdr:nvSpPr>
      <xdr:spPr>
        <a:xfrm>
          <a:off x="196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159258</xdr:rowOff>
    </xdr:from>
    <xdr:to>
      <xdr:col>15</xdr:col>
      <xdr:colOff>50800</xdr:colOff>
      <xdr:row>86</xdr:row>
      <xdr:rowOff>26670</xdr:rowOff>
    </xdr:to>
    <xdr:cxnSp macro="">
      <xdr:nvCxnSpPr>
        <xdr:cNvPr id="274" name="直線コネクタ 273"/>
        <xdr:cNvCxnSpPr/>
      </xdr:nvCxnSpPr>
      <xdr:spPr>
        <a:xfrm flipV="1">
          <a:off x="2019300" y="147325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160038</xdr:rowOff>
    </xdr:from>
    <xdr:ext cx="405111" cy="259045"/>
    <xdr:sp macro="" textlink="">
      <xdr:nvSpPr>
        <xdr:cNvPr id="275" name="n_1mainValue【福祉施設】&#10;有形固定資産減価償却率"/>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29735</xdr:rowOff>
    </xdr:from>
    <xdr:ext cx="405111" cy="259045"/>
    <xdr:sp macro="" textlink="">
      <xdr:nvSpPr>
        <xdr:cNvPr id="276" name="n_2mainValue【福祉施設】&#10;有形固定資産減価償却率"/>
        <xdr:cNvSpPr txBox="1"/>
      </xdr:nvSpPr>
      <xdr:spPr>
        <a:xfrm>
          <a:off x="2705744" y="1477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68597</xdr:rowOff>
    </xdr:from>
    <xdr:ext cx="405111" cy="259045"/>
    <xdr:sp macro="" textlink="">
      <xdr:nvSpPr>
        <xdr:cNvPr id="277" name="n_3mainValue【福祉施設】&#10;有形固定資産減価償却率"/>
        <xdr:cNvSpPr txBox="1"/>
      </xdr:nvSpPr>
      <xdr:spPr>
        <a:xfrm>
          <a:off x="1816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85</xdr:row>
      <xdr:rowOff>95250</xdr:rowOff>
    </xdr:to>
    <xdr:cxnSp macro="">
      <xdr:nvCxnSpPr>
        <xdr:cNvPr id="301" name="直線コネクタ 300"/>
        <xdr:cNvCxnSpPr/>
      </xdr:nvCxnSpPr>
      <xdr:spPr>
        <a:xfrm flipV="1">
          <a:off x="10476865" y="1322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99077</xdr:rowOff>
    </xdr:from>
    <xdr:ext cx="469744" cy="259045"/>
    <xdr:sp macro="" textlink="">
      <xdr:nvSpPr>
        <xdr:cNvPr id="302" name="【福祉施設】&#10;一人当たり面積最小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95250</xdr:rowOff>
    </xdr:from>
    <xdr:to>
      <xdr:col>55</xdr:col>
      <xdr:colOff>88900</xdr:colOff>
      <xdr:row>85</xdr:row>
      <xdr:rowOff>95250</xdr:rowOff>
    </xdr:to>
    <xdr:cxnSp macro="">
      <xdr:nvCxnSpPr>
        <xdr:cNvPr id="303" name="直線コネクタ 302"/>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04"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05" name="直線コネクタ 304"/>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118127</xdr:rowOff>
    </xdr:from>
    <xdr:ext cx="469744" cy="259045"/>
    <xdr:sp macro="" textlink="">
      <xdr:nvSpPr>
        <xdr:cNvPr id="306" name="【福祉施設】&#10;一人当たり面積平均値テキスト"/>
        <xdr:cNvSpPr txBox="1"/>
      </xdr:nvSpPr>
      <xdr:spPr>
        <a:xfrm>
          <a:off x="105156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07" name="フローチャート: 判断 306"/>
        <xdr:cNvSpPr/>
      </xdr:nvSpPr>
      <xdr:spPr>
        <a:xfrm>
          <a:off x="10426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139700</xdr:rowOff>
    </xdr:from>
    <xdr:to>
      <xdr:col>50</xdr:col>
      <xdr:colOff>165100</xdr:colOff>
      <xdr:row>81</xdr:row>
      <xdr:rowOff>69850</xdr:rowOff>
    </xdr:to>
    <xdr:sp macro="" textlink="">
      <xdr:nvSpPr>
        <xdr:cNvPr id="308" name="フローチャート: 判断 307"/>
        <xdr:cNvSpPr/>
      </xdr:nvSpPr>
      <xdr:spPr>
        <a:xfrm>
          <a:off x="9588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86377</xdr:rowOff>
    </xdr:from>
    <xdr:ext cx="469744" cy="259045"/>
    <xdr:sp macro="" textlink="">
      <xdr:nvSpPr>
        <xdr:cNvPr id="309" name="n_1ave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101600</xdr:rowOff>
    </xdr:from>
    <xdr:to>
      <xdr:col>46</xdr:col>
      <xdr:colOff>38100</xdr:colOff>
      <xdr:row>81</xdr:row>
      <xdr:rowOff>31750</xdr:rowOff>
    </xdr:to>
    <xdr:sp macro="" textlink="">
      <xdr:nvSpPr>
        <xdr:cNvPr id="310" name="フローチャート: 判断 309"/>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48277</xdr:rowOff>
    </xdr:from>
    <xdr:ext cx="469744" cy="259045"/>
    <xdr:sp macro="" textlink="">
      <xdr:nvSpPr>
        <xdr:cNvPr id="311" name="n_2ave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82550</xdr:rowOff>
    </xdr:from>
    <xdr:to>
      <xdr:col>41</xdr:col>
      <xdr:colOff>101600</xdr:colOff>
      <xdr:row>78</xdr:row>
      <xdr:rowOff>12700</xdr:rowOff>
    </xdr:to>
    <xdr:sp macro="" textlink="">
      <xdr:nvSpPr>
        <xdr:cNvPr id="312" name="フローチャート: 判断 311"/>
        <xdr:cNvSpPr/>
      </xdr:nvSpPr>
      <xdr:spPr>
        <a:xfrm>
          <a:off x="7810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76</xdr:row>
      <xdr:rowOff>29227</xdr:rowOff>
    </xdr:from>
    <xdr:ext cx="469744" cy="259045"/>
    <xdr:sp macro="" textlink="">
      <xdr:nvSpPr>
        <xdr:cNvPr id="313" name="n_3aveValue【福祉施設】&#10;一人当たり面積"/>
        <xdr:cNvSpPr txBox="1"/>
      </xdr:nvSpPr>
      <xdr:spPr>
        <a:xfrm>
          <a:off x="7626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63500</xdr:rowOff>
    </xdr:from>
    <xdr:to>
      <xdr:col>50</xdr:col>
      <xdr:colOff>165100</xdr:colOff>
      <xdr:row>83</xdr:row>
      <xdr:rowOff>165100</xdr:rowOff>
    </xdr:to>
    <xdr:sp macro="" textlink="">
      <xdr:nvSpPr>
        <xdr:cNvPr id="319" name="楕円 318"/>
        <xdr:cNvSpPr/>
      </xdr:nvSpPr>
      <xdr:spPr>
        <a:xfrm>
          <a:off x="958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63500</xdr:rowOff>
    </xdr:from>
    <xdr:to>
      <xdr:col>46</xdr:col>
      <xdr:colOff>38100</xdr:colOff>
      <xdr:row>83</xdr:row>
      <xdr:rowOff>165100</xdr:rowOff>
    </xdr:to>
    <xdr:sp macro="" textlink="">
      <xdr:nvSpPr>
        <xdr:cNvPr id="320" name="楕円 319"/>
        <xdr:cNvSpPr/>
      </xdr:nvSpPr>
      <xdr:spPr>
        <a:xfrm>
          <a:off x="869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114300</xdr:rowOff>
    </xdr:from>
    <xdr:to>
      <xdr:col>50</xdr:col>
      <xdr:colOff>114300</xdr:colOff>
      <xdr:row>83</xdr:row>
      <xdr:rowOff>114300</xdr:rowOff>
    </xdr:to>
    <xdr:cxnSp macro="">
      <xdr:nvCxnSpPr>
        <xdr:cNvPr id="321" name="直線コネクタ 320"/>
        <xdr:cNvCxnSpPr/>
      </xdr:nvCxnSpPr>
      <xdr:spPr>
        <a:xfrm>
          <a:off x="8750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63500</xdr:rowOff>
    </xdr:from>
    <xdr:to>
      <xdr:col>41</xdr:col>
      <xdr:colOff>101600</xdr:colOff>
      <xdr:row>83</xdr:row>
      <xdr:rowOff>165100</xdr:rowOff>
    </xdr:to>
    <xdr:sp macro="" textlink="">
      <xdr:nvSpPr>
        <xdr:cNvPr id="322" name="楕円 321"/>
        <xdr:cNvSpPr/>
      </xdr:nvSpPr>
      <xdr:spPr>
        <a:xfrm>
          <a:off x="7810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114300</xdr:rowOff>
    </xdr:from>
    <xdr:to>
      <xdr:col>45</xdr:col>
      <xdr:colOff>177800</xdr:colOff>
      <xdr:row>83</xdr:row>
      <xdr:rowOff>114300</xdr:rowOff>
    </xdr:to>
    <xdr:cxnSp macro="">
      <xdr:nvCxnSpPr>
        <xdr:cNvPr id="323" name="直線コネクタ 322"/>
        <xdr:cNvCxnSpPr/>
      </xdr:nvCxnSpPr>
      <xdr:spPr>
        <a:xfrm>
          <a:off x="7861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156227</xdr:rowOff>
    </xdr:from>
    <xdr:ext cx="469744" cy="259045"/>
    <xdr:sp macro="" textlink="">
      <xdr:nvSpPr>
        <xdr:cNvPr id="324" name="n_1mainValue【福祉施設】&#10;一人当たり面積"/>
        <xdr:cNvSpPr txBox="1"/>
      </xdr:nvSpPr>
      <xdr:spPr>
        <a:xfrm>
          <a:off x="9391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156227</xdr:rowOff>
    </xdr:from>
    <xdr:ext cx="469744" cy="259045"/>
    <xdr:sp macro="" textlink="">
      <xdr:nvSpPr>
        <xdr:cNvPr id="325" name="n_2mainValue【福祉施設】&#10;一人当たり面積"/>
        <xdr:cNvSpPr txBox="1"/>
      </xdr:nvSpPr>
      <xdr:spPr>
        <a:xfrm>
          <a:off x="8515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156227</xdr:rowOff>
    </xdr:from>
    <xdr:ext cx="469744" cy="259045"/>
    <xdr:sp macro="" textlink="">
      <xdr:nvSpPr>
        <xdr:cNvPr id="326" name="n_3mainValue【福祉施設】&#10;一人当たり面積"/>
        <xdr:cNvSpPr txBox="1"/>
      </xdr:nvSpPr>
      <xdr:spPr>
        <a:xfrm>
          <a:off x="7626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8" name="テキスト ボックス 3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8" name="テキスト ボックス 3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52" name="直線コネクタ 351"/>
        <xdr:cNvCxnSpPr/>
      </xdr:nvCxnSpPr>
      <xdr:spPr>
        <a:xfrm flipV="1">
          <a:off x="4634865" y="17301211"/>
          <a:ext cx="0" cy="12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53" name="【市民会館】&#10;有形固定資産減価償却率最小値テキスト"/>
        <xdr:cNvSpPr txBox="1"/>
      </xdr:nvSpPr>
      <xdr:spPr>
        <a:xfrm>
          <a:off x="4673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54" name="直線コネクタ 353"/>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55" name="【市民会館】&#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56" name="直線コネクタ 35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57"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58" name="フローチャート: 判断 357"/>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59" name="フローチャート: 判断 358"/>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26688</xdr:rowOff>
    </xdr:from>
    <xdr:ext cx="405111" cy="259045"/>
    <xdr:sp macro="" textlink="">
      <xdr:nvSpPr>
        <xdr:cNvPr id="360"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138068</xdr:rowOff>
    </xdr:from>
    <xdr:to>
      <xdr:col>15</xdr:col>
      <xdr:colOff>101600</xdr:colOff>
      <xdr:row>105</xdr:row>
      <xdr:rowOff>68218</xdr:rowOff>
    </xdr:to>
    <xdr:sp macro="" textlink="">
      <xdr:nvSpPr>
        <xdr:cNvPr id="361" name="フローチャート: 判断 360"/>
        <xdr:cNvSpPr/>
      </xdr:nvSpPr>
      <xdr:spPr>
        <a:xfrm>
          <a:off x="2857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59345</xdr:rowOff>
    </xdr:from>
    <xdr:ext cx="405111" cy="259045"/>
    <xdr:sp macro="" textlink="">
      <xdr:nvSpPr>
        <xdr:cNvPr id="362" name="n_2aveValue【市民会館】&#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3" name="フローチャート: 判断 362"/>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133729</xdr:rowOff>
    </xdr:from>
    <xdr:ext cx="405111" cy="259045"/>
    <xdr:sp macro="" textlink="">
      <xdr:nvSpPr>
        <xdr:cNvPr id="36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370" name="楕円 369"/>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1" name="楕円 370"/>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76200</xdr:rowOff>
    </xdr:to>
    <xdr:cxnSp macro="">
      <xdr:nvCxnSpPr>
        <xdr:cNvPr id="372" name="直線コネクタ 371"/>
        <xdr:cNvCxnSpPr/>
      </xdr:nvCxnSpPr>
      <xdr:spPr>
        <a:xfrm flipV="1">
          <a:off x="2908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73" name="楕円 372"/>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105</xdr:row>
      <xdr:rowOff>27214</xdr:rowOff>
    </xdr:to>
    <xdr:cxnSp macro="">
      <xdr:nvCxnSpPr>
        <xdr:cNvPr id="374" name="直線コネクタ 373"/>
        <xdr:cNvCxnSpPr/>
      </xdr:nvCxnSpPr>
      <xdr:spPr>
        <a:xfrm flipV="1">
          <a:off x="2019300" y="17907000"/>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110870</xdr:rowOff>
    </xdr:from>
    <xdr:ext cx="405111" cy="259045"/>
    <xdr:sp macro="" textlink="">
      <xdr:nvSpPr>
        <xdr:cNvPr id="375" name="n_1mainValue【市民会館】&#10;有形固定資産減価償却率"/>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6" name="n_2main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377" name="n_3mainValue【市民会館】&#10;有形固定資産減価償却率"/>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9" name="テキスト ボックス 3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1" name="テキスト ボックス 3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3" name="テキスト ボックス 3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5" name="テキスト ボックス 3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7" name="テキスト ボックス 3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9" name="テキスト ボックス 3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11430</xdr:rowOff>
    </xdr:from>
    <xdr:to>
      <xdr:col>54</xdr:col>
      <xdr:colOff>189865</xdr:colOff>
      <xdr:row>108</xdr:row>
      <xdr:rowOff>26670</xdr:rowOff>
    </xdr:to>
    <xdr:cxnSp macro="">
      <xdr:nvCxnSpPr>
        <xdr:cNvPr id="401" name="直線コネクタ 400"/>
        <xdr:cNvCxnSpPr/>
      </xdr:nvCxnSpPr>
      <xdr:spPr>
        <a:xfrm flipV="1">
          <a:off x="10476865" y="17842230"/>
          <a:ext cx="0" cy="701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30497</xdr:rowOff>
    </xdr:from>
    <xdr:ext cx="469744" cy="259045"/>
    <xdr:sp macro="" textlink="">
      <xdr:nvSpPr>
        <xdr:cNvPr id="402" name="【市民会館】&#10;一人当たり面積最小値テキスト"/>
        <xdr:cNvSpPr txBox="1"/>
      </xdr:nvSpPr>
      <xdr:spPr>
        <a:xfrm>
          <a:off x="10515600"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26670</xdr:rowOff>
    </xdr:from>
    <xdr:to>
      <xdr:col>55</xdr:col>
      <xdr:colOff>88900</xdr:colOff>
      <xdr:row>108</xdr:row>
      <xdr:rowOff>26670</xdr:rowOff>
    </xdr:to>
    <xdr:cxnSp macro="">
      <xdr:nvCxnSpPr>
        <xdr:cNvPr id="403" name="直線コネクタ 402"/>
        <xdr:cNvCxnSpPr/>
      </xdr:nvCxnSpPr>
      <xdr:spPr>
        <a:xfrm>
          <a:off x="10388600" y="1854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129557</xdr:rowOff>
    </xdr:from>
    <xdr:ext cx="469744" cy="259045"/>
    <xdr:sp macro="" textlink="">
      <xdr:nvSpPr>
        <xdr:cNvPr id="404" name="【市民会館】&#10;一人当たり面積最大値テキスト"/>
        <xdr:cNvSpPr txBox="1"/>
      </xdr:nvSpPr>
      <xdr:spPr>
        <a:xfrm>
          <a:off x="10515600"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11430</xdr:rowOff>
    </xdr:from>
    <xdr:to>
      <xdr:col>55</xdr:col>
      <xdr:colOff>88900</xdr:colOff>
      <xdr:row>104</xdr:row>
      <xdr:rowOff>11430</xdr:rowOff>
    </xdr:to>
    <xdr:cxnSp macro="">
      <xdr:nvCxnSpPr>
        <xdr:cNvPr id="405" name="直線コネクタ 404"/>
        <xdr:cNvCxnSpPr/>
      </xdr:nvCxnSpPr>
      <xdr:spPr>
        <a:xfrm>
          <a:off x="10388600" y="1784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06"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07" name="フローチャート: 判断 406"/>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13970</xdr:rowOff>
    </xdr:from>
    <xdr:to>
      <xdr:col>50</xdr:col>
      <xdr:colOff>165100</xdr:colOff>
      <xdr:row>106</xdr:row>
      <xdr:rowOff>115570</xdr:rowOff>
    </xdr:to>
    <xdr:sp macro="" textlink="">
      <xdr:nvSpPr>
        <xdr:cNvPr id="408" name="フローチャート: 判断 407"/>
        <xdr:cNvSpPr/>
      </xdr:nvSpPr>
      <xdr:spPr>
        <a:xfrm>
          <a:off x="9588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106697</xdr:rowOff>
    </xdr:from>
    <xdr:ext cx="469744" cy="259045"/>
    <xdr:sp macro="" textlink="">
      <xdr:nvSpPr>
        <xdr:cNvPr id="409" name="n_1aveValue【市民会館】&#10;一人当たり面積"/>
        <xdr:cNvSpPr txBox="1"/>
      </xdr:nvSpPr>
      <xdr:spPr>
        <a:xfrm>
          <a:off x="9391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36830</xdr:rowOff>
    </xdr:from>
    <xdr:to>
      <xdr:col>46</xdr:col>
      <xdr:colOff>38100</xdr:colOff>
      <xdr:row>106</xdr:row>
      <xdr:rowOff>138430</xdr:rowOff>
    </xdr:to>
    <xdr:sp macro="" textlink="">
      <xdr:nvSpPr>
        <xdr:cNvPr id="410" name="フローチャート: 判断 409"/>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129557</xdr:rowOff>
    </xdr:from>
    <xdr:ext cx="469744" cy="259045"/>
    <xdr:sp macro="" textlink="">
      <xdr:nvSpPr>
        <xdr:cNvPr id="411" name="n_2ave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101600</xdr:rowOff>
    </xdr:from>
    <xdr:to>
      <xdr:col>41</xdr:col>
      <xdr:colOff>101600</xdr:colOff>
      <xdr:row>106</xdr:row>
      <xdr:rowOff>31750</xdr:rowOff>
    </xdr:to>
    <xdr:sp macro="" textlink="">
      <xdr:nvSpPr>
        <xdr:cNvPr id="412" name="フローチャート: 判断 411"/>
        <xdr:cNvSpPr/>
      </xdr:nvSpPr>
      <xdr:spPr>
        <a:xfrm>
          <a:off x="7810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22877</xdr:rowOff>
    </xdr:from>
    <xdr:ext cx="469744" cy="259045"/>
    <xdr:sp macro="" textlink="">
      <xdr:nvSpPr>
        <xdr:cNvPr id="413" name="n_3aveValue【市民会館】&#10;一人当たり面積"/>
        <xdr:cNvSpPr txBox="1"/>
      </xdr:nvSpPr>
      <xdr:spPr>
        <a:xfrm>
          <a:off x="7626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158750</xdr:rowOff>
    </xdr:from>
    <xdr:to>
      <xdr:col>50</xdr:col>
      <xdr:colOff>165100</xdr:colOff>
      <xdr:row>105</xdr:row>
      <xdr:rowOff>88900</xdr:rowOff>
    </xdr:to>
    <xdr:sp macro="" textlink="">
      <xdr:nvSpPr>
        <xdr:cNvPr id="419" name="楕円 418"/>
        <xdr:cNvSpPr/>
      </xdr:nvSpPr>
      <xdr:spPr>
        <a:xfrm>
          <a:off x="9588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20" name="楕円 419"/>
        <xdr:cNvSpPr/>
      </xdr:nvSpPr>
      <xdr:spPr>
        <a:xfrm>
          <a:off x="869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38100</xdr:rowOff>
    </xdr:from>
    <xdr:to>
      <xdr:col>50</xdr:col>
      <xdr:colOff>114300</xdr:colOff>
      <xdr:row>105</xdr:row>
      <xdr:rowOff>41911</xdr:rowOff>
    </xdr:to>
    <xdr:cxnSp macro="">
      <xdr:nvCxnSpPr>
        <xdr:cNvPr id="421" name="直線コネクタ 420"/>
        <xdr:cNvCxnSpPr/>
      </xdr:nvCxnSpPr>
      <xdr:spPr>
        <a:xfrm flipV="1">
          <a:off x="8750300" y="18040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124461</xdr:rowOff>
    </xdr:from>
    <xdr:to>
      <xdr:col>41</xdr:col>
      <xdr:colOff>101600</xdr:colOff>
      <xdr:row>101</xdr:row>
      <xdr:rowOff>54611</xdr:rowOff>
    </xdr:to>
    <xdr:sp macro="" textlink="">
      <xdr:nvSpPr>
        <xdr:cNvPr id="422" name="楕円 421"/>
        <xdr:cNvSpPr/>
      </xdr:nvSpPr>
      <xdr:spPr>
        <a:xfrm>
          <a:off x="7810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3811</xdr:rowOff>
    </xdr:from>
    <xdr:to>
      <xdr:col>45</xdr:col>
      <xdr:colOff>177800</xdr:colOff>
      <xdr:row>105</xdr:row>
      <xdr:rowOff>41911</xdr:rowOff>
    </xdr:to>
    <xdr:cxnSp macro="">
      <xdr:nvCxnSpPr>
        <xdr:cNvPr id="423" name="直線コネクタ 422"/>
        <xdr:cNvCxnSpPr/>
      </xdr:nvCxnSpPr>
      <xdr:spPr>
        <a:xfrm>
          <a:off x="7861300" y="17320261"/>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105427</xdr:rowOff>
    </xdr:from>
    <xdr:ext cx="469744" cy="259045"/>
    <xdr:sp macro="" textlink="">
      <xdr:nvSpPr>
        <xdr:cNvPr id="424" name="n_1mainValue【市民会館】&#10;一人当たり面積"/>
        <xdr:cNvSpPr txBox="1"/>
      </xdr:nvSpPr>
      <xdr:spPr>
        <a:xfrm>
          <a:off x="93917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25" name="n_2main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71138</xdr:rowOff>
    </xdr:from>
    <xdr:ext cx="469744" cy="259045"/>
    <xdr:sp macro="" textlink="">
      <xdr:nvSpPr>
        <xdr:cNvPr id="426" name="n_3mainValue【市民会館】&#10;一人当たり面積"/>
        <xdr:cNvSpPr txBox="1"/>
      </xdr:nvSpPr>
      <xdr:spPr>
        <a:xfrm>
          <a:off x="7626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469" name="直線コネクタ 468"/>
        <xdr:cNvCxnSpPr/>
      </xdr:nvCxnSpPr>
      <xdr:spPr>
        <a:xfrm flipV="1">
          <a:off x="16318864"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470"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471" name="直線コネクタ 470"/>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472" name="【保健センター・保健所】&#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473" name="直線コネクタ 472"/>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94178</xdr:rowOff>
    </xdr:from>
    <xdr:ext cx="405111" cy="259045"/>
    <xdr:sp macro="" textlink="">
      <xdr:nvSpPr>
        <xdr:cNvPr id="474" name="【保健センター・保健所】&#10;有形固定資産減価償却率平均値テキスト"/>
        <xdr:cNvSpPr txBox="1"/>
      </xdr:nvSpPr>
      <xdr:spPr>
        <a:xfrm>
          <a:off x="16357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475" name="フローチャート: 判断 474"/>
        <xdr:cNvSpPr/>
      </xdr:nvSpPr>
      <xdr:spPr>
        <a:xfrm>
          <a:off x="16268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476" name="フローチャート: 判断 475"/>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50092</xdr:rowOff>
    </xdr:from>
    <xdr:ext cx="405111" cy="259045"/>
    <xdr:sp macro="" textlink="">
      <xdr:nvSpPr>
        <xdr:cNvPr id="477" name="n_1aveValue【保健センター・保健所】&#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154940</xdr:rowOff>
    </xdr:from>
    <xdr:to>
      <xdr:col>76</xdr:col>
      <xdr:colOff>165100</xdr:colOff>
      <xdr:row>61</xdr:row>
      <xdr:rowOff>85090</xdr:rowOff>
    </xdr:to>
    <xdr:sp macro="" textlink="">
      <xdr:nvSpPr>
        <xdr:cNvPr id="478" name="フローチャート: 判断 477"/>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76217</xdr:rowOff>
    </xdr:from>
    <xdr:ext cx="405111" cy="259045"/>
    <xdr:sp macro="" textlink="">
      <xdr:nvSpPr>
        <xdr:cNvPr id="479" name="n_2ave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6350</xdr:rowOff>
    </xdr:from>
    <xdr:to>
      <xdr:col>72</xdr:col>
      <xdr:colOff>38100</xdr:colOff>
      <xdr:row>61</xdr:row>
      <xdr:rowOff>107950</xdr:rowOff>
    </xdr:to>
    <xdr:sp macro="" textlink="">
      <xdr:nvSpPr>
        <xdr:cNvPr id="480" name="フローチャート: 判断 479"/>
        <xdr:cNvSpPr/>
      </xdr:nvSpPr>
      <xdr:spPr>
        <a:xfrm>
          <a:off x="1365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99077</xdr:rowOff>
    </xdr:from>
    <xdr:ext cx="405111" cy="259045"/>
    <xdr:sp macro="" textlink="">
      <xdr:nvSpPr>
        <xdr:cNvPr id="481" name="n_3ave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87" name="楕円 486"/>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150041</xdr:rowOff>
    </xdr:from>
    <xdr:to>
      <xdr:col>76</xdr:col>
      <xdr:colOff>165100</xdr:colOff>
      <xdr:row>58</xdr:row>
      <xdr:rowOff>80191</xdr:rowOff>
    </xdr:to>
    <xdr:sp macro="" textlink="">
      <xdr:nvSpPr>
        <xdr:cNvPr id="488" name="楕円 487"/>
        <xdr:cNvSpPr/>
      </xdr:nvSpPr>
      <xdr:spPr>
        <a:xfrm>
          <a:off x="1454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29391</xdr:rowOff>
    </xdr:to>
    <xdr:cxnSp macro="">
      <xdr:nvCxnSpPr>
        <xdr:cNvPr id="489" name="直線コネクタ 488"/>
        <xdr:cNvCxnSpPr/>
      </xdr:nvCxnSpPr>
      <xdr:spPr>
        <a:xfrm flipV="1">
          <a:off x="14592300" y="98983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104322</xdr:rowOff>
    </xdr:from>
    <xdr:to>
      <xdr:col>72</xdr:col>
      <xdr:colOff>38100</xdr:colOff>
      <xdr:row>58</xdr:row>
      <xdr:rowOff>34472</xdr:rowOff>
    </xdr:to>
    <xdr:sp macro="" textlink="">
      <xdr:nvSpPr>
        <xdr:cNvPr id="490" name="楕円 489"/>
        <xdr:cNvSpPr/>
      </xdr:nvSpPr>
      <xdr:spPr>
        <a:xfrm>
          <a:off x="1365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29391</xdr:rowOff>
    </xdr:to>
    <xdr:cxnSp macro="">
      <xdr:nvCxnSpPr>
        <xdr:cNvPr id="491" name="直線コネクタ 490"/>
        <xdr:cNvCxnSpPr/>
      </xdr:nvCxnSpPr>
      <xdr:spPr>
        <a:xfrm>
          <a:off x="13703300" y="99277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21607</xdr:rowOff>
    </xdr:from>
    <xdr:ext cx="405111" cy="259045"/>
    <xdr:sp macro="" textlink="">
      <xdr:nvSpPr>
        <xdr:cNvPr id="492" name="n_1mainValue【保健センター・保健所】&#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96718</xdr:rowOff>
    </xdr:from>
    <xdr:ext cx="405111" cy="259045"/>
    <xdr:sp macro="" textlink="">
      <xdr:nvSpPr>
        <xdr:cNvPr id="493" name="n_2mainValue【保健センター・保健所】&#10;有形固定資産減価償却率"/>
        <xdr:cNvSpPr txBox="1"/>
      </xdr:nvSpPr>
      <xdr:spPr>
        <a:xfrm>
          <a:off x="14389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494" name="n_3mainValue【保健センター・保健所】&#10;有形固定資産減価償却率"/>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518" name="直線コネクタ 517"/>
        <xdr:cNvCxnSpPr/>
      </xdr:nvCxnSpPr>
      <xdr:spPr>
        <a:xfrm flipV="1">
          <a:off x="221608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19"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20" name="直線コネクタ 519"/>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521" name="【保健センター・保健所】&#10;一人当たり面積最大値テキスト"/>
        <xdr:cNvSpPr txBox="1"/>
      </xdr:nvSpPr>
      <xdr:spPr>
        <a:xfrm>
          <a:off x="221996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522" name="直線コネクタ 521"/>
        <xdr:cNvCxnSpPr/>
      </xdr:nvCxnSpPr>
      <xdr:spPr>
        <a:xfrm>
          <a:off x="22072600" y="94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2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24" name="フローチャート: 判断 52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25" name="フローチャート: 判断 524"/>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26"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152400</xdr:rowOff>
    </xdr:from>
    <xdr:to>
      <xdr:col>107</xdr:col>
      <xdr:colOff>101600</xdr:colOff>
      <xdr:row>61</xdr:row>
      <xdr:rowOff>82550</xdr:rowOff>
    </xdr:to>
    <xdr:sp macro="" textlink="">
      <xdr:nvSpPr>
        <xdr:cNvPr id="527" name="フローチャート: 判断 526"/>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99077</xdr:rowOff>
    </xdr:from>
    <xdr:ext cx="469744" cy="259045"/>
    <xdr:sp macro="" textlink="">
      <xdr:nvSpPr>
        <xdr:cNvPr id="528" name="n_2aveValue【保健センター・保健所】&#10;一人当たり面積"/>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19050</xdr:rowOff>
    </xdr:from>
    <xdr:to>
      <xdr:col>102</xdr:col>
      <xdr:colOff>165100</xdr:colOff>
      <xdr:row>61</xdr:row>
      <xdr:rowOff>120650</xdr:rowOff>
    </xdr:to>
    <xdr:sp macro="" textlink="">
      <xdr:nvSpPr>
        <xdr:cNvPr id="529" name="フローチャート: 判断 528"/>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137177</xdr:rowOff>
    </xdr:from>
    <xdr:ext cx="469744" cy="259045"/>
    <xdr:sp macro="" textlink="">
      <xdr:nvSpPr>
        <xdr:cNvPr id="53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114300</xdr:rowOff>
    </xdr:from>
    <xdr:to>
      <xdr:col>112</xdr:col>
      <xdr:colOff>38100</xdr:colOff>
      <xdr:row>63</xdr:row>
      <xdr:rowOff>44450</xdr:rowOff>
    </xdr:to>
    <xdr:sp macro="" textlink="">
      <xdr:nvSpPr>
        <xdr:cNvPr id="536" name="楕円 535"/>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114300</xdr:rowOff>
    </xdr:from>
    <xdr:to>
      <xdr:col>107</xdr:col>
      <xdr:colOff>101600</xdr:colOff>
      <xdr:row>63</xdr:row>
      <xdr:rowOff>44450</xdr:rowOff>
    </xdr:to>
    <xdr:sp macro="" textlink="">
      <xdr:nvSpPr>
        <xdr:cNvPr id="537" name="楕円 536"/>
        <xdr:cNvSpPr/>
      </xdr:nvSpPr>
      <xdr:spPr>
        <a:xfrm>
          <a:off x="2038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165100</xdr:rowOff>
    </xdr:from>
    <xdr:to>
      <xdr:col>111</xdr:col>
      <xdr:colOff>177800</xdr:colOff>
      <xdr:row>62</xdr:row>
      <xdr:rowOff>165100</xdr:rowOff>
    </xdr:to>
    <xdr:cxnSp macro="">
      <xdr:nvCxnSpPr>
        <xdr:cNvPr id="538" name="直線コネクタ 537"/>
        <xdr:cNvCxnSpPr/>
      </xdr:nvCxnSpPr>
      <xdr:spPr>
        <a:xfrm>
          <a:off x="20434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114300</xdr:rowOff>
    </xdr:from>
    <xdr:to>
      <xdr:col>102</xdr:col>
      <xdr:colOff>165100</xdr:colOff>
      <xdr:row>63</xdr:row>
      <xdr:rowOff>44450</xdr:rowOff>
    </xdr:to>
    <xdr:sp macro="" textlink="">
      <xdr:nvSpPr>
        <xdr:cNvPr id="539" name="楕円 538"/>
        <xdr:cNvSpPr/>
      </xdr:nvSpPr>
      <xdr:spPr>
        <a:xfrm>
          <a:off x="19494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165100</xdr:rowOff>
    </xdr:from>
    <xdr:to>
      <xdr:col>107</xdr:col>
      <xdr:colOff>50800</xdr:colOff>
      <xdr:row>62</xdr:row>
      <xdr:rowOff>165100</xdr:rowOff>
    </xdr:to>
    <xdr:cxnSp macro="">
      <xdr:nvCxnSpPr>
        <xdr:cNvPr id="540" name="直線コネクタ 539"/>
        <xdr:cNvCxnSpPr/>
      </xdr:nvCxnSpPr>
      <xdr:spPr>
        <a:xfrm>
          <a:off x="19545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35577</xdr:rowOff>
    </xdr:from>
    <xdr:ext cx="469744" cy="259045"/>
    <xdr:sp macro="" textlink="">
      <xdr:nvSpPr>
        <xdr:cNvPr id="541"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35577</xdr:rowOff>
    </xdr:from>
    <xdr:ext cx="469744" cy="259045"/>
    <xdr:sp macro="" textlink="">
      <xdr:nvSpPr>
        <xdr:cNvPr id="542" name="n_2mainValue【保健センター・保健所】&#10;一人当たり面積"/>
        <xdr:cNvSpPr txBox="1"/>
      </xdr:nvSpPr>
      <xdr:spPr>
        <a:xfrm>
          <a:off x="2019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35577</xdr:rowOff>
    </xdr:from>
    <xdr:ext cx="469744" cy="259045"/>
    <xdr:sp macro="" textlink="">
      <xdr:nvSpPr>
        <xdr:cNvPr id="543" name="n_3mainValue【保健センター・保健所】&#10;一人当たり面積"/>
        <xdr:cNvSpPr txBox="1"/>
      </xdr:nvSpPr>
      <xdr:spPr>
        <a:xfrm>
          <a:off x="19310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5" name="直線コネクタ 5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6" name="テキスト ボックス 5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7" name="直線コネクタ 5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8" name="テキスト ボックス 5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9" name="直線コネクタ 5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0" name="テキスト ボックス 5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1" name="直線コネクタ 5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2" name="テキスト ボックス 5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99822</xdr:rowOff>
    </xdr:from>
    <xdr:to>
      <xdr:col>85</xdr:col>
      <xdr:colOff>126364</xdr:colOff>
      <xdr:row>85</xdr:row>
      <xdr:rowOff>136398</xdr:rowOff>
    </xdr:to>
    <xdr:cxnSp macro="">
      <xdr:nvCxnSpPr>
        <xdr:cNvPr id="566" name="直線コネクタ 565"/>
        <xdr:cNvCxnSpPr/>
      </xdr:nvCxnSpPr>
      <xdr:spPr>
        <a:xfrm flipV="1">
          <a:off x="16318864" y="1364437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140225</xdr:rowOff>
    </xdr:from>
    <xdr:ext cx="405111" cy="259045"/>
    <xdr:sp macro="" textlink="">
      <xdr:nvSpPr>
        <xdr:cNvPr id="567" name="【消防施設】&#10;有形固定資産減価償却率最小値テキスト"/>
        <xdr:cNvSpPr txBox="1"/>
      </xdr:nvSpPr>
      <xdr:spPr>
        <a:xfrm>
          <a:off x="163576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136398</xdr:rowOff>
    </xdr:from>
    <xdr:to>
      <xdr:col>86</xdr:col>
      <xdr:colOff>25400</xdr:colOff>
      <xdr:row>85</xdr:row>
      <xdr:rowOff>136398</xdr:rowOff>
    </xdr:to>
    <xdr:cxnSp macro="">
      <xdr:nvCxnSpPr>
        <xdr:cNvPr id="568" name="直線コネクタ 567"/>
        <xdr:cNvCxnSpPr/>
      </xdr:nvCxnSpPr>
      <xdr:spPr>
        <a:xfrm>
          <a:off x="16230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46499</xdr:rowOff>
    </xdr:from>
    <xdr:ext cx="405111" cy="259045"/>
    <xdr:sp macro="" textlink="">
      <xdr:nvSpPr>
        <xdr:cNvPr id="569" name="【消防施設】&#10;有形固定資産減価償却率最大値テキスト"/>
        <xdr:cNvSpPr txBox="1"/>
      </xdr:nvSpPr>
      <xdr:spPr>
        <a:xfrm>
          <a:off x="16357600" y="1341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99822</xdr:rowOff>
    </xdr:from>
    <xdr:to>
      <xdr:col>86</xdr:col>
      <xdr:colOff>25400</xdr:colOff>
      <xdr:row>79</xdr:row>
      <xdr:rowOff>99822</xdr:rowOff>
    </xdr:to>
    <xdr:cxnSp macro="">
      <xdr:nvCxnSpPr>
        <xdr:cNvPr id="570" name="直線コネクタ 569"/>
        <xdr:cNvCxnSpPr/>
      </xdr:nvCxnSpPr>
      <xdr:spPr>
        <a:xfrm>
          <a:off x="16230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71" name="【消防施設】&#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72" name="フローチャート: 判断 571"/>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129032</xdr:rowOff>
    </xdr:from>
    <xdr:to>
      <xdr:col>81</xdr:col>
      <xdr:colOff>101600</xdr:colOff>
      <xdr:row>82</xdr:row>
      <xdr:rowOff>59182</xdr:rowOff>
    </xdr:to>
    <xdr:sp macro="" textlink="">
      <xdr:nvSpPr>
        <xdr:cNvPr id="573" name="フローチャート: 判断 572"/>
        <xdr:cNvSpPr/>
      </xdr:nvSpPr>
      <xdr:spPr>
        <a:xfrm>
          <a:off x="15430500" y="140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50309</xdr:rowOff>
    </xdr:from>
    <xdr:ext cx="405111" cy="259045"/>
    <xdr:sp macro="" textlink="">
      <xdr:nvSpPr>
        <xdr:cNvPr id="574" name="n_1aveValue【消防施設】&#10;有形固定資産減価償却率"/>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170180</xdr:rowOff>
    </xdr:from>
    <xdr:to>
      <xdr:col>76</xdr:col>
      <xdr:colOff>165100</xdr:colOff>
      <xdr:row>82</xdr:row>
      <xdr:rowOff>100330</xdr:rowOff>
    </xdr:to>
    <xdr:sp macro="" textlink="">
      <xdr:nvSpPr>
        <xdr:cNvPr id="575" name="フローチャート: 判断 574"/>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91457</xdr:rowOff>
    </xdr:from>
    <xdr:ext cx="405111" cy="259045"/>
    <xdr:sp macro="" textlink="">
      <xdr:nvSpPr>
        <xdr:cNvPr id="576"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53594</xdr:rowOff>
    </xdr:from>
    <xdr:to>
      <xdr:col>72</xdr:col>
      <xdr:colOff>38100</xdr:colOff>
      <xdr:row>81</xdr:row>
      <xdr:rowOff>155194</xdr:rowOff>
    </xdr:to>
    <xdr:sp macro="" textlink="">
      <xdr:nvSpPr>
        <xdr:cNvPr id="577" name="フローチャート: 判断 576"/>
        <xdr:cNvSpPr/>
      </xdr:nvSpPr>
      <xdr:spPr>
        <a:xfrm>
          <a:off x="13652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146321</xdr:rowOff>
    </xdr:from>
    <xdr:ext cx="405111" cy="259045"/>
    <xdr:sp macro="" textlink="">
      <xdr:nvSpPr>
        <xdr:cNvPr id="578" name="n_3aveValue【消防施設】&#10;有形固定資産減価償却率"/>
        <xdr:cNvSpPr txBox="1"/>
      </xdr:nvSpPr>
      <xdr:spPr>
        <a:xfrm>
          <a:off x="13500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78739</xdr:rowOff>
    </xdr:from>
    <xdr:to>
      <xdr:col>81</xdr:col>
      <xdr:colOff>101600</xdr:colOff>
      <xdr:row>78</xdr:row>
      <xdr:rowOff>8889</xdr:rowOff>
    </xdr:to>
    <xdr:sp macro="" textlink="">
      <xdr:nvSpPr>
        <xdr:cNvPr id="584" name="楕円 583"/>
        <xdr:cNvSpPr/>
      </xdr:nvSpPr>
      <xdr:spPr>
        <a:xfrm>
          <a:off x="15430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108458</xdr:rowOff>
    </xdr:from>
    <xdr:to>
      <xdr:col>76</xdr:col>
      <xdr:colOff>165100</xdr:colOff>
      <xdr:row>78</xdr:row>
      <xdr:rowOff>38608</xdr:rowOff>
    </xdr:to>
    <xdr:sp macro="" textlink="">
      <xdr:nvSpPr>
        <xdr:cNvPr id="585" name="楕円 584"/>
        <xdr:cNvSpPr/>
      </xdr:nvSpPr>
      <xdr:spPr>
        <a:xfrm>
          <a:off x="145415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129539</xdr:rowOff>
    </xdr:from>
    <xdr:to>
      <xdr:col>81</xdr:col>
      <xdr:colOff>50800</xdr:colOff>
      <xdr:row>77</xdr:row>
      <xdr:rowOff>159258</xdr:rowOff>
    </xdr:to>
    <xdr:cxnSp macro="">
      <xdr:nvCxnSpPr>
        <xdr:cNvPr id="586" name="直線コネクタ 585"/>
        <xdr:cNvCxnSpPr/>
      </xdr:nvCxnSpPr>
      <xdr:spPr>
        <a:xfrm flipV="1">
          <a:off x="14592300" y="1333118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163322</xdr:rowOff>
    </xdr:from>
    <xdr:to>
      <xdr:col>72</xdr:col>
      <xdr:colOff>38100</xdr:colOff>
      <xdr:row>80</xdr:row>
      <xdr:rowOff>93472</xdr:rowOff>
    </xdr:to>
    <xdr:sp macro="" textlink="">
      <xdr:nvSpPr>
        <xdr:cNvPr id="587" name="楕円 586"/>
        <xdr:cNvSpPr/>
      </xdr:nvSpPr>
      <xdr:spPr>
        <a:xfrm>
          <a:off x="13652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159258</xdr:rowOff>
    </xdr:from>
    <xdr:to>
      <xdr:col>76</xdr:col>
      <xdr:colOff>114300</xdr:colOff>
      <xdr:row>80</xdr:row>
      <xdr:rowOff>42672</xdr:rowOff>
    </xdr:to>
    <xdr:cxnSp macro="">
      <xdr:nvCxnSpPr>
        <xdr:cNvPr id="588" name="直線コネクタ 587"/>
        <xdr:cNvCxnSpPr/>
      </xdr:nvCxnSpPr>
      <xdr:spPr>
        <a:xfrm flipV="1">
          <a:off x="13703300" y="1336090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25416</xdr:rowOff>
    </xdr:from>
    <xdr:ext cx="405111" cy="259045"/>
    <xdr:sp macro="" textlink="">
      <xdr:nvSpPr>
        <xdr:cNvPr id="589" name="n_1mainValue【消防施設】&#10;有形固定資産減価償却率"/>
        <xdr:cNvSpPr txBox="1"/>
      </xdr:nvSpPr>
      <xdr:spPr>
        <a:xfrm>
          <a:off x="152660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55135</xdr:rowOff>
    </xdr:from>
    <xdr:ext cx="405111" cy="259045"/>
    <xdr:sp macro="" textlink="">
      <xdr:nvSpPr>
        <xdr:cNvPr id="590" name="n_2mainValue【消防施設】&#10;有形固定資産減価償却率"/>
        <xdr:cNvSpPr txBox="1"/>
      </xdr:nvSpPr>
      <xdr:spPr>
        <a:xfrm>
          <a:off x="14389744" y="1308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109999</xdr:rowOff>
    </xdr:from>
    <xdr:ext cx="405111" cy="259045"/>
    <xdr:sp macro="" textlink="">
      <xdr:nvSpPr>
        <xdr:cNvPr id="591" name="n_3mainValue【消防施設】&#10;有形固定資産減価償却率"/>
        <xdr:cNvSpPr txBox="1"/>
      </xdr:nvSpPr>
      <xdr:spPr>
        <a:xfrm>
          <a:off x="13500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2" name="テキスト ボックス 60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57150</xdr:rowOff>
    </xdr:from>
    <xdr:to>
      <xdr:col>116</xdr:col>
      <xdr:colOff>62864</xdr:colOff>
      <xdr:row>85</xdr:row>
      <xdr:rowOff>144236</xdr:rowOff>
    </xdr:to>
    <xdr:cxnSp macro="">
      <xdr:nvCxnSpPr>
        <xdr:cNvPr id="618" name="直線コネクタ 617"/>
        <xdr:cNvCxnSpPr/>
      </xdr:nvCxnSpPr>
      <xdr:spPr>
        <a:xfrm flipV="1">
          <a:off x="22160864" y="13944600"/>
          <a:ext cx="0" cy="772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61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620" name="直線コネクタ 61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3827</xdr:rowOff>
    </xdr:from>
    <xdr:ext cx="469744" cy="259045"/>
    <xdr:sp macro="" textlink="">
      <xdr:nvSpPr>
        <xdr:cNvPr id="621" name="【消防施設】&#10;一人当たり面積最大値テキスト"/>
        <xdr:cNvSpPr txBox="1"/>
      </xdr:nvSpPr>
      <xdr:spPr>
        <a:xfrm>
          <a:off x="221996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57150</xdr:rowOff>
    </xdr:from>
    <xdr:to>
      <xdr:col>116</xdr:col>
      <xdr:colOff>152400</xdr:colOff>
      <xdr:row>81</xdr:row>
      <xdr:rowOff>57150</xdr:rowOff>
    </xdr:to>
    <xdr:cxnSp macro="">
      <xdr:nvCxnSpPr>
        <xdr:cNvPr id="622" name="直線コネクタ 621"/>
        <xdr:cNvCxnSpPr/>
      </xdr:nvCxnSpPr>
      <xdr:spPr>
        <a:xfrm>
          <a:off x="22072600" y="1394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23" name="【消防施設】&#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24" name="フローチャート: 判断 623"/>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74386</xdr:rowOff>
    </xdr:from>
    <xdr:to>
      <xdr:col>112</xdr:col>
      <xdr:colOff>38100</xdr:colOff>
      <xdr:row>83</xdr:row>
      <xdr:rowOff>4536</xdr:rowOff>
    </xdr:to>
    <xdr:sp macro="" textlink="">
      <xdr:nvSpPr>
        <xdr:cNvPr id="625" name="フローチャート: 判断 624"/>
        <xdr:cNvSpPr/>
      </xdr:nvSpPr>
      <xdr:spPr>
        <a:xfrm>
          <a:off x="21272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167113</xdr:rowOff>
    </xdr:from>
    <xdr:ext cx="469744" cy="259045"/>
    <xdr:sp macro="" textlink="">
      <xdr:nvSpPr>
        <xdr:cNvPr id="626" name="n_1aveValue【消防施設】&#10;一人当たり面積"/>
        <xdr:cNvSpPr txBox="1"/>
      </xdr:nvSpPr>
      <xdr:spPr>
        <a:xfrm>
          <a:off x="210757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85271</xdr:rowOff>
    </xdr:from>
    <xdr:to>
      <xdr:col>107</xdr:col>
      <xdr:colOff>101600</xdr:colOff>
      <xdr:row>83</xdr:row>
      <xdr:rowOff>15421</xdr:rowOff>
    </xdr:to>
    <xdr:sp macro="" textlink="">
      <xdr:nvSpPr>
        <xdr:cNvPr id="627" name="フローチャート: 判断 626"/>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6548</xdr:rowOff>
    </xdr:from>
    <xdr:ext cx="469744" cy="259045"/>
    <xdr:sp macro="" textlink="">
      <xdr:nvSpPr>
        <xdr:cNvPr id="628"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22679</xdr:rowOff>
    </xdr:from>
    <xdr:to>
      <xdr:col>102</xdr:col>
      <xdr:colOff>165100</xdr:colOff>
      <xdr:row>83</xdr:row>
      <xdr:rowOff>124279</xdr:rowOff>
    </xdr:to>
    <xdr:sp macro="" textlink="">
      <xdr:nvSpPr>
        <xdr:cNvPr id="629" name="フローチャート: 判断 628"/>
        <xdr:cNvSpPr/>
      </xdr:nvSpPr>
      <xdr:spPr>
        <a:xfrm>
          <a:off x="19494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140806</xdr:rowOff>
    </xdr:from>
    <xdr:ext cx="469744" cy="259045"/>
    <xdr:sp macro="" textlink="">
      <xdr:nvSpPr>
        <xdr:cNvPr id="630" name="n_3aveValue【消防施設】&#10;一人当たり面積"/>
        <xdr:cNvSpPr txBox="1"/>
      </xdr:nvSpPr>
      <xdr:spPr>
        <a:xfrm>
          <a:off x="19310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93436</xdr:rowOff>
    </xdr:from>
    <xdr:to>
      <xdr:col>112</xdr:col>
      <xdr:colOff>38100</xdr:colOff>
      <xdr:row>78</xdr:row>
      <xdr:rowOff>23586</xdr:rowOff>
    </xdr:to>
    <xdr:sp macro="" textlink="">
      <xdr:nvSpPr>
        <xdr:cNvPr id="636" name="楕円 635"/>
        <xdr:cNvSpPr/>
      </xdr:nvSpPr>
      <xdr:spPr>
        <a:xfrm>
          <a:off x="2127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93436</xdr:rowOff>
    </xdr:from>
    <xdr:to>
      <xdr:col>107</xdr:col>
      <xdr:colOff>101600</xdr:colOff>
      <xdr:row>78</xdr:row>
      <xdr:rowOff>23586</xdr:rowOff>
    </xdr:to>
    <xdr:sp macro="" textlink="">
      <xdr:nvSpPr>
        <xdr:cNvPr id="637" name="楕円 636"/>
        <xdr:cNvSpPr/>
      </xdr:nvSpPr>
      <xdr:spPr>
        <a:xfrm>
          <a:off x="20383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144236</xdr:rowOff>
    </xdr:from>
    <xdr:to>
      <xdr:col>111</xdr:col>
      <xdr:colOff>177800</xdr:colOff>
      <xdr:row>77</xdr:row>
      <xdr:rowOff>144236</xdr:rowOff>
    </xdr:to>
    <xdr:cxnSp macro="">
      <xdr:nvCxnSpPr>
        <xdr:cNvPr id="638" name="直線コネクタ 637"/>
        <xdr:cNvCxnSpPr/>
      </xdr:nvCxnSpPr>
      <xdr:spPr>
        <a:xfrm>
          <a:off x="20434300" y="13345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161471</xdr:rowOff>
    </xdr:from>
    <xdr:to>
      <xdr:col>102</xdr:col>
      <xdr:colOff>165100</xdr:colOff>
      <xdr:row>87</xdr:row>
      <xdr:rowOff>91621</xdr:rowOff>
    </xdr:to>
    <xdr:sp macro="" textlink="">
      <xdr:nvSpPr>
        <xdr:cNvPr id="639" name="楕円 638"/>
        <xdr:cNvSpPr/>
      </xdr:nvSpPr>
      <xdr:spPr>
        <a:xfrm>
          <a:off x="19494500" y="149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144236</xdr:rowOff>
    </xdr:from>
    <xdr:to>
      <xdr:col>107</xdr:col>
      <xdr:colOff>50800</xdr:colOff>
      <xdr:row>87</xdr:row>
      <xdr:rowOff>40821</xdr:rowOff>
    </xdr:to>
    <xdr:cxnSp macro="">
      <xdr:nvCxnSpPr>
        <xdr:cNvPr id="640" name="直線コネクタ 639"/>
        <xdr:cNvCxnSpPr/>
      </xdr:nvCxnSpPr>
      <xdr:spPr>
        <a:xfrm flipV="1">
          <a:off x="19545300" y="13345886"/>
          <a:ext cx="889000" cy="16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40113</xdr:rowOff>
    </xdr:from>
    <xdr:ext cx="469744" cy="259045"/>
    <xdr:sp macro="" textlink="">
      <xdr:nvSpPr>
        <xdr:cNvPr id="641" name="n_1mainValue【消防施設】&#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40113</xdr:rowOff>
    </xdr:from>
    <xdr:ext cx="469744" cy="259045"/>
    <xdr:sp macro="" textlink="">
      <xdr:nvSpPr>
        <xdr:cNvPr id="642" name="n_2mainValue【消防施設】&#10;一人当たり面積"/>
        <xdr:cNvSpPr txBox="1"/>
      </xdr:nvSpPr>
      <xdr:spPr>
        <a:xfrm>
          <a:off x="201994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82748</xdr:rowOff>
    </xdr:from>
    <xdr:ext cx="469744" cy="259045"/>
    <xdr:sp macro="" textlink="">
      <xdr:nvSpPr>
        <xdr:cNvPr id="643" name="n_3mainValue【消防施設】&#10;一人当たり面積"/>
        <xdr:cNvSpPr txBox="1"/>
      </xdr:nvSpPr>
      <xdr:spPr>
        <a:xfrm>
          <a:off x="19310427" y="149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5" name="テキスト ボックス 65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667" name="直線コネクタ 666"/>
        <xdr:cNvCxnSpPr/>
      </xdr:nvCxnSpPr>
      <xdr:spPr>
        <a:xfrm flipV="1">
          <a:off x="16318864"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668"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669" name="直線コネクタ 668"/>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670" name="【庁舎】&#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71" name="直線コネクタ 670"/>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72" name="【庁舎】&#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3" name="フローチャート: 判断 67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674" name="フローチャート: 判断 673"/>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32402</xdr:rowOff>
    </xdr:from>
    <xdr:ext cx="405111" cy="259045"/>
    <xdr:sp macro="" textlink="">
      <xdr:nvSpPr>
        <xdr:cNvPr id="675" name="n_1aveValue【庁舎】&#10;有形固定資産減価償却率"/>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124461</xdr:rowOff>
    </xdr:from>
    <xdr:to>
      <xdr:col>76</xdr:col>
      <xdr:colOff>165100</xdr:colOff>
      <xdr:row>104</xdr:row>
      <xdr:rowOff>54611</xdr:rowOff>
    </xdr:to>
    <xdr:sp macro="" textlink="">
      <xdr:nvSpPr>
        <xdr:cNvPr id="676" name="フローチャート: 判断 675"/>
        <xdr:cNvSpPr/>
      </xdr:nvSpPr>
      <xdr:spPr>
        <a:xfrm>
          <a:off x="14541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45738</xdr:rowOff>
    </xdr:from>
    <xdr:ext cx="405111" cy="259045"/>
    <xdr:sp macro="" textlink="">
      <xdr:nvSpPr>
        <xdr:cNvPr id="677" name="n_2aveValue【庁舎】&#10;有形固定資産減価償却率"/>
        <xdr:cNvSpPr txBox="1"/>
      </xdr:nvSpPr>
      <xdr:spPr>
        <a:xfrm>
          <a:off x="14389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34925</xdr:rowOff>
    </xdr:from>
    <xdr:to>
      <xdr:col>72</xdr:col>
      <xdr:colOff>38100</xdr:colOff>
      <xdr:row>102</xdr:row>
      <xdr:rowOff>136525</xdr:rowOff>
    </xdr:to>
    <xdr:sp macro="" textlink="">
      <xdr:nvSpPr>
        <xdr:cNvPr id="678" name="フローチャート: 判断 677"/>
        <xdr:cNvSpPr/>
      </xdr:nvSpPr>
      <xdr:spPr>
        <a:xfrm>
          <a:off x="13652500"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127652</xdr:rowOff>
    </xdr:from>
    <xdr:ext cx="405111" cy="259045"/>
    <xdr:sp macro="" textlink="">
      <xdr:nvSpPr>
        <xdr:cNvPr id="679" name="n_3aveValue【庁舎】&#10;有形固定資産減価償却率"/>
        <xdr:cNvSpPr txBox="1"/>
      </xdr:nvSpPr>
      <xdr:spPr>
        <a:xfrm>
          <a:off x="13500744" y="1761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636</xdr:rowOff>
    </xdr:from>
    <xdr:to>
      <xdr:col>81</xdr:col>
      <xdr:colOff>101600</xdr:colOff>
      <xdr:row>101</xdr:row>
      <xdr:rowOff>102236</xdr:rowOff>
    </xdr:to>
    <xdr:sp macro="" textlink="">
      <xdr:nvSpPr>
        <xdr:cNvPr id="685" name="楕円 684"/>
        <xdr:cNvSpPr/>
      </xdr:nvSpPr>
      <xdr:spPr>
        <a:xfrm>
          <a:off x="15430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156845</xdr:rowOff>
    </xdr:from>
    <xdr:to>
      <xdr:col>76</xdr:col>
      <xdr:colOff>165100</xdr:colOff>
      <xdr:row>101</xdr:row>
      <xdr:rowOff>86995</xdr:rowOff>
    </xdr:to>
    <xdr:sp macro="" textlink="">
      <xdr:nvSpPr>
        <xdr:cNvPr id="686" name="楕円 685"/>
        <xdr:cNvSpPr/>
      </xdr:nvSpPr>
      <xdr:spPr>
        <a:xfrm>
          <a:off x="14541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36195</xdr:rowOff>
    </xdr:from>
    <xdr:to>
      <xdr:col>81</xdr:col>
      <xdr:colOff>50800</xdr:colOff>
      <xdr:row>101</xdr:row>
      <xdr:rowOff>51436</xdr:rowOff>
    </xdr:to>
    <xdr:cxnSp macro="">
      <xdr:nvCxnSpPr>
        <xdr:cNvPr id="687" name="直線コネクタ 686"/>
        <xdr:cNvCxnSpPr/>
      </xdr:nvCxnSpPr>
      <xdr:spPr>
        <a:xfrm>
          <a:off x="14592300" y="173526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xdr:rowOff>
    </xdr:from>
    <xdr:to>
      <xdr:col>72</xdr:col>
      <xdr:colOff>38100</xdr:colOff>
      <xdr:row>101</xdr:row>
      <xdr:rowOff>109855</xdr:rowOff>
    </xdr:to>
    <xdr:sp macro="" textlink="">
      <xdr:nvSpPr>
        <xdr:cNvPr id="688" name="楕円 687"/>
        <xdr:cNvSpPr/>
      </xdr:nvSpPr>
      <xdr:spPr>
        <a:xfrm>
          <a:off x="13652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36195</xdr:rowOff>
    </xdr:from>
    <xdr:to>
      <xdr:col>76</xdr:col>
      <xdr:colOff>114300</xdr:colOff>
      <xdr:row>101</xdr:row>
      <xdr:rowOff>59055</xdr:rowOff>
    </xdr:to>
    <xdr:cxnSp macro="">
      <xdr:nvCxnSpPr>
        <xdr:cNvPr id="689" name="直線コネクタ 688"/>
        <xdr:cNvCxnSpPr/>
      </xdr:nvCxnSpPr>
      <xdr:spPr>
        <a:xfrm flipV="1">
          <a:off x="13703300" y="17352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118763</xdr:rowOff>
    </xdr:from>
    <xdr:ext cx="405111" cy="259045"/>
    <xdr:sp macro="" textlink="">
      <xdr:nvSpPr>
        <xdr:cNvPr id="690" name="n_1mainValue【庁舎】&#10;有形固定資産減価償却率"/>
        <xdr:cNvSpPr txBox="1"/>
      </xdr:nvSpPr>
      <xdr:spPr>
        <a:xfrm>
          <a:off x="152660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103522</xdr:rowOff>
    </xdr:from>
    <xdr:ext cx="405111" cy="259045"/>
    <xdr:sp macro="" textlink="">
      <xdr:nvSpPr>
        <xdr:cNvPr id="691" name="n_2mainValue【庁舎】&#10;有形固定資産減価償却率"/>
        <xdr:cNvSpPr txBox="1"/>
      </xdr:nvSpPr>
      <xdr:spPr>
        <a:xfrm>
          <a:off x="1438974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126382</xdr:rowOff>
    </xdr:from>
    <xdr:ext cx="405111" cy="259045"/>
    <xdr:sp macro="" textlink="">
      <xdr:nvSpPr>
        <xdr:cNvPr id="692" name="n_3mainValue【庁舎】&#10;有形固定資産減価償却率"/>
        <xdr:cNvSpPr txBox="1"/>
      </xdr:nvSpPr>
      <xdr:spPr>
        <a:xfrm>
          <a:off x="13500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3" name="テキスト ボックス 7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715" name="直線コネクタ 714"/>
        <xdr:cNvCxnSpPr/>
      </xdr:nvCxnSpPr>
      <xdr:spPr>
        <a:xfrm flipV="1">
          <a:off x="221608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716"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717" name="直線コネクタ 716"/>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718" name="【庁舎】&#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19" name="直線コネクタ 718"/>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720" name="【庁舎】&#10;一人当たり面積平均値テキスト"/>
        <xdr:cNvSpPr txBox="1"/>
      </xdr:nvSpPr>
      <xdr:spPr>
        <a:xfrm>
          <a:off x="22199600" y="1782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21" name="フローチャート: 判断 720"/>
        <xdr:cNvSpPr/>
      </xdr:nvSpPr>
      <xdr:spPr>
        <a:xfrm>
          <a:off x="22110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722" name="フローチャート: 判断 721"/>
        <xdr:cNvSpPr/>
      </xdr:nvSpPr>
      <xdr:spPr>
        <a:xfrm>
          <a:off x="21272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81805</xdr:rowOff>
    </xdr:from>
    <xdr:ext cx="469744" cy="259045"/>
    <xdr:sp macro="" textlink="">
      <xdr:nvSpPr>
        <xdr:cNvPr id="723" name="n_1aveValue【庁舎】&#10;一人当たり面積"/>
        <xdr:cNvSpPr txBox="1"/>
      </xdr:nvSpPr>
      <xdr:spPr>
        <a:xfrm>
          <a:off x="21075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29972</xdr:rowOff>
    </xdr:from>
    <xdr:to>
      <xdr:col>107</xdr:col>
      <xdr:colOff>101600</xdr:colOff>
      <xdr:row>104</xdr:row>
      <xdr:rowOff>131572</xdr:rowOff>
    </xdr:to>
    <xdr:sp macro="" textlink="">
      <xdr:nvSpPr>
        <xdr:cNvPr id="724" name="フローチャート: 判断 723"/>
        <xdr:cNvSpPr/>
      </xdr:nvSpPr>
      <xdr:spPr>
        <a:xfrm>
          <a:off x="2038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148099</xdr:rowOff>
    </xdr:from>
    <xdr:ext cx="469744" cy="259045"/>
    <xdr:sp macro="" textlink="">
      <xdr:nvSpPr>
        <xdr:cNvPr id="725" name="n_2aveValue【庁舎】&#10;一人当たり面積"/>
        <xdr:cNvSpPr txBox="1"/>
      </xdr:nvSpPr>
      <xdr:spPr>
        <a:xfrm>
          <a:off x="20199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xdr:rowOff>
    </xdr:from>
    <xdr:to>
      <xdr:col>102</xdr:col>
      <xdr:colOff>165100</xdr:colOff>
      <xdr:row>105</xdr:row>
      <xdr:rowOff>110998</xdr:rowOff>
    </xdr:to>
    <xdr:sp macro="" textlink="">
      <xdr:nvSpPr>
        <xdr:cNvPr id="726" name="フローチャート: 判断 725"/>
        <xdr:cNvSpPr/>
      </xdr:nvSpPr>
      <xdr:spPr>
        <a:xfrm>
          <a:off x="19494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127525</xdr:rowOff>
    </xdr:from>
    <xdr:ext cx="469744" cy="259045"/>
    <xdr:sp macro="" textlink="">
      <xdr:nvSpPr>
        <xdr:cNvPr id="727" name="n_3aveValue【庁舎】&#10;一人当たり面積"/>
        <xdr:cNvSpPr txBox="1"/>
      </xdr:nvSpPr>
      <xdr:spPr>
        <a:xfrm>
          <a:off x="19310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125985</xdr:rowOff>
    </xdr:from>
    <xdr:to>
      <xdr:col>112</xdr:col>
      <xdr:colOff>38100</xdr:colOff>
      <xdr:row>107</xdr:row>
      <xdr:rowOff>56135</xdr:rowOff>
    </xdr:to>
    <xdr:sp macro="" textlink="">
      <xdr:nvSpPr>
        <xdr:cNvPr id="733" name="楕円 732"/>
        <xdr:cNvSpPr/>
      </xdr:nvSpPr>
      <xdr:spPr>
        <a:xfrm>
          <a:off x="21272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734" name="楕円 733"/>
        <xdr:cNvSpPr/>
      </xdr:nvSpPr>
      <xdr:spPr>
        <a:xfrm>
          <a:off x="20383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119635</xdr:rowOff>
    </xdr:from>
    <xdr:to>
      <xdr:col>111</xdr:col>
      <xdr:colOff>177800</xdr:colOff>
      <xdr:row>107</xdr:row>
      <xdr:rowOff>5335</xdr:rowOff>
    </xdr:to>
    <xdr:cxnSp macro="">
      <xdr:nvCxnSpPr>
        <xdr:cNvPr id="735" name="直線コネクタ 734"/>
        <xdr:cNvCxnSpPr/>
      </xdr:nvCxnSpPr>
      <xdr:spPr>
        <a:xfrm>
          <a:off x="20434300" y="181218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36" name="楕円 735"/>
        <xdr:cNvSpPr/>
      </xdr:nvSpPr>
      <xdr:spPr>
        <a:xfrm>
          <a:off x="19494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119635</xdr:rowOff>
    </xdr:to>
    <xdr:cxnSp macro="">
      <xdr:nvCxnSpPr>
        <xdr:cNvPr id="737" name="直線コネクタ 736"/>
        <xdr:cNvCxnSpPr/>
      </xdr:nvCxnSpPr>
      <xdr:spPr>
        <a:xfrm>
          <a:off x="19545300" y="180853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738" name="n_1mainValue【庁舎】&#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739" name="n_2mainValue【庁舎】&#10;一人当たり面積"/>
        <xdr:cNvSpPr txBox="1"/>
      </xdr:nvSpPr>
      <xdr:spPr>
        <a:xfrm>
          <a:off x="20199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40" name="n_3mainValue【庁舎】&#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年度において，類似団体と比較して特に有形固定資産減価償却率が高くなっている施設は，保健センター・保健所，消防施設及び庁舎であり，保健センター・保健所においては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ポイント，消防施設においては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32.2ポイント，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ポイント類似団体平均を上回っている。一方，特に低くなっているのは体育館・プール及び福祉施設であり，体育館・プールにおいては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ポイント，福祉施設においては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類似団体平均を下回っている。保健センター・保健所については，施設の老朽化が進んでいることが数値が高い要因として挙げられるため，個別施設計画を策定の上，老朽化対策に取り組んでいく。消防施設においては市内に点在する防火水槽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耐用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年数</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経過していることから減価償却率が高くなっている。市役所本庁舎については，建築後約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年が経過していることやその他様々な事象から建替えの検討がなされ，平成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月に策定された結城市庁舎整備基本計画に基づき，平成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新庁舎建設に着手している。新庁舎建設後については，有形固定資産減価償却率の数値改善が見込まれる。体育館・プール及び福祉施設については，現状類似団体平均を下回っているが，個別施設計画を策定し，老朽化対策に取組み数値の増加を抑制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上記以外の施設では市民会館の減価償却率が類似団体と比較して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ポイント高くなっている。類似団体と比較すると施設規模が大きく，老朽化に伴う維持管理費が増加傾向となっており，施設の今後の在り方を勘案しながら，管理運営について効率化を図っていく。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49,821
65.76
17,606,618
16,674,029
815,490
10,586,452
14,728,476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年度については類似団体平均を上回る結果となった。</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前年度と比較すると，基準財政需要額</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単年度の指数は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ヵ年の平均であるため指数は概ね横ばいとなっている。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年度に策定した「第４次結城市行政改革大綱</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・改訂版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」に基づき，自主財源の確保と経費節減合理化に取組む。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2"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4" name="直線コネクタ 73"/>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6" name="テキスト ボックス 75"/>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79" name="テキスト ボックス 78"/>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26307</xdr:rowOff>
    </xdr:from>
    <xdr:to>
      <xdr:col>11</xdr:col>
      <xdr:colOff>82550</xdr:colOff>
      <xdr:row>42</xdr:row>
      <xdr:rowOff>127907</xdr:rowOff>
    </xdr:to>
    <xdr:sp macro="" textlink="">
      <xdr:nvSpPr>
        <xdr:cNvPr id="81" name="フローチャート: 判断 80"/>
        <xdr:cNvSpPr/>
      </xdr:nvSpPr>
      <xdr:spPr>
        <a:xfrm>
          <a:off x="2286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82" name="テキスト ボックス 81"/>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1"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1105</xdr:rowOff>
    </xdr:from>
    <xdr:ext cx="736600" cy="259045"/>
    <xdr:sp macro="" textlink="">
      <xdr:nvSpPr>
        <xdr:cNvPr id="93" name="テキスト ボックス 92"/>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5" name="テキスト ボックス 94"/>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9" name="テキスト ボックス 98"/>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年度決算と比較し，歳入においては，市税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各種交付金等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地方交付税の減額等により歳入総額は減少した。一方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や補助費等の経常的経費充当一般財源等が減少したことにより，比率は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ポイント下降した。県平均・全国平均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は依然として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上回る値となっている。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今後は「第４次結城市行政改革大綱</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・改訂版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」に基づき，組織・機構の見直しや使用料・手数料の見直し，公営企業の経営健全化を図り，財政健全化に努める。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70394</xdr:rowOff>
    </xdr:from>
    <xdr:to>
      <xdr:col>23</xdr:col>
      <xdr:colOff>133350</xdr:colOff>
      <xdr:row>65</xdr:row>
      <xdr:rowOff>29935</xdr:rowOff>
    </xdr:to>
    <xdr:cxnSp macro="">
      <xdr:nvCxnSpPr>
        <xdr:cNvPr id="136" name="直線コネクタ 135"/>
        <xdr:cNvCxnSpPr/>
      </xdr:nvCxnSpPr>
      <xdr:spPr>
        <a:xfrm flipV="1">
          <a:off x="4114800" y="11043194"/>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29935</xdr:rowOff>
    </xdr:from>
    <xdr:to>
      <xdr:col>19</xdr:col>
      <xdr:colOff>133350</xdr:colOff>
      <xdr:row>65</xdr:row>
      <xdr:rowOff>91984</xdr:rowOff>
    </xdr:to>
    <xdr:cxnSp macro="">
      <xdr:nvCxnSpPr>
        <xdr:cNvPr id="139" name="直線コネクタ 138"/>
        <xdr:cNvCxnSpPr/>
      </xdr:nvCxnSpPr>
      <xdr:spPr>
        <a:xfrm flipV="1">
          <a:off x="3225800" y="111741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91984</xdr:rowOff>
    </xdr:from>
    <xdr:to>
      <xdr:col>15</xdr:col>
      <xdr:colOff>82550</xdr:colOff>
      <xdr:row>65</xdr:row>
      <xdr:rowOff>105773</xdr:rowOff>
    </xdr:to>
    <xdr:cxnSp macro="">
      <xdr:nvCxnSpPr>
        <xdr:cNvPr id="142" name="直線コネクタ 141"/>
        <xdr:cNvCxnSpPr/>
      </xdr:nvCxnSpPr>
      <xdr:spPr>
        <a:xfrm flipV="1">
          <a:off x="2336800" y="112362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71301</xdr:rowOff>
    </xdr:from>
    <xdr:to>
      <xdr:col>11</xdr:col>
      <xdr:colOff>31750</xdr:colOff>
      <xdr:row>65</xdr:row>
      <xdr:rowOff>105773</xdr:rowOff>
    </xdr:to>
    <xdr:cxnSp macro="">
      <xdr:nvCxnSpPr>
        <xdr:cNvPr id="145" name="直線コネクタ 144"/>
        <xdr:cNvCxnSpPr/>
      </xdr:nvCxnSpPr>
      <xdr:spPr>
        <a:xfrm>
          <a:off x="1447800" y="112155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25581</xdr:rowOff>
    </xdr:from>
    <xdr:to>
      <xdr:col>11</xdr:col>
      <xdr:colOff>82550</xdr:colOff>
      <xdr:row>63</xdr:row>
      <xdr:rowOff>127181</xdr:rowOff>
    </xdr:to>
    <xdr:sp macro="" textlink="">
      <xdr:nvSpPr>
        <xdr:cNvPr id="146" name="フローチャート: 判断 145"/>
        <xdr:cNvSpPr/>
      </xdr:nvSpPr>
      <xdr:spPr>
        <a:xfrm>
          <a:off x="2286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137358</xdr:rowOff>
    </xdr:from>
    <xdr:ext cx="762000" cy="259045"/>
    <xdr:sp macro="" textlink="">
      <xdr:nvSpPr>
        <xdr:cNvPr id="147" name="テキスト ボックス 146"/>
        <xdr:cNvSpPr txBox="1"/>
      </xdr:nvSpPr>
      <xdr:spPr>
        <a:xfrm>
          <a:off x="1955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19594</xdr:rowOff>
    </xdr:from>
    <xdr:to>
      <xdr:col>23</xdr:col>
      <xdr:colOff>184150</xdr:colOff>
      <xdr:row>64</xdr:row>
      <xdr:rowOff>121194</xdr:rowOff>
    </xdr:to>
    <xdr:sp macro="" textlink="">
      <xdr:nvSpPr>
        <xdr:cNvPr id="155" name="楕円 154"/>
        <xdr:cNvSpPr/>
      </xdr:nvSpPr>
      <xdr:spPr>
        <a:xfrm>
          <a:off x="4902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163121</xdr:rowOff>
    </xdr:from>
    <xdr:ext cx="762000" cy="259045"/>
    <xdr:sp macro="" textlink="">
      <xdr:nvSpPr>
        <xdr:cNvPr id="156" name="財政構造の弾力性該当値テキスト"/>
        <xdr:cNvSpPr txBox="1"/>
      </xdr:nvSpPr>
      <xdr:spPr>
        <a:xfrm>
          <a:off x="5041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150585</xdr:rowOff>
    </xdr:from>
    <xdr:to>
      <xdr:col>19</xdr:col>
      <xdr:colOff>184150</xdr:colOff>
      <xdr:row>65</xdr:row>
      <xdr:rowOff>80735</xdr:rowOff>
    </xdr:to>
    <xdr:sp macro="" textlink="">
      <xdr:nvSpPr>
        <xdr:cNvPr id="157" name="楕円 156"/>
        <xdr:cNvSpPr/>
      </xdr:nvSpPr>
      <xdr:spPr>
        <a:xfrm>
          <a:off x="4064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65512</xdr:rowOff>
    </xdr:from>
    <xdr:ext cx="736600" cy="259045"/>
    <xdr:sp macro="" textlink="">
      <xdr:nvSpPr>
        <xdr:cNvPr id="158" name="テキスト ボックス 157"/>
        <xdr:cNvSpPr txBox="1"/>
      </xdr:nvSpPr>
      <xdr:spPr>
        <a:xfrm>
          <a:off x="3733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41184</xdr:rowOff>
    </xdr:from>
    <xdr:to>
      <xdr:col>15</xdr:col>
      <xdr:colOff>133350</xdr:colOff>
      <xdr:row>65</xdr:row>
      <xdr:rowOff>142784</xdr:rowOff>
    </xdr:to>
    <xdr:sp macro="" textlink="">
      <xdr:nvSpPr>
        <xdr:cNvPr id="159" name="楕円 158"/>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127561</xdr:rowOff>
    </xdr:from>
    <xdr:ext cx="762000" cy="259045"/>
    <xdr:sp macro="" textlink="">
      <xdr:nvSpPr>
        <xdr:cNvPr id="160" name="テキスト ボックス 159"/>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54973</xdr:rowOff>
    </xdr:from>
    <xdr:to>
      <xdr:col>11</xdr:col>
      <xdr:colOff>82550</xdr:colOff>
      <xdr:row>65</xdr:row>
      <xdr:rowOff>156573</xdr:rowOff>
    </xdr:to>
    <xdr:sp macro="" textlink="">
      <xdr:nvSpPr>
        <xdr:cNvPr id="161" name="楕円 160"/>
        <xdr:cNvSpPr/>
      </xdr:nvSpPr>
      <xdr:spPr>
        <a:xfrm>
          <a:off x="2286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141350</xdr:rowOff>
    </xdr:from>
    <xdr:ext cx="762000" cy="259045"/>
    <xdr:sp macro="" textlink="">
      <xdr:nvSpPr>
        <xdr:cNvPr id="162" name="テキスト ボックス 161"/>
        <xdr:cNvSpPr txBox="1"/>
      </xdr:nvSpPr>
      <xdr:spPr>
        <a:xfrm>
          <a:off x="1955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20501</xdr:rowOff>
    </xdr:from>
    <xdr:to>
      <xdr:col>7</xdr:col>
      <xdr:colOff>31750</xdr:colOff>
      <xdr:row>65</xdr:row>
      <xdr:rowOff>122101</xdr:rowOff>
    </xdr:to>
    <xdr:sp macro="" textlink="">
      <xdr:nvSpPr>
        <xdr:cNvPr id="163" name="楕円 162"/>
        <xdr:cNvSpPr/>
      </xdr:nvSpPr>
      <xdr:spPr>
        <a:xfrm>
          <a:off x="1397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106878</xdr:rowOff>
    </xdr:from>
    <xdr:ext cx="762000" cy="259045"/>
    <xdr:sp macro="" textlink="">
      <xdr:nvSpPr>
        <xdr:cNvPr id="164" name="テキスト ボックス 163"/>
        <xdr:cNvSpPr txBox="1"/>
      </xdr:nvSpPr>
      <xdr:spPr>
        <a:xfrm>
          <a:off x="1066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及び茨城県の平均値を下回っており，類似団体内でもほぼ最低の水準である。その事由としては，人件費を要因とするところが大きく，少ない職員数で事務を効率的に行うことにより，人件費の抑制を図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物件費については，行政改革を進めることにより，管理事務経費の削減を図るものとし，平成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次結城市行政改革大綱</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・改訂版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」に基づき，継続して数値の抑制に努める。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1" name="直線コネクタ 18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2" name="テキスト ボックス 18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3" name="直線コネクタ 18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4" name="テキスト ボックス 18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5" name="直線コネクタ 18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6" name="テキスト ボックス 18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7" name="直線コネクタ 18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8" name="テキスト ボックス 18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9" name="直線コネクタ 18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90" name="テキスト ボックス 18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1" name="直線コネクタ 19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2" name="テキスト ボックス 19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3" name="直線コネクタ 19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4" name="テキスト ボックス 19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5" name="直線コネクタ 19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6" name="テキスト ボックス 19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33902</xdr:rowOff>
    </xdr:from>
    <xdr:to>
      <xdr:col>23</xdr:col>
      <xdr:colOff>133350</xdr:colOff>
      <xdr:row>89</xdr:row>
      <xdr:rowOff>36113</xdr:rowOff>
    </xdr:to>
    <xdr:cxnSp macro="">
      <xdr:nvCxnSpPr>
        <xdr:cNvPr id="198" name="直線コネクタ 197"/>
        <xdr:cNvCxnSpPr/>
      </xdr:nvCxnSpPr>
      <xdr:spPr>
        <a:xfrm flipV="1">
          <a:off x="4953000" y="13921352"/>
          <a:ext cx="0" cy="1373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8190</xdr:rowOff>
    </xdr:from>
    <xdr:ext cx="762000" cy="259045"/>
    <xdr:sp macro="" textlink="">
      <xdr:nvSpPr>
        <xdr:cNvPr id="199" name="人件費・物件費等の状況最小値テキスト"/>
        <xdr:cNvSpPr txBox="1"/>
      </xdr:nvSpPr>
      <xdr:spPr>
        <a:xfrm>
          <a:off x="5041900" y="1526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36113</xdr:rowOff>
    </xdr:from>
    <xdr:to>
      <xdr:col>24</xdr:col>
      <xdr:colOff>12700</xdr:colOff>
      <xdr:row>89</xdr:row>
      <xdr:rowOff>36113</xdr:rowOff>
    </xdr:to>
    <xdr:cxnSp macro="">
      <xdr:nvCxnSpPr>
        <xdr:cNvPr id="200" name="直線コネクタ 199"/>
        <xdr:cNvCxnSpPr/>
      </xdr:nvCxnSpPr>
      <xdr:spPr>
        <a:xfrm>
          <a:off x="4864100" y="1529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120279</xdr:rowOff>
    </xdr:from>
    <xdr:ext cx="762000" cy="259045"/>
    <xdr:sp macro="" textlink="">
      <xdr:nvSpPr>
        <xdr:cNvPr id="201" name="人件費・物件費等の状況最大値テキスト"/>
        <xdr:cNvSpPr txBox="1"/>
      </xdr:nvSpPr>
      <xdr:spPr>
        <a:xfrm>
          <a:off x="5041900" y="1366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33902</xdr:rowOff>
    </xdr:from>
    <xdr:to>
      <xdr:col>24</xdr:col>
      <xdr:colOff>12700</xdr:colOff>
      <xdr:row>81</xdr:row>
      <xdr:rowOff>33902</xdr:rowOff>
    </xdr:to>
    <xdr:cxnSp macro="">
      <xdr:nvCxnSpPr>
        <xdr:cNvPr id="202" name="直線コネクタ 201"/>
        <xdr:cNvCxnSpPr/>
      </xdr:nvCxnSpPr>
      <xdr:spPr>
        <a:xfrm>
          <a:off x="4864100" y="1392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24234</xdr:rowOff>
    </xdr:from>
    <xdr:to>
      <xdr:col>23</xdr:col>
      <xdr:colOff>133350</xdr:colOff>
      <xdr:row>81</xdr:row>
      <xdr:rowOff>33902</xdr:rowOff>
    </xdr:to>
    <xdr:cxnSp macro="">
      <xdr:nvCxnSpPr>
        <xdr:cNvPr id="203" name="直線コネクタ 202"/>
        <xdr:cNvCxnSpPr/>
      </xdr:nvCxnSpPr>
      <xdr:spPr>
        <a:xfrm>
          <a:off x="4114800" y="13911684"/>
          <a:ext cx="8382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114901</xdr:rowOff>
    </xdr:from>
    <xdr:ext cx="762000" cy="259045"/>
    <xdr:sp macro="" textlink="">
      <xdr:nvSpPr>
        <xdr:cNvPr id="204" name="人件費・物件費等の状況平均値テキスト"/>
        <xdr:cNvSpPr txBox="1"/>
      </xdr:nvSpPr>
      <xdr:spPr>
        <a:xfrm>
          <a:off x="5041900" y="14516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142824</xdr:rowOff>
    </xdr:from>
    <xdr:to>
      <xdr:col>23</xdr:col>
      <xdr:colOff>184150</xdr:colOff>
      <xdr:row>85</xdr:row>
      <xdr:rowOff>72974</xdr:rowOff>
    </xdr:to>
    <xdr:sp macro="" textlink="">
      <xdr:nvSpPr>
        <xdr:cNvPr id="205" name="フローチャート: 判断 204"/>
        <xdr:cNvSpPr/>
      </xdr:nvSpPr>
      <xdr:spPr>
        <a:xfrm>
          <a:off x="4902200" y="1454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24234</xdr:rowOff>
    </xdr:from>
    <xdr:to>
      <xdr:col>19</xdr:col>
      <xdr:colOff>133350</xdr:colOff>
      <xdr:row>81</xdr:row>
      <xdr:rowOff>35742</xdr:rowOff>
    </xdr:to>
    <xdr:cxnSp macro="">
      <xdr:nvCxnSpPr>
        <xdr:cNvPr id="206" name="直線コネクタ 205"/>
        <xdr:cNvCxnSpPr/>
      </xdr:nvCxnSpPr>
      <xdr:spPr>
        <a:xfrm flipV="1">
          <a:off x="3225800" y="13911684"/>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70140</xdr:rowOff>
    </xdr:from>
    <xdr:to>
      <xdr:col>19</xdr:col>
      <xdr:colOff>184150</xdr:colOff>
      <xdr:row>86</xdr:row>
      <xdr:rowOff>290</xdr:rowOff>
    </xdr:to>
    <xdr:sp macro="" textlink="">
      <xdr:nvSpPr>
        <xdr:cNvPr id="207" name="フローチャート: 判断 206"/>
        <xdr:cNvSpPr/>
      </xdr:nvSpPr>
      <xdr:spPr>
        <a:xfrm>
          <a:off x="4064000" y="146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156517</xdr:rowOff>
    </xdr:from>
    <xdr:ext cx="736600" cy="259045"/>
    <xdr:sp macro="" textlink="">
      <xdr:nvSpPr>
        <xdr:cNvPr id="208" name="テキスト ボックス 207"/>
        <xdr:cNvSpPr txBox="1"/>
      </xdr:nvSpPr>
      <xdr:spPr>
        <a:xfrm>
          <a:off x="3733800" y="14729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13181</xdr:rowOff>
    </xdr:from>
    <xdr:to>
      <xdr:col>15</xdr:col>
      <xdr:colOff>82550</xdr:colOff>
      <xdr:row>81</xdr:row>
      <xdr:rowOff>35742</xdr:rowOff>
    </xdr:to>
    <xdr:cxnSp macro="">
      <xdr:nvCxnSpPr>
        <xdr:cNvPr id="209" name="直線コネクタ 208"/>
        <xdr:cNvCxnSpPr/>
      </xdr:nvCxnSpPr>
      <xdr:spPr>
        <a:xfrm>
          <a:off x="2336800" y="13900631"/>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44186</xdr:rowOff>
    </xdr:from>
    <xdr:to>
      <xdr:col>15</xdr:col>
      <xdr:colOff>133350</xdr:colOff>
      <xdr:row>85</xdr:row>
      <xdr:rowOff>145786</xdr:rowOff>
    </xdr:to>
    <xdr:sp macro="" textlink="">
      <xdr:nvSpPr>
        <xdr:cNvPr id="210" name="フローチャート: 判断 209"/>
        <xdr:cNvSpPr/>
      </xdr:nvSpPr>
      <xdr:spPr>
        <a:xfrm>
          <a:off x="3175000" y="1461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130563</xdr:rowOff>
    </xdr:from>
    <xdr:ext cx="762000" cy="259045"/>
    <xdr:sp macro="" textlink="">
      <xdr:nvSpPr>
        <xdr:cNvPr id="211" name="テキスト ボックス 210"/>
        <xdr:cNvSpPr txBox="1"/>
      </xdr:nvSpPr>
      <xdr:spPr>
        <a:xfrm>
          <a:off x="2844800" y="1470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140246</xdr:rowOff>
    </xdr:from>
    <xdr:to>
      <xdr:col>11</xdr:col>
      <xdr:colOff>31750</xdr:colOff>
      <xdr:row>81</xdr:row>
      <xdr:rowOff>13181</xdr:rowOff>
    </xdr:to>
    <xdr:cxnSp macro="">
      <xdr:nvCxnSpPr>
        <xdr:cNvPr id="212" name="直線コネクタ 211"/>
        <xdr:cNvCxnSpPr/>
      </xdr:nvCxnSpPr>
      <xdr:spPr>
        <a:xfrm>
          <a:off x="1447800" y="13856246"/>
          <a:ext cx="889000" cy="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171385</xdr:rowOff>
    </xdr:from>
    <xdr:to>
      <xdr:col>11</xdr:col>
      <xdr:colOff>82550</xdr:colOff>
      <xdr:row>83</xdr:row>
      <xdr:rowOff>101535</xdr:rowOff>
    </xdr:to>
    <xdr:sp macro="" textlink="">
      <xdr:nvSpPr>
        <xdr:cNvPr id="213" name="フローチャート: 判断 212"/>
        <xdr:cNvSpPr/>
      </xdr:nvSpPr>
      <xdr:spPr>
        <a:xfrm>
          <a:off x="2286000" y="14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86312</xdr:rowOff>
    </xdr:from>
    <xdr:ext cx="762000" cy="259045"/>
    <xdr:sp macro="" textlink="">
      <xdr:nvSpPr>
        <xdr:cNvPr id="214" name="テキスト ボックス 213"/>
        <xdr:cNvSpPr txBox="1"/>
      </xdr:nvSpPr>
      <xdr:spPr>
        <a:xfrm>
          <a:off x="1955800" y="1431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78139</xdr:rowOff>
    </xdr:from>
    <xdr:to>
      <xdr:col>7</xdr:col>
      <xdr:colOff>31750</xdr:colOff>
      <xdr:row>85</xdr:row>
      <xdr:rowOff>8289</xdr:rowOff>
    </xdr:to>
    <xdr:sp macro="" textlink="">
      <xdr:nvSpPr>
        <xdr:cNvPr id="215" name="フローチャート: 判断 214"/>
        <xdr:cNvSpPr/>
      </xdr:nvSpPr>
      <xdr:spPr>
        <a:xfrm>
          <a:off x="1397000" y="1447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164516</xdr:rowOff>
    </xdr:from>
    <xdr:ext cx="762000" cy="259045"/>
    <xdr:sp macro="" textlink="">
      <xdr:nvSpPr>
        <xdr:cNvPr id="216" name="テキスト ボックス 215"/>
        <xdr:cNvSpPr txBox="1"/>
      </xdr:nvSpPr>
      <xdr:spPr>
        <a:xfrm>
          <a:off x="1066800" y="1456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7" name="テキスト ボックス 21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8" name="テキスト ボックス 21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9" name="テキスト ボックス 21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20" name="テキスト ボックス 21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21" name="テキスト ボックス 22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154552</xdr:rowOff>
    </xdr:from>
    <xdr:to>
      <xdr:col>23</xdr:col>
      <xdr:colOff>184150</xdr:colOff>
      <xdr:row>81</xdr:row>
      <xdr:rowOff>84702</xdr:rowOff>
    </xdr:to>
    <xdr:sp macro="" textlink="">
      <xdr:nvSpPr>
        <xdr:cNvPr id="222" name="楕円 221"/>
        <xdr:cNvSpPr/>
      </xdr:nvSpPr>
      <xdr:spPr>
        <a:xfrm>
          <a:off x="4902200" y="1387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75829</xdr:rowOff>
    </xdr:from>
    <xdr:ext cx="762000" cy="259045"/>
    <xdr:sp macro="" textlink="">
      <xdr:nvSpPr>
        <xdr:cNvPr id="223" name="人件費・物件費等の状況該当値テキスト"/>
        <xdr:cNvSpPr txBox="1"/>
      </xdr:nvSpPr>
      <xdr:spPr>
        <a:xfrm>
          <a:off x="5041900" y="1379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144884</xdr:rowOff>
    </xdr:from>
    <xdr:to>
      <xdr:col>19</xdr:col>
      <xdr:colOff>184150</xdr:colOff>
      <xdr:row>81</xdr:row>
      <xdr:rowOff>75034</xdr:rowOff>
    </xdr:to>
    <xdr:sp macro="" textlink="">
      <xdr:nvSpPr>
        <xdr:cNvPr id="224" name="楕円 223"/>
        <xdr:cNvSpPr/>
      </xdr:nvSpPr>
      <xdr:spPr>
        <a:xfrm>
          <a:off x="4064000" y="138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85211</xdr:rowOff>
    </xdr:from>
    <xdr:ext cx="736600" cy="259045"/>
    <xdr:sp macro="" textlink="">
      <xdr:nvSpPr>
        <xdr:cNvPr id="225" name="テキスト ボックス 224"/>
        <xdr:cNvSpPr txBox="1"/>
      </xdr:nvSpPr>
      <xdr:spPr>
        <a:xfrm>
          <a:off x="3733800" y="1362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156392</xdr:rowOff>
    </xdr:from>
    <xdr:to>
      <xdr:col>15</xdr:col>
      <xdr:colOff>133350</xdr:colOff>
      <xdr:row>81</xdr:row>
      <xdr:rowOff>86542</xdr:rowOff>
    </xdr:to>
    <xdr:sp macro="" textlink="">
      <xdr:nvSpPr>
        <xdr:cNvPr id="226" name="楕円 225"/>
        <xdr:cNvSpPr/>
      </xdr:nvSpPr>
      <xdr:spPr>
        <a:xfrm>
          <a:off x="3175000" y="138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96719</xdr:rowOff>
    </xdr:from>
    <xdr:ext cx="762000" cy="259045"/>
    <xdr:sp macro="" textlink="">
      <xdr:nvSpPr>
        <xdr:cNvPr id="227" name="テキスト ボックス 226"/>
        <xdr:cNvSpPr txBox="1"/>
      </xdr:nvSpPr>
      <xdr:spPr>
        <a:xfrm>
          <a:off x="2844800" y="1364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133831</xdr:rowOff>
    </xdr:from>
    <xdr:to>
      <xdr:col>11</xdr:col>
      <xdr:colOff>82550</xdr:colOff>
      <xdr:row>81</xdr:row>
      <xdr:rowOff>63981</xdr:rowOff>
    </xdr:to>
    <xdr:sp macro="" textlink="">
      <xdr:nvSpPr>
        <xdr:cNvPr id="228" name="楕円 227"/>
        <xdr:cNvSpPr/>
      </xdr:nvSpPr>
      <xdr:spPr>
        <a:xfrm>
          <a:off x="2286000" y="138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74158</xdr:rowOff>
    </xdr:from>
    <xdr:ext cx="762000" cy="259045"/>
    <xdr:sp macro="" textlink="">
      <xdr:nvSpPr>
        <xdr:cNvPr id="229" name="テキスト ボックス 228"/>
        <xdr:cNvSpPr txBox="1"/>
      </xdr:nvSpPr>
      <xdr:spPr>
        <a:xfrm>
          <a:off x="1955800" y="1361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89446</xdr:rowOff>
    </xdr:from>
    <xdr:to>
      <xdr:col>7</xdr:col>
      <xdr:colOff>31750</xdr:colOff>
      <xdr:row>81</xdr:row>
      <xdr:rowOff>19596</xdr:rowOff>
    </xdr:to>
    <xdr:sp macro="" textlink="">
      <xdr:nvSpPr>
        <xdr:cNvPr id="230" name="楕円 229"/>
        <xdr:cNvSpPr/>
      </xdr:nvSpPr>
      <xdr:spPr>
        <a:xfrm>
          <a:off x="1397000" y="1380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29773</xdr:rowOff>
    </xdr:from>
    <xdr:ext cx="762000" cy="259045"/>
    <xdr:sp macro="" textlink="">
      <xdr:nvSpPr>
        <xdr:cNvPr id="231" name="テキスト ボックス 230"/>
        <xdr:cNvSpPr txBox="1"/>
      </xdr:nvSpPr>
      <xdr:spPr>
        <a:xfrm>
          <a:off x="1066800" y="135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2" name="正方形/長方形 23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3" name="テキスト ボックス 23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4" name="テキスト ボックス 23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5" name="正方形/長方形 23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6" name="正方形/長方形 23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7" name="正方形/長方形 23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8" name="正方形/長方形 23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9" name="正方形/長方形 23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40" name="正方形/長方形 23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41" name="正方形/長方形 24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2" name="正方形/長方形 24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3" name="正方形/長方形 24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4" name="テキスト ボックス 24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ポイント上回り，類似団体平均の近似値となったが，全国市平均は下回る水準である。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今後も，人事評価制度及び評価結果の活用により，職員の評価実績を適切に給与に反映させるとともに，職務給の原則のもと，給与水準の適正化を進める。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5" name="直線コネクタ 24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6" name="テキスト ボックス 24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7" name="直線コネクタ 24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8" name="テキスト ボックス 24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9" name="直線コネクタ 24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50" name="テキスト ボックス 24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1" name="直線コネクタ 25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2" name="テキスト ボックス 25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3" name="直線コネクタ 25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4" name="テキスト ボックス 25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5" name="直線コネクタ 25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6" name="テキスト ボックス 25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7" name="直線コネクタ 25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8" name="テキスト ボックス 25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60" name="直線コネクタ 259"/>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6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2" name="直線コネクタ 26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4" name="直線コネクタ 26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131234</xdr:rowOff>
    </xdr:to>
    <xdr:cxnSp macro="">
      <xdr:nvCxnSpPr>
        <xdr:cNvPr id="265" name="直線コネクタ 264"/>
        <xdr:cNvCxnSpPr/>
      </xdr:nvCxnSpPr>
      <xdr:spPr>
        <a:xfrm>
          <a:off x="16179800" y="149669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72618</xdr:rowOff>
    </xdr:from>
    <xdr:ext cx="762000" cy="259045"/>
    <xdr:sp macro="" textlink="">
      <xdr:nvSpPr>
        <xdr:cNvPr id="266" name="給与水準   （国との比較）平均値テキスト"/>
        <xdr:cNvSpPr txBox="1"/>
      </xdr:nvSpPr>
      <xdr:spPr>
        <a:xfrm>
          <a:off x="17106900" y="14988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7" name="フローチャート: 判断 266"/>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87</xdr:row>
      <xdr:rowOff>50800</xdr:rowOff>
    </xdr:to>
    <xdr:cxnSp macro="">
      <xdr:nvCxnSpPr>
        <xdr:cNvPr id="268" name="直線コネクタ 267"/>
        <xdr:cNvCxnSpPr/>
      </xdr:nvCxnSpPr>
      <xdr:spPr>
        <a:xfrm>
          <a:off x="15290800" y="148261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9" name="フローチャート: 判断 268"/>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0" name="テキスト ボックス 269"/>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81491</xdr:rowOff>
    </xdr:to>
    <xdr:cxnSp macro="">
      <xdr:nvCxnSpPr>
        <xdr:cNvPr id="271" name="直線コネクタ 270"/>
        <xdr:cNvCxnSpPr/>
      </xdr:nvCxnSpPr>
      <xdr:spPr>
        <a:xfrm>
          <a:off x="14401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2" name="フローチャート: 判断 271"/>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3" name="テキスト ボックス 27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74" name="直線コネクタ 273"/>
        <xdr:cNvCxnSpPr/>
      </xdr:nvCxnSpPr>
      <xdr:spPr>
        <a:xfrm>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5" name="フローチャート: 判断 274"/>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6" name="テキスト ボックス 275"/>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7" name="フローチャート: 判断 276"/>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78" name="テキスト ボックス 277"/>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9" name="テキスト ボックス 27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0" name="テキスト ボックス 27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1" name="テキスト ボックス 28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2" name="テキスト ボックス 28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3" name="テキスト ボックス 28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4" name="楕円 28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96961</xdr:rowOff>
    </xdr:from>
    <xdr:ext cx="762000" cy="259045"/>
    <xdr:sp macro="" textlink="">
      <xdr:nvSpPr>
        <xdr:cNvPr id="285" name="給与水準   （国との比較）該当値テキスト"/>
        <xdr:cNvSpPr txBox="1"/>
      </xdr:nvSpPr>
      <xdr:spPr>
        <a:xfrm>
          <a:off x="171069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6" name="楕円 28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87" name="テキスト ボックス 286"/>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8" name="楕円 287"/>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142468</xdr:rowOff>
    </xdr:from>
    <xdr:ext cx="762000" cy="259045"/>
    <xdr:sp macro="" textlink="">
      <xdr:nvSpPr>
        <xdr:cNvPr id="289" name="テキスト ボックス 288"/>
        <xdr:cNvSpPr txBox="1"/>
      </xdr:nvSpPr>
      <xdr:spPr>
        <a:xfrm>
          <a:off x="14909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90" name="楕円 28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91" name="テキスト ボックス 290"/>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92" name="楕円 29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93" name="テキスト ボックス 292"/>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4" name="正方形/長方形 29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5" name="テキスト ボックス 29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6" name="テキスト ボックス 29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7" name="正方形/長方形 29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8" name="正方形/長方形 29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9" name="正方形/長方形 29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0" name="正方形/長方形 29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1" name="正方形/長方形 30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2" name="正方形/長方形 30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正方形/長方形 30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4" name="正方形/長方形 30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5" name="正方形/長方形 30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6" name="テキスト ボックス 30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年来退職者に対し，採用人員数を抑制してきた結果，全国及び茨城県平均と比較しても職員数は少ない状況であり，類似団体内でも平均を大きく下回っている。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次結城市行政改革大綱・改訂版」及び平成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年度に策定した「結城市定員管理計画」に基づく職員数の検討を行いながら，多種多様かつ高度な行政ニーズに応えられる体制づくりと適正な定員管理に努めていく。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7" name="テキスト ボックス 30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8" name="直線コネクタ 30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9" name="テキスト ボックス 30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10" name="直線コネクタ 30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11" name="テキスト ボックス 31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2" name="直線コネクタ 31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3" name="テキスト ボックス 31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6" name="直線コネクタ 31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7" name="テキスト ボックス 31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8" name="直線コネクタ 31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9" name="テキスト ボックス 31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3" name="直線コネクタ 322"/>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4"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5" name="直線コネクタ 324"/>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6"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7" name="直線コネクタ 326"/>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138006</xdr:rowOff>
    </xdr:to>
    <xdr:cxnSp macro="">
      <xdr:nvCxnSpPr>
        <xdr:cNvPr id="328" name="直線コネクタ 327"/>
        <xdr:cNvCxnSpPr/>
      </xdr:nvCxnSpPr>
      <xdr:spPr>
        <a:xfrm>
          <a:off x="16179800" y="10380769"/>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7955</xdr:rowOff>
    </xdr:from>
    <xdr:ext cx="762000" cy="259045"/>
    <xdr:sp macro="" textlink="">
      <xdr:nvSpPr>
        <xdr:cNvPr id="329"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30" name="フローチャート: 判断 329"/>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115888</xdr:rowOff>
    </xdr:to>
    <xdr:cxnSp macro="">
      <xdr:nvCxnSpPr>
        <xdr:cNvPr id="331" name="直線コネクタ 330"/>
        <xdr:cNvCxnSpPr/>
      </xdr:nvCxnSpPr>
      <xdr:spPr>
        <a:xfrm flipV="1">
          <a:off x="15290800" y="1038076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2" name="フローチャート: 判断 331"/>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110190</xdr:rowOff>
    </xdr:from>
    <xdr:ext cx="736600" cy="259045"/>
    <xdr:sp macro="" textlink="">
      <xdr:nvSpPr>
        <xdr:cNvPr id="333" name="テキスト ボックス 332"/>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115888</xdr:rowOff>
    </xdr:to>
    <xdr:cxnSp macro="">
      <xdr:nvCxnSpPr>
        <xdr:cNvPr id="334" name="直線コネクタ 333"/>
        <xdr:cNvCxnSpPr/>
      </xdr:nvCxnSpPr>
      <xdr:spPr>
        <a:xfrm>
          <a:off x="14401800" y="10402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5" name="フローチャート: 判断 334"/>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36" name="テキスト ボックス 335"/>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115888</xdr:rowOff>
    </xdr:to>
    <xdr:cxnSp macro="">
      <xdr:nvCxnSpPr>
        <xdr:cNvPr id="337" name="直線コネクタ 336"/>
        <xdr:cNvCxnSpPr/>
      </xdr:nvCxnSpPr>
      <xdr:spPr>
        <a:xfrm>
          <a:off x="13512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8" name="フローチャート: 判断 33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9" name="テキスト ボックス 33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40" name="フローチャート: 判断 33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41" name="テキスト ボックス 34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87206</xdr:rowOff>
    </xdr:from>
    <xdr:to>
      <xdr:col>81</xdr:col>
      <xdr:colOff>95250</xdr:colOff>
      <xdr:row>61</xdr:row>
      <xdr:rowOff>17356</xdr:rowOff>
    </xdr:to>
    <xdr:sp macro="" textlink="">
      <xdr:nvSpPr>
        <xdr:cNvPr id="347" name="楕円 346"/>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103733</xdr:rowOff>
    </xdr:from>
    <xdr:ext cx="762000" cy="259045"/>
    <xdr:sp macro="" textlink="">
      <xdr:nvSpPr>
        <xdr:cNvPr id="348"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49" name="楕円 348"/>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50" name="テキスト ボックス 349"/>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51" name="楕円 350"/>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52" name="テキスト ボックス 351"/>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53" name="楕円 352"/>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54" name="テキスト ボックス 353"/>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55" name="楕円 354"/>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6" name="テキスト ボックス 355"/>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が類似団体平均を上回っている。低下理由として，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公債費の元利償還金が約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百万円減，公営企業の公債費に要する繰入金が約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分子となる額が減少，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一方で法人市民税や固定資産税等の標準税収入額が増となり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が増加したことが挙げられる。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年度策定の公債費負担適正化計画に基づき，地方債残高は減少してきているが，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年度より市庁舎建設事業に着手しており，事業の進展に伴う地方債借入により地方債残高が増加することが見込まれる。今後は地方債償還シミュレーションの継続実施及び新規地方債の発行抑制を図る。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55033</xdr:rowOff>
    </xdr:to>
    <xdr:cxnSp macro="">
      <xdr:nvCxnSpPr>
        <xdr:cNvPr id="386" name="直線コネクタ 385"/>
        <xdr:cNvCxnSpPr/>
      </xdr:nvCxnSpPr>
      <xdr:spPr>
        <a:xfrm flipV="1">
          <a:off x="17018000" y="61404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87"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88" name="直線コネクタ 387"/>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90" name="直線コネクタ 38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43</xdr:row>
      <xdr:rowOff>34925</xdr:rowOff>
    </xdr:to>
    <xdr:cxnSp macro="">
      <xdr:nvCxnSpPr>
        <xdr:cNvPr id="391" name="直線コネクタ 390"/>
        <xdr:cNvCxnSpPr/>
      </xdr:nvCxnSpPr>
      <xdr:spPr>
        <a:xfrm flipV="1">
          <a:off x="16179800" y="72263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92"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93" name="フローチャート: 判断 392"/>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34925</xdr:rowOff>
    </xdr:from>
    <xdr:to>
      <xdr:col>77</xdr:col>
      <xdr:colOff>44450</xdr:colOff>
      <xdr:row>43</xdr:row>
      <xdr:rowOff>115358</xdr:rowOff>
    </xdr:to>
    <xdr:cxnSp macro="">
      <xdr:nvCxnSpPr>
        <xdr:cNvPr id="394" name="直線コネクタ 393"/>
        <xdr:cNvCxnSpPr/>
      </xdr:nvCxnSpPr>
      <xdr:spPr>
        <a:xfrm flipV="1">
          <a:off x="15290800" y="74072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46567</xdr:rowOff>
    </xdr:from>
    <xdr:to>
      <xdr:col>77</xdr:col>
      <xdr:colOff>95250</xdr:colOff>
      <xdr:row>39</xdr:row>
      <xdr:rowOff>148167</xdr:rowOff>
    </xdr:to>
    <xdr:sp macro="" textlink="">
      <xdr:nvSpPr>
        <xdr:cNvPr id="395" name="フローチャート: 判断 39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6" name="テキスト ボックス 395"/>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115358</xdr:rowOff>
    </xdr:from>
    <xdr:to>
      <xdr:col>72</xdr:col>
      <xdr:colOff>203200</xdr:colOff>
      <xdr:row>44</xdr:row>
      <xdr:rowOff>4233</xdr:rowOff>
    </xdr:to>
    <xdr:cxnSp macro="">
      <xdr:nvCxnSpPr>
        <xdr:cNvPr id="397" name="直線コネクタ 396"/>
        <xdr:cNvCxnSpPr/>
      </xdr:nvCxnSpPr>
      <xdr:spPr>
        <a:xfrm flipV="1">
          <a:off x="14401800" y="74877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8" name="フローチャート: 判断 39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9" name="テキスト ボックス 39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44450</xdr:rowOff>
    </xdr:to>
    <xdr:cxnSp macro="">
      <xdr:nvCxnSpPr>
        <xdr:cNvPr id="400" name="直線コネクタ 399"/>
        <xdr:cNvCxnSpPr/>
      </xdr:nvCxnSpPr>
      <xdr:spPr>
        <a:xfrm flipV="1">
          <a:off x="13512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401" name="フローチャート: 判断 40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2" name="テキスト ボックス 40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03" name="フローチャート: 判断 402"/>
        <xdr:cNvSpPr/>
      </xdr:nvSpPr>
      <xdr:spPr>
        <a:xfrm>
          <a:off x="13462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117069</xdr:rowOff>
    </xdr:from>
    <xdr:ext cx="762000" cy="259045"/>
    <xdr:sp macro="" textlink="">
      <xdr:nvSpPr>
        <xdr:cNvPr id="404" name="テキスト ボックス 403"/>
        <xdr:cNvSpPr txBox="1"/>
      </xdr:nvSpPr>
      <xdr:spPr>
        <a:xfrm>
          <a:off x="13131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10" name="楕円 40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1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155575</xdr:rowOff>
    </xdr:from>
    <xdr:to>
      <xdr:col>77</xdr:col>
      <xdr:colOff>95250</xdr:colOff>
      <xdr:row>43</xdr:row>
      <xdr:rowOff>85725</xdr:rowOff>
    </xdr:to>
    <xdr:sp macro="" textlink="">
      <xdr:nvSpPr>
        <xdr:cNvPr id="412" name="楕円 411"/>
        <xdr:cNvSpPr/>
      </xdr:nvSpPr>
      <xdr:spPr>
        <a:xfrm>
          <a:off x="16129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413" name="テキスト ボックス 412"/>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64558</xdr:rowOff>
    </xdr:from>
    <xdr:to>
      <xdr:col>73</xdr:col>
      <xdr:colOff>44450</xdr:colOff>
      <xdr:row>43</xdr:row>
      <xdr:rowOff>166158</xdr:rowOff>
    </xdr:to>
    <xdr:sp macro="" textlink="">
      <xdr:nvSpPr>
        <xdr:cNvPr id="414" name="楕円 413"/>
        <xdr:cNvSpPr/>
      </xdr:nvSpPr>
      <xdr:spPr>
        <a:xfrm>
          <a:off x="15240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150935</xdr:rowOff>
    </xdr:from>
    <xdr:ext cx="762000" cy="259045"/>
    <xdr:sp macro="" textlink="">
      <xdr:nvSpPr>
        <xdr:cNvPr id="415" name="テキスト ボックス 414"/>
        <xdr:cNvSpPr txBox="1"/>
      </xdr:nvSpPr>
      <xdr:spPr>
        <a:xfrm>
          <a:off x="14909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6" name="楕円 415"/>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7" name="テキスト ボックス 416"/>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18" name="楕円 417"/>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19" name="テキスト ボックス 418"/>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債務負担行為に基づく支出予定額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等の将来負担額は減少し，基金等の充当可能財源が増加したため分子となる額は減少した。また，法人市民税等の標準税収入額等の増により分母となる額は増加したため，将来負担比率は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当該値は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類似団体平均及び県平均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年度より市庁舎建設事業に着手したことから，地方債借入に伴い将来負担額の増加が見込まれる。今後は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大規模事業を必要最小限に抑え，歳出削減や</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地方債新規発行の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抑制に努め，財政健全化を図る。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50" name="直線コネクタ 449"/>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51"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52" name="直線コネクタ 451"/>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72390</xdr:rowOff>
    </xdr:from>
    <xdr:to>
      <xdr:col>81</xdr:col>
      <xdr:colOff>44450</xdr:colOff>
      <xdr:row>16</xdr:row>
      <xdr:rowOff>43996</xdr:rowOff>
    </xdr:to>
    <xdr:cxnSp macro="">
      <xdr:nvCxnSpPr>
        <xdr:cNvPr id="455" name="直線コネクタ 454"/>
        <xdr:cNvCxnSpPr/>
      </xdr:nvCxnSpPr>
      <xdr:spPr>
        <a:xfrm flipV="1">
          <a:off x="16179800" y="2644140"/>
          <a:ext cx="838200" cy="1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97989</xdr:rowOff>
    </xdr:from>
    <xdr:ext cx="762000" cy="259045"/>
    <xdr:sp macro="" textlink="">
      <xdr:nvSpPr>
        <xdr:cNvPr id="456" name="将来負担の状況平均値テキスト"/>
        <xdr:cNvSpPr txBox="1"/>
      </xdr:nvSpPr>
      <xdr:spPr>
        <a:xfrm>
          <a:off x="17106900" y="2841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7" name="フローチャート: 判断 456"/>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43996</xdr:rowOff>
    </xdr:from>
    <xdr:to>
      <xdr:col>77</xdr:col>
      <xdr:colOff>44450</xdr:colOff>
      <xdr:row>16</xdr:row>
      <xdr:rowOff>43996</xdr:rowOff>
    </xdr:to>
    <xdr:cxnSp macro="">
      <xdr:nvCxnSpPr>
        <xdr:cNvPr id="458" name="直線コネクタ 457"/>
        <xdr:cNvCxnSpPr/>
      </xdr:nvCxnSpPr>
      <xdr:spPr>
        <a:xfrm>
          <a:off x="15290800" y="278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9" name="フローチャート: 判断 458"/>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162305</xdr:rowOff>
    </xdr:from>
    <xdr:ext cx="736600" cy="259045"/>
    <xdr:sp macro="" textlink="">
      <xdr:nvSpPr>
        <xdr:cNvPr id="460" name="テキスト ボックス 459"/>
        <xdr:cNvSpPr txBox="1"/>
      </xdr:nvSpPr>
      <xdr:spPr>
        <a:xfrm>
          <a:off x="15798800" y="290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43996</xdr:rowOff>
    </xdr:from>
    <xdr:to>
      <xdr:col>72</xdr:col>
      <xdr:colOff>203200</xdr:colOff>
      <xdr:row>17</xdr:row>
      <xdr:rowOff>39733</xdr:rowOff>
    </xdr:to>
    <xdr:cxnSp macro="">
      <xdr:nvCxnSpPr>
        <xdr:cNvPr id="461" name="直線コネクタ 460"/>
        <xdr:cNvCxnSpPr/>
      </xdr:nvCxnSpPr>
      <xdr:spPr>
        <a:xfrm flipV="1">
          <a:off x="14401800" y="2787196"/>
          <a:ext cx="889000" cy="1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62" name="フローチャート: 判断 461"/>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18432</xdr:rowOff>
    </xdr:from>
    <xdr:ext cx="762000" cy="259045"/>
    <xdr:sp macro="" textlink="">
      <xdr:nvSpPr>
        <xdr:cNvPr id="463" name="テキスト ボックス 462"/>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39733</xdr:rowOff>
    </xdr:from>
    <xdr:to>
      <xdr:col>68</xdr:col>
      <xdr:colOff>152400</xdr:colOff>
      <xdr:row>17</xdr:row>
      <xdr:rowOff>169001</xdr:rowOff>
    </xdr:to>
    <xdr:cxnSp macro="">
      <xdr:nvCxnSpPr>
        <xdr:cNvPr id="464" name="直線コネクタ 463"/>
        <xdr:cNvCxnSpPr/>
      </xdr:nvCxnSpPr>
      <xdr:spPr>
        <a:xfrm flipV="1">
          <a:off x="13512800" y="2954383"/>
          <a:ext cx="889000" cy="1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162106</xdr:rowOff>
    </xdr:from>
    <xdr:to>
      <xdr:col>68</xdr:col>
      <xdr:colOff>203200</xdr:colOff>
      <xdr:row>17</xdr:row>
      <xdr:rowOff>92256</xdr:rowOff>
    </xdr:to>
    <xdr:sp macro="" textlink="">
      <xdr:nvSpPr>
        <xdr:cNvPr id="465" name="フローチャート: 判断 464"/>
        <xdr:cNvSpPr/>
      </xdr:nvSpPr>
      <xdr:spPr>
        <a:xfrm>
          <a:off x="14351000" y="290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77033</xdr:rowOff>
    </xdr:from>
    <xdr:ext cx="762000" cy="259045"/>
    <xdr:sp macro="" textlink="">
      <xdr:nvSpPr>
        <xdr:cNvPr id="466" name="テキスト ボックス 465"/>
        <xdr:cNvSpPr txBox="1"/>
      </xdr:nvSpPr>
      <xdr:spPr>
        <a:xfrm>
          <a:off x="14020800" y="299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7" name="フローチャート: 判断 466"/>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8" name="テキスト ボックス 467"/>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74" name="楕円 473"/>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38117</xdr:rowOff>
    </xdr:from>
    <xdr:ext cx="762000" cy="259045"/>
    <xdr:sp macro="" textlink="">
      <xdr:nvSpPr>
        <xdr:cNvPr id="475" name="将来負担の状況該当値テキスト"/>
        <xdr:cNvSpPr txBox="1"/>
      </xdr:nvSpPr>
      <xdr:spPr>
        <a:xfrm>
          <a:off x="17106900" y="24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164646</xdr:rowOff>
    </xdr:from>
    <xdr:to>
      <xdr:col>77</xdr:col>
      <xdr:colOff>95250</xdr:colOff>
      <xdr:row>16</xdr:row>
      <xdr:rowOff>94796</xdr:rowOff>
    </xdr:to>
    <xdr:sp macro="" textlink="">
      <xdr:nvSpPr>
        <xdr:cNvPr id="476" name="楕円 475"/>
        <xdr:cNvSpPr/>
      </xdr:nvSpPr>
      <xdr:spPr>
        <a:xfrm>
          <a:off x="16129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104973</xdr:rowOff>
    </xdr:from>
    <xdr:ext cx="736600" cy="259045"/>
    <xdr:sp macro="" textlink="">
      <xdr:nvSpPr>
        <xdr:cNvPr id="477" name="テキスト ボックス 476"/>
        <xdr:cNvSpPr txBox="1"/>
      </xdr:nvSpPr>
      <xdr:spPr>
        <a:xfrm>
          <a:off x="15798800" y="250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164646</xdr:rowOff>
    </xdr:from>
    <xdr:to>
      <xdr:col>73</xdr:col>
      <xdr:colOff>44450</xdr:colOff>
      <xdr:row>16</xdr:row>
      <xdr:rowOff>94796</xdr:rowOff>
    </xdr:to>
    <xdr:sp macro="" textlink="">
      <xdr:nvSpPr>
        <xdr:cNvPr id="478" name="楕円 477"/>
        <xdr:cNvSpPr/>
      </xdr:nvSpPr>
      <xdr:spPr>
        <a:xfrm>
          <a:off x="15240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104973</xdr:rowOff>
    </xdr:from>
    <xdr:ext cx="762000" cy="259045"/>
    <xdr:sp macro="" textlink="">
      <xdr:nvSpPr>
        <xdr:cNvPr id="479" name="テキスト ボックス 478"/>
        <xdr:cNvSpPr txBox="1"/>
      </xdr:nvSpPr>
      <xdr:spPr>
        <a:xfrm>
          <a:off x="14909800" y="25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160383</xdr:rowOff>
    </xdr:from>
    <xdr:to>
      <xdr:col>68</xdr:col>
      <xdr:colOff>203200</xdr:colOff>
      <xdr:row>17</xdr:row>
      <xdr:rowOff>90533</xdr:rowOff>
    </xdr:to>
    <xdr:sp macro="" textlink="">
      <xdr:nvSpPr>
        <xdr:cNvPr id="480" name="楕円 479"/>
        <xdr:cNvSpPr/>
      </xdr:nvSpPr>
      <xdr:spPr>
        <a:xfrm>
          <a:off x="14351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100710</xdr:rowOff>
    </xdr:from>
    <xdr:ext cx="762000" cy="259045"/>
    <xdr:sp macro="" textlink="">
      <xdr:nvSpPr>
        <xdr:cNvPr id="481" name="テキスト ボックス 480"/>
        <xdr:cNvSpPr txBox="1"/>
      </xdr:nvSpPr>
      <xdr:spPr>
        <a:xfrm>
          <a:off x="14020800" y="26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118201</xdr:rowOff>
    </xdr:from>
    <xdr:to>
      <xdr:col>64</xdr:col>
      <xdr:colOff>152400</xdr:colOff>
      <xdr:row>18</xdr:row>
      <xdr:rowOff>48351</xdr:rowOff>
    </xdr:to>
    <xdr:sp macro="" textlink="">
      <xdr:nvSpPr>
        <xdr:cNvPr id="482" name="楕円 481"/>
        <xdr:cNvSpPr/>
      </xdr:nvSpPr>
      <xdr:spPr>
        <a:xfrm>
          <a:off x="13462000" y="30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33128</xdr:rowOff>
    </xdr:from>
    <xdr:ext cx="762000" cy="259045"/>
    <xdr:sp macro="" textlink="">
      <xdr:nvSpPr>
        <xdr:cNvPr id="483" name="テキスト ボックス 482"/>
        <xdr:cNvSpPr txBox="1"/>
      </xdr:nvSpPr>
      <xdr:spPr>
        <a:xfrm>
          <a:off x="13131800" y="311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49,821
65.76
17,606,618
16,674,029
815,490
10,586,452
14,728,476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年度においても，類似団体平均は上回ったものの，全国及び茨城県平均は下回った。職員数についても，人口千人当たりの職員数を類似団体内で比較して少ない状況である。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次結城市行政改革大綱・改訂版」及び平成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年度に策定した「結城市定員管理計画」に基づき，事務事業の見直しと適正な定員管理を進め，人件費の抑制に努めていく。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50800</xdr:rowOff>
    </xdr:to>
    <xdr:cxnSp macro="">
      <xdr:nvCxnSpPr>
        <xdr:cNvPr id="66" name="直線コネクタ 65"/>
        <xdr:cNvCxnSpPr/>
      </xdr:nvCxnSpPr>
      <xdr:spPr>
        <a:xfrm>
          <a:off x="39878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69850</xdr:rowOff>
    </xdr:to>
    <xdr:cxnSp macro="">
      <xdr:nvCxnSpPr>
        <xdr:cNvPr id="69" name="直線コネクタ 68"/>
        <xdr:cNvCxnSpPr/>
      </xdr:nvCxnSpPr>
      <xdr:spPr>
        <a:xfrm flipV="1">
          <a:off x="3098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31750</xdr:rowOff>
    </xdr:from>
    <xdr:to>
      <xdr:col>15</xdr:col>
      <xdr:colOff>98425</xdr:colOff>
      <xdr:row>38</xdr:row>
      <xdr:rowOff>69850</xdr:rowOff>
    </xdr:to>
    <xdr:cxnSp macro="">
      <xdr:nvCxnSpPr>
        <xdr:cNvPr id="72" name="直線コネクタ 71"/>
        <xdr:cNvCxnSpPr/>
      </xdr:nvCxnSpPr>
      <xdr:spPr>
        <a:xfrm>
          <a:off x="2209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111777</xdr:rowOff>
    </xdr:from>
    <xdr:ext cx="762000" cy="259045"/>
    <xdr:sp macro="" textlink="">
      <xdr:nvSpPr>
        <xdr:cNvPr id="74" name="テキスト ボックス 73"/>
        <xdr:cNvSpPr txBox="1"/>
      </xdr:nvSpPr>
      <xdr:spPr>
        <a:xfrm>
          <a:off x="2717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31750</xdr:rowOff>
    </xdr:from>
    <xdr:to>
      <xdr:col>11</xdr:col>
      <xdr:colOff>9525</xdr:colOff>
      <xdr:row>38</xdr:row>
      <xdr:rowOff>31750</xdr:rowOff>
    </xdr:to>
    <xdr:cxnSp macro="">
      <xdr:nvCxnSpPr>
        <xdr:cNvPr id="75" name="直線コネクタ 74"/>
        <xdr:cNvCxnSpPr/>
      </xdr:nvCxnSpPr>
      <xdr:spPr>
        <a:xfrm>
          <a:off x="1320800" y="6546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76" name="フローチャート: 判断 75"/>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77" name="テキスト ボックス 76"/>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19050</xdr:rowOff>
    </xdr:from>
    <xdr:to>
      <xdr:col>15</xdr:col>
      <xdr:colOff>149225</xdr:colOff>
      <xdr:row>38</xdr:row>
      <xdr:rowOff>120650</xdr:rowOff>
    </xdr:to>
    <xdr:sp macro="" textlink="">
      <xdr:nvSpPr>
        <xdr:cNvPr id="89" name="楕円 88"/>
        <xdr:cNvSpPr/>
      </xdr:nvSpPr>
      <xdr:spPr>
        <a:xfrm>
          <a:off x="3048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105427</xdr:rowOff>
    </xdr:from>
    <xdr:ext cx="762000" cy="259045"/>
    <xdr:sp macro="" textlink="">
      <xdr:nvSpPr>
        <xdr:cNvPr id="90" name="テキスト ボックス 89"/>
        <xdr:cNvSpPr txBox="1"/>
      </xdr:nvSpPr>
      <xdr:spPr>
        <a:xfrm>
          <a:off x="2717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152400</xdr:rowOff>
    </xdr:from>
    <xdr:to>
      <xdr:col>11</xdr:col>
      <xdr:colOff>60325</xdr:colOff>
      <xdr:row>38</xdr:row>
      <xdr:rowOff>82550</xdr:rowOff>
    </xdr:to>
    <xdr:sp macro="" textlink="">
      <xdr:nvSpPr>
        <xdr:cNvPr id="91" name="楕円 90"/>
        <xdr:cNvSpPr/>
      </xdr:nvSpPr>
      <xdr:spPr>
        <a:xfrm>
          <a:off x="2159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92" name="テキスト ボックス 91"/>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152400</xdr:rowOff>
    </xdr:from>
    <xdr:to>
      <xdr:col>6</xdr:col>
      <xdr:colOff>171450</xdr:colOff>
      <xdr:row>38</xdr:row>
      <xdr:rowOff>82550</xdr:rowOff>
    </xdr:to>
    <xdr:sp macro="" textlink="">
      <xdr:nvSpPr>
        <xdr:cNvPr id="93" name="楕円 92"/>
        <xdr:cNvSpPr/>
      </xdr:nvSpPr>
      <xdr:spPr>
        <a:xfrm>
          <a:off x="1270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67327</xdr:rowOff>
    </xdr:from>
    <xdr:ext cx="762000" cy="259045"/>
    <xdr:sp macro="" textlink="">
      <xdr:nvSpPr>
        <xdr:cNvPr id="94" name="テキスト ボックス 93"/>
        <xdr:cNvSpPr txBox="1"/>
      </xdr:nvSpPr>
      <xdr:spPr>
        <a:xfrm>
          <a:off x="93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ポイント増加したものの，類似団体平均及び県平均を下回っている。増加した要因として，市内小中学校のタブレット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整備に伴う賃借料の増等が挙げられる。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今後も単独事業等の縮減や，行政改革の推進により委託事業等を見直し，比率の悪化を招かぬよう経費削減を図っていく。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110671</xdr:rowOff>
    </xdr:to>
    <xdr:cxnSp macro="">
      <xdr:nvCxnSpPr>
        <xdr:cNvPr id="129" name="直線コネクタ 128"/>
        <xdr:cNvCxnSpPr/>
      </xdr:nvCxnSpPr>
      <xdr:spPr>
        <a:xfrm>
          <a:off x="15671800" y="24619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86179</xdr:rowOff>
    </xdr:from>
    <xdr:to>
      <xdr:col>78</xdr:col>
      <xdr:colOff>69850</xdr:colOff>
      <xdr:row>14</xdr:row>
      <xdr:rowOff>61686</xdr:rowOff>
    </xdr:to>
    <xdr:cxnSp macro="">
      <xdr:nvCxnSpPr>
        <xdr:cNvPr id="132" name="直線コネクタ 131"/>
        <xdr:cNvCxnSpPr/>
      </xdr:nvCxnSpPr>
      <xdr:spPr>
        <a:xfrm>
          <a:off x="14782800" y="23150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34" name="テキスト ボックス 133"/>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14</xdr:row>
      <xdr:rowOff>29029</xdr:rowOff>
    </xdr:to>
    <xdr:cxnSp macro="">
      <xdr:nvCxnSpPr>
        <xdr:cNvPr id="135" name="直線コネクタ 134"/>
        <xdr:cNvCxnSpPr/>
      </xdr:nvCxnSpPr>
      <xdr:spPr>
        <a:xfrm flipV="1">
          <a:off x="13893800" y="23150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61686</xdr:rowOff>
    </xdr:to>
    <xdr:cxnSp macro="">
      <xdr:nvCxnSpPr>
        <xdr:cNvPr id="138" name="直線コネクタ 137"/>
        <xdr:cNvCxnSpPr/>
      </xdr:nvCxnSpPr>
      <xdr:spPr>
        <a:xfrm flipV="1">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2" name="テキスト ボックス 141"/>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48" name="楕円 147"/>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76398</xdr:rowOff>
    </xdr:from>
    <xdr:ext cx="762000" cy="259045"/>
    <xdr:sp macro="" textlink="">
      <xdr:nvSpPr>
        <xdr:cNvPr id="149" name="物件費該当値テキスト"/>
        <xdr:cNvSpPr txBox="1"/>
      </xdr:nvSpPr>
      <xdr:spPr>
        <a:xfrm>
          <a:off x="16598900" y="230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35379</xdr:rowOff>
    </xdr:from>
    <xdr:to>
      <xdr:col>74</xdr:col>
      <xdr:colOff>31750</xdr:colOff>
      <xdr:row>13</xdr:row>
      <xdr:rowOff>136979</xdr:rowOff>
    </xdr:to>
    <xdr:sp macro="" textlink="">
      <xdr:nvSpPr>
        <xdr:cNvPr id="152" name="楕円 151"/>
        <xdr:cNvSpPr/>
      </xdr:nvSpPr>
      <xdr:spPr>
        <a:xfrm>
          <a:off x="14732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147156</xdr:rowOff>
    </xdr:from>
    <xdr:ext cx="762000" cy="259045"/>
    <xdr:sp macro="" textlink="">
      <xdr:nvSpPr>
        <xdr:cNvPr id="153" name="テキスト ボックス 152"/>
        <xdr:cNvSpPr txBox="1"/>
      </xdr:nvSpPr>
      <xdr:spPr>
        <a:xfrm>
          <a:off x="14401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扶助費に係る経常収支比率においては，前年度と比較して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減少した要因として国民健康保険特別会計への繰出金が減少したことが挙げられる。一方で，社会福祉費や生活保護費は年々増加傾向にあるため，今後も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国の制度改正等に適切に対応し，資格審査等の適正化を進め適正な執行に努めていく。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58420</xdr:rowOff>
    </xdr:to>
    <xdr:cxnSp macro="">
      <xdr:nvCxnSpPr>
        <xdr:cNvPr id="188" name="直線コネクタ 187"/>
        <xdr:cNvCxnSpPr/>
      </xdr:nvCxnSpPr>
      <xdr:spPr>
        <a:xfrm flipV="1">
          <a:off x="3987800" y="1029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161290</xdr:rowOff>
    </xdr:from>
    <xdr:to>
      <xdr:col>19</xdr:col>
      <xdr:colOff>187325</xdr:colOff>
      <xdr:row>60</xdr:row>
      <xdr:rowOff>58420</xdr:rowOff>
    </xdr:to>
    <xdr:cxnSp macro="">
      <xdr:nvCxnSpPr>
        <xdr:cNvPr id="191" name="直線コネクタ 190"/>
        <xdr:cNvCxnSpPr/>
      </xdr:nvCxnSpPr>
      <xdr:spPr>
        <a:xfrm>
          <a:off x="3098800" y="1027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161290</xdr:rowOff>
    </xdr:to>
    <xdr:cxnSp macro="">
      <xdr:nvCxnSpPr>
        <xdr:cNvPr id="194" name="直線コネクタ 193"/>
        <xdr:cNvCxnSpPr/>
      </xdr:nvCxnSpPr>
      <xdr:spPr>
        <a:xfrm>
          <a:off x="2209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196" name="テキスト ボックス 195"/>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59</xdr:row>
      <xdr:rowOff>46990</xdr:rowOff>
    </xdr:to>
    <xdr:cxnSp macro="">
      <xdr:nvCxnSpPr>
        <xdr:cNvPr id="197" name="直線コネクタ 196"/>
        <xdr:cNvCxnSpPr/>
      </xdr:nvCxnSpPr>
      <xdr:spPr>
        <a:xfrm>
          <a:off x="1320800" y="9888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01" name="テキスト ボックス 200"/>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9" name="楕円 208"/>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0" name="テキスト ボックス 209"/>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110490</xdr:rowOff>
    </xdr:from>
    <xdr:to>
      <xdr:col>15</xdr:col>
      <xdr:colOff>149225</xdr:colOff>
      <xdr:row>60</xdr:row>
      <xdr:rowOff>40640</xdr:rowOff>
    </xdr:to>
    <xdr:sp macro="" textlink="">
      <xdr:nvSpPr>
        <xdr:cNvPr id="211" name="楕円 210"/>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25417</xdr:rowOff>
    </xdr:from>
    <xdr:ext cx="762000" cy="259045"/>
    <xdr:sp macro="" textlink="">
      <xdr:nvSpPr>
        <xdr:cNvPr id="212" name="テキスト ボックス 211"/>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3" name="楕円 212"/>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4" name="テキスト ボックス 213"/>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15" name="楕円 214"/>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16" name="テキスト ボックス 215"/>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，依然として類似団体平均を上回っている状態である。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介護保険特別会計や公共下水道事業特別会計への繰出金が多額となっていることが要因であると考えられるため，介護保険料及び下水道使用料の適正化や</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地方債の新規発行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の抑制を図り，普通会計の負担軽減に努める。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135165</xdr:rowOff>
    </xdr:from>
    <xdr:to>
      <xdr:col>82</xdr:col>
      <xdr:colOff>107950</xdr:colOff>
      <xdr:row>60</xdr:row>
      <xdr:rowOff>61685</xdr:rowOff>
    </xdr:to>
    <xdr:cxnSp macro="">
      <xdr:nvCxnSpPr>
        <xdr:cNvPr id="251" name="直線コネクタ 250"/>
        <xdr:cNvCxnSpPr/>
      </xdr:nvCxnSpPr>
      <xdr:spPr>
        <a:xfrm flipV="1">
          <a:off x="15671800" y="102507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61685</xdr:rowOff>
    </xdr:to>
    <xdr:cxnSp macro="">
      <xdr:nvCxnSpPr>
        <xdr:cNvPr id="254" name="直線コネクタ 253"/>
        <xdr:cNvCxnSpPr/>
      </xdr:nvCxnSpPr>
      <xdr:spPr>
        <a:xfrm>
          <a:off x="14782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6" name="テキスト ボックス 255"/>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12700</xdr:rowOff>
    </xdr:to>
    <xdr:cxnSp macro="">
      <xdr:nvCxnSpPr>
        <xdr:cNvPr id="257" name="直線コネクタ 256"/>
        <xdr:cNvCxnSpPr/>
      </xdr:nvCxnSpPr>
      <xdr:spPr>
        <a:xfrm>
          <a:off x="13893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9" name="テキスト ボックス 258"/>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60</xdr:row>
      <xdr:rowOff>12700</xdr:rowOff>
    </xdr:to>
    <xdr:cxnSp macro="">
      <xdr:nvCxnSpPr>
        <xdr:cNvPr id="260" name="直線コネクタ 259"/>
        <xdr:cNvCxnSpPr/>
      </xdr:nvCxnSpPr>
      <xdr:spPr>
        <a:xfrm>
          <a:off x="13004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84365</xdr:rowOff>
    </xdr:from>
    <xdr:to>
      <xdr:col>82</xdr:col>
      <xdr:colOff>158750</xdr:colOff>
      <xdr:row>60</xdr:row>
      <xdr:rowOff>14515</xdr:rowOff>
    </xdr:to>
    <xdr:sp macro="" textlink="">
      <xdr:nvSpPr>
        <xdr:cNvPr id="270" name="楕円 269"/>
        <xdr:cNvSpPr/>
      </xdr:nvSpPr>
      <xdr:spPr>
        <a:xfrm>
          <a:off x="16459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56442</xdr:rowOff>
    </xdr:from>
    <xdr:ext cx="762000" cy="259045"/>
    <xdr:sp macro="" textlink="">
      <xdr:nvSpPr>
        <xdr:cNvPr id="271" name="その他該当値テキスト"/>
        <xdr:cNvSpPr txBox="1"/>
      </xdr:nvSpPr>
      <xdr:spPr>
        <a:xfrm>
          <a:off x="16598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10885</xdr:rowOff>
    </xdr:from>
    <xdr:to>
      <xdr:col>78</xdr:col>
      <xdr:colOff>120650</xdr:colOff>
      <xdr:row>60</xdr:row>
      <xdr:rowOff>112485</xdr:rowOff>
    </xdr:to>
    <xdr:sp macro="" textlink="">
      <xdr:nvSpPr>
        <xdr:cNvPr id="272" name="楕円 271"/>
        <xdr:cNvSpPr/>
      </xdr:nvSpPr>
      <xdr:spPr>
        <a:xfrm>
          <a:off x="15621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97262</xdr:rowOff>
    </xdr:from>
    <xdr:ext cx="736600" cy="259045"/>
    <xdr:sp macro="" textlink="">
      <xdr:nvSpPr>
        <xdr:cNvPr id="273" name="テキスト ボックス 272"/>
        <xdr:cNvSpPr txBox="1"/>
      </xdr:nvSpPr>
      <xdr:spPr>
        <a:xfrm>
          <a:off x="15290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8" name="楕円 277"/>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9" name="テキスト ボックス 278"/>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前年度と比較し，一部事務組合への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分賦金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が減少したこと等により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したが，依然として類似団体平均を上回っている。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一部事務組合の元利償還金等に対する分賦金が多額であることが類似団体平均を上回っている要因であるといえるため，今後も一部事務組合の運営に注視していく。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139700</xdr:rowOff>
    </xdr:to>
    <xdr:cxnSp macro="">
      <xdr:nvCxnSpPr>
        <xdr:cNvPr id="312" name="直線コネクタ 311"/>
        <xdr:cNvCxnSpPr/>
      </xdr:nvCxnSpPr>
      <xdr:spPr>
        <a:xfrm flipV="1">
          <a:off x="15671800" y="6565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3"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139700</xdr:rowOff>
    </xdr:from>
    <xdr:to>
      <xdr:col>78</xdr:col>
      <xdr:colOff>69850</xdr:colOff>
      <xdr:row>39</xdr:row>
      <xdr:rowOff>57150</xdr:rowOff>
    </xdr:to>
    <xdr:cxnSp macro="">
      <xdr:nvCxnSpPr>
        <xdr:cNvPr id="315" name="直線コネクタ 314"/>
        <xdr:cNvCxnSpPr/>
      </xdr:nvCxnSpPr>
      <xdr:spPr>
        <a:xfrm flipV="1">
          <a:off x="14782800" y="665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57150</xdr:rowOff>
    </xdr:from>
    <xdr:to>
      <xdr:col>73</xdr:col>
      <xdr:colOff>180975</xdr:colOff>
      <xdr:row>39</xdr:row>
      <xdr:rowOff>146050</xdr:rowOff>
    </xdr:to>
    <xdr:cxnSp macro="">
      <xdr:nvCxnSpPr>
        <xdr:cNvPr id="318" name="直線コネクタ 317"/>
        <xdr:cNvCxnSpPr/>
      </xdr:nvCxnSpPr>
      <xdr:spPr>
        <a:xfrm flipV="1">
          <a:off x="13893800" y="674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146050</xdr:rowOff>
    </xdr:from>
    <xdr:to>
      <xdr:col>69</xdr:col>
      <xdr:colOff>92075</xdr:colOff>
      <xdr:row>40</xdr:row>
      <xdr:rowOff>88900</xdr:rowOff>
    </xdr:to>
    <xdr:cxnSp macro="">
      <xdr:nvCxnSpPr>
        <xdr:cNvPr id="321" name="直線コネクタ 320"/>
        <xdr:cNvCxnSpPr/>
      </xdr:nvCxnSpPr>
      <xdr:spPr>
        <a:xfrm flipV="1">
          <a:off x="13004800" y="683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50800</xdr:rowOff>
    </xdr:from>
    <xdr:to>
      <xdr:col>69</xdr:col>
      <xdr:colOff>142875</xdr:colOff>
      <xdr:row>36</xdr:row>
      <xdr:rowOff>152400</xdr:rowOff>
    </xdr:to>
    <xdr:sp macro="" textlink="">
      <xdr:nvSpPr>
        <xdr:cNvPr id="322" name="フローチャート: 判断 321"/>
        <xdr:cNvSpPr/>
      </xdr:nvSpPr>
      <xdr:spPr>
        <a:xfrm>
          <a:off x="13843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162577</xdr:rowOff>
    </xdr:from>
    <xdr:ext cx="762000" cy="259045"/>
    <xdr:sp macro="" textlink="">
      <xdr:nvSpPr>
        <xdr:cNvPr id="323" name="テキスト ボックス 322"/>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1" name="楕円 330"/>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2"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88900</xdr:rowOff>
    </xdr:from>
    <xdr:to>
      <xdr:col>78</xdr:col>
      <xdr:colOff>120650</xdr:colOff>
      <xdr:row>39</xdr:row>
      <xdr:rowOff>19050</xdr:rowOff>
    </xdr:to>
    <xdr:sp macro="" textlink="">
      <xdr:nvSpPr>
        <xdr:cNvPr id="333" name="楕円 332"/>
        <xdr:cNvSpPr/>
      </xdr:nvSpPr>
      <xdr:spPr>
        <a:xfrm>
          <a:off x="15621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3827</xdr:rowOff>
    </xdr:from>
    <xdr:ext cx="736600" cy="259045"/>
    <xdr:sp macro="" textlink="">
      <xdr:nvSpPr>
        <xdr:cNvPr id="334" name="テキスト ボックス 333"/>
        <xdr:cNvSpPr txBox="1"/>
      </xdr:nvSpPr>
      <xdr:spPr>
        <a:xfrm>
          <a:off x="15290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6350</xdr:rowOff>
    </xdr:from>
    <xdr:to>
      <xdr:col>74</xdr:col>
      <xdr:colOff>31750</xdr:colOff>
      <xdr:row>39</xdr:row>
      <xdr:rowOff>107950</xdr:rowOff>
    </xdr:to>
    <xdr:sp macro="" textlink="">
      <xdr:nvSpPr>
        <xdr:cNvPr id="335" name="楕円 334"/>
        <xdr:cNvSpPr/>
      </xdr:nvSpPr>
      <xdr:spPr>
        <a:xfrm>
          <a:off x="1473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92727</xdr:rowOff>
    </xdr:from>
    <xdr:ext cx="762000" cy="259045"/>
    <xdr:sp macro="" textlink="">
      <xdr:nvSpPr>
        <xdr:cNvPr id="336" name="テキスト ボックス 335"/>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37" name="楕円 336"/>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38" name="テキスト ボックス 337"/>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地域総合整備事業債が償還終了したことにより，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に着手しており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，比率の上昇は確実なことから，公債費負担の適正化を念頭に置き，その他新規事業や既存事業への</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地方債新規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発行の抑制を図っていく。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xdr:rowOff>
    </xdr:from>
    <xdr:to>
      <xdr:col>24</xdr:col>
      <xdr:colOff>25400</xdr:colOff>
      <xdr:row>78</xdr:row>
      <xdr:rowOff>83457</xdr:rowOff>
    </xdr:to>
    <xdr:cxnSp macro="">
      <xdr:nvCxnSpPr>
        <xdr:cNvPr id="375" name="直線コネクタ 374"/>
        <xdr:cNvCxnSpPr/>
      </xdr:nvCxnSpPr>
      <xdr:spPr>
        <a:xfrm flipV="1">
          <a:off x="3987800" y="13380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154413</xdr:rowOff>
    </xdr:from>
    <xdr:ext cx="762000" cy="259045"/>
    <xdr:sp macro="" textlink="">
      <xdr:nvSpPr>
        <xdr:cNvPr id="376" name="公債費平均値テキスト"/>
        <xdr:cNvSpPr txBox="1"/>
      </xdr:nvSpPr>
      <xdr:spPr>
        <a:xfrm>
          <a:off x="4914900" y="13356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83457</xdr:rowOff>
    </xdr:from>
    <xdr:to>
      <xdr:col>19</xdr:col>
      <xdr:colOff>187325</xdr:colOff>
      <xdr:row>79</xdr:row>
      <xdr:rowOff>86179</xdr:rowOff>
    </xdr:to>
    <xdr:cxnSp macro="">
      <xdr:nvCxnSpPr>
        <xdr:cNvPr id="378" name="直線コネクタ 377"/>
        <xdr:cNvCxnSpPr/>
      </xdr:nvCxnSpPr>
      <xdr:spPr>
        <a:xfrm flipV="1">
          <a:off x="3098800" y="134565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80" name="テキスト ボックス 379"/>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86179</xdr:rowOff>
    </xdr:to>
    <xdr:cxnSp macro="">
      <xdr:nvCxnSpPr>
        <xdr:cNvPr id="381" name="直線コネクタ 380"/>
        <xdr:cNvCxnSpPr/>
      </xdr:nvCxnSpPr>
      <xdr:spPr>
        <a:xfrm>
          <a:off x="2209800" y="1357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3" name="テキスト ボックス 382"/>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97064</xdr:rowOff>
    </xdr:to>
    <xdr:cxnSp macro="">
      <xdr:nvCxnSpPr>
        <xdr:cNvPr id="384" name="直線コネクタ 383"/>
        <xdr:cNvCxnSpPr/>
      </xdr:nvCxnSpPr>
      <xdr:spPr>
        <a:xfrm flipV="1">
          <a:off x="1320800" y="1357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119743</xdr:rowOff>
    </xdr:from>
    <xdr:to>
      <xdr:col>11</xdr:col>
      <xdr:colOff>60325</xdr:colOff>
      <xdr:row>79</xdr:row>
      <xdr:rowOff>49893</xdr:rowOff>
    </xdr:to>
    <xdr:sp macro="" textlink="">
      <xdr:nvSpPr>
        <xdr:cNvPr id="385" name="フローチャート: 判断 384"/>
        <xdr:cNvSpPr/>
      </xdr:nvSpPr>
      <xdr:spPr>
        <a:xfrm>
          <a:off x="2159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60070</xdr:rowOff>
    </xdr:from>
    <xdr:ext cx="762000" cy="259045"/>
    <xdr:sp macro="" textlink="">
      <xdr:nvSpPr>
        <xdr:cNvPr id="386" name="テキスト ボックス 385"/>
        <xdr:cNvSpPr txBox="1"/>
      </xdr:nvSpPr>
      <xdr:spPr>
        <a:xfrm>
          <a:off x="1828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8" name="テキスト ボックス 387"/>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94" name="楕円 393"/>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144434</xdr:rowOff>
    </xdr:from>
    <xdr:ext cx="762000" cy="259045"/>
    <xdr:sp macro="" textlink="">
      <xdr:nvSpPr>
        <xdr:cNvPr id="395" name="公債費該当値テキスト"/>
        <xdr:cNvSpPr txBox="1"/>
      </xdr:nvSpPr>
      <xdr:spPr>
        <a:xfrm>
          <a:off x="49149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32657</xdr:rowOff>
    </xdr:from>
    <xdr:to>
      <xdr:col>20</xdr:col>
      <xdr:colOff>38100</xdr:colOff>
      <xdr:row>78</xdr:row>
      <xdr:rowOff>134257</xdr:rowOff>
    </xdr:to>
    <xdr:sp macro="" textlink="">
      <xdr:nvSpPr>
        <xdr:cNvPr id="396" name="楕円 395"/>
        <xdr:cNvSpPr/>
      </xdr:nvSpPr>
      <xdr:spPr>
        <a:xfrm>
          <a:off x="3937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97" name="テキスト ボックス 396"/>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98" name="楕円 397"/>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99" name="テキスト ボックス 39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400" name="楕円 399"/>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401" name="テキスト ボックス 400"/>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402" name="楕円 401"/>
        <xdr:cNvSpPr/>
      </xdr:nvSpPr>
      <xdr:spPr>
        <a:xfrm>
          <a:off x="1270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132641</xdr:rowOff>
    </xdr:from>
    <xdr:ext cx="762000" cy="259045"/>
    <xdr:sp macro="" textlink="">
      <xdr:nvSpPr>
        <xdr:cNvPr id="403" name="テキスト ボックス 402"/>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例年公債費以外の経常収支比率は類似団体平均と比較しても高く，その要因として特別会計への繰出金が多額となっていることが考えられる。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特に土地区画整理事業や下水道事業への繰出金は実質公債費比率にも影響してくるため，今後も安易な繰出しを抑制し，事業の見直しや適正化に努める。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64407</xdr:rowOff>
    </xdr:from>
    <xdr:to>
      <xdr:col>82</xdr:col>
      <xdr:colOff>107950</xdr:colOff>
      <xdr:row>80</xdr:row>
      <xdr:rowOff>23586</xdr:rowOff>
    </xdr:to>
    <xdr:cxnSp macro="">
      <xdr:nvCxnSpPr>
        <xdr:cNvPr id="438" name="直線コネクタ 437"/>
        <xdr:cNvCxnSpPr/>
      </xdr:nvCxnSpPr>
      <xdr:spPr>
        <a:xfrm flipV="1">
          <a:off x="15671800" y="136089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166206</xdr:rowOff>
    </xdr:from>
    <xdr:ext cx="762000" cy="259045"/>
    <xdr:sp macro="" textlink="">
      <xdr:nvSpPr>
        <xdr:cNvPr id="439" name="公債費以外平均値テキスト"/>
        <xdr:cNvSpPr txBox="1"/>
      </xdr:nvSpPr>
      <xdr:spPr>
        <a:xfrm>
          <a:off x="16598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118836</xdr:rowOff>
    </xdr:from>
    <xdr:to>
      <xdr:col>78</xdr:col>
      <xdr:colOff>69850</xdr:colOff>
      <xdr:row>80</xdr:row>
      <xdr:rowOff>23586</xdr:rowOff>
    </xdr:to>
    <xdr:cxnSp macro="">
      <xdr:nvCxnSpPr>
        <xdr:cNvPr id="441" name="直線コネクタ 440"/>
        <xdr:cNvCxnSpPr/>
      </xdr:nvCxnSpPr>
      <xdr:spPr>
        <a:xfrm>
          <a:off x="14782800" y="1366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43" name="テキスト ボックス 442"/>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118836</xdr:rowOff>
    </xdr:from>
    <xdr:to>
      <xdr:col>73</xdr:col>
      <xdr:colOff>180975</xdr:colOff>
      <xdr:row>80</xdr:row>
      <xdr:rowOff>23586</xdr:rowOff>
    </xdr:to>
    <xdr:cxnSp macro="">
      <xdr:nvCxnSpPr>
        <xdr:cNvPr id="444" name="直線コネクタ 443"/>
        <xdr:cNvCxnSpPr/>
      </xdr:nvCxnSpPr>
      <xdr:spPr>
        <a:xfrm flipV="1">
          <a:off x="13893800" y="1366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6" name="テキスト ボックス 445"/>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75293</xdr:rowOff>
    </xdr:from>
    <xdr:to>
      <xdr:col>69</xdr:col>
      <xdr:colOff>92075</xdr:colOff>
      <xdr:row>80</xdr:row>
      <xdr:rowOff>23586</xdr:rowOff>
    </xdr:to>
    <xdr:cxnSp macro="">
      <xdr:nvCxnSpPr>
        <xdr:cNvPr id="447" name="直線コネクタ 446"/>
        <xdr:cNvCxnSpPr/>
      </xdr:nvCxnSpPr>
      <xdr:spPr>
        <a:xfrm>
          <a:off x="13004800" y="13619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103414</xdr:rowOff>
    </xdr:from>
    <xdr:to>
      <xdr:col>69</xdr:col>
      <xdr:colOff>142875</xdr:colOff>
      <xdr:row>77</xdr:row>
      <xdr:rowOff>33564</xdr:rowOff>
    </xdr:to>
    <xdr:sp macro="" textlink="">
      <xdr:nvSpPr>
        <xdr:cNvPr id="448" name="フローチャート: 判断 447"/>
        <xdr:cNvSpPr/>
      </xdr:nvSpPr>
      <xdr:spPr>
        <a:xfrm>
          <a:off x="13843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43742</xdr:rowOff>
    </xdr:from>
    <xdr:ext cx="762000" cy="259045"/>
    <xdr:sp macro="" textlink="">
      <xdr:nvSpPr>
        <xdr:cNvPr id="449" name="テキスト ボックス 448"/>
        <xdr:cNvSpPr txBox="1"/>
      </xdr:nvSpPr>
      <xdr:spPr>
        <a:xfrm>
          <a:off x="13512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125384</xdr:rowOff>
    </xdr:from>
    <xdr:ext cx="762000" cy="259045"/>
    <xdr:sp macro="" textlink="">
      <xdr:nvSpPr>
        <xdr:cNvPr id="451" name="テキスト ボックス 450"/>
        <xdr:cNvSpPr txBox="1"/>
      </xdr:nvSpPr>
      <xdr:spPr>
        <a:xfrm>
          <a:off x="12623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13607</xdr:rowOff>
    </xdr:from>
    <xdr:to>
      <xdr:col>82</xdr:col>
      <xdr:colOff>158750</xdr:colOff>
      <xdr:row>79</xdr:row>
      <xdr:rowOff>115207</xdr:rowOff>
    </xdr:to>
    <xdr:sp macro="" textlink="">
      <xdr:nvSpPr>
        <xdr:cNvPr id="457" name="楕円 456"/>
        <xdr:cNvSpPr/>
      </xdr:nvSpPr>
      <xdr:spPr>
        <a:xfrm>
          <a:off x="16459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157134</xdr:rowOff>
    </xdr:from>
    <xdr:ext cx="762000" cy="259045"/>
    <xdr:sp macro="" textlink="">
      <xdr:nvSpPr>
        <xdr:cNvPr id="458" name="公債費以外該当値テキスト"/>
        <xdr:cNvSpPr txBox="1"/>
      </xdr:nvSpPr>
      <xdr:spPr>
        <a:xfrm>
          <a:off x="16598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144236</xdr:rowOff>
    </xdr:from>
    <xdr:to>
      <xdr:col>78</xdr:col>
      <xdr:colOff>120650</xdr:colOff>
      <xdr:row>80</xdr:row>
      <xdr:rowOff>74386</xdr:rowOff>
    </xdr:to>
    <xdr:sp macro="" textlink="">
      <xdr:nvSpPr>
        <xdr:cNvPr id="459" name="楕円 458"/>
        <xdr:cNvSpPr/>
      </xdr:nvSpPr>
      <xdr:spPr>
        <a:xfrm>
          <a:off x="15621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59163</xdr:rowOff>
    </xdr:from>
    <xdr:ext cx="736600" cy="259045"/>
    <xdr:sp macro="" textlink="">
      <xdr:nvSpPr>
        <xdr:cNvPr id="460" name="テキスト ボックス 459"/>
        <xdr:cNvSpPr txBox="1"/>
      </xdr:nvSpPr>
      <xdr:spPr>
        <a:xfrm>
          <a:off x="15290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68036</xdr:rowOff>
    </xdr:from>
    <xdr:to>
      <xdr:col>74</xdr:col>
      <xdr:colOff>31750</xdr:colOff>
      <xdr:row>79</xdr:row>
      <xdr:rowOff>169636</xdr:rowOff>
    </xdr:to>
    <xdr:sp macro="" textlink="">
      <xdr:nvSpPr>
        <xdr:cNvPr id="461" name="楕円 460"/>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154413</xdr:rowOff>
    </xdr:from>
    <xdr:ext cx="762000" cy="259045"/>
    <xdr:sp macro="" textlink="">
      <xdr:nvSpPr>
        <xdr:cNvPr id="462" name="テキスト ボックス 461"/>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144236</xdr:rowOff>
    </xdr:from>
    <xdr:to>
      <xdr:col>69</xdr:col>
      <xdr:colOff>142875</xdr:colOff>
      <xdr:row>80</xdr:row>
      <xdr:rowOff>74386</xdr:rowOff>
    </xdr:to>
    <xdr:sp macro="" textlink="">
      <xdr:nvSpPr>
        <xdr:cNvPr id="463" name="楕円 462"/>
        <xdr:cNvSpPr/>
      </xdr:nvSpPr>
      <xdr:spPr>
        <a:xfrm>
          <a:off x="13843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59163</xdr:rowOff>
    </xdr:from>
    <xdr:ext cx="762000" cy="259045"/>
    <xdr:sp macro="" textlink="">
      <xdr:nvSpPr>
        <xdr:cNvPr id="464" name="テキスト ボックス 463"/>
        <xdr:cNvSpPr txBox="1"/>
      </xdr:nvSpPr>
      <xdr:spPr>
        <a:xfrm>
          <a:off x="13512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65" name="楕円 464"/>
        <xdr:cNvSpPr/>
      </xdr:nvSpPr>
      <xdr:spPr>
        <a:xfrm>
          <a:off x="12954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110870</xdr:rowOff>
    </xdr:from>
    <xdr:ext cx="762000" cy="259045"/>
    <xdr:sp macro="" textlink="">
      <xdr:nvSpPr>
        <xdr:cNvPr id="466" name="テキスト ボックス 465"/>
        <xdr:cNvSpPr txBox="1"/>
      </xdr:nvSpPr>
      <xdr:spPr>
        <a:xfrm>
          <a:off x="12623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34074</xdr:rowOff>
    </xdr:from>
    <xdr:to>
      <xdr:col>29</xdr:col>
      <xdr:colOff>127000</xdr:colOff>
      <xdr:row>19</xdr:row>
      <xdr:rowOff>52857</xdr:rowOff>
    </xdr:to>
    <xdr:cxnSp macro="">
      <xdr:nvCxnSpPr>
        <xdr:cNvPr id="50" name="直線コネクタ 49"/>
        <xdr:cNvCxnSpPr/>
      </xdr:nvCxnSpPr>
      <xdr:spPr bwMode="auto">
        <a:xfrm flipV="1">
          <a:off x="5003800" y="3339249"/>
          <a:ext cx="6477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112425</xdr:rowOff>
    </xdr:from>
    <xdr:ext cx="762000" cy="259045"/>
    <xdr:sp macro="" textlink="">
      <xdr:nvSpPr>
        <xdr:cNvPr id="51" name="人口1人当たり決算額の推移平均値テキスト130"/>
        <xdr:cNvSpPr txBox="1"/>
      </xdr:nvSpPr>
      <xdr:spPr>
        <a:xfrm>
          <a:off x="5740400" y="2560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31941</xdr:rowOff>
    </xdr:from>
    <xdr:to>
      <xdr:col>26</xdr:col>
      <xdr:colOff>50800</xdr:colOff>
      <xdr:row>19</xdr:row>
      <xdr:rowOff>52857</xdr:rowOff>
    </xdr:to>
    <xdr:cxnSp macro="">
      <xdr:nvCxnSpPr>
        <xdr:cNvPr id="53" name="直線コネクタ 52"/>
        <xdr:cNvCxnSpPr/>
      </xdr:nvCxnSpPr>
      <xdr:spPr bwMode="auto">
        <a:xfrm>
          <a:off x="4305300" y="3337116"/>
          <a:ext cx="698500" cy="2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61485</xdr:rowOff>
    </xdr:from>
    <xdr:ext cx="736600" cy="259045"/>
    <xdr:sp macro="" textlink="">
      <xdr:nvSpPr>
        <xdr:cNvPr id="55" name="テキスト ボックス 54"/>
        <xdr:cNvSpPr txBox="1"/>
      </xdr:nvSpPr>
      <xdr:spPr>
        <a:xfrm>
          <a:off x="4622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31941</xdr:rowOff>
    </xdr:from>
    <xdr:to>
      <xdr:col>22</xdr:col>
      <xdr:colOff>114300</xdr:colOff>
      <xdr:row>19</xdr:row>
      <xdr:rowOff>45314</xdr:rowOff>
    </xdr:to>
    <xdr:cxnSp macro="">
      <xdr:nvCxnSpPr>
        <xdr:cNvPr id="56" name="直線コネクタ 55"/>
        <xdr:cNvCxnSpPr/>
      </xdr:nvCxnSpPr>
      <xdr:spPr bwMode="auto">
        <a:xfrm flipV="1">
          <a:off x="3606800" y="3337116"/>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104919</xdr:rowOff>
    </xdr:from>
    <xdr:ext cx="762000" cy="259045"/>
    <xdr:sp macro="" textlink="">
      <xdr:nvSpPr>
        <xdr:cNvPr id="58" name="テキスト ボックス 57"/>
        <xdr:cNvSpPr txBox="1"/>
      </xdr:nvSpPr>
      <xdr:spPr>
        <a:xfrm>
          <a:off x="39243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28321</xdr:rowOff>
    </xdr:from>
    <xdr:to>
      <xdr:col>18</xdr:col>
      <xdr:colOff>177800</xdr:colOff>
      <xdr:row>19</xdr:row>
      <xdr:rowOff>45314</xdr:rowOff>
    </xdr:to>
    <xdr:cxnSp macro="">
      <xdr:nvCxnSpPr>
        <xdr:cNvPr id="59" name="直線コネクタ 58"/>
        <xdr:cNvCxnSpPr/>
      </xdr:nvCxnSpPr>
      <xdr:spPr bwMode="auto">
        <a:xfrm>
          <a:off x="2908300" y="3333496"/>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83477</xdr:rowOff>
    </xdr:from>
    <xdr:to>
      <xdr:col>19</xdr:col>
      <xdr:colOff>38100</xdr:colOff>
      <xdr:row>18</xdr:row>
      <xdr:rowOff>13627</xdr:rowOff>
    </xdr:to>
    <xdr:sp macro="" textlink="">
      <xdr:nvSpPr>
        <xdr:cNvPr id="60" name="フローチャート: 判断 59"/>
        <xdr:cNvSpPr/>
      </xdr:nvSpPr>
      <xdr:spPr bwMode="auto">
        <a:xfrm>
          <a:off x="35560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23804</xdr:rowOff>
    </xdr:from>
    <xdr:ext cx="762000" cy="259045"/>
    <xdr:sp macro="" textlink="">
      <xdr:nvSpPr>
        <xdr:cNvPr id="61" name="テキスト ボックス 60"/>
        <xdr:cNvSpPr txBox="1"/>
      </xdr:nvSpPr>
      <xdr:spPr>
        <a:xfrm>
          <a:off x="3225800" y="281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123740</xdr:rowOff>
    </xdr:from>
    <xdr:ext cx="762000" cy="259045"/>
    <xdr:sp macro="" textlink="">
      <xdr:nvSpPr>
        <xdr:cNvPr id="63" name="テキスト ボックス 62"/>
        <xdr:cNvSpPr txBox="1"/>
      </xdr:nvSpPr>
      <xdr:spPr>
        <a:xfrm>
          <a:off x="2527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154724</xdr:rowOff>
    </xdr:from>
    <xdr:to>
      <xdr:col>29</xdr:col>
      <xdr:colOff>177800</xdr:colOff>
      <xdr:row>19</xdr:row>
      <xdr:rowOff>84874</xdr:rowOff>
    </xdr:to>
    <xdr:sp macro="" textlink="">
      <xdr:nvSpPr>
        <xdr:cNvPr id="69" name="楕円 68"/>
        <xdr:cNvSpPr/>
      </xdr:nvSpPr>
      <xdr:spPr bwMode="auto">
        <a:xfrm>
          <a:off x="5600700" y="328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126801</xdr:rowOff>
    </xdr:from>
    <xdr:ext cx="762000" cy="259045"/>
    <xdr:sp macro="" textlink="">
      <xdr:nvSpPr>
        <xdr:cNvPr id="70" name="人口1人当たり決算額の推移該当値テキスト130"/>
        <xdr:cNvSpPr txBox="1"/>
      </xdr:nvSpPr>
      <xdr:spPr>
        <a:xfrm>
          <a:off x="5740400" y="32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2057</xdr:rowOff>
    </xdr:from>
    <xdr:to>
      <xdr:col>26</xdr:col>
      <xdr:colOff>101600</xdr:colOff>
      <xdr:row>19</xdr:row>
      <xdr:rowOff>103657</xdr:rowOff>
    </xdr:to>
    <xdr:sp macro="" textlink="">
      <xdr:nvSpPr>
        <xdr:cNvPr id="71" name="楕円 70"/>
        <xdr:cNvSpPr/>
      </xdr:nvSpPr>
      <xdr:spPr bwMode="auto">
        <a:xfrm>
          <a:off x="4953000" y="330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88434</xdr:rowOff>
    </xdr:from>
    <xdr:ext cx="736600" cy="259045"/>
    <xdr:sp macro="" textlink="">
      <xdr:nvSpPr>
        <xdr:cNvPr id="72" name="テキスト ボックス 71"/>
        <xdr:cNvSpPr txBox="1"/>
      </xdr:nvSpPr>
      <xdr:spPr>
        <a:xfrm>
          <a:off x="4622800" y="339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152591</xdr:rowOff>
    </xdr:from>
    <xdr:to>
      <xdr:col>22</xdr:col>
      <xdr:colOff>165100</xdr:colOff>
      <xdr:row>19</xdr:row>
      <xdr:rowOff>82741</xdr:rowOff>
    </xdr:to>
    <xdr:sp macro="" textlink="">
      <xdr:nvSpPr>
        <xdr:cNvPr id="73" name="楕円 72"/>
        <xdr:cNvSpPr/>
      </xdr:nvSpPr>
      <xdr:spPr bwMode="auto">
        <a:xfrm>
          <a:off x="4254500" y="328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67518</xdr:rowOff>
    </xdr:from>
    <xdr:ext cx="762000" cy="259045"/>
    <xdr:sp macro="" textlink="">
      <xdr:nvSpPr>
        <xdr:cNvPr id="74" name="テキスト ボックス 73"/>
        <xdr:cNvSpPr txBox="1"/>
      </xdr:nvSpPr>
      <xdr:spPr>
        <a:xfrm>
          <a:off x="3924300" y="337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165964</xdr:rowOff>
    </xdr:from>
    <xdr:to>
      <xdr:col>19</xdr:col>
      <xdr:colOff>38100</xdr:colOff>
      <xdr:row>19</xdr:row>
      <xdr:rowOff>96114</xdr:rowOff>
    </xdr:to>
    <xdr:sp macro="" textlink="">
      <xdr:nvSpPr>
        <xdr:cNvPr id="75" name="楕円 74"/>
        <xdr:cNvSpPr/>
      </xdr:nvSpPr>
      <xdr:spPr bwMode="auto">
        <a:xfrm>
          <a:off x="3556000" y="32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80891</xdr:rowOff>
    </xdr:from>
    <xdr:ext cx="762000" cy="259045"/>
    <xdr:sp macro="" textlink="">
      <xdr:nvSpPr>
        <xdr:cNvPr id="76" name="テキスト ボックス 75"/>
        <xdr:cNvSpPr txBox="1"/>
      </xdr:nvSpPr>
      <xdr:spPr>
        <a:xfrm>
          <a:off x="3225800" y="33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148971</xdr:rowOff>
    </xdr:from>
    <xdr:to>
      <xdr:col>15</xdr:col>
      <xdr:colOff>101600</xdr:colOff>
      <xdr:row>19</xdr:row>
      <xdr:rowOff>79121</xdr:rowOff>
    </xdr:to>
    <xdr:sp macro="" textlink="">
      <xdr:nvSpPr>
        <xdr:cNvPr id="77" name="楕円 76"/>
        <xdr:cNvSpPr/>
      </xdr:nvSpPr>
      <xdr:spPr bwMode="auto">
        <a:xfrm>
          <a:off x="2857500" y="328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63898</xdr:rowOff>
    </xdr:from>
    <xdr:ext cx="762000" cy="259045"/>
    <xdr:sp macro="" textlink="">
      <xdr:nvSpPr>
        <xdr:cNvPr id="78" name="テキスト ボックス 77"/>
        <xdr:cNvSpPr txBox="1"/>
      </xdr:nvSpPr>
      <xdr:spPr>
        <a:xfrm>
          <a:off x="2527300" y="33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224475</xdr:rowOff>
    </xdr:from>
    <xdr:to>
      <xdr:col>29</xdr:col>
      <xdr:colOff>127000</xdr:colOff>
      <xdr:row>36</xdr:row>
      <xdr:rowOff>161107</xdr:rowOff>
    </xdr:to>
    <xdr:cxnSp macro="">
      <xdr:nvCxnSpPr>
        <xdr:cNvPr id="111" name="直線コネクタ 110"/>
        <xdr:cNvCxnSpPr/>
      </xdr:nvCxnSpPr>
      <xdr:spPr bwMode="auto">
        <a:xfrm>
          <a:off x="5003800" y="6834825"/>
          <a:ext cx="647700" cy="27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324070</xdr:rowOff>
    </xdr:from>
    <xdr:ext cx="762000" cy="259045"/>
    <xdr:sp macro="" textlink="">
      <xdr:nvSpPr>
        <xdr:cNvPr id="112" name="人口1人当たり決算額の推移平均値テキスト445"/>
        <xdr:cNvSpPr txBox="1"/>
      </xdr:nvSpPr>
      <xdr:spPr>
        <a:xfrm>
          <a:off x="5740400" y="659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167782</xdr:rowOff>
    </xdr:from>
    <xdr:to>
      <xdr:col>26</xdr:col>
      <xdr:colOff>50800</xdr:colOff>
      <xdr:row>35</xdr:row>
      <xdr:rowOff>224475</xdr:rowOff>
    </xdr:to>
    <xdr:cxnSp macro="">
      <xdr:nvCxnSpPr>
        <xdr:cNvPr id="114" name="直線コネクタ 113"/>
        <xdr:cNvCxnSpPr/>
      </xdr:nvCxnSpPr>
      <xdr:spPr bwMode="auto">
        <a:xfrm>
          <a:off x="4305300" y="6778132"/>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26149</xdr:rowOff>
    </xdr:from>
    <xdr:ext cx="736600" cy="259045"/>
    <xdr:sp macro="" textlink="">
      <xdr:nvSpPr>
        <xdr:cNvPr id="116" name="テキスト ボックス 115"/>
        <xdr:cNvSpPr txBox="1"/>
      </xdr:nvSpPr>
      <xdr:spPr>
        <a:xfrm>
          <a:off x="4622800" y="6979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95270</xdr:rowOff>
    </xdr:from>
    <xdr:to>
      <xdr:col>22</xdr:col>
      <xdr:colOff>114300</xdr:colOff>
      <xdr:row>35</xdr:row>
      <xdr:rowOff>167782</xdr:rowOff>
    </xdr:to>
    <xdr:cxnSp macro="">
      <xdr:nvCxnSpPr>
        <xdr:cNvPr id="117" name="直線コネクタ 116"/>
        <xdr:cNvCxnSpPr/>
      </xdr:nvCxnSpPr>
      <xdr:spPr bwMode="auto">
        <a:xfrm>
          <a:off x="3606800" y="6705620"/>
          <a:ext cx="698500" cy="72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288672</xdr:rowOff>
    </xdr:from>
    <xdr:ext cx="762000" cy="259045"/>
    <xdr:sp macro="" textlink="">
      <xdr:nvSpPr>
        <xdr:cNvPr id="119" name="テキスト ボックス 118"/>
        <xdr:cNvSpPr txBox="1"/>
      </xdr:nvSpPr>
      <xdr:spPr>
        <a:xfrm>
          <a:off x="3924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82286</xdr:rowOff>
    </xdr:from>
    <xdr:to>
      <xdr:col>18</xdr:col>
      <xdr:colOff>177800</xdr:colOff>
      <xdr:row>35</xdr:row>
      <xdr:rowOff>95270</xdr:rowOff>
    </xdr:to>
    <xdr:cxnSp macro="">
      <xdr:nvCxnSpPr>
        <xdr:cNvPr id="120" name="直線コネクタ 119"/>
        <xdr:cNvCxnSpPr/>
      </xdr:nvCxnSpPr>
      <xdr:spPr bwMode="auto">
        <a:xfrm>
          <a:off x="2908300" y="6692636"/>
          <a:ext cx="698500" cy="1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23439</xdr:rowOff>
    </xdr:from>
    <xdr:to>
      <xdr:col>19</xdr:col>
      <xdr:colOff>38100</xdr:colOff>
      <xdr:row>36</xdr:row>
      <xdr:rowOff>125039</xdr:rowOff>
    </xdr:to>
    <xdr:sp macro="" textlink="">
      <xdr:nvSpPr>
        <xdr:cNvPr id="121" name="フローチャート: 判断 120"/>
        <xdr:cNvSpPr/>
      </xdr:nvSpPr>
      <xdr:spPr bwMode="auto">
        <a:xfrm>
          <a:off x="3556000" y="6976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109816</xdr:rowOff>
    </xdr:from>
    <xdr:ext cx="762000" cy="259045"/>
    <xdr:sp macro="" textlink="">
      <xdr:nvSpPr>
        <xdr:cNvPr id="122" name="テキスト ボックス 121"/>
        <xdr:cNvSpPr txBox="1"/>
      </xdr:nvSpPr>
      <xdr:spPr>
        <a:xfrm>
          <a:off x="3225800" y="706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288672</xdr:rowOff>
    </xdr:from>
    <xdr:ext cx="762000" cy="259045"/>
    <xdr:sp macro="" textlink="">
      <xdr:nvSpPr>
        <xdr:cNvPr id="124" name="テキスト ボックス 123"/>
        <xdr:cNvSpPr txBox="1"/>
      </xdr:nvSpPr>
      <xdr:spPr>
        <a:xfrm>
          <a:off x="2527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110307</xdr:rowOff>
    </xdr:from>
    <xdr:to>
      <xdr:col>29</xdr:col>
      <xdr:colOff>177800</xdr:colOff>
      <xdr:row>37</xdr:row>
      <xdr:rowOff>40457</xdr:rowOff>
    </xdr:to>
    <xdr:sp macro="" textlink="">
      <xdr:nvSpPr>
        <xdr:cNvPr id="130" name="楕円 129"/>
        <xdr:cNvSpPr/>
      </xdr:nvSpPr>
      <xdr:spPr bwMode="auto">
        <a:xfrm>
          <a:off x="5600700" y="70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82384</xdr:rowOff>
    </xdr:from>
    <xdr:ext cx="762000" cy="259045"/>
    <xdr:sp macro="" textlink="">
      <xdr:nvSpPr>
        <xdr:cNvPr id="131" name="人口1人当たり決算額の推移該当値テキスト445"/>
        <xdr:cNvSpPr txBox="1"/>
      </xdr:nvSpPr>
      <xdr:spPr>
        <a:xfrm>
          <a:off x="5740400" y="70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173675</xdr:rowOff>
    </xdr:from>
    <xdr:to>
      <xdr:col>26</xdr:col>
      <xdr:colOff>101600</xdr:colOff>
      <xdr:row>35</xdr:row>
      <xdr:rowOff>275275</xdr:rowOff>
    </xdr:to>
    <xdr:sp macro="" textlink="">
      <xdr:nvSpPr>
        <xdr:cNvPr id="132" name="楕円 131"/>
        <xdr:cNvSpPr/>
      </xdr:nvSpPr>
      <xdr:spPr bwMode="auto">
        <a:xfrm>
          <a:off x="4953000" y="678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285452</xdr:rowOff>
    </xdr:from>
    <xdr:ext cx="736600" cy="259045"/>
    <xdr:sp macro="" textlink="">
      <xdr:nvSpPr>
        <xdr:cNvPr id="133" name="テキスト ボックス 132"/>
        <xdr:cNvSpPr txBox="1"/>
      </xdr:nvSpPr>
      <xdr:spPr>
        <a:xfrm>
          <a:off x="4622800" y="655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116982</xdr:rowOff>
    </xdr:from>
    <xdr:to>
      <xdr:col>22</xdr:col>
      <xdr:colOff>165100</xdr:colOff>
      <xdr:row>35</xdr:row>
      <xdr:rowOff>218582</xdr:rowOff>
    </xdr:to>
    <xdr:sp macro="" textlink="">
      <xdr:nvSpPr>
        <xdr:cNvPr id="134" name="楕円 133"/>
        <xdr:cNvSpPr/>
      </xdr:nvSpPr>
      <xdr:spPr bwMode="auto">
        <a:xfrm>
          <a:off x="4254500" y="672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228759</xdr:rowOff>
    </xdr:from>
    <xdr:ext cx="762000" cy="259045"/>
    <xdr:sp macro="" textlink="">
      <xdr:nvSpPr>
        <xdr:cNvPr id="135" name="テキスト ボックス 134"/>
        <xdr:cNvSpPr txBox="1"/>
      </xdr:nvSpPr>
      <xdr:spPr>
        <a:xfrm>
          <a:off x="3924300" y="649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44470</xdr:rowOff>
    </xdr:from>
    <xdr:to>
      <xdr:col>19</xdr:col>
      <xdr:colOff>38100</xdr:colOff>
      <xdr:row>35</xdr:row>
      <xdr:rowOff>146070</xdr:rowOff>
    </xdr:to>
    <xdr:sp macro="" textlink="">
      <xdr:nvSpPr>
        <xdr:cNvPr id="136" name="楕円 135"/>
        <xdr:cNvSpPr/>
      </xdr:nvSpPr>
      <xdr:spPr bwMode="auto">
        <a:xfrm>
          <a:off x="3556000" y="665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156247</xdr:rowOff>
    </xdr:from>
    <xdr:ext cx="762000" cy="259045"/>
    <xdr:sp macro="" textlink="">
      <xdr:nvSpPr>
        <xdr:cNvPr id="137" name="テキスト ボックス 136"/>
        <xdr:cNvSpPr txBox="1"/>
      </xdr:nvSpPr>
      <xdr:spPr>
        <a:xfrm>
          <a:off x="3225800" y="642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31486</xdr:rowOff>
    </xdr:from>
    <xdr:to>
      <xdr:col>15</xdr:col>
      <xdr:colOff>101600</xdr:colOff>
      <xdr:row>35</xdr:row>
      <xdr:rowOff>133086</xdr:rowOff>
    </xdr:to>
    <xdr:sp macro="" textlink="">
      <xdr:nvSpPr>
        <xdr:cNvPr id="138" name="楕円 137"/>
        <xdr:cNvSpPr/>
      </xdr:nvSpPr>
      <xdr:spPr bwMode="auto">
        <a:xfrm>
          <a:off x="2857500" y="664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143263</xdr:rowOff>
    </xdr:from>
    <xdr:ext cx="762000" cy="259045"/>
    <xdr:sp macro="" textlink="">
      <xdr:nvSpPr>
        <xdr:cNvPr id="139" name="テキスト ボックス 138"/>
        <xdr:cNvSpPr txBox="1"/>
      </xdr:nvSpPr>
      <xdr:spPr>
        <a:xfrm>
          <a:off x="2527300" y="641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49,821
65.76
17,606,618
16,674,029
815,490
10,586,452
14,728,476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76149</xdr:rowOff>
    </xdr:from>
    <xdr:to>
      <xdr:col>24</xdr:col>
      <xdr:colOff>63500</xdr:colOff>
      <xdr:row>39</xdr:row>
      <xdr:rowOff>89081</xdr:rowOff>
    </xdr:to>
    <xdr:cxnSp macro="">
      <xdr:nvCxnSpPr>
        <xdr:cNvPr id="63" name="直線コネクタ 62"/>
        <xdr:cNvCxnSpPr/>
      </xdr:nvCxnSpPr>
      <xdr:spPr>
        <a:xfrm>
          <a:off x="3797300" y="6762699"/>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53810</xdr:rowOff>
    </xdr:from>
    <xdr:ext cx="534377" cy="259045"/>
    <xdr:sp macro="" textlink="">
      <xdr:nvSpPr>
        <xdr:cNvPr id="64" name="人件費平均値テキスト"/>
        <xdr:cNvSpPr txBox="1"/>
      </xdr:nvSpPr>
      <xdr:spPr>
        <a:xfrm>
          <a:off x="4686300" y="6054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76149</xdr:rowOff>
    </xdr:from>
    <xdr:to>
      <xdr:col>19</xdr:col>
      <xdr:colOff>177800</xdr:colOff>
      <xdr:row>39</xdr:row>
      <xdr:rowOff>107663</xdr:rowOff>
    </xdr:to>
    <xdr:cxnSp macro="">
      <xdr:nvCxnSpPr>
        <xdr:cNvPr id="66" name="直線コネクタ 65"/>
        <xdr:cNvCxnSpPr/>
      </xdr:nvCxnSpPr>
      <xdr:spPr>
        <a:xfrm flipV="1">
          <a:off x="2908300" y="6762699"/>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163821</xdr:rowOff>
    </xdr:from>
    <xdr:ext cx="534377" cy="259045"/>
    <xdr:sp macro="" textlink="">
      <xdr:nvSpPr>
        <xdr:cNvPr id="68" name="テキスト ボックス 67"/>
        <xdr:cNvSpPr txBox="1"/>
      </xdr:nvSpPr>
      <xdr:spPr>
        <a:xfrm>
          <a:off x="3530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107663</xdr:rowOff>
    </xdr:from>
    <xdr:to>
      <xdr:col>15</xdr:col>
      <xdr:colOff>50800</xdr:colOff>
      <xdr:row>39</xdr:row>
      <xdr:rowOff>108676</xdr:rowOff>
    </xdr:to>
    <xdr:cxnSp macro="">
      <xdr:nvCxnSpPr>
        <xdr:cNvPr id="69" name="直線コネクタ 68"/>
        <xdr:cNvCxnSpPr/>
      </xdr:nvCxnSpPr>
      <xdr:spPr>
        <a:xfrm flipV="1">
          <a:off x="2019300" y="679421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23788</xdr:rowOff>
    </xdr:from>
    <xdr:ext cx="534377" cy="259045"/>
    <xdr:sp macro="" textlink="">
      <xdr:nvSpPr>
        <xdr:cNvPr id="71" name="テキスト ボックス 70"/>
        <xdr:cNvSpPr txBox="1"/>
      </xdr:nvSpPr>
      <xdr:spPr>
        <a:xfrm>
          <a:off x="2641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108676</xdr:rowOff>
    </xdr:from>
    <xdr:to>
      <xdr:col>10</xdr:col>
      <xdr:colOff>114300</xdr:colOff>
      <xdr:row>39</xdr:row>
      <xdr:rowOff>144239</xdr:rowOff>
    </xdr:to>
    <xdr:cxnSp macro="">
      <xdr:nvCxnSpPr>
        <xdr:cNvPr id="72" name="直線コネクタ 71"/>
        <xdr:cNvCxnSpPr/>
      </xdr:nvCxnSpPr>
      <xdr:spPr>
        <a:xfrm flipV="1">
          <a:off x="1130300" y="6795226"/>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156957</xdr:rowOff>
    </xdr:from>
    <xdr:to>
      <xdr:col>10</xdr:col>
      <xdr:colOff>165100</xdr:colOff>
      <xdr:row>37</xdr:row>
      <xdr:rowOff>87107</xdr:rowOff>
    </xdr:to>
    <xdr:sp macro="" textlink="">
      <xdr:nvSpPr>
        <xdr:cNvPr id="73" name="フローチャート: 判断 72"/>
        <xdr:cNvSpPr/>
      </xdr:nvSpPr>
      <xdr:spPr>
        <a:xfrm>
          <a:off x="1968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103634</xdr:rowOff>
    </xdr:from>
    <xdr:ext cx="534377" cy="259045"/>
    <xdr:sp macro="" textlink="">
      <xdr:nvSpPr>
        <xdr:cNvPr id="74" name="テキスト ボックス 73"/>
        <xdr:cNvSpPr txBox="1"/>
      </xdr:nvSpPr>
      <xdr:spPr>
        <a:xfrm>
          <a:off x="1752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152555</xdr:rowOff>
    </xdr:from>
    <xdr:ext cx="534377" cy="259045"/>
    <xdr:sp macro="" textlink="">
      <xdr:nvSpPr>
        <xdr:cNvPr id="76" name="テキスト ボックス 75"/>
        <xdr:cNvSpPr txBox="1"/>
      </xdr:nvSpPr>
      <xdr:spPr>
        <a:xfrm>
          <a:off x="863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38281</xdr:rowOff>
    </xdr:from>
    <xdr:to>
      <xdr:col>24</xdr:col>
      <xdr:colOff>114300</xdr:colOff>
      <xdr:row>39</xdr:row>
      <xdr:rowOff>139881</xdr:rowOff>
    </xdr:to>
    <xdr:sp macro="" textlink="">
      <xdr:nvSpPr>
        <xdr:cNvPr id="82" name="楕円 81"/>
        <xdr:cNvSpPr/>
      </xdr:nvSpPr>
      <xdr:spPr>
        <a:xfrm>
          <a:off x="4584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124658</xdr:rowOff>
    </xdr:from>
    <xdr:ext cx="534377" cy="259045"/>
    <xdr:sp macro="" textlink="">
      <xdr:nvSpPr>
        <xdr:cNvPr id="83" name="人件費該当値テキスト"/>
        <xdr:cNvSpPr txBox="1"/>
      </xdr:nvSpPr>
      <xdr:spPr>
        <a:xfrm>
          <a:off x="4686300" y="663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25349</xdr:rowOff>
    </xdr:from>
    <xdr:to>
      <xdr:col>20</xdr:col>
      <xdr:colOff>38100</xdr:colOff>
      <xdr:row>39</xdr:row>
      <xdr:rowOff>126949</xdr:rowOff>
    </xdr:to>
    <xdr:sp macro="" textlink="">
      <xdr:nvSpPr>
        <xdr:cNvPr id="84" name="楕円 83"/>
        <xdr:cNvSpPr/>
      </xdr:nvSpPr>
      <xdr:spPr>
        <a:xfrm>
          <a:off x="3746500" y="67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118076</xdr:rowOff>
    </xdr:from>
    <xdr:ext cx="534377" cy="259045"/>
    <xdr:sp macro="" textlink="">
      <xdr:nvSpPr>
        <xdr:cNvPr id="85" name="テキスト ボックス 84"/>
        <xdr:cNvSpPr txBox="1"/>
      </xdr:nvSpPr>
      <xdr:spPr>
        <a:xfrm>
          <a:off x="3530111" y="68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56863</xdr:rowOff>
    </xdr:from>
    <xdr:to>
      <xdr:col>15</xdr:col>
      <xdr:colOff>101600</xdr:colOff>
      <xdr:row>39</xdr:row>
      <xdr:rowOff>158463</xdr:rowOff>
    </xdr:to>
    <xdr:sp macro="" textlink="">
      <xdr:nvSpPr>
        <xdr:cNvPr id="86" name="楕円 85"/>
        <xdr:cNvSpPr/>
      </xdr:nvSpPr>
      <xdr:spPr>
        <a:xfrm>
          <a:off x="2857500" y="67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149590</xdr:rowOff>
    </xdr:from>
    <xdr:ext cx="534377" cy="259045"/>
    <xdr:sp macro="" textlink="">
      <xdr:nvSpPr>
        <xdr:cNvPr id="87" name="テキスト ボックス 86"/>
        <xdr:cNvSpPr txBox="1"/>
      </xdr:nvSpPr>
      <xdr:spPr>
        <a:xfrm>
          <a:off x="2641111" y="6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57876</xdr:rowOff>
    </xdr:from>
    <xdr:to>
      <xdr:col>10</xdr:col>
      <xdr:colOff>165100</xdr:colOff>
      <xdr:row>39</xdr:row>
      <xdr:rowOff>159476</xdr:rowOff>
    </xdr:to>
    <xdr:sp macro="" textlink="">
      <xdr:nvSpPr>
        <xdr:cNvPr id="88" name="楕円 87"/>
        <xdr:cNvSpPr/>
      </xdr:nvSpPr>
      <xdr:spPr>
        <a:xfrm>
          <a:off x="1968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150603</xdr:rowOff>
    </xdr:from>
    <xdr:ext cx="534377" cy="259045"/>
    <xdr:sp macro="" textlink="">
      <xdr:nvSpPr>
        <xdr:cNvPr id="89" name="テキスト ボックス 88"/>
        <xdr:cNvSpPr txBox="1"/>
      </xdr:nvSpPr>
      <xdr:spPr>
        <a:xfrm>
          <a:off x="1752111" y="68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93439</xdr:rowOff>
    </xdr:from>
    <xdr:to>
      <xdr:col>6</xdr:col>
      <xdr:colOff>38100</xdr:colOff>
      <xdr:row>40</xdr:row>
      <xdr:rowOff>23589</xdr:rowOff>
    </xdr:to>
    <xdr:sp macro="" textlink="">
      <xdr:nvSpPr>
        <xdr:cNvPr id="90" name="楕円 89"/>
        <xdr:cNvSpPr/>
      </xdr:nvSpPr>
      <xdr:spPr>
        <a:xfrm>
          <a:off x="1079500" y="67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14716</xdr:rowOff>
    </xdr:from>
    <xdr:ext cx="534377" cy="259045"/>
    <xdr:sp macro="" textlink="">
      <xdr:nvSpPr>
        <xdr:cNvPr id="91" name="テキスト ボックス 90"/>
        <xdr:cNvSpPr txBox="1"/>
      </xdr:nvSpPr>
      <xdr:spPr>
        <a:xfrm>
          <a:off x="863111" y="68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136233</xdr:rowOff>
    </xdr:from>
    <xdr:to>
      <xdr:col>24</xdr:col>
      <xdr:colOff>63500</xdr:colOff>
      <xdr:row>58</xdr:row>
      <xdr:rowOff>150502</xdr:rowOff>
    </xdr:to>
    <xdr:cxnSp macro="">
      <xdr:nvCxnSpPr>
        <xdr:cNvPr id="121" name="直線コネクタ 120"/>
        <xdr:cNvCxnSpPr/>
      </xdr:nvCxnSpPr>
      <xdr:spPr>
        <a:xfrm flipV="1">
          <a:off x="3797300" y="10080333"/>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85297</xdr:rowOff>
    </xdr:from>
    <xdr:ext cx="534377" cy="259045"/>
    <xdr:sp macro="" textlink="">
      <xdr:nvSpPr>
        <xdr:cNvPr id="122" name="物件費平均値テキスト"/>
        <xdr:cNvSpPr txBox="1"/>
      </xdr:nvSpPr>
      <xdr:spPr>
        <a:xfrm>
          <a:off x="4686300" y="9343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131394</xdr:rowOff>
    </xdr:from>
    <xdr:to>
      <xdr:col>19</xdr:col>
      <xdr:colOff>177800</xdr:colOff>
      <xdr:row>58</xdr:row>
      <xdr:rowOff>150502</xdr:rowOff>
    </xdr:to>
    <xdr:cxnSp macro="">
      <xdr:nvCxnSpPr>
        <xdr:cNvPr id="124" name="直線コネクタ 123"/>
        <xdr:cNvCxnSpPr/>
      </xdr:nvCxnSpPr>
      <xdr:spPr>
        <a:xfrm>
          <a:off x="2908300" y="10075494"/>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131394</xdr:rowOff>
    </xdr:from>
    <xdr:to>
      <xdr:col>15</xdr:col>
      <xdr:colOff>50800</xdr:colOff>
      <xdr:row>58</xdr:row>
      <xdr:rowOff>144500</xdr:rowOff>
    </xdr:to>
    <xdr:cxnSp macro="">
      <xdr:nvCxnSpPr>
        <xdr:cNvPr id="127" name="直線コネクタ 126"/>
        <xdr:cNvCxnSpPr/>
      </xdr:nvCxnSpPr>
      <xdr:spPr>
        <a:xfrm flipV="1">
          <a:off x="2019300" y="10075494"/>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144500</xdr:rowOff>
    </xdr:from>
    <xdr:to>
      <xdr:col>10</xdr:col>
      <xdr:colOff>114300</xdr:colOff>
      <xdr:row>58</xdr:row>
      <xdr:rowOff>169037</xdr:rowOff>
    </xdr:to>
    <xdr:cxnSp macro="">
      <xdr:nvCxnSpPr>
        <xdr:cNvPr id="130" name="直線コネクタ 129"/>
        <xdr:cNvCxnSpPr/>
      </xdr:nvCxnSpPr>
      <xdr:spPr>
        <a:xfrm flipV="1">
          <a:off x="1130300" y="10088600"/>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13215</xdr:rowOff>
    </xdr:from>
    <xdr:to>
      <xdr:col>10</xdr:col>
      <xdr:colOff>165100</xdr:colOff>
      <xdr:row>57</xdr:row>
      <xdr:rowOff>114815</xdr:rowOff>
    </xdr:to>
    <xdr:sp macro="" textlink="">
      <xdr:nvSpPr>
        <xdr:cNvPr id="131" name="フローチャート: 判断 130"/>
        <xdr:cNvSpPr/>
      </xdr:nvSpPr>
      <xdr:spPr>
        <a:xfrm>
          <a:off x="1968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131342</xdr:rowOff>
    </xdr:from>
    <xdr:ext cx="534377" cy="259045"/>
    <xdr:sp macro="" textlink="">
      <xdr:nvSpPr>
        <xdr:cNvPr id="132" name="テキスト ボックス 131"/>
        <xdr:cNvSpPr txBox="1"/>
      </xdr:nvSpPr>
      <xdr:spPr>
        <a:xfrm>
          <a:off x="1752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77296</xdr:rowOff>
    </xdr:from>
    <xdr:ext cx="534377" cy="259045"/>
    <xdr:sp macro="" textlink="">
      <xdr:nvSpPr>
        <xdr:cNvPr id="134" name="テキスト ボックス 133"/>
        <xdr:cNvSpPr txBox="1"/>
      </xdr:nvSpPr>
      <xdr:spPr>
        <a:xfrm>
          <a:off x="86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85433</xdr:rowOff>
    </xdr:from>
    <xdr:to>
      <xdr:col>24</xdr:col>
      <xdr:colOff>114300</xdr:colOff>
      <xdr:row>59</xdr:row>
      <xdr:rowOff>15583</xdr:rowOff>
    </xdr:to>
    <xdr:sp macro="" textlink="">
      <xdr:nvSpPr>
        <xdr:cNvPr id="140" name="楕円 139"/>
        <xdr:cNvSpPr/>
      </xdr:nvSpPr>
      <xdr:spPr>
        <a:xfrm>
          <a:off x="4584700" y="100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360</xdr:rowOff>
    </xdr:from>
    <xdr:ext cx="534377" cy="259045"/>
    <xdr:sp macro="" textlink="">
      <xdr:nvSpPr>
        <xdr:cNvPr id="141" name="物件費該当値テキスト"/>
        <xdr:cNvSpPr txBox="1"/>
      </xdr:nvSpPr>
      <xdr:spPr>
        <a:xfrm>
          <a:off x="4686300" y="99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99702</xdr:rowOff>
    </xdr:from>
    <xdr:to>
      <xdr:col>20</xdr:col>
      <xdr:colOff>38100</xdr:colOff>
      <xdr:row>59</xdr:row>
      <xdr:rowOff>29852</xdr:rowOff>
    </xdr:to>
    <xdr:sp macro="" textlink="">
      <xdr:nvSpPr>
        <xdr:cNvPr id="142" name="楕円 141"/>
        <xdr:cNvSpPr/>
      </xdr:nvSpPr>
      <xdr:spPr>
        <a:xfrm>
          <a:off x="3746500" y="100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20979</xdr:rowOff>
    </xdr:from>
    <xdr:ext cx="534377" cy="259045"/>
    <xdr:sp macro="" textlink="">
      <xdr:nvSpPr>
        <xdr:cNvPr id="143" name="テキスト ボックス 142"/>
        <xdr:cNvSpPr txBox="1"/>
      </xdr:nvSpPr>
      <xdr:spPr>
        <a:xfrm>
          <a:off x="3530111" y="101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80594</xdr:rowOff>
    </xdr:from>
    <xdr:to>
      <xdr:col>15</xdr:col>
      <xdr:colOff>101600</xdr:colOff>
      <xdr:row>59</xdr:row>
      <xdr:rowOff>10744</xdr:rowOff>
    </xdr:to>
    <xdr:sp macro="" textlink="">
      <xdr:nvSpPr>
        <xdr:cNvPr id="144" name="楕円 143"/>
        <xdr:cNvSpPr/>
      </xdr:nvSpPr>
      <xdr:spPr>
        <a:xfrm>
          <a:off x="2857500" y="100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1871</xdr:rowOff>
    </xdr:from>
    <xdr:ext cx="534377" cy="259045"/>
    <xdr:sp macro="" textlink="">
      <xdr:nvSpPr>
        <xdr:cNvPr id="145" name="テキスト ボックス 144"/>
        <xdr:cNvSpPr txBox="1"/>
      </xdr:nvSpPr>
      <xdr:spPr>
        <a:xfrm>
          <a:off x="2641111" y="101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93700</xdr:rowOff>
    </xdr:from>
    <xdr:to>
      <xdr:col>10</xdr:col>
      <xdr:colOff>165100</xdr:colOff>
      <xdr:row>59</xdr:row>
      <xdr:rowOff>23850</xdr:rowOff>
    </xdr:to>
    <xdr:sp macro="" textlink="">
      <xdr:nvSpPr>
        <xdr:cNvPr id="146" name="楕円 145"/>
        <xdr:cNvSpPr/>
      </xdr:nvSpPr>
      <xdr:spPr>
        <a:xfrm>
          <a:off x="19685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14977</xdr:rowOff>
    </xdr:from>
    <xdr:ext cx="534377" cy="259045"/>
    <xdr:sp macro="" textlink="">
      <xdr:nvSpPr>
        <xdr:cNvPr id="147" name="テキスト ボックス 146"/>
        <xdr:cNvSpPr txBox="1"/>
      </xdr:nvSpPr>
      <xdr:spPr>
        <a:xfrm>
          <a:off x="1752111" y="1013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118237</xdr:rowOff>
    </xdr:from>
    <xdr:to>
      <xdr:col>6</xdr:col>
      <xdr:colOff>38100</xdr:colOff>
      <xdr:row>59</xdr:row>
      <xdr:rowOff>48387</xdr:rowOff>
    </xdr:to>
    <xdr:sp macro="" textlink="">
      <xdr:nvSpPr>
        <xdr:cNvPr id="148" name="楕円 147"/>
        <xdr:cNvSpPr/>
      </xdr:nvSpPr>
      <xdr:spPr>
        <a:xfrm>
          <a:off x="1079500" y="100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39514</xdr:rowOff>
    </xdr:from>
    <xdr:ext cx="534377" cy="259045"/>
    <xdr:sp macro="" textlink="">
      <xdr:nvSpPr>
        <xdr:cNvPr id="149" name="テキスト ボックス 148"/>
        <xdr:cNvSpPr txBox="1"/>
      </xdr:nvSpPr>
      <xdr:spPr>
        <a:xfrm>
          <a:off x="863111" y="10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41075</xdr:rowOff>
    </xdr:from>
    <xdr:to>
      <xdr:col>24</xdr:col>
      <xdr:colOff>63500</xdr:colOff>
      <xdr:row>78</xdr:row>
      <xdr:rowOff>51526</xdr:rowOff>
    </xdr:to>
    <xdr:cxnSp macro="">
      <xdr:nvCxnSpPr>
        <xdr:cNvPr id="180" name="直線コネクタ 179"/>
        <xdr:cNvCxnSpPr/>
      </xdr:nvCxnSpPr>
      <xdr:spPr>
        <a:xfrm flipV="1">
          <a:off x="3797300" y="13414175"/>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62792</xdr:rowOff>
    </xdr:from>
    <xdr:ext cx="469744" cy="259045"/>
    <xdr:sp macro="" textlink="">
      <xdr:nvSpPr>
        <xdr:cNvPr id="181" name="維持補修費平均値テキスト"/>
        <xdr:cNvSpPr txBox="1"/>
      </xdr:nvSpPr>
      <xdr:spPr>
        <a:xfrm>
          <a:off x="4686300" y="1257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153905</xdr:rowOff>
    </xdr:from>
    <xdr:to>
      <xdr:col>19</xdr:col>
      <xdr:colOff>177800</xdr:colOff>
      <xdr:row>78</xdr:row>
      <xdr:rowOff>51526</xdr:rowOff>
    </xdr:to>
    <xdr:cxnSp macro="">
      <xdr:nvCxnSpPr>
        <xdr:cNvPr id="183" name="直線コネクタ 182"/>
        <xdr:cNvCxnSpPr/>
      </xdr:nvCxnSpPr>
      <xdr:spPr>
        <a:xfrm>
          <a:off x="2908300" y="13355555"/>
          <a:ext cx="889000" cy="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149334</xdr:rowOff>
    </xdr:from>
    <xdr:to>
      <xdr:col>15</xdr:col>
      <xdr:colOff>50800</xdr:colOff>
      <xdr:row>77</xdr:row>
      <xdr:rowOff>153905</xdr:rowOff>
    </xdr:to>
    <xdr:cxnSp macro="">
      <xdr:nvCxnSpPr>
        <xdr:cNvPr id="186" name="直線コネクタ 185"/>
        <xdr:cNvCxnSpPr/>
      </xdr:nvCxnSpPr>
      <xdr:spPr>
        <a:xfrm>
          <a:off x="2019300" y="1335098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98552</xdr:rowOff>
    </xdr:from>
    <xdr:to>
      <xdr:col>10</xdr:col>
      <xdr:colOff>114300</xdr:colOff>
      <xdr:row>77</xdr:row>
      <xdr:rowOff>149334</xdr:rowOff>
    </xdr:to>
    <xdr:cxnSp macro="">
      <xdr:nvCxnSpPr>
        <xdr:cNvPr id="189" name="直線コネクタ 188"/>
        <xdr:cNvCxnSpPr/>
      </xdr:nvCxnSpPr>
      <xdr:spPr>
        <a:xfrm>
          <a:off x="1130300" y="13300202"/>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109310</xdr:rowOff>
    </xdr:from>
    <xdr:to>
      <xdr:col>10</xdr:col>
      <xdr:colOff>165100</xdr:colOff>
      <xdr:row>76</xdr:row>
      <xdr:rowOff>39461</xdr:rowOff>
    </xdr:to>
    <xdr:sp macro="" textlink="">
      <xdr:nvSpPr>
        <xdr:cNvPr id="190" name="フローチャート: 判断 189"/>
        <xdr:cNvSpPr/>
      </xdr:nvSpPr>
      <xdr:spPr>
        <a:xfrm>
          <a:off x="19685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55987</xdr:rowOff>
    </xdr:from>
    <xdr:ext cx="469744" cy="259045"/>
    <xdr:sp macro="" textlink="">
      <xdr:nvSpPr>
        <xdr:cNvPr id="191" name="テキスト ボックス 190"/>
        <xdr:cNvSpPr txBox="1"/>
      </xdr:nvSpPr>
      <xdr:spPr>
        <a:xfrm>
          <a:off x="1784428" y="127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161725</xdr:rowOff>
    </xdr:from>
    <xdr:to>
      <xdr:col>24</xdr:col>
      <xdr:colOff>114300</xdr:colOff>
      <xdr:row>78</xdr:row>
      <xdr:rowOff>91875</xdr:rowOff>
    </xdr:to>
    <xdr:sp macro="" textlink="">
      <xdr:nvSpPr>
        <xdr:cNvPr id="199" name="楕円 198"/>
        <xdr:cNvSpPr/>
      </xdr:nvSpPr>
      <xdr:spPr>
        <a:xfrm>
          <a:off x="4584700" y="133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76652</xdr:rowOff>
    </xdr:from>
    <xdr:ext cx="469744" cy="259045"/>
    <xdr:sp macro="" textlink="">
      <xdr:nvSpPr>
        <xdr:cNvPr id="200" name="維持補修費該当値テキスト"/>
        <xdr:cNvSpPr txBox="1"/>
      </xdr:nvSpPr>
      <xdr:spPr>
        <a:xfrm>
          <a:off x="4686300" y="1327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726</xdr:rowOff>
    </xdr:from>
    <xdr:to>
      <xdr:col>20</xdr:col>
      <xdr:colOff>38100</xdr:colOff>
      <xdr:row>78</xdr:row>
      <xdr:rowOff>102326</xdr:rowOff>
    </xdr:to>
    <xdr:sp macro="" textlink="">
      <xdr:nvSpPr>
        <xdr:cNvPr id="201" name="楕円 200"/>
        <xdr:cNvSpPr/>
      </xdr:nvSpPr>
      <xdr:spPr>
        <a:xfrm>
          <a:off x="3746500" y="133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93453</xdr:rowOff>
    </xdr:from>
    <xdr:ext cx="469744" cy="259045"/>
    <xdr:sp macro="" textlink="">
      <xdr:nvSpPr>
        <xdr:cNvPr id="202" name="テキスト ボックス 201"/>
        <xdr:cNvSpPr txBox="1"/>
      </xdr:nvSpPr>
      <xdr:spPr>
        <a:xfrm>
          <a:off x="3562428" y="134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103105</xdr:rowOff>
    </xdr:from>
    <xdr:to>
      <xdr:col>15</xdr:col>
      <xdr:colOff>101600</xdr:colOff>
      <xdr:row>78</xdr:row>
      <xdr:rowOff>33255</xdr:rowOff>
    </xdr:to>
    <xdr:sp macro="" textlink="">
      <xdr:nvSpPr>
        <xdr:cNvPr id="203" name="楕円 202"/>
        <xdr:cNvSpPr/>
      </xdr:nvSpPr>
      <xdr:spPr>
        <a:xfrm>
          <a:off x="2857500" y="133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24382</xdr:rowOff>
    </xdr:from>
    <xdr:ext cx="469744" cy="259045"/>
    <xdr:sp macro="" textlink="">
      <xdr:nvSpPr>
        <xdr:cNvPr id="204" name="テキスト ボックス 203"/>
        <xdr:cNvSpPr txBox="1"/>
      </xdr:nvSpPr>
      <xdr:spPr>
        <a:xfrm>
          <a:off x="2673428" y="1339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98534</xdr:rowOff>
    </xdr:from>
    <xdr:to>
      <xdr:col>10</xdr:col>
      <xdr:colOff>165100</xdr:colOff>
      <xdr:row>78</xdr:row>
      <xdr:rowOff>28684</xdr:rowOff>
    </xdr:to>
    <xdr:sp macro="" textlink="">
      <xdr:nvSpPr>
        <xdr:cNvPr id="205" name="楕円 204"/>
        <xdr:cNvSpPr/>
      </xdr:nvSpPr>
      <xdr:spPr>
        <a:xfrm>
          <a:off x="19685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19811</xdr:rowOff>
    </xdr:from>
    <xdr:ext cx="469744" cy="259045"/>
    <xdr:sp macro="" textlink="">
      <xdr:nvSpPr>
        <xdr:cNvPr id="206" name="テキスト ボックス 205"/>
        <xdr:cNvSpPr txBox="1"/>
      </xdr:nvSpPr>
      <xdr:spPr>
        <a:xfrm>
          <a:off x="1784428" y="133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47752</xdr:rowOff>
    </xdr:from>
    <xdr:to>
      <xdr:col>6</xdr:col>
      <xdr:colOff>38100</xdr:colOff>
      <xdr:row>77</xdr:row>
      <xdr:rowOff>149352</xdr:rowOff>
    </xdr:to>
    <xdr:sp macro="" textlink="">
      <xdr:nvSpPr>
        <xdr:cNvPr id="207" name="楕円 206"/>
        <xdr:cNvSpPr/>
      </xdr:nvSpPr>
      <xdr:spPr>
        <a:xfrm>
          <a:off x="1079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140479</xdr:rowOff>
    </xdr:from>
    <xdr:ext cx="469744" cy="259045"/>
    <xdr:sp macro="" textlink="">
      <xdr:nvSpPr>
        <xdr:cNvPr id="208" name="テキスト ボックス 207"/>
        <xdr:cNvSpPr txBox="1"/>
      </xdr:nvSpPr>
      <xdr:spPr>
        <a:xfrm>
          <a:off x="895428" y="133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81559</xdr:rowOff>
    </xdr:from>
    <xdr:to>
      <xdr:col>24</xdr:col>
      <xdr:colOff>63500</xdr:colOff>
      <xdr:row>94</xdr:row>
      <xdr:rowOff>111086</xdr:rowOff>
    </xdr:to>
    <xdr:cxnSp macro="">
      <xdr:nvCxnSpPr>
        <xdr:cNvPr id="238" name="直線コネクタ 237"/>
        <xdr:cNvCxnSpPr/>
      </xdr:nvCxnSpPr>
      <xdr:spPr>
        <a:xfrm>
          <a:off x="3797300" y="16197859"/>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119257</xdr:rowOff>
    </xdr:from>
    <xdr:ext cx="534377" cy="259045"/>
    <xdr:sp macro="" textlink="">
      <xdr:nvSpPr>
        <xdr:cNvPr id="239" name="扶助費平均値テキスト"/>
        <xdr:cNvSpPr txBox="1"/>
      </xdr:nvSpPr>
      <xdr:spPr>
        <a:xfrm>
          <a:off x="4686300" y="1623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81559</xdr:rowOff>
    </xdr:from>
    <xdr:to>
      <xdr:col>19</xdr:col>
      <xdr:colOff>177800</xdr:colOff>
      <xdr:row>95</xdr:row>
      <xdr:rowOff>11188</xdr:rowOff>
    </xdr:to>
    <xdr:cxnSp macro="">
      <xdr:nvCxnSpPr>
        <xdr:cNvPr id="241" name="直線コネクタ 240"/>
        <xdr:cNvCxnSpPr/>
      </xdr:nvCxnSpPr>
      <xdr:spPr>
        <a:xfrm flipV="1">
          <a:off x="2908300" y="16197859"/>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87977</xdr:rowOff>
    </xdr:from>
    <xdr:ext cx="534377" cy="259045"/>
    <xdr:sp macro="" textlink="">
      <xdr:nvSpPr>
        <xdr:cNvPr id="243" name="テキスト ボックス 242"/>
        <xdr:cNvSpPr txBox="1"/>
      </xdr:nvSpPr>
      <xdr:spPr>
        <a:xfrm>
          <a:off x="3530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11188</xdr:rowOff>
    </xdr:from>
    <xdr:to>
      <xdr:col>15</xdr:col>
      <xdr:colOff>50800</xdr:colOff>
      <xdr:row>96</xdr:row>
      <xdr:rowOff>33858</xdr:rowOff>
    </xdr:to>
    <xdr:cxnSp macro="">
      <xdr:nvCxnSpPr>
        <xdr:cNvPr id="244" name="直線コネクタ 243"/>
        <xdr:cNvCxnSpPr/>
      </xdr:nvCxnSpPr>
      <xdr:spPr>
        <a:xfrm flipV="1">
          <a:off x="2019300" y="16298938"/>
          <a:ext cx="889000" cy="19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142194</xdr:rowOff>
    </xdr:from>
    <xdr:ext cx="534377" cy="259045"/>
    <xdr:sp macro="" textlink="">
      <xdr:nvSpPr>
        <xdr:cNvPr id="246" name="テキスト ボックス 245"/>
        <xdr:cNvSpPr txBox="1"/>
      </xdr:nvSpPr>
      <xdr:spPr>
        <a:xfrm>
          <a:off x="2641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33858</xdr:rowOff>
    </xdr:from>
    <xdr:to>
      <xdr:col>10</xdr:col>
      <xdr:colOff>114300</xdr:colOff>
      <xdr:row>97</xdr:row>
      <xdr:rowOff>64109</xdr:rowOff>
    </xdr:to>
    <xdr:cxnSp macro="">
      <xdr:nvCxnSpPr>
        <xdr:cNvPr id="247" name="直線コネクタ 246"/>
        <xdr:cNvCxnSpPr/>
      </xdr:nvCxnSpPr>
      <xdr:spPr>
        <a:xfrm flipV="1">
          <a:off x="1130300" y="16493058"/>
          <a:ext cx="8890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136601</xdr:rowOff>
    </xdr:from>
    <xdr:to>
      <xdr:col>10</xdr:col>
      <xdr:colOff>165100</xdr:colOff>
      <xdr:row>96</xdr:row>
      <xdr:rowOff>66751</xdr:rowOff>
    </xdr:to>
    <xdr:sp macro="" textlink="">
      <xdr:nvSpPr>
        <xdr:cNvPr id="248" name="フローチャート: 判断 247"/>
        <xdr:cNvSpPr/>
      </xdr:nvSpPr>
      <xdr:spPr>
        <a:xfrm>
          <a:off x="1968500" y="164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83278</xdr:rowOff>
    </xdr:from>
    <xdr:ext cx="534377" cy="259045"/>
    <xdr:sp macro="" textlink="">
      <xdr:nvSpPr>
        <xdr:cNvPr id="249" name="テキスト ボックス 248"/>
        <xdr:cNvSpPr txBox="1"/>
      </xdr:nvSpPr>
      <xdr:spPr>
        <a:xfrm>
          <a:off x="1752111" y="161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111205</xdr:rowOff>
    </xdr:from>
    <xdr:ext cx="534377" cy="259045"/>
    <xdr:sp macro="" textlink="">
      <xdr:nvSpPr>
        <xdr:cNvPr id="251" name="テキスト ボックス 250"/>
        <xdr:cNvSpPr txBox="1"/>
      </xdr:nvSpPr>
      <xdr:spPr>
        <a:xfrm>
          <a:off x="863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60286</xdr:rowOff>
    </xdr:from>
    <xdr:to>
      <xdr:col>24</xdr:col>
      <xdr:colOff>114300</xdr:colOff>
      <xdr:row>94</xdr:row>
      <xdr:rowOff>161886</xdr:rowOff>
    </xdr:to>
    <xdr:sp macro="" textlink="">
      <xdr:nvSpPr>
        <xdr:cNvPr id="257" name="楕円 256"/>
        <xdr:cNvSpPr/>
      </xdr:nvSpPr>
      <xdr:spPr>
        <a:xfrm>
          <a:off x="4584700" y="161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83163</xdr:rowOff>
    </xdr:from>
    <xdr:ext cx="534377" cy="259045"/>
    <xdr:sp macro="" textlink="">
      <xdr:nvSpPr>
        <xdr:cNvPr id="258" name="扶助費該当値テキスト"/>
        <xdr:cNvSpPr txBox="1"/>
      </xdr:nvSpPr>
      <xdr:spPr>
        <a:xfrm>
          <a:off x="4686300" y="160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30759</xdr:rowOff>
    </xdr:from>
    <xdr:to>
      <xdr:col>20</xdr:col>
      <xdr:colOff>38100</xdr:colOff>
      <xdr:row>94</xdr:row>
      <xdr:rowOff>132359</xdr:rowOff>
    </xdr:to>
    <xdr:sp macro="" textlink="">
      <xdr:nvSpPr>
        <xdr:cNvPr id="259" name="楕円 258"/>
        <xdr:cNvSpPr/>
      </xdr:nvSpPr>
      <xdr:spPr>
        <a:xfrm>
          <a:off x="3746500" y="161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148886</xdr:rowOff>
    </xdr:from>
    <xdr:ext cx="534377" cy="259045"/>
    <xdr:sp macro="" textlink="">
      <xdr:nvSpPr>
        <xdr:cNvPr id="260" name="テキスト ボックス 259"/>
        <xdr:cNvSpPr txBox="1"/>
      </xdr:nvSpPr>
      <xdr:spPr>
        <a:xfrm>
          <a:off x="3530111" y="159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131838</xdr:rowOff>
    </xdr:from>
    <xdr:to>
      <xdr:col>15</xdr:col>
      <xdr:colOff>101600</xdr:colOff>
      <xdr:row>95</xdr:row>
      <xdr:rowOff>61988</xdr:rowOff>
    </xdr:to>
    <xdr:sp macro="" textlink="">
      <xdr:nvSpPr>
        <xdr:cNvPr id="261" name="楕円 260"/>
        <xdr:cNvSpPr/>
      </xdr:nvSpPr>
      <xdr:spPr>
        <a:xfrm>
          <a:off x="2857500" y="162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78515</xdr:rowOff>
    </xdr:from>
    <xdr:ext cx="534377" cy="259045"/>
    <xdr:sp macro="" textlink="">
      <xdr:nvSpPr>
        <xdr:cNvPr id="262" name="テキスト ボックス 261"/>
        <xdr:cNvSpPr txBox="1"/>
      </xdr:nvSpPr>
      <xdr:spPr>
        <a:xfrm>
          <a:off x="2641111" y="160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154508</xdr:rowOff>
    </xdr:from>
    <xdr:to>
      <xdr:col>10</xdr:col>
      <xdr:colOff>165100</xdr:colOff>
      <xdr:row>96</xdr:row>
      <xdr:rowOff>84658</xdr:rowOff>
    </xdr:to>
    <xdr:sp macro="" textlink="">
      <xdr:nvSpPr>
        <xdr:cNvPr id="263" name="楕円 262"/>
        <xdr:cNvSpPr/>
      </xdr:nvSpPr>
      <xdr:spPr>
        <a:xfrm>
          <a:off x="1968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75785</xdr:rowOff>
    </xdr:from>
    <xdr:ext cx="534377" cy="259045"/>
    <xdr:sp macro="" textlink="">
      <xdr:nvSpPr>
        <xdr:cNvPr id="264" name="テキスト ボックス 263"/>
        <xdr:cNvSpPr txBox="1"/>
      </xdr:nvSpPr>
      <xdr:spPr>
        <a:xfrm>
          <a:off x="1752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13309</xdr:rowOff>
    </xdr:from>
    <xdr:to>
      <xdr:col>6</xdr:col>
      <xdr:colOff>38100</xdr:colOff>
      <xdr:row>97</xdr:row>
      <xdr:rowOff>114909</xdr:rowOff>
    </xdr:to>
    <xdr:sp macro="" textlink="">
      <xdr:nvSpPr>
        <xdr:cNvPr id="265" name="楕円 264"/>
        <xdr:cNvSpPr/>
      </xdr:nvSpPr>
      <xdr:spPr>
        <a:xfrm>
          <a:off x="1079500" y="166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106036</xdr:rowOff>
    </xdr:from>
    <xdr:ext cx="534377" cy="259045"/>
    <xdr:sp macro="" textlink="">
      <xdr:nvSpPr>
        <xdr:cNvPr id="266" name="テキスト ボックス 265"/>
        <xdr:cNvSpPr txBox="1"/>
      </xdr:nvSpPr>
      <xdr:spPr>
        <a:xfrm>
          <a:off x="863111" y="167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18476</xdr:rowOff>
    </xdr:from>
    <xdr:to>
      <xdr:col>55</xdr:col>
      <xdr:colOff>0</xdr:colOff>
      <xdr:row>38</xdr:row>
      <xdr:rowOff>48652</xdr:rowOff>
    </xdr:to>
    <xdr:cxnSp macro="">
      <xdr:nvCxnSpPr>
        <xdr:cNvPr id="298" name="直線コネクタ 297"/>
        <xdr:cNvCxnSpPr/>
      </xdr:nvCxnSpPr>
      <xdr:spPr>
        <a:xfrm>
          <a:off x="9639300" y="6533576"/>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6164</xdr:rowOff>
    </xdr:from>
    <xdr:ext cx="534377" cy="259045"/>
    <xdr:sp macro="" textlink="">
      <xdr:nvSpPr>
        <xdr:cNvPr id="299" name="補助費等平均値テキスト"/>
        <xdr:cNvSpPr txBox="1"/>
      </xdr:nvSpPr>
      <xdr:spPr>
        <a:xfrm>
          <a:off x="10528300" y="583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81766</xdr:rowOff>
    </xdr:from>
    <xdr:to>
      <xdr:col>50</xdr:col>
      <xdr:colOff>114300</xdr:colOff>
      <xdr:row>38</xdr:row>
      <xdr:rowOff>18476</xdr:rowOff>
    </xdr:to>
    <xdr:cxnSp macro="">
      <xdr:nvCxnSpPr>
        <xdr:cNvPr id="301" name="直線コネクタ 300"/>
        <xdr:cNvCxnSpPr/>
      </xdr:nvCxnSpPr>
      <xdr:spPr>
        <a:xfrm>
          <a:off x="8750300" y="6425416"/>
          <a:ext cx="8890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22579</xdr:rowOff>
    </xdr:from>
    <xdr:ext cx="534377" cy="259045"/>
    <xdr:sp macro="" textlink="">
      <xdr:nvSpPr>
        <xdr:cNvPr id="303" name="テキスト ボックス 302"/>
        <xdr:cNvSpPr txBox="1"/>
      </xdr:nvSpPr>
      <xdr:spPr>
        <a:xfrm>
          <a:off x="9372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128793</xdr:rowOff>
    </xdr:from>
    <xdr:to>
      <xdr:col>45</xdr:col>
      <xdr:colOff>177800</xdr:colOff>
      <xdr:row>37</xdr:row>
      <xdr:rowOff>81766</xdr:rowOff>
    </xdr:to>
    <xdr:cxnSp macro="">
      <xdr:nvCxnSpPr>
        <xdr:cNvPr id="304" name="直線コネクタ 303"/>
        <xdr:cNvCxnSpPr/>
      </xdr:nvCxnSpPr>
      <xdr:spPr>
        <a:xfrm>
          <a:off x="7861300" y="6300993"/>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104712</xdr:rowOff>
    </xdr:from>
    <xdr:ext cx="534377" cy="259045"/>
    <xdr:sp macro="" textlink="">
      <xdr:nvSpPr>
        <xdr:cNvPr id="306" name="テキスト ボックス 305"/>
        <xdr:cNvSpPr txBox="1"/>
      </xdr:nvSpPr>
      <xdr:spPr>
        <a:xfrm>
          <a:off x="8483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54726</xdr:rowOff>
    </xdr:from>
    <xdr:to>
      <xdr:col>41</xdr:col>
      <xdr:colOff>50800</xdr:colOff>
      <xdr:row>36</xdr:row>
      <xdr:rowOff>128793</xdr:rowOff>
    </xdr:to>
    <xdr:cxnSp macro="">
      <xdr:nvCxnSpPr>
        <xdr:cNvPr id="307" name="直線コネクタ 306"/>
        <xdr:cNvCxnSpPr/>
      </xdr:nvCxnSpPr>
      <xdr:spPr>
        <a:xfrm>
          <a:off x="6972300" y="622692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109899</xdr:rowOff>
    </xdr:from>
    <xdr:to>
      <xdr:col>41</xdr:col>
      <xdr:colOff>101600</xdr:colOff>
      <xdr:row>37</xdr:row>
      <xdr:rowOff>40049</xdr:rowOff>
    </xdr:to>
    <xdr:sp macro="" textlink="">
      <xdr:nvSpPr>
        <xdr:cNvPr id="308" name="フローチャート: 判断 307"/>
        <xdr:cNvSpPr/>
      </xdr:nvSpPr>
      <xdr:spPr>
        <a:xfrm>
          <a:off x="7810500" y="628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31176</xdr:rowOff>
    </xdr:from>
    <xdr:ext cx="534377" cy="259045"/>
    <xdr:sp macro="" textlink="">
      <xdr:nvSpPr>
        <xdr:cNvPr id="309" name="テキスト ボックス 308"/>
        <xdr:cNvSpPr txBox="1"/>
      </xdr:nvSpPr>
      <xdr:spPr>
        <a:xfrm>
          <a:off x="7594111" y="63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56183</xdr:rowOff>
    </xdr:from>
    <xdr:ext cx="534377" cy="259045"/>
    <xdr:sp macro="" textlink="">
      <xdr:nvSpPr>
        <xdr:cNvPr id="311" name="テキスト ボックス 310"/>
        <xdr:cNvSpPr txBox="1"/>
      </xdr:nvSpPr>
      <xdr:spPr>
        <a:xfrm>
          <a:off x="6705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169302</xdr:rowOff>
    </xdr:from>
    <xdr:to>
      <xdr:col>55</xdr:col>
      <xdr:colOff>50800</xdr:colOff>
      <xdr:row>38</xdr:row>
      <xdr:rowOff>99452</xdr:rowOff>
    </xdr:to>
    <xdr:sp macro="" textlink="">
      <xdr:nvSpPr>
        <xdr:cNvPr id="317" name="楕円 316"/>
        <xdr:cNvSpPr/>
      </xdr:nvSpPr>
      <xdr:spPr>
        <a:xfrm>
          <a:off x="10426700" y="65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84229</xdr:rowOff>
    </xdr:from>
    <xdr:ext cx="534377" cy="259045"/>
    <xdr:sp macro="" textlink="">
      <xdr:nvSpPr>
        <xdr:cNvPr id="318" name="補助費等該当値テキスト"/>
        <xdr:cNvSpPr txBox="1"/>
      </xdr:nvSpPr>
      <xdr:spPr>
        <a:xfrm>
          <a:off x="10528300" y="64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139127</xdr:rowOff>
    </xdr:from>
    <xdr:to>
      <xdr:col>50</xdr:col>
      <xdr:colOff>165100</xdr:colOff>
      <xdr:row>38</xdr:row>
      <xdr:rowOff>69276</xdr:rowOff>
    </xdr:to>
    <xdr:sp macro="" textlink="">
      <xdr:nvSpPr>
        <xdr:cNvPr id="319" name="楕円 318"/>
        <xdr:cNvSpPr/>
      </xdr:nvSpPr>
      <xdr:spPr>
        <a:xfrm>
          <a:off x="9588500" y="6482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60403</xdr:rowOff>
    </xdr:from>
    <xdr:ext cx="534377" cy="259045"/>
    <xdr:sp macro="" textlink="">
      <xdr:nvSpPr>
        <xdr:cNvPr id="320" name="テキスト ボックス 319"/>
        <xdr:cNvSpPr txBox="1"/>
      </xdr:nvSpPr>
      <xdr:spPr>
        <a:xfrm>
          <a:off x="9372111" y="657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30966</xdr:rowOff>
    </xdr:from>
    <xdr:to>
      <xdr:col>46</xdr:col>
      <xdr:colOff>38100</xdr:colOff>
      <xdr:row>37</xdr:row>
      <xdr:rowOff>132566</xdr:rowOff>
    </xdr:to>
    <xdr:sp macro="" textlink="">
      <xdr:nvSpPr>
        <xdr:cNvPr id="321" name="楕円 320"/>
        <xdr:cNvSpPr/>
      </xdr:nvSpPr>
      <xdr:spPr>
        <a:xfrm>
          <a:off x="8699500" y="637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123693</xdr:rowOff>
    </xdr:from>
    <xdr:ext cx="534377" cy="259045"/>
    <xdr:sp macro="" textlink="">
      <xdr:nvSpPr>
        <xdr:cNvPr id="322" name="テキスト ボックス 321"/>
        <xdr:cNvSpPr txBox="1"/>
      </xdr:nvSpPr>
      <xdr:spPr>
        <a:xfrm>
          <a:off x="8483111" y="64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77993</xdr:rowOff>
    </xdr:from>
    <xdr:to>
      <xdr:col>41</xdr:col>
      <xdr:colOff>101600</xdr:colOff>
      <xdr:row>37</xdr:row>
      <xdr:rowOff>8143</xdr:rowOff>
    </xdr:to>
    <xdr:sp macro="" textlink="">
      <xdr:nvSpPr>
        <xdr:cNvPr id="323" name="楕円 322"/>
        <xdr:cNvSpPr/>
      </xdr:nvSpPr>
      <xdr:spPr>
        <a:xfrm>
          <a:off x="7810500" y="62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24670</xdr:rowOff>
    </xdr:from>
    <xdr:ext cx="534377" cy="259045"/>
    <xdr:sp macro="" textlink="">
      <xdr:nvSpPr>
        <xdr:cNvPr id="324" name="テキスト ボックス 323"/>
        <xdr:cNvSpPr txBox="1"/>
      </xdr:nvSpPr>
      <xdr:spPr>
        <a:xfrm>
          <a:off x="7594111" y="60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3926</xdr:rowOff>
    </xdr:from>
    <xdr:to>
      <xdr:col>36</xdr:col>
      <xdr:colOff>165100</xdr:colOff>
      <xdr:row>36</xdr:row>
      <xdr:rowOff>105526</xdr:rowOff>
    </xdr:to>
    <xdr:sp macro="" textlink="">
      <xdr:nvSpPr>
        <xdr:cNvPr id="325" name="楕円 324"/>
        <xdr:cNvSpPr/>
      </xdr:nvSpPr>
      <xdr:spPr>
        <a:xfrm>
          <a:off x="6921500" y="61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96653</xdr:rowOff>
    </xdr:from>
    <xdr:ext cx="534377" cy="259045"/>
    <xdr:sp macro="" textlink="">
      <xdr:nvSpPr>
        <xdr:cNvPr id="326" name="テキスト ボックス 325"/>
        <xdr:cNvSpPr txBox="1"/>
      </xdr:nvSpPr>
      <xdr:spPr>
        <a:xfrm>
          <a:off x="6705111" y="62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8395</xdr:rowOff>
    </xdr:from>
    <xdr:to>
      <xdr:col>55</xdr:col>
      <xdr:colOff>0</xdr:colOff>
      <xdr:row>59</xdr:row>
      <xdr:rowOff>57988</xdr:rowOff>
    </xdr:to>
    <xdr:cxnSp macro="">
      <xdr:nvCxnSpPr>
        <xdr:cNvPr id="356" name="直線コネクタ 355"/>
        <xdr:cNvCxnSpPr/>
      </xdr:nvCxnSpPr>
      <xdr:spPr>
        <a:xfrm>
          <a:off x="9639300" y="10123945"/>
          <a:ext cx="838200" cy="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76916</xdr:rowOff>
    </xdr:from>
    <xdr:ext cx="534377" cy="259045"/>
    <xdr:sp macro="" textlink="">
      <xdr:nvSpPr>
        <xdr:cNvPr id="357" name="普通建設事業費平均値テキスト"/>
        <xdr:cNvSpPr txBox="1"/>
      </xdr:nvSpPr>
      <xdr:spPr>
        <a:xfrm>
          <a:off x="10528300" y="933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8395</xdr:rowOff>
    </xdr:from>
    <xdr:to>
      <xdr:col>50</xdr:col>
      <xdr:colOff>114300</xdr:colOff>
      <xdr:row>59</xdr:row>
      <xdr:rowOff>19609</xdr:rowOff>
    </xdr:to>
    <xdr:cxnSp macro="">
      <xdr:nvCxnSpPr>
        <xdr:cNvPr id="359" name="直線コネクタ 358"/>
        <xdr:cNvCxnSpPr/>
      </xdr:nvCxnSpPr>
      <xdr:spPr>
        <a:xfrm flipV="1">
          <a:off x="8750300" y="10123945"/>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39412</xdr:rowOff>
    </xdr:from>
    <xdr:ext cx="534377" cy="259045"/>
    <xdr:sp macro="" textlink="">
      <xdr:nvSpPr>
        <xdr:cNvPr id="361" name="テキスト ボックス 360"/>
        <xdr:cNvSpPr txBox="1"/>
      </xdr:nvSpPr>
      <xdr:spPr>
        <a:xfrm>
          <a:off x="9372111" y="9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49517</xdr:rowOff>
    </xdr:from>
    <xdr:to>
      <xdr:col>45</xdr:col>
      <xdr:colOff>177800</xdr:colOff>
      <xdr:row>59</xdr:row>
      <xdr:rowOff>19609</xdr:rowOff>
    </xdr:to>
    <xdr:cxnSp macro="">
      <xdr:nvCxnSpPr>
        <xdr:cNvPr id="362" name="直線コネクタ 361"/>
        <xdr:cNvCxnSpPr/>
      </xdr:nvCxnSpPr>
      <xdr:spPr>
        <a:xfrm>
          <a:off x="7861300" y="9993617"/>
          <a:ext cx="889000" cy="1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79214</xdr:rowOff>
    </xdr:from>
    <xdr:ext cx="534377" cy="259045"/>
    <xdr:sp macro="" textlink="">
      <xdr:nvSpPr>
        <xdr:cNvPr id="364" name="テキスト ボックス 363"/>
        <xdr:cNvSpPr txBox="1"/>
      </xdr:nvSpPr>
      <xdr:spPr>
        <a:xfrm>
          <a:off x="8483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49517</xdr:rowOff>
    </xdr:from>
    <xdr:to>
      <xdr:col>41</xdr:col>
      <xdr:colOff>50800</xdr:colOff>
      <xdr:row>59</xdr:row>
      <xdr:rowOff>43244</xdr:rowOff>
    </xdr:to>
    <xdr:cxnSp macro="">
      <xdr:nvCxnSpPr>
        <xdr:cNvPr id="365" name="直線コネクタ 364"/>
        <xdr:cNvCxnSpPr/>
      </xdr:nvCxnSpPr>
      <xdr:spPr>
        <a:xfrm flipV="1">
          <a:off x="6972300" y="9993617"/>
          <a:ext cx="889000" cy="1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28867</xdr:rowOff>
    </xdr:from>
    <xdr:to>
      <xdr:col>41</xdr:col>
      <xdr:colOff>101600</xdr:colOff>
      <xdr:row>57</xdr:row>
      <xdr:rowOff>130467</xdr:rowOff>
    </xdr:to>
    <xdr:sp macro="" textlink="">
      <xdr:nvSpPr>
        <xdr:cNvPr id="366" name="フローチャート: 判断 365"/>
        <xdr:cNvSpPr/>
      </xdr:nvSpPr>
      <xdr:spPr>
        <a:xfrm>
          <a:off x="7810500" y="98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146994</xdr:rowOff>
    </xdr:from>
    <xdr:ext cx="534377" cy="259045"/>
    <xdr:sp macro="" textlink="">
      <xdr:nvSpPr>
        <xdr:cNvPr id="367" name="テキスト ボックス 366"/>
        <xdr:cNvSpPr txBox="1"/>
      </xdr:nvSpPr>
      <xdr:spPr>
        <a:xfrm>
          <a:off x="7594111" y="9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169080</xdr:rowOff>
    </xdr:from>
    <xdr:ext cx="534377" cy="259045"/>
    <xdr:sp macro="" textlink="">
      <xdr:nvSpPr>
        <xdr:cNvPr id="369" name="テキスト ボックス 368"/>
        <xdr:cNvSpPr txBox="1"/>
      </xdr:nvSpPr>
      <xdr:spPr>
        <a:xfrm>
          <a:off x="6705111" y="94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7188</xdr:rowOff>
    </xdr:from>
    <xdr:to>
      <xdr:col>55</xdr:col>
      <xdr:colOff>50800</xdr:colOff>
      <xdr:row>59</xdr:row>
      <xdr:rowOff>108788</xdr:rowOff>
    </xdr:to>
    <xdr:sp macro="" textlink="">
      <xdr:nvSpPr>
        <xdr:cNvPr id="375" name="楕円 374"/>
        <xdr:cNvSpPr/>
      </xdr:nvSpPr>
      <xdr:spPr>
        <a:xfrm>
          <a:off x="10426700" y="101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93565</xdr:rowOff>
    </xdr:from>
    <xdr:ext cx="534377" cy="259045"/>
    <xdr:sp macro="" textlink="">
      <xdr:nvSpPr>
        <xdr:cNvPr id="376" name="普通建設事業費該当値テキスト"/>
        <xdr:cNvSpPr txBox="1"/>
      </xdr:nvSpPr>
      <xdr:spPr>
        <a:xfrm>
          <a:off x="10528300" y="100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129045</xdr:rowOff>
    </xdr:from>
    <xdr:to>
      <xdr:col>50</xdr:col>
      <xdr:colOff>165100</xdr:colOff>
      <xdr:row>59</xdr:row>
      <xdr:rowOff>59195</xdr:rowOff>
    </xdr:to>
    <xdr:sp macro="" textlink="">
      <xdr:nvSpPr>
        <xdr:cNvPr id="377" name="楕円 376"/>
        <xdr:cNvSpPr/>
      </xdr:nvSpPr>
      <xdr:spPr>
        <a:xfrm>
          <a:off x="9588500" y="10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50322</xdr:rowOff>
    </xdr:from>
    <xdr:ext cx="534377" cy="259045"/>
    <xdr:sp macro="" textlink="">
      <xdr:nvSpPr>
        <xdr:cNvPr id="378" name="テキスト ボックス 377"/>
        <xdr:cNvSpPr txBox="1"/>
      </xdr:nvSpPr>
      <xdr:spPr>
        <a:xfrm>
          <a:off x="9372111" y="10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140259</xdr:rowOff>
    </xdr:from>
    <xdr:to>
      <xdr:col>46</xdr:col>
      <xdr:colOff>38100</xdr:colOff>
      <xdr:row>59</xdr:row>
      <xdr:rowOff>70409</xdr:rowOff>
    </xdr:to>
    <xdr:sp macro="" textlink="">
      <xdr:nvSpPr>
        <xdr:cNvPr id="379" name="楕円 378"/>
        <xdr:cNvSpPr/>
      </xdr:nvSpPr>
      <xdr:spPr>
        <a:xfrm>
          <a:off x="8699500" y="100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61536</xdr:rowOff>
    </xdr:from>
    <xdr:ext cx="534377" cy="259045"/>
    <xdr:sp macro="" textlink="">
      <xdr:nvSpPr>
        <xdr:cNvPr id="380" name="テキスト ボックス 379"/>
        <xdr:cNvSpPr txBox="1"/>
      </xdr:nvSpPr>
      <xdr:spPr>
        <a:xfrm>
          <a:off x="8483111" y="101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170167</xdr:rowOff>
    </xdr:from>
    <xdr:to>
      <xdr:col>41</xdr:col>
      <xdr:colOff>101600</xdr:colOff>
      <xdr:row>58</xdr:row>
      <xdr:rowOff>100317</xdr:rowOff>
    </xdr:to>
    <xdr:sp macro="" textlink="">
      <xdr:nvSpPr>
        <xdr:cNvPr id="381" name="楕円 380"/>
        <xdr:cNvSpPr/>
      </xdr:nvSpPr>
      <xdr:spPr>
        <a:xfrm>
          <a:off x="7810500" y="99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91444</xdr:rowOff>
    </xdr:from>
    <xdr:ext cx="534377" cy="259045"/>
    <xdr:sp macro="" textlink="">
      <xdr:nvSpPr>
        <xdr:cNvPr id="382" name="テキスト ボックス 381"/>
        <xdr:cNvSpPr txBox="1"/>
      </xdr:nvSpPr>
      <xdr:spPr>
        <a:xfrm>
          <a:off x="7594111" y="1003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163894</xdr:rowOff>
    </xdr:from>
    <xdr:to>
      <xdr:col>36</xdr:col>
      <xdr:colOff>165100</xdr:colOff>
      <xdr:row>59</xdr:row>
      <xdr:rowOff>94044</xdr:rowOff>
    </xdr:to>
    <xdr:sp macro="" textlink="">
      <xdr:nvSpPr>
        <xdr:cNvPr id="383" name="楕円 382"/>
        <xdr:cNvSpPr/>
      </xdr:nvSpPr>
      <xdr:spPr>
        <a:xfrm>
          <a:off x="6921500" y="101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85171</xdr:rowOff>
    </xdr:from>
    <xdr:ext cx="534377" cy="259045"/>
    <xdr:sp macro="" textlink="">
      <xdr:nvSpPr>
        <xdr:cNvPr id="384" name="テキスト ボックス 383"/>
        <xdr:cNvSpPr txBox="1"/>
      </xdr:nvSpPr>
      <xdr:spPr>
        <a:xfrm>
          <a:off x="6705111" y="102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77121</xdr:rowOff>
    </xdr:from>
    <xdr:to>
      <xdr:col>55</xdr:col>
      <xdr:colOff>0</xdr:colOff>
      <xdr:row>77</xdr:row>
      <xdr:rowOff>127679</xdr:rowOff>
    </xdr:to>
    <xdr:cxnSp macro="">
      <xdr:nvCxnSpPr>
        <xdr:cNvPr id="413" name="直線コネクタ 412"/>
        <xdr:cNvCxnSpPr/>
      </xdr:nvCxnSpPr>
      <xdr:spPr>
        <a:xfrm>
          <a:off x="9639300" y="13278771"/>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4" name="普通建設事業費 （ うち新規整備　）平均値テキスト"/>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77121</xdr:rowOff>
    </xdr:from>
    <xdr:to>
      <xdr:col>50</xdr:col>
      <xdr:colOff>114300</xdr:colOff>
      <xdr:row>77</xdr:row>
      <xdr:rowOff>130938</xdr:rowOff>
    </xdr:to>
    <xdr:cxnSp macro="">
      <xdr:nvCxnSpPr>
        <xdr:cNvPr id="416" name="直線コネクタ 415"/>
        <xdr:cNvCxnSpPr/>
      </xdr:nvCxnSpPr>
      <xdr:spPr>
        <a:xfrm flipV="1">
          <a:off x="8750300" y="13278771"/>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8" name="テキスト ボックス 417"/>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130938</xdr:rowOff>
    </xdr:from>
    <xdr:to>
      <xdr:col>45</xdr:col>
      <xdr:colOff>177800</xdr:colOff>
      <xdr:row>77</xdr:row>
      <xdr:rowOff>137337</xdr:rowOff>
    </xdr:to>
    <xdr:cxnSp macro="">
      <xdr:nvCxnSpPr>
        <xdr:cNvPr id="419" name="直線コネクタ 418"/>
        <xdr:cNvCxnSpPr/>
      </xdr:nvCxnSpPr>
      <xdr:spPr>
        <a:xfrm flipV="1">
          <a:off x="7861300" y="13332588"/>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137337</xdr:rowOff>
    </xdr:from>
    <xdr:to>
      <xdr:col>41</xdr:col>
      <xdr:colOff>50800</xdr:colOff>
      <xdr:row>77</xdr:row>
      <xdr:rowOff>154406</xdr:rowOff>
    </xdr:to>
    <xdr:cxnSp macro="">
      <xdr:nvCxnSpPr>
        <xdr:cNvPr id="422" name="直線コネクタ 421"/>
        <xdr:cNvCxnSpPr/>
      </xdr:nvCxnSpPr>
      <xdr:spPr>
        <a:xfrm flipV="1">
          <a:off x="6972300" y="13338987"/>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106902</xdr:rowOff>
    </xdr:from>
    <xdr:to>
      <xdr:col>41</xdr:col>
      <xdr:colOff>101600</xdr:colOff>
      <xdr:row>77</xdr:row>
      <xdr:rowOff>37052</xdr:rowOff>
    </xdr:to>
    <xdr:sp macro="" textlink="">
      <xdr:nvSpPr>
        <xdr:cNvPr id="423" name="フローチャート: 判断 422"/>
        <xdr:cNvSpPr/>
      </xdr:nvSpPr>
      <xdr:spPr>
        <a:xfrm>
          <a:off x="7810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53579</xdr:rowOff>
    </xdr:from>
    <xdr:ext cx="534377" cy="259045"/>
    <xdr:sp macro="" textlink="">
      <xdr:nvSpPr>
        <xdr:cNvPr id="424" name="テキスト ボックス 423"/>
        <xdr:cNvSpPr txBox="1"/>
      </xdr:nvSpPr>
      <xdr:spPr>
        <a:xfrm>
          <a:off x="7594111" y="12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108862</xdr:rowOff>
    </xdr:from>
    <xdr:ext cx="534377" cy="259045"/>
    <xdr:sp macro="" textlink="">
      <xdr:nvSpPr>
        <xdr:cNvPr id="426" name="テキスト ボックス 425"/>
        <xdr:cNvSpPr txBox="1"/>
      </xdr:nvSpPr>
      <xdr:spPr>
        <a:xfrm>
          <a:off x="6705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76879</xdr:rowOff>
    </xdr:from>
    <xdr:to>
      <xdr:col>55</xdr:col>
      <xdr:colOff>50800</xdr:colOff>
      <xdr:row>78</xdr:row>
      <xdr:rowOff>7029</xdr:rowOff>
    </xdr:to>
    <xdr:sp macro="" textlink="">
      <xdr:nvSpPr>
        <xdr:cNvPr id="432" name="楕円 431"/>
        <xdr:cNvSpPr/>
      </xdr:nvSpPr>
      <xdr:spPr>
        <a:xfrm>
          <a:off x="10426700" y="132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55306</xdr:rowOff>
    </xdr:from>
    <xdr:ext cx="534377" cy="259045"/>
    <xdr:sp macro="" textlink="">
      <xdr:nvSpPr>
        <xdr:cNvPr id="433" name="普通建設事業費 （ うち新規整備　）該当値テキスト"/>
        <xdr:cNvSpPr txBox="1"/>
      </xdr:nvSpPr>
      <xdr:spPr>
        <a:xfrm>
          <a:off x="10528300" y="132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26321</xdr:rowOff>
    </xdr:from>
    <xdr:to>
      <xdr:col>50</xdr:col>
      <xdr:colOff>165100</xdr:colOff>
      <xdr:row>77</xdr:row>
      <xdr:rowOff>127921</xdr:rowOff>
    </xdr:to>
    <xdr:sp macro="" textlink="">
      <xdr:nvSpPr>
        <xdr:cNvPr id="434" name="楕円 433"/>
        <xdr:cNvSpPr/>
      </xdr:nvSpPr>
      <xdr:spPr>
        <a:xfrm>
          <a:off x="9588500" y="13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119048</xdr:rowOff>
    </xdr:from>
    <xdr:ext cx="534377" cy="259045"/>
    <xdr:sp macro="" textlink="">
      <xdr:nvSpPr>
        <xdr:cNvPr id="435" name="テキスト ボックス 434"/>
        <xdr:cNvSpPr txBox="1"/>
      </xdr:nvSpPr>
      <xdr:spPr>
        <a:xfrm>
          <a:off x="9372111" y="13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80138</xdr:rowOff>
    </xdr:from>
    <xdr:to>
      <xdr:col>46</xdr:col>
      <xdr:colOff>38100</xdr:colOff>
      <xdr:row>78</xdr:row>
      <xdr:rowOff>10288</xdr:rowOff>
    </xdr:to>
    <xdr:sp macro="" textlink="">
      <xdr:nvSpPr>
        <xdr:cNvPr id="436" name="楕円 435"/>
        <xdr:cNvSpPr/>
      </xdr:nvSpPr>
      <xdr:spPr>
        <a:xfrm>
          <a:off x="8699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1415</xdr:rowOff>
    </xdr:from>
    <xdr:ext cx="534377" cy="259045"/>
    <xdr:sp macro="" textlink="">
      <xdr:nvSpPr>
        <xdr:cNvPr id="437" name="テキスト ボックス 436"/>
        <xdr:cNvSpPr txBox="1"/>
      </xdr:nvSpPr>
      <xdr:spPr>
        <a:xfrm>
          <a:off x="8483111" y="133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86537</xdr:rowOff>
    </xdr:from>
    <xdr:to>
      <xdr:col>41</xdr:col>
      <xdr:colOff>101600</xdr:colOff>
      <xdr:row>78</xdr:row>
      <xdr:rowOff>16687</xdr:rowOff>
    </xdr:to>
    <xdr:sp macro="" textlink="">
      <xdr:nvSpPr>
        <xdr:cNvPr id="438" name="楕円 437"/>
        <xdr:cNvSpPr/>
      </xdr:nvSpPr>
      <xdr:spPr>
        <a:xfrm>
          <a:off x="7810500" y="1328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7814</xdr:rowOff>
    </xdr:from>
    <xdr:ext cx="534377" cy="259045"/>
    <xdr:sp macro="" textlink="">
      <xdr:nvSpPr>
        <xdr:cNvPr id="439" name="テキスト ボックス 438"/>
        <xdr:cNvSpPr txBox="1"/>
      </xdr:nvSpPr>
      <xdr:spPr>
        <a:xfrm>
          <a:off x="7594111" y="1338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103606</xdr:rowOff>
    </xdr:from>
    <xdr:to>
      <xdr:col>36</xdr:col>
      <xdr:colOff>165100</xdr:colOff>
      <xdr:row>78</xdr:row>
      <xdr:rowOff>33756</xdr:rowOff>
    </xdr:to>
    <xdr:sp macro="" textlink="">
      <xdr:nvSpPr>
        <xdr:cNvPr id="440" name="楕円 439"/>
        <xdr:cNvSpPr/>
      </xdr:nvSpPr>
      <xdr:spPr>
        <a:xfrm>
          <a:off x="6921500" y="133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24883</xdr:rowOff>
    </xdr:from>
    <xdr:ext cx="534377" cy="259045"/>
    <xdr:sp macro="" textlink="">
      <xdr:nvSpPr>
        <xdr:cNvPr id="441" name="テキスト ボックス 440"/>
        <xdr:cNvSpPr txBox="1"/>
      </xdr:nvSpPr>
      <xdr:spPr>
        <a:xfrm>
          <a:off x="6705111" y="133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7" name="直線コネクタ 466"/>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68"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69" name="直線コネクタ 468"/>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70"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71" name="直線コネクタ 470"/>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5838</xdr:rowOff>
    </xdr:from>
    <xdr:to>
      <xdr:col>55</xdr:col>
      <xdr:colOff>0</xdr:colOff>
      <xdr:row>99</xdr:row>
      <xdr:rowOff>9855</xdr:rowOff>
    </xdr:to>
    <xdr:cxnSp macro="">
      <xdr:nvCxnSpPr>
        <xdr:cNvPr id="472" name="直線コネクタ 471"/>
        <xdr:cNvCxnSpPr/>
      </xdr:nvCxnSpPr>
      <xdr:spPr>
        <a:xfrm>
          <a:off x="9639300" y="16979388"/>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153757</xdr:rowOff>
    </xdr:from>
    <xdr:ext cx="534377" cy="259045"/>
    <xdr:sp macro="" textlink="">
      <xdr:nvSpPr>
        <xdr:cNvPr id="473" name="普通建設事業費 （ うち更新整備　）平均値テキスト"/>
        <xdr:cNvSpPr txBox="1"/>
      </xdr:nvSpPr>
      <xdr:spPr>
        <a:xfrm>
          <a:off x="10528300" y="1627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74" name="フローチャート: 判断 473"/>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134998</xdr:rowOff>
    </xdr:from>
    <xdr:to>
      <xdr:col>50</xdr:col>
      <xdr:colOff>114300</xdr:colOff>
      <xdr:row>99</xdr:row>
      <xdr:rowOff>5838</xdr:rowOff>
    </xdr:to>
    <xdr:cxnSp macro="">
      <xdr:nvCxnSpPr>
        <xdr:cNvPr id="475" name="直線コネクタ 474"/>
        <xdr:cNvCxnSpPr/>
      </xdr:nvCxnSpPr>
      <xdr:spPr>
        <a:xfrm>
          <a:off x="8750300" y="16937098"/>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6" name="フローチャート: 判断 475"/>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70144</xdr:rowOff>
    </xdr:from>
    <xdr:ext cx="534377" cy="259045"/>
    <xdr:sp macro="" textlink="">
      <xdr:nvSpPr>
        <xdr:cNvPr id="477" name="テキスト ボックス 476"/>
        <xdr:cNvSpPr txBox="1"/>
      </xdr:nvSpPr>
      <xdr:spPr>
        <a:xfrm>
          <a:off x="9372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60539</xdr:rowOff>
    </xdr:from>
    <xdr:to>
      <xdr:col>45</xdr:col>
      <xdr:colOff>177800</xdr:colOff>
      <xdr:row>98</xdr:row>
      <xdr:rowOff>134998</xdr:rowOff>
    </xdr:to>
    <xdr:cxnSp macro="">
      <xdr:nvCxnSpPr>
        <xdr:cNvPr id="478" name="直線コネクタ 477"/>
        <xdr:cNvCxnSpPr/>
      </xdr:nvCxnSpPr>
      <xdr:spPr>
        <a:xfrm>
          <a:off x="7861300" y="16862639"/>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79" name="フローチャート: 判断 478"/>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69491</xdr:rowOff>
    </xdr:from>
    <xdr:ext cx="534377" cy="259045"/>
    <xdr:sp macro="" textlink="">
      <xdr:nvSpPr>
        <xdr:cNvPr id="480" name="テキスト ボックス 479"/>
        <xdr:cNvSpPr txBox="1"/>
      </xdr:nvSpPr>
      <xdr:spPr>
        <a:xfrm>
          <a:off x="8483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60539</xdr:rowOff>
    </xdr:from>
    <xdr:to>
      <xdr:col>41</xdr:col>
      <xdr:colOff>50800</xdr:colOff>
      <xdr:row>98</xdr:row>
      <xdr:rowOff>92298</xdr:rowOff>
    </xdr:to>
    <xdr:cxnSp macro="">
      <xdr:nvCxnSpPr>
        <xdr:cNvPr id="481" name="直線コネクタ 480"/>
        <xdr:cNvCxnSpPr/>
      </xdr:nvCxnSpPr>
      <xdr:spPr>
        <a:xfrm flipV="1">
          <a:off x="6972300" y="16862639"/>
          <a:ext cx="8890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82" name="フローチャート: 判断 481"/>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83" name="テキスト ボックス 482"/>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4" name="フローチャート: 判断 483"/>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85" name="テキスト ボックス 484"/>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130505</xdr:rowOff>
    </xdr:from>
    <xdr:to>
      <xdr:col>55</xdr:col>
      <xdr:colOff>50800</xdr:colOff>
      <xdr:row>99</xdr:row>
      <xdr:rowOff>60655</xdr:rowOff>
    </xdr:to>
    <xdr:sp macro="" textlink="">
      <xdr:nvSpPr>
        <xdr:cNvPr id="491" name="楕円 490"/>
        <xdr:cNvSpPr/>
      </xdr:nvSpPr>
      <xdr:spPr>
        <a:xfrm>
          <a:off x="10426700" y="16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45432</xdr:rowOff>
    </xdr:from>
    <xdr:ext cx="469744" cy="259045"/>
    <xdr:sp macro="" textlink="">
      <xdr:nvSpPr>
        <xdr:cNvPr id="492" name="普通建設事業費 （ うち更新整備　）該当値テキスト"/>
        <xdr:cNvSpPr txBox="1"/>
      </xdr:nvSpPr>
      <xdr:spPr>
        <a:xfrm>
          <a:off x="10528300" y="168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126488</xdr:rowOff>
    </xdr:from>
    <xdr:to>
      <xdr:col>50</xdr:col>
      <xdr:colOff>165100</xdr:colOff>
      <xdr:row>99</xdr:row>
      <xdr:rowOff>56638</xdr:rowOff>
    </xdr:to>
    <xdr:sp macro="" textlink="">
      <xdr:nvSpPr>
        <xdr:cNvPr id="493" name="楕円 492"/>
        <xdr:cNvSpPr/>
      </xdr:nvSpPr>
      <xdr:spPr>
        <a:xfrm>
          <a:off x="9588500" y="169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47765</xdr:rowOff>
    </xdr:from>
    <xdr:ext cx="469744" cy="259045"/>
    <xdr:sp macro="" textlink="">
      <xdr:nvSpPr>
        <xdr:cNvPr id="494" name="テキスト ボックス 493"/>
        <xdr:cNvSpPr txBox="1"/>
      </xdr:nvSpPr>
      <xdr:spPr>
        <a:xfrm>
          <a:off x="9404428" y="170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84198</xdr:rowOff>
    </xdr:from>
    <xdr:to>
      <xdr:col>46</xdr:col>
      <xdr:colOff>38100</xdr:colOff>
      <xdr:row>99</xdr:row>
      <xdr:rowOff>14348</xdr:rowOff>
    </xdr:to>
    <xdr:sp macro="" textlink="">
      <xdr:nvSpPr>
        <xdr:cNvPr id="495" name="楕円 494"/>
        <xdr:cNvSpPr/>
      </xdr:nvSpPr>
      <xdr:spPr>
        <a:xfrm>
          <a:off x="86995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5475</xdr:rowOff>
    </xdr:from>
    <xdr:ext cx="469744" cy="259045"/>
    <xdr:sp macro="" textlink="">
      <xdr:nvSpPr>
        <xdr:cNvPr id="496" name="テキスト ボックス 495"/>
        <xdr:cNvSpPr txBox="1"/>
      </xdr:nvSpPr>
      <xdr:spPr>
        <a:xfrm>
          <a:off x="8515428" y="169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9739</xdr:rowOff>
    </xdr:from>
    <xdr:to>
      <xdr:col>41</xdr:col>
      <xdr:colOff>101600</xdr:colOff>
      <xdr:row>98</xdr:row>
      <xdr:rowOff>111339</xdr:rowOff>
    </xdr:to>
    <xdr:sp macro="" textlink="">
      <xdr:nvSpPr>
        <xdr:cNvPr id="497" name="楕円 496"/>
        <xdr:cNvSpPr/>
      </xdr:nvSpPr>
      <xdr:spPr>
        <a:xfrm>
          <a:off x="7810500" y="16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102466</xdr:rowOff>
    </xdr:from>
    <xdr:ext cx="534377" cy="259045"/>
    <xdr:sp macro="" textlink="">
      <xdr:nvSpPr>
        <xdr:cNvPr id="498" name="テキスト ボックス 497"/>
        <xdr:cNvSpPr txBox="1"/>
      </xdr:nvSpPr>
      <xdr:spPr>
        <a:xfrm>
          <a:off x="7594111" y="169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41498</xdr:rowOff>
    </xdr:from>
    <xdr:to>
      <xdr:col>36</xdr:col>
      <xdr:colOff>165100</xdr:colOff>
      <xdr:row>98</xdr:row>
      <xdr:rowOff>143098</xdr:rowOff>
    </xdr:to>
    <xdr:sp macro="" textlink="">
      <xdr:nvSpPr>
        <xdr:cNvPr id="499" name="楕円 498"/>
        <xdr:cNvSpPr/>
      </xdr:nvSpPr>
      <xdr:spPr>
        <a:xfrm>
          <a:off x="6921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134225</xdr:rowOff>
    </xdr:from>
    <xdr:ext cx="534377" cy="259045"/>
    <xdr:sp macro="" textlink="">
      <xdr:nvSpPr>
        <xdr:cNvPr id="500" name="テキスト ボックス 499"/>
        <xdr:cNvSpPr txBox="1"/>
      </xdr:nvSpPr>
      <xdr:spPr>
        <a:xfrm>
          <a:off x="6705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6" name="直線コネクタ 525"/>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9"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30" name="直線コネクタ 529"/>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2"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3" name="フローチャート: 判断 532"/>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5" name="フローチャート: 判断 534"/>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6" name="テキスト ボックス 535"/>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71773</xdr:rowOff>
    </xdr:from>
    <xdr:to>
      <xdr:col>76</xdr:col>
      <xdr:colOff>114300</xdr:colOff>
      <xdr:row>39</xdr:row>
      <xdr:rowOff>98878</xdr:rowOff>
    </xdr:to>
    <xdr:cxnSp macro="">
      <xdr:nvCxnSpPr>
        <xdr:cNvPr id="537" name="直線コネクタ 536"/>
        <xdr:cNvCxnSpPr/>
      </xdr:nvCxnSpPr>
      <xdr:spPr>
        <a:xfrm>
          <a:off x="13703300" y="6758323"/>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8" name="フローチャート: 判断 537"/>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9" name="テキスト ボックス 538"/>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71773</xdr:rowOff>
    </xdr:from>
    <xdr:to>
      <xdr:col>71</xdr:col>
      <xdr:colOff>177800</xdr:colOff>
      <xdr:row>39</xdr:row>
      <xdr:rowOff>98878</xdr:rowOff>
    </xdr:to>
    <xdr:cxnSp macro="">
      <xdr:nvCxnSpPr>
        <xdr:cNvPr id="540" name="直線コネクタ 539"/>
        <xdr:cNvCxnSpPr/>
      </xdr:nvCxnSpPr>
      <xdr:spPr>
        <a:xfrm flipV="1">
          <a:off x="12814300" y="6758323"/>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954</xdr:rowOff>
    </xdr:from>
    <xdr:to>
      <xdr:col>72</xdr:col>
      <xdr:colOff>38100</xdr:colOff>
      <xdr:row>39</xdr:row>
      <xdr:rowOff>102554</xdr:rowOff>
    </xdr:to>
    <xdr:sp macro="" textlink="">
      <xdr:nvSpPr>
        <xdr:cNvPr id="541" name="フローチャート: 判断 540"/>
        <xdr:cNvSpPr/>
      </xdr:nvSpPr>
      <xdr:spPr>
        <a:xfrm>
          <a:off x="13652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119081</xdr:rowOff>
    </xdr:from>
    <xdr:ext cx="469744" cy="259045"/>
    <xdr:sp macro="" textlink="">
      <xdr:nvSpPr>
        <xdr:cNvPr id="542" name="テキスト ボックス 541"/>
        <xdr:cNvSpPr txBox="1"/>
      </xdr:nvSpPr>
      <xdr:spPr>
        <a:xfrm>
          <a:off x="13468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3" name="フローチャート: 判断 542"/>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4" name="テキスト ボックス 543"/>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20973</xdr:rowOff>
    </xdr:from>
    <xdr:to>
      <xdr:col>72</xdr:col>
      <xdr:colOff>38100</xdr:colOff>
      <xdr:row>39</xdr:row>
      <xdr:rowOff>122573</xdr:rowOff>
    </xdr:to>
    <xdr:sp macro="" textlink="">
      <xdr:nvSpPr>
        <xdr:cNvPr id="556" name="楕円 555"/>
        <xdr:cNvSpPr/>
      </xdr:nvSpPr>
      <xdr:spPr>
        <a:xfrm>
          <a:off x="13652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113700</xdr:rowOff>
    </xdr:from>
    <xdr:ext cx="378565" cy="259045"/>
    <xdr:sp macro="" textlink="">
      <xdr:nvSpPr>
        <xdr:cNvPr id="557" name="テキスト ボックス 556"/>
        <xdr:cNvSpPr txBox="1"/>
      </xdr:nvSpPr>
      <xdr:spPr>
        <a:xfrm>
          <a:off x="13514017" y="680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1" name="テキスト ボックス 62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3" name="直線コネクタ 632"/>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4"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5" name="直線コネクタ 634"/>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6"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7" name="直線コネクタ 636"/>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59310</xdr:rowOff>
    </xdr:from>
    <xdr:to>
      <xdr:col>85</xdr:col>
      <xdr:colOff>127000</xdr:colOff>
      <xdr:row>76</xdr:row>
      <xdr:rowOff>156159</xdr:rowOff>
    </xdr:to>
    <xdr:cxnSp macro="">
      <xdr:nvCxnSpPr>
        <xdr:cNvPr id="638" name="直線コネクタ 637"/>
        <xdr:cNvCxnSpPr/>
      </xdr:nvCxnSpPr>
      <xdr:spPr>
        <a:xfrm>
          <a:off x="15481300" y="13089510"/>
          <a:ext cx="838200" cy="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20337</xdr:rowOff>
    </xdr:from>
    <xdr:ext cx="534377" cy="259045"/>
    <xdr:sp macro="" textlink="">
      <xdr:nvSpPr>
        <xdr:cNvPr id="639" name="公債費平均値テキスト"/>
        <xdr:cNvSpPr txBox="1"/>
      </xdr:nvSpPr>
      <xdr:spPr>
        <a:xfrm>
          <a:off x="16370300" y="1253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40" name="フローチャート: 判断 639"/>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136461</xdr:rowOff>
    </xdr:from>
    <xdr:to>
      <xdr:col>81</xdr:col>
      <xdr:colOff>50800</xdr:colOff>
      <xdr:row>76</xdr:row>
      <xdr:rowOff>59310</xdr:rowOff>
    </xdr:to>
    <xdr:cxnSp macro="">
      <xdr:nvCxnSpPr>
        <xdr:cNvPr id="641" name="直線コネクタ 640"/>
        <xdr:cNvCxnSpPr/>
      </xdr:nvCxnSpPr>
      <xdr:spPr>
        <a:xfrm>
          <a:off x="14592300" y="12995211"/>
          <a:ext cx="8890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2" name="フローチャート: 判断 641"/>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85831</xdr:rowOff>
    </xdr:from>
    <xdr:ext cx="534377" cy="259045"/>
    <xdr:sp macro="" textlink="">
      <xdr:nvSpPr>
        <xdr:cNvPr id="643" name="テキスト ボックス 642"/>
        <xdr:cNvSpPr txBox="1"/>
      </xdr:nvSpPr>
      <xdr:spPr>
        <a:xfrm>
          <a:off x="15214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136461</xdr:rowOff>
    </xdr:from>
    <xdr:to>
      <xdr:col>76</xdr:col>
      <xdr:colOff>114300</xdr:colOff>
      <xdr:row>75</xdr:row>
      <xdr:rowOff>158026</xdr:rowOff>
    </xdr:to>
    <xdr:cxnSp macro="">
      <xdr:nvCxnSpPr>
        <xdr:cNvPr id="644" name="直線コネクタ 643"/>
        <xdr:cNvCxnSpPr/>
      </xdr:nvCxnSpPr>
      <xdr:spPr>
        <a:xfrm flipV="1">
          <a:off x="13703300" y="129952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5" name="フローチャート: 判断 644"/>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60418</xdr:rowOff>
    </xdr:from>
    <xdr:ext cx="534377" cy="259045"/>
    <xdr:sp macro="" textlink="">
      <xdr:nvSpPr>
        <xdr:cNvPr id="646" name="テキスト ボックス 645"/>
        <xdr:cNvSpPr txBox="1"/>
      </xdr:nvSpPr>
      <xdr:spPr>
        <a:xfrm>
          <a:off x="14325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126517</xdr:rowOff>
    </xdr:from>
    <xdr:to>
      <xdr:col>71</xdr:col>
      <xdr:colOff>177800</xdr:colOff>
      <xdr:row>75</xdr:row>
      <xdr:rowOff>158026</xdr:rowOff>
    </xdr:to>
    <xdr:cxnSp macro="">
      <xdr:nvCxnSpPr>
        <xdr:cNvPr id="647" name="直線コネクタ 646"/>
        <xdr:cNvCxnSpPr/>
      </xdr:nvCxnSpPr>
      <xdr:spPr>
        <a:xfrm>
          <a:off x="12814300" y="12985267"/>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45809</xdr:rowOff>
    </xdr:from>
    <xdr:to>
      <xdr:col>72</xdr:col>
      <xdr:colOff>38100</xdr:colOff>
      <xdr:row>74</xdr:row>
      <xdr:rowOff>147409</xdr:rowOff>
    </xdr:to>
    <xdr:sp macro="" textlink="">
      <xdr:nvSpPr>
        <xdr:cNvPr id="648" name="フローチャート: 判断 647"/>
        <xdr:cNvSpPr/>
      </xdr:nvSpPr>
      <xdr:spPr>
        <a:xfrm>
          <a:off x="13652500" y="127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163936</xdr:rowOff>
    </xdr:from>
    <xdr:ext cx="534377" cy="259045"/>
    <xdr:sp macro="" textlink="">
      <xdr:nvSpPr>
        <xdr:cNvPr id="649" name="テキスト ボックス 648"/>
        <xdr:cNvSpPr txBox="1"/>
      </xdr:nvSpPr>
      <xdr:spPr>
        <a:xfrm>
          <a:off x="13436111" y="125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50" name="フローチャート: 判断 649"/>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145077</xdr:rowOff>
    </xdr:from>
    <xdr:ext cx="534377" cy="259045"/>
    <xdr:sp macro="" textlink="">
      <xdr:nvSpPr>
        <xdr:cNvPr id="651" name="テキスト ボックス 650"/>
        <xdr:cNvSpPr txBox="1"/>
      </xdr:nvSpPr>
      <xdr:spPr>
        <a:xfrm>
          <a:off x="12547111" y="123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105359</xdr:rowOff>
    </xdr:from>
    <xdr:to>
      <xdr:col>85</xdr:col>
      <xdr:colOff>177800</xdr:colOff>
      <xdr:row>77</xdr:row>
      <xdr:rowOff>35509</xdr:rowOff>
    </xdr:to>
    <xdr:sp macro="" textlink="">
      <xdr:nvSpPr>
        <xdr:cNvPr id="657" name="楕円 656"/>
        <xdr:cNvSpPr/>
      </xdr:nvSpPr>
      <xdr:spPr>
        <a:xfrm>
          <a:off x="16268700" y="131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83786</xdr:rowOff>
    </xdr:from>
    <xdr:ext cx="534377" cy="259045"/>
    <xdr:sp macro="" textlink="">
      <xdr:nvSpPr>
        <xdr:cNvPr id="658" name="公債費該当値テキスト"/>
        <xdr:cNvSpPr txBox="1"/>
      </xdr:nvSpPr>
      <xdr:spPr>
        <a:xfrm>
          <a:off x="16370300" y="131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8510</xdr:rowOff>
    </xdr:from>
    <xdr:to>
      <xdr:col>81</xdr:col>
      <xdr:colOff>101600</xdr:colOff>
      <xdr:row>76</xdr:row>
      <xdr:rowOff>110110</xdr:rowOff>
    </xdr:to>
    <xdr:sp macro="" textlink="">
      <xdr:nvSpPr>
        <xdr:cNvPr id="659" name="楕円 658"/>
        <xdr:cNvSpPr/>
      </xdr:nvSpPr>
      <xdr:spPr>
        <a:xfrm>
          <a:off x="15430500" y="130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101237</xdr:rowOff>
    </xdr:from>
    <xdr:ext cx="534377" cy="259045"/>
    <xdr:sp macro="" textlink="">
      <xdr:nvSpPr>
        <xdr:cNvPr id="660" name="テキスト ボックス 659"/>
        <xdr:cNvSpPr txBox="1"/>
      </xdr:nvSpPr>
      <xdr:spPr>
        <a:xfrm>
          <a:off x="15214111" y="131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85661</xdr:rowOff>
    </xdr:from>
    <xdr:to>
      <xdr:col>76</xdr:col>
      <xdr:colOff>165100</xdr:colOff>
      <xdr:row>76</xdr:row>
      <xdr:rowOff>15811</xdr:rowOff>
    </xdr:to>
    <xdr:sp macro="" textlink="">
      <xdr:nvSpPr>
        <xdr:cNvPr id="661" name="楕円 660"/>
        <xdr:cNvSpPr/>
      </xdr:nvSpPr>
      <xdr:spPr>
        <a:xfrm>
          <a:off x="14541500" y="129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6938</xdr:rowOff>
    </xdr:from>
    <xdr:ext cx="534377" cy="259045"/>
    <xdr:sp macro="" textlink="">
      <xdr:nvSpPr>
        <xdr:cNvPr id="662" name="テキスト ボックス 661"/>
        <xdr:cNvSpPr txBox="1"/>
      </xdr:nvSpPr>
      <xdr:spPr>
        <a:xfrm>
          <a:off x="14325111" y="130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107226</xdr:rowOff>
    </xdr:from>
    <xdr:to>
      <xdr:col>72</xdr:col>
      <xdr:colOff>38100</xdr:colOff>
      <xdr:row>76</xdr:row>
      <xdr:rowOff>37376</xdr:rowOff>
    </xdr:to>
    <xdr:sp macro="" textlink="">
      <xdr:nvSpPr>
        <xdr:cNvPr id="663" name="楕円 662"/>
        <xdr:cNvSpPr/>
      </xdr:nvSpPr>
      <xdr:spPr>
        <a:xfrm>
          <a:off x="13652500" y="129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28503</xdr:rowOff>
    </xdr:from>
    <xdr:ext cx="534377" cy="259045"/>
    <xdr:sp macro="" textlink="">
      <xdr:nvSpPr>
        <xdr:cNvPr id="664" name="テキスト ボックス 663"/>
        <xdr:cNvSpPr txBox="1"/>
      </xdr:nvSpPr>
      <xdr:spPr>
        <a:xfrm>
          <a:off x="13436111" y="13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75717</xdr:rowOff>
    </xdr:from>
    <xdr:to>
      <xdr:col>67</xdr:col>
      <xdr:colOff>101600</xdr:colOff>
      <xdr:row>76</xdr:row>
      <xdr:rowOff>5866</xdr:rowOff>
    </xdr:to>
    <xdr:sp macro="" textlink="">
      <xdr:nvSpPr>
        <xdr:cNvPr id="665" name="楕円 664"/>
        <xdr:cNvSpPr/>
      </xdr:nvSpPr>
      <xdr:spPr>
        <a:xfrm>
          <a:off x="12763500" y="12934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168445</xdr:rowOff>
    </xdr:from>
    <xdr:ext cx="534377" cy="259045"/>
    <xdr:sp macro="" textlink="">
      <xdr:nvSpPr>
        <xdr:cNvPr id="666" name="テキスト ボックス 665"/>
        <xdr:cNvSpPr txBox="1"/>
      </xdr:nvSpPr>
      <xdr:spPr>
        <a:xfrm>
          <a:off x="12547111" y="130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88" name="直線コネクタ 687"/>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89"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90" name="直線コネクタ 689"/>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91"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2" name="直線コネクタ 691"/>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60285</xdr:rowOff>
    </xdr:from>
    <xdr:to>
      <xdr:col>85</xdr:col>
      <xdr:colOff>127000</xdr:colOff>
      <xdr:row>98</xdr:row>
      <xdr:rowOff>18405</xdr:rowOff>
    </xdr:to>
    <xdr:cxnSp macro="">
      <xdr:nvCxnSpPr>
        <xdr:cNvPr id="693" name="直線コネクタ 692"/>
        <xdr:cNvCxnSpPr/>
      </xdr:nvCxnSpPr>
      <xdr:spPr>
        <a:xfrm flipV="1">
          <a:off x="15481300" y="16519485"/>
          <a:ext cx="838200" cy="30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108256</xdr:rowOff>
    </xdr:from>
    <xdr:ext cx="534377" cy="259045"/>
    <xdr:sp macro="" textlink="">
      <xdr:nvSpPr>
        <xdr:cNvPr id="694" name="積立金平均値テキスト"/>
        <xdr:cNvSpPr txBox="1"/>
      </xdr:nvSpPr>
      <xdr:spPr>
        <a:xfrm>
          <a:off x="16370300" y="16224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5" name="フローチャート: 判断 694"/>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18405</xdr:rowOff>
    </xdr:from>
    <xdr:to>
      <xdr:col>81</xdr:col>
      <xdr:colOff>50800</xdr:colOff>
      <xdr:row>98</xdr:row>
      <xdr:rowOff>40213</xdr:rowOff>
    </xdr:to>
    <xdr:cxnSp macro="">
      <xdr:nvCxnSpPr>
        <xdr:cNvPr id="696" name="直線コネクタ 695"/>
        <xdr:cNvCxnSpPr/>
      </xdr:nvCxnSpPr>
      <xdr:spPr>
        <a:xfrm flipV="1">
          <a:off x="14592300" y="16820505"/>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7" name="フローチャート: 判断 696"/>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129760</xdr:rowOff>
    </xdr:from>
    <xdr:ext cx="534377" cy="259045"/>
    <xdr:sp macro="" textlink="">
      <xdr:nvSpPr>
        <xdr:cNvPr id="698" name="テキスト ボックス 697"/>
        <xdr:cNvSpPr txBox="1"/>
      </xdr:nvSpPr>
      <xdr:spPr>
        <a:xfrm>
          <a:off x="15214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40213</xdr:rowOff>
    </xdr:from>
    <xdr:to>
      <xdr:col>76</xdr:col>
      <xdr:colOff>114300</xdr:colOff>
      <xdr:row>98</xdr:row>
      <xdr:rowOff>82276</xdr:rowOff>
    </xdr:to>
    <xdr:cxnSp macro="">
      <xdr:nvCxnSpPr>
        <xdr:cNvPr id="699" name="直線コネクタ 698"/>
        <xdr:cNvCxnSpPr/>
      </xdr:nvCxnSpPr>
      <xdr:spPr>
        <a:xfrm flipV="1">
          <a:off x="13703300" y="16842313"/>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700" name="フローチャート: 判断 699"/>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121759</xdr:rowOff>
    </xdr:from>
    <xdr:ext cx="534377" cy="259045"/>
    <xdr:sp macro="" textlink="">
      <xdr:nvSpPr>
        <xdr:cNvPr id="701" name="テキスト ボックス 700"/>
        <xdr:cNvSpPr txBox="1"/>
      </xdr:nvSpPr>
      <xdr:spPr>
        <a:xfrm>
          <a:off x="14325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35916</xdr:rowOff>
    </xdr:from>
    <xdr:to>
      <xdr:col>71</xdr:col>
      <xdr:colOff>177800</xdr:colOff>
      <xdr:row>98</xdr:row>
      <xdr:rowOff>82276</xdr:rowOff>
    </xdr:to>
    <xdr:cxnSp macro="">
      <xdr:nvCxnSpPr>
        <xdr:cNvPr id="702" name="直線コネクタ 701"/>
        <xdr:cNvCxnSpPr/>
      </xdr:nvCxnSpPr>
      <xdr:spPr>
        <a:xfrm>
          <a:off x="12814300" y="16495116"/>
          <a:ext cx="889000" cy="38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4135</xdr:rowOff>
    </xdr:from>
    <xdr:to>
      <xdr:col>72</xdr:col>
      <xdr:colOff>38100</xdr:colOff>
      <xdr:row>95</xdr:row>
      <xdr:rowOff>105735</xdr:rowOff>
    </xdr:to>
    <xdr:sp macro="" textlink="">
      <xdr:nvSpPr>
        <xdr:cNvPr id="703" name="フローチャート: 判断 702"/>
        <xdr:cNvSpPr/>
      </xdr:nvSpPr>
      <xdr:spPr>
        <a:xfrm>
          <a:off x="13652500" y="162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122262</xdr:rowOff>
    </xdr:from>
    <xdr:ext cx="534377" cy="259045"/>
    <xdr:sp macro="" textlink="">
      <xdr:nvSpPr>
        <xdr:cNvPr id="704" name="テキスト ボックス 703"/>
        <xdr:cNvSpPr txBox="1"/>
      </xdr:nvSpPr>
      <xdr:spPr>
        <a:xfrm>
          <a:off x="13436111" y="16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5" name="フローチャート: 判断 704"/>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52630</xdr:rowOff>
    </xdr:from>
    <xdr:ext cx="534377" cy="259045"/>
    <xdr:sp macro="" textlink="">
      <xdr:nvSpPr>
        <xdr:cNvPr id="706" name="テキスト ボックス 705"/>
        <xdr:cNvSpPr txBox="1"/>
      </xdr:nvSpPr>
      <xdr:spPr>
        <a:xfrm>
          <a:off x="12547111" y="158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9485</xdr:rowOff>
    </xdr:from>
    <xdr:to>
      <xdr:col>85</xdr:col>
      <xdr:colOff>177800</xdr:colOff>
      <xdr:row>96</xdr:row>
      <xdr:rowOff>111085</xdr:rowOff>
    </xdr:to>
    <xdr:sp macro="" textlink="">
      <xdr:nvSpPr>
        <xdr:cNvPr id="712" name="楕円 711"/>
        <xdr:cNvSpPr/>
      </xdr:nvSpPr>
      <xdr:spPr>
        <a:xfrm>
          <a:off x="16268700" y="164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159362</xdr:rowOff>
    </xdr:from>
    <xdr:ext cx="469744" cy="259045"/>
    <xdr:sp macro="" textlink="">
      <xdr:nvSpPr>
        <xdr:cNvPr id="713" name="積立金該当値テキスト"/>
        <xdr:cNvSpPr txBox="1"/>
      </xdr:nvSpPr>
      <xdr:spPr>
        <a:xfrm>
          <a:off x="16370300" y="164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139055</xdr:rowOff>
    </xdr:from>
    <xdr:to>
      <xdr:col>81</xdr:col>
      <xdr:colOff>101600</xdr:colOff>
      <xdr:row>98</xdr:row>
      <xdr:rowOff>69205</xdr:rowOff>
    </xdr:to>
    <xdr:sp macro="" textlink="">
      <xdr:nvSpPr>
        <xdr:cNvPr id="714" name="楕円 713"/>
        <xdr:cNvSpPr/>
      </xdr:nvSpPr>
      <xdr:spPr>
        <a:xfrm>
          <a:off x="15430500" y="167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60332</xdr:rowOff>
    </xdr:from>
    <xdr:ext cx="469744" cy="259045"/>
    <xdr:sp macro="" textlink="">
      <xdr:nvSpPr>
        <xdr:cNvPr id="715" name="テキスト ボックス 714"/>
        <xdr:cNvSpPr txBox="1"/>
      </xdr:nvSpPr>
      <xdr:spPr>
        <a:xfrm>
          <a:off x="15246428" y="1686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160863</xdr:rowOff>
    </xdr:from>
    <xdr:to>
      <xdr:col>76</xdr:col>
      <xdr:colOff>165100</xdr:colOff>
      <xdr:row>98</xdr:row>
      <xdr:rowOff>91013</xdr:rowOff>
    </xdr:to>
    <xdr:sp macro="" textlink="">
      <xdr:nvSpPr>
        <xdr:cNvPr id="716" name="楕円 715"/>
        <xdr:cNvSpPr/>
      </xdr:nvSpPr>
      <xdr:spPr>
        <a:xfrm>
          <a:off x="14541500" y="167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82140</xdr:rowOff>
    </xdr:from>
    <xdr:ext cx="469744" cy="259045"/>
    <xdr:sp macro="" textlink="">
      <xdr:nvSpPr>
        <xdr:cNvPr id="717" name="テキスト ボックス 716"/>
        <xdr:cNvSpPr txBox="1"/>
      </xdr:nvSpPr>
      <xdr:spPr>
        <a:xfrm>
          <a:off x="14357428" y="168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31476</xdr:rowOff>
    </xdr:from>
    <xdr:to>
      <xdr:col>72</xdr:col>
      <xdr:colOff>38100</xdr:colOff>
      <xdr:row>98</xdr:row>
      <xdr:rowOff>133076</xdr:rowOff>
    </xdr:to>
    <xdr:sp macro="" textlink="">
      <xdr:nvSpPr>
        <xdr:cNvPr id="718" name="楕円 717"/>
        <xdr:cNvSpPr/>
      </xdr:nvSpPr>
      <xdr:spPr>
        <a:xfrm>
          <a:off x="13652500" y="168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124203</xdr:rowOff>
    </xdr:from>
    <xdr:ext cx="469744" cy="259045"/>
    <xdr:sp macro="" textlink="">
      <xdr:nvSpPr>
        <xdr:cNvPr id="719" name="テキスト ボックス 718"/>
        <xdr:cNvSpPr txBox="1"/>
      </xdr:nvSpPr>
      <xdr:spPr>
        <a:xfrm>
          <a:off x="13468428" y="169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156566</xdr:rowOff>
    </xdr:from>
    <xdr:to>
      <xdr:col>67</xdr:col>
      <xdr:colOff>101600</xdr:colOff>
      <xdr:row>96</xdr:row>
      <xdr:rowOff>86716</xdr:rowOff>
    </xdr:to>
    <xdr:sp macro="" textlink="">
      <xdr:nvSpPr>
        <xdr:cNvPr id="720" name="楕円 719"/>
        <xdr:cNvSpPr/>
      </xdr:nvSpPr>
      <xdr:spPr>
        <a:xfrm>
          <a:off x="12763500" y="164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77843</xdr:rowOff>
    </xdr:from>
    <xdr:ext cx="469744" cy="259045"/>
    <xdr:sp macro="" textlink="">
      <xdr:nvSpPr>
        <xdr:cNvPr id="721" name="テキスト ボックス 720"/>
        <xdr:cNvSpPr txBox="1"/>
      </xdr:nvSpPr>
      <xdr:spPr>
        <a:xfrm>
          <a:off x="12579428" y="1653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3" name="直線コネクタ 742"/>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6"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7" name="直線コネクタ 746"/>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49"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50" name="フローチャート: 判断 749"/>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2" name="フローチャート: 判断 751"/>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3" name="テキスト ボックス 752"/>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5" name="フローチャート: 判断 754"/>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56" name="テキスト ボックス 755"/>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169825</xdr:rowOff>
    </xdr:from>
    <xdr:to>
      <xdr:col>102</xdr:col>
      <xdr:colOff>165100</xdr:colOff>
      <xdr:row>36</xdr:row>
      <xdr:rowOff>99975</xdr:rowOff>
    </xdr:to>
    <xdr:sp macro="" textlink="">
      <xdr:nvSpPr>
        <xdr:cNvPr id="758" name="フローチャート: 判断 757"/>
        <xdr:cNvSpPr/>
      </xdr:nvSpPr>
      <xdr:spPr>
        <a:xfrm>
          <a:off x="19494500" y="617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116502</xdr:rowOff>
    </xdr:from>
    <xdr:ext cx="469744" cy="259045"/>
    <xdr:sp macro="" textlink="">
      <xdr:nvSpPr>
        <xdr:cNvPr id="759" name="テキスト ボックス 758"/>
        <xdr:cNvSpPr txBox="1"/>
      </xdr:nvSpPr>
      <xdr:spPr>
        <a:xfrm>
          <a:off x="19310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60" name="フローチャート: 判断 759"/>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61" name="テキスト ボックス 760"/>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798" name="直線コネクタ 797"/>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799"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800" name="直線コネクタ 799"/>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801"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2" name="直線コネクタ 801"/>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127402</xdr:rowOff>
    </xdr:from>
    <xdr:to>
      <xdr:col>116</xdr:col>
      <xdr:colOff>63500</xdr:colOff>
      <xdr:row>58</xdr:row>
      <xdr:rowOff>128407</xdr:rowOff>
    </xdr:to>
    <xdr:cxnSp macro="">
      <xdr:nvCxnSpPr>
        <xdr:cNvPr id="803" name="直線コネクタ 802"/>
        <xdr:cNvCxnSpPr/>
      </xdr:nvCxnSpPr>
      <xdr:spPr>
        <a:xfrm flipV="1">
          <a:off x="21323300" y="10071502"/>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4" name="貸付金平均値テキスト"/>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5" name="フローチャート: 判断 804"/>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128407</xdr:rowOff>
    </xdr:from>
    <xdr:to>
      <xdr:col>111</xdr:col>
      <xdr:colOff>177800</xdr:colOff>
      <xdr:row>58</xdr:row>
      <xdr:rowOff>128407</xdr:rowOff>
    </xdr:to>
    <xdr:cxnSp macro="">
      <xdr:nvCxnSpPr>
        <xdr:cNvPr id="806" name="直線コネクタ 805"/>
        <xdr:cNvCxnSpPr/>
      </xdr:nvCxnSpPr>
      <xdr:spPr>
        <a:xfrm>
          <a:off x="20434300" y="1007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7" name="フローチャート: 判断 806"/>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08" name="テキスト ボックス 807"/>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128407</xdr:rowOff>
    </xdr:from>
    <xdr:to>
      <xdr:col>107</xdr:col>
      <xdr:colOff>50800</xdr:colOff>
      <xdr:row>58</xdr:row>
      <xdr:rowOff>128407</xdr:rowOff>
    </xdr:to>
    <xdr:cxnSp macro="">
      <xdr:nvCxnSpPr>
        <xdr:cNvPr id="809" name="直線コネクタ 808"/>
        <xdr:cNvCxnSpPr/>
      </xdr:nvCxnSpPr>
      <xdr:spPr>
        <a:xfrm>
          <a:off x="19545300" y="1007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10" name="フローチャート: 判断 809"/>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11" name="テキスト ボックス 810"/>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128407</xdr:rowOff>
    </xdr:from>
    <xdr:to>
      <xdr:col>102</xdr:col>
      <xdr:colOff>114300</xdr:colOff>
      <xdr:row>58</xdr:row>
      <xdr:rowOff>129322</xdr:rowOff>
    </xdr:to>
    <xdr:cxnSp macro="">
      <xdr:nvCxnSpPr>
        <xdr:cNvPr id="812" name="直線コネクタ 811"/>
        <xdr:cNvCxnSpPr/>
      </xdr:nvCxnSpPr>
      <xdr:spPr>
        <a:xfrm flipV="1">
          <a:off x="18656300" y="100725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130917</xdr:rowOff>
    </xdr:from>
    <xdr:to>
      <xdr:col>102</xdr:col>
      <xdr:colOff>165100</xdr:colOff>
      <xdr:row>57</xdr:row>
      <xdr:rowOff>61067</xdr:rowOff>
    </xdr:to>
    <xdr:sp macro="" textlink="">
      <xdr:nvSpPr>
        <xdr:cNvPr id="813" name="フローチャート: 判断 812"/>
        <xdr:cNvSpPr/>
      </xdr:nvSpPr>
      <xdr:spPr>
        <a:xfrm>
          <a:off x="19494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77594</xdr:rowOff>
    </xdr:from>
    <xdr:ext cx="469744" cy="259045"/>
    <xdr:sp macro="" textlink="">
      <xdr:nvSpPr>
        <xdr:cNvPr id="814" name="テキスト ボックス 813"/>
        <xdr:cNvSpPr txBox="1"/>
      </xdr:nvSpPr>
      <xdr:spPr>
        <a:xfrm>
          <a:off x="19310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5" name="フローチャート: 判断 814"/>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16" name="テキスト ボックス 815"/>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76602</xdr:rowOff>
    </xdr:from>
    <xdr:to>
      <xdr:col>116</xdr:col>
      <xdr:colOff>114300</xdr:colOff>
      <xdr:row>59</xdr:row>
      <xdr:rowOff>6752</xdr:rowOff>
    </xdr:to>
    <xdr:sp macro="" textlink="">
      <xdr:nvSpPr>
        <xdr:cNvPr id="822" name="楕円 821"/>
        <xdr:cNvSpPr/>
      </xdr:nvSpPr>
      <xdr:spPr>
        <a:xfrm>
          <a:off x="221107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162979</xdr:rowOff>
    </xdr:from>
    <xdr:ext cx="378565" cy="259045"/>
    <xdr:sp macro="" textlink="">
      <xdr:nvSpPr>
        <xdr:cNvPr id="823" name="貸付金該当値テキスト"/>
        <xdr:cNvSpPr txBox="1"/>
      </xdr:nvSpPr>
      <xdr:spPr>
        <a:xfrm>
          <a:off x="22212300" y="993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77607</xdr:rowOff>
    </xdr:from>
    <xdr:to>
      <xdr:col>112</xdr:col>
      <xdr:colOff>38100</xdr:colOff>
      <xdr:row>59</xdr:row>
      <xdr:rowOff>7757</xdr:rowOff>
    </xdr:to>
    <xdr:sp macro="" textlink="">
      <xdr:nvSpPr>
        <xdr:cNvPr id="824" name="楕円 823"/>
        <xdr:cNvSpPr/>
      </xdr:nvSpPr>
      <xdr:spPr>
        <a:xfrm>
          <a:off x="21272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170334</xdr:rowOff>
    </xdr:from>
    <xdr:ext cx="378565" cy="259045"/>
    <xdr:sp macro="" textlink="">
      <xdr:nvSpPr>
        <xdr:cNvPr id="825" name="テキスト ボックス 824"/>
        <xdr:cNvSpPr txBox="1"/>
      </xdr:nvSpPr>
      <xdr:spPr>
        <a:xfrm>
          <a:off x="21134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77607</xdr:rowOff>
    </xdr:from>
    <xdr:to>
      <xdr:col>107</xdr:col>
      <xdr:colOff>101600</xdr:colOff>
      <xdr:row>59</xdr:row>
      <xdr:rowOff>7757</xdr:rowOff>
    </xdr:to>
    <xdr:sp macro="" textlink="">
      <xdr:nvSpPr>
        <xdr:cNvPr id="826" name="楕円 825"/>
        <xdr:cNvSpPr/>
      </xdr:nvSpPr>
      <xdr:spPr>
        <a:xfrm>
          <a:off x="20383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170334</xdr:rowOff>
    </xdr:from>
    <xdr:ext cx="378565" cy="259045"/>
    <xdr:sp macro="" textlink="">
      <xdr:nvSpPr>
        <xdr:cNvPr id="827" name="テキスト ボックス 826"/>
        <xdr:cNvSpPr txBox="1"/>
      </xdr:nvSpPr>
      <xdr:spPr>
        <a:xfrm>
          <a:off x="20245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77607</xdr:rowOff>
    </xdr:from>
    <xdr:to>
      <xdr:col>102</xdr:col>
      <xdr:colOff>165100</xdr:colOff>
      <xdr:row>59</xdr:row>
      <xdr:rowOff>7757</xdr:rowOff>
    </xdr:to>
    <xdr:sp macro="" textlink="">
      <xdr:nvSpPr>
        <xdr:cNvPr id="828" name="楕円 827"/>
        <xdr:cNvSpPr/>
      </xdr:nvSpPr>
      <xdr:spPr>
        <a:xfrm>
          <a:off x="19494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170334</xdr:rowOff>
    </xdr:from>
    <xdr:ext cx="378565" cy="259045"/>
    <xdr:sp macro="" textlink="">
      <xdr:nvSpPr>
        <xdr:cNvPr id="829" name="テキスト ボックス 828"/>
        <xdr:cNvSpPr txBox="1"/>
      </xdr:nvSpPr>
      <xdr:spPr>
        <a:xfrm>
          <a:off x="19356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78522</xdr:rowOff>
    </xdr:from>
    <xdr:to>
      <xdr:col>98</xdr:col>
      <xdr:colOff>38100</xdr:colOff>
      <xdr:row>59</xdr:row>
      <xdr:rowOff>8672</xdr:rowOff>
    </xdr:to>
    <xdr:sp macro="" textlink="">
      <xdr:nvSpPr>
        <xdr:cNvPr id="830" name="楕円 829"/>
        <xdr:cNvSpPr/>
      </xdr:nvSpPr>
      <xdr:spPr>
        <a:xfrm>
          <a:off x="18605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171249</xdr:rowOff>
    </xdr:from>
    <xdr:ext cx="378565" cy="259045"/>
    <xdr:sp macro="" textlink="">
      <xdr:nvSpPr>
        <xdr:cNvPr id="831" name="テキスト ボックス 830"/>
        <xdr:cNvSpPr txBox="1"/>
      </xdr:nvSpPr>
      <xdr:spPr>
        <a:xfrm>
          <a:off x="18467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6" name="直線コネクタ 855"/>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7"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58" name="直線コネクタ 857"/>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59"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60" name="直線コネクタ 859"/>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41439</xdr:rowOff>
    </xdr:from>
    <xdr:to>
      <xdr:col>116</xdr:col>
      <xdr:colOff>63500</xdr:colOff>
      <xdr:row>77</xdr:row>
      <xdr:rowOff>93066</xdr:rowOff>
    </xdr:to>
    <xdr:cxnSp macro="">
      <xdr:nvCxnSpPr>
        <xdr:cNvPr id="861" name="直線コネクタ 860"/>
        <xdr:cNvCxnSpPr/>
      </xdr:nvCxnSpPr>
      <xdr:spPr>
        <a:xfrm>
          <a:off x="21323300" y="13243089"/>
          <a:ext cx="838200" cy="5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87316</xdr:rowOff>
    </xdr:from>
    <xdr:ext cx="534377" cy="259045"/>
    <xdr:sp macro="" textlink="">
      <xdr:nvSpPr>
        <xdr:cNvPr id="862" name="繰出金平均値テキスト"/>
        <xdr:cNvSpPr txBox="1"/>
      </xdr:nvSpPr>
      <xdr:spPr>
        <a:xfrm>
          <a:off x="22212300" y="12774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3" name="フローチャート: 判断 862"/>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41439</xdr:rowOff>
    </xdr:from>
    <xdr:to>
      <xdr:col>111</xdr:col>
      <xdr:colOff>177800</xdr:colOff>
      <xdr:row>77</xdr:row>
      <xdr:rowOff>56108</xdr:rowOff>
    </xdr:to>
    <xdr:cxnSp macro="">
      <xdr:nvCxnSpPr>
        <xdr:cNvPr id="864" name="直線コネクタ 863"/>
        <xdr:cNvCxnSpPr/>
      </xdr:nvCxnSpPr>
      <xdr:spPr>
        <a:xfrm flipV="1">
          <a:off x="20434300" y="1324308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5" name="フローチャート: 判断 864"/>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10545</xdr:rowOff>
    </xdr:from>
    <xdr:ext cx="534377" cy="259045"/>
    <xdr:sp macro="" textlink="">
      <xdr:nvSpPr>
        <xdr:cNvPr id="866" name="テキスト ボックス 865"/>
        <xdr:cNvSpPr txBox="1"/>
      </xdr:nvSpPr>
      <xdr:spPr>
        <a:xfrm>
          <a:off x="21056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154215</xdr:rowOff>
    </xdr:from>
    <xdr:to>
      <xdr:col>107</xdr:col>
      <xdr:colOff>50800</xdr:colOff>
      <xdr:row>77</xdr:row>
      <xdr:rowOff>56108</xdr:rowOff>
    </xdr:to>
    <xdr:cxnSp macro="">
      <xdr:nvCxnSpPr>
        <xdr:cNvPr id="867" name="直線コネクタ 866"/>
        <xdr:cNvCxnSpPr/>
      </xdr:nvCxnSpPr>
      <xdr:spPr>
        <a:xfrm>
          <a:off x="19545300" y="13184415"/>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68" name="フローチャート: 判断 867"/>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141762</xdr:rowOff>
    </xdr:from>
    <xdr:ext cx="534377" cy="259045"/>
    <xdr:sp macro="" textlink="">
      <xdr:nvSpPr>
        <xdr:cNvPr id="869" name="テキスト ボックス 868"/>
        <xdr:cNvSpPr txBox="1"/>
      </xdr:nvSpPr>
      <xdr:spPr>
        <a:xfrm>
          <a:off x="20167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154215</xdr:rowOff>
    </xdr:from>
    <xdr:to>
      <xdr:col>102</xdr:col>
      <xdr:colOff>114300</xdr:colOff>
      <xdr:row>77</xdr:row>
      <xdr:rowOff>90018</xdr:rowOff>
    </xdr:to>
    <xdr:cxnSp macro="">
      <xdr:nvCxnSpPr>
        <xdr:cNvPr id="870" name="直線コネクタ 869"/>
        <xdr:cNvCxnSpPr/>
      </xdr:nvCxnSpPr>
      <xdr:spPr>
        <a:xfrm flipV="1">
          <a:off x="18656300" y="13184415"/>
          <a:ext cx="889000" cy="10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61888</xdr:rowOff>
    </xdr:from>
    <xdr:to>
      <xdr:col>102</xdr:col>
      <xdr:colOff>165100</xdr:colOff>
      <xdr:row>76</xdr:row>
      <xdr:rowOff>163488</xdr:rowOff>
    </xdr:to>
    <xdr:sp macro="" textlink="">
      <xdr:nvSpPr>
        <xdr:cNvPr id="871" name="フローチャート: 判断 870"/>
        <xdr:cNvSpPr/>
      </xdr:nvSpPr>
      <xdr:spPr>
        <a:xfrm>
          <a:off x="19494500" y="13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8564</xdr:rowOff>
    </xdr:from>
    <xdr:ext cx="534377" cy="259045"/>
    <xdr:sp macro="" textlink="">
      <xdr:nvSpPr>
        <xdr:cNvPr id="872" name="テキスト ボックス 871"/>
        <xdr:cNvSpPr txBox="1"/>
      </xdr:nvSpPr>
      <xdr:spPr>
        <a:xfrm>
          <a:off x="19278111" y="128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3" name="フローチャート: 判断 872"/>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158259</xdr:rowOff>
    </xdr:from>
    <xdr:ext cx="534377" cy="259045"/>
    <xdr:sp macro="" textlink="">
      <xdr:nvSpPr>
        <xdr:cNvPr id="874" name="テキスト ボックス 873"/>
        <xdr:cNvSpPr txBox="1"/>
      </xdr:nvSpPr>
      <xdr:spPr>
        <a:xfrm>
          <a:off x="18389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42266</xdr:rowOff>
    </xdr:from>
    <xdr:to>
      <xdr:col>116</xdr:col>
      <xdr:colOff>114300</xdr:colOff>
      <xdr:row>77</xdr:row>
      <xdr:rowOff>143866</xdr:rowOff>
    </xdr:to>
    <xdr:sp macro="" textlink="">
      <xdr:nvSpPr>
        <xdr:cNvPr id="880" name="楕円 879"/>
        <xdr:cNvSpPr/>
      </xdr:nvSpPr>
      <xdr:spPr>
        <a:xfrm>
          <a:off x="22110700" y="132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20693</xdr:rowOff>
    </xdr:from>
    <xdr:ext cx="534377" cy="259045"/>
    <xdr:sp macro="" textlink="">
      <xdr:nvSpPr>
        <xdr:cNvPr id="881" name="繰出金該当値テキスト"/>
        <xdr:cNvSpPr txBox="1"/>
      </xdr:nvSpPr>
      <xdr:spPr>
        <a:xfrm>
          <a:off x="22212300" y="132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162089</xdr:rowOff>
    </xdr:from>
    <xdr:to>
      <xdr:col>112</xdr:col>
      <xdr:colOff>38100</xdr:colOff>
      <xdr:row>77</xdr:row>
      <xdr:rowOff>92239</xdr:rowOff>
    </xdr:to>
    <xdr:sp macro="" textlink="">
      <xdr:nvSpPr>
        <xdr:cNvPr id="882" name="楕円 881"/>
        <xdr:cNvSpPr/>
      </xdr:nvSpPr>
      <xdr:spPr>
        <a:xfrm>
          <a:off x="212725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83366</xdr:rowOff>
    </xdr:from>
    <xdr:ext cx="534377" cy="259045"/>
    <xdr:sp macro="" textlink="">
      <xdr:nvSpPr>
        <xdr:cNvPr id="883" name="テキスト ボックス 882"/>
        <xdr:cNvSpPr txBox="1"/>
      </xdr:nvSpPr>
      <xdr:spPr>
        <a:xfrm>
          <a:off x="21056111" y="132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5308</xdr:rowOff>
    </xdr:from>
    <xdr:to>
      <xdr:col>107</xdr:col>
      <xdr:colOff>101600</xdr:colOff>
      <xdr:row>77</xdr:row>
      <xdr:rowOff>106908</xdr:rowOff>
    </xdr:to>
    <xdr:sp macro="" textlink="">
      <xdr:nvSpPr>
        <xdr:cNvPr id="884" name="楕円 883"/>
        <xdr:cNvSpPr/>
      </xdr:nvSpPr>
      <xdr:spPr>
        <a:xfrm>
          <a:off x="203835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98035</xdr:rowOff>
    </xdr:from>
    <xdr:ext cx="534377" cy="259045"/>
    <xdr:sp macro="" textlink="">
      <xdr:nvSpPr>
        <xdr:cNvPr id="885" name="テキスト ボックス 884"/>
        <xdr:cNvSpPr txBox="1"/>
      </xdr:nvSpPr>
      <xdr:spPr>
        <a:xfrm>
          <a:off x="20167111" y="132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103415</xdr:rowOff>
    </xdr:from>
    <xdr:to>
      <xdr:col>102</xdr:col>
      <xdr:colOff>165100</xdr:colOff>
      <xdr:row>77</xdr:row>
      <xdr:rowOff>33565</xdr:rowOff>
    </xdr:to>
    <xdr:sp macro="" textlink="">
      <xdr:nvSpPr>
        <xdr:cNvPr id="886" name="楕円 885"/>
        <xdr:cNvSpPr/>
      </xdr:nvSpPr>
      <xdr:spPr>
        <a:xfrm>
          <a:off x="19494500" y="131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24692</xdr:rowOff>
    </xdr:from>
    <xdr:ext cx="534377" cy="259045"/>
    <xdr:sp macro="" textlink="">
      <xdr:nvSpPr>
        <xdr:cNvPr id="887" name="テキスト ボックス 886"/>
        <xdr:cNvSpPr txBox="1"/>
      </xdr:nvSpPr>
      <xdr:spPr>
        <a:xfrm>
          <a:off x="19278111" y="132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39218</xdr:rowOff>
    </xdr:from>
    <xdr:to>
      <xdr:col>98</xdr:col>
      <xdr:colOff>38100</xdr:colOff>
      <xdr:row>77</xdr:row>
      <xdr:rowOff>140818</xdr:rowOff>
    </xdr:to>
    <xdr:sp macro="" textlink="">
      <xdr:nvSpPr>
        <xdr:cNvPr id="888" name="楕円 887"/>
        <xdr:cNvSpPr/>
      </xdr:nvSpPr>
      <xdr:spPr>
        <a:xfrm>
          <a:off x="18605500" y="132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131945</xdr:rowOff>
    </xdr:from>
    <xdr:ext cx="534377" cy="259045"/>
    <xdr:sp macro="" textlink="">
      <xdr:nvSpPr>
        <xdr:cNvPr id="889" name="テキスト ボックス 888"/>
        <xdr:cNvSpPr txBox="1"/>
      </xdr:nvSpPr>
      <xdr:spPr>
        <a:xfrm>
          <a:off x="18389111" y="13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320,156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50,300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円となっており，全国・県・類似団体平均を大きく下回っている。これは，人口千人当たりの職員やラスパイレス指数（給与水準）が全国・県・類似団体平均を下回っていることが主な要因である。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80,751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費や生活保護費は増加傾向にあり，今後も国の制度改正等に適切に対応し，資格審査等の適正化を進め適正な執行に努めていく。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30,568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円となっており，類似団体平均を下回っている。これは市民情報センター建設の際に平成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年に借り入れた地域総合整備事業債の償還が終了したことが主な要因である。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円増加している。財政調整基金や公共施設長寿命化等推進基金等の基金への積立を実施したことが主な要因である。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49,821
65.76
17,606,618
16,674,029
815,490
10,586,452
14,728,476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93218</xdr:rowOff>
    </xdr:from>
    <xdr:to>
      <xdr:col>24</xdr:col>
      <xdr:colOff>63500</xdr:colOff>
      <xdr:row>34</xdr:row>
      <xdr:rowOff>121412</xdr:rowOff>
    </xdr:to>
    <xdr:cxnSp macro="">
      <xdr:nvCxnSpPr>
        <xdr:cNvPr id="61" name="直線コネクタ 60"/>
        <xdr:cNvCxnSpPr/>
      </xdr:nvCxnSpPr>
      <xdr:spPr>
        <a:xfrm>
          <a:off x="3797300" y="592251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469744" cy="259045"/>
    <xdr:sp macro="" textlink="">
      <xdr:nvSpPr>
        <xdr:cNvPr id="62" name="議会費平均値テキスト"/>
        <xdr:cNvSpPr txBox="1"/>
      </xdr:nvSpPr>
      <xdr:spPr>
        <a:xfrm>
          <a:off x="4686300" y="570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93218</xdr:rowOff>
    </xdr:from>
    <xdr:to>
      <xdr:col>19</xdr:col>
      <xdr:colOff>177800</xdr:colOff>
      <xdr:row>34</xdr:row>
      <xdr:rowOff>123698</xdr:rowOff>
    </xdr:to>
    <xdr:cxnSp macro="">
      <xdr:nvCxnSpPr>
        <xdr:cNvPr id="64" name="直線コネクタ 63"/>
        <xdr:cNvCxnSpPr/>
      </xdr:nvCxnSpPr>
      <xdr:spPr>
        <a:xfrm flipV="1">
          <a:off x="2908300" y="592251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108729</xdr:rowOff>
    </xdr:from>
    <xdr:ext cx="469744" cy="259045"/>
    <xdr:sp macro="" textlink="">
      <xdr:nvSpPr>
        <xdr:cNvPr id="66" name="テキスト ボックス 65"/>
        <xdr:cNvSpPr txBox="1"/>
      </xdr:nvSpPr>
      <xdr:spPr>
        <a:xfrm>
          <a:off x="3562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95504</xdr:rowOff>
    </xdr:from>
    <xdr:to>
      <xdr:col>15</xdr:col>
      <xdr:colOff>50800</xdr:colOff>
      <xdr:row>34</xdr:row>
      <xdr:rowOff>123698</xdr:rowOff>
    </xdr:to>
    <xdr:cxnSp macro="">
      <xdr:nvCxnSpPr>
        <xdr:cNvPr id="67" name="直線コネクタ 66"/>
        <xdr:cNvCxnSpPr/>
      </xdr:nvCxnSpPr>
      <xdr:spPr>
        <a:xfrm>
          <a:off x="2019300" y="5753354"/>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128541</xdr:rowOff>
    </xdr:from>
    <xdr:ext cx="469744" cy="259045"/>
    <xdr:sp macro="" textlink="">
      <xdr:nvSpPr>
        <xdr:cNvPr id="69" name="テキスト ボックス 68"/>
        <xdr:cNvSpPr txBox="1"/>
      </xdr:nvSpPr>
      <xdr:spPr>
        <a:xfrm>
          <a:off x="2673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95504</xdr:rowOff>
    </xdr:from>
    <xdr:to>
      <xdr:col>10</xdr:col>
      <xdr:colOff>114300</xdr:colOff>
      <xdr:row>33</xdr:row>
      <xdr:rowOff>163322</xdr:rowOff>
    </xdr:to>
    <xdr:cxnSp macro="">
      <xdr:nvCxnSpPr>
        <xdr:cNvPr id="70" name="直線コネクタ 69"/>
        <xdr:cNvCxnSpPr/>
      </xdr:nvCxnSpPr>
      <xdr:spPr>
        <a:xfrm flipV="1">
          <a:off x="1130300" y="5753354"/>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46228</xdr:rowOff>
    </xdr:from>
    <xdr:to>
      <xdr:col>10</xdr:col>
      <xdr:colOff>165100</xdr:colOff>
      <xdr:row>34</xdr:row>
      <xdr:rowOff>147828</xdr:rowOff>
    </xdr:to>
    <xdr:sp macro="" textlink="">
      <xdr:nvSpPr>
        <xdr:cNvPr id="71" name="フローチャート: 判断 70"/>
        <xdr:cNvSpPr/>
      </xdr:nvSpPr>
      <xdr:spPr>
        <a:xfrm>
          <a:off x="1968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138955</xdr:rowOff>
    </xdr:from>
    <xdr:ext cx="469744" cy="259045"/>
    <xdr:sp macro="" textlink="">
      <xdr:nvSpPr>
        <xdr:cNvPr id="72" name="テキスト ボックス 71"/>
        <xdr:cNvSpPr txBox="1"/>
      </xdr:nvSpPr>
      <xdr:spPr>
        <a:xfrm>
          <a:off x="1784428"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93997</xdr:rowOff>
    </xdr:from>
    <xdr:ext cx="469744" cy="259045"/>
    <xdr:sp macro="" textlink="">
      <xdr:nvSpPr>
        <xdr:cNvPr id="74" name="テキスト ボックス 73"/>
        <xdr:cNvSpPr txBox="1"/>
      </xdr:nvSpPr>
      <xdr:spPr>
        <a:xfrm>
          <a:off x="895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70612</xdr:rowOff>
    </xdr:from>
    <xdr:to>
      <xdr:col>24</xdr:col>
      <xdr:colOff>114300</xdr:colOff>
      <xdr:row>35</xdr:row>
      <xdr:rowOff>762</xdr:rowOff>
    </xdr:to>
    <xdr:sp macro="" textlink="">
      <xdr:nvSpPr>
        <xdr:cNvPr id="80" name="楕円 79"/>
        <xdr:cNvSpPr/>
      </xdr:nvSpPr>
      <xdr:spPr>
        <a:xfrm>
          <a:off x="45847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49039</xdr:rowOff>
    </xdr:from>
    <xdr:ext cx="469744" cy="259045"/>
    <xdr:sp macro="" textlink="">
      <xdr:nvSpPr>
        <xdr:cNvPr id="81" name="議会費該当値テキスト"/>
        <xdr:cNvSpPr txBox="1"/>
      </xdr:nvSpPr>
      <xdr:spPr>
        <a:xfrm>
          <a:off x="4686300" y="58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42418</xdr:rowOff>
    </xdr:from>
    <xdr:to>
      <xdr:col>20</xdr:col>
      <xdr:colOff>38100</xdr:colOff>
      <xdr:row>34</xdr:row>
      <xdr:rowOff>144018</xdr:rowOff>
    </xdr:to>
    <xdr:sp macro="" textlink="">
      <xdr:nvSpPr>
        <xdr:cNvPr id="82" name="楕円 81"/>
        <xdr:cNvSpPr/>
      </xdr:nvSpPr>
      <xdr:spPr>
        <a:xfrm>
          <a:off x="3746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135145</xdr:rowOff>
    </xdr:from>
    <xdr:ext cx="469744" cy="259045"/>
    <xdr:sp macro="" textlink="">
      <xdr:nvSpPr>
        <xdr:cNvPr id="83" name="テキスト ボックス 82"/>
        <xdr:cNvSpPr txBox="1"/>
      </xdr:nvSpPr>
      <xdr:spPr>
        <a:xfrm>
          <a:off x="3562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72898</xdr:rowOff>
    </xdr:from>
    <xdr:to>
      <xdr:col>15</xdr:col>
      <xdr:colOff>101600</xdr:colOff>
      <xdr:row>35</xdr:row>
      <xdr:rowOff>3048</xdr:rowOff>
    </xdr:to>
    <xdr:sp macro="" textlink="">
      <xdr:nvSpPr>
        <xdr:cNvPr id="84" name="楕円 83"/>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165625</xdr:rowOff>
    </xdr:from>
    <xdr:ext cx="469744" cy="259045"/>
    <xdr:sp macro="" textlink="">
      <xdr:nvSpPr>
        <xdr:cNvPr id="85" name="テキスト ボックス 84"/>
        <xdr:cNvSpPr txBox="1"/>
      </xdr:nvSpPr>
      <xdr:spPr>
        <a:xfrm>
          <a:off x="2673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44704</xdr:rowOff>
    </xdr:from>
    <xdr:to>
      <xdr:col>10</xdr:col>
      <xdr:colOff>165100</xdr:colOff>
      <xdr:row>33</xdr:row>
      <xdr:rowOff>146304</xdr:rowOff>
    </xdr:to>
    <xdr:sp macro="" textlink="">
      <xdr:nvSpPr>
        <xdr:cNvPr id="86" name="楕円 85"/>
        <xdr:cNvSpPr/>
      </xdr:nvSpPr>
      <xdr:spPr>
        <a:xfrm>
          <a:off x="1968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162831</xdr:rowOff>
    </xdr:from>
    <xdr:ext cx="469744" cy="259045"/>
    <xdr:sp macro="" textlink="">
      <xdr:nvSpPr>
        <xdr:cNvPr id="87" name="テキスト ボックス 86"/>
        <xdr:cNvSpPr txBox="1"/>
      </xdr:nvSpPr>
      <xdr:spPr>
        <a:xfrm>
          <a:off x="1784428"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112522</xdr:rowOff>
    </xdr:from>
    <xdr:to>
      <xdr:col>6</xdr:col>
      <xdr:colOff>38100</xdr:colOff>
      <xdr:row>34</xdr:row>
      <xdr:rowOff>42672</xdr:rowOff>
    </xdr:to>
    <xdr:sp macro="" textlink="">
      <xdr:nvSpPr>
        <xdr:cNvPr id="88" name="楕円 87"/>
        <xdr:cNvSpPr/>
      </xdr:nvSpPr>
      <xdr:spPr>
        <a:xfrm>
          <a:off x="1079500" y="57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59199</xdr:rowOff>
    </xdr:from>
    <xdr:ext cx="469744" cy="259045"/>
    <xdr:sp macro="" textlink="">
      <xdr:nvSpPr>
        <xdr:cNvPr id="89" name="テキスト ボックス 88"/>
        <xdr:cNvSpPr txBox="1"/>
      </xdr:nvSpPr>
      <xdr:spPr>
        <a:xfrm>
          <a:off x="895428" y="55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83560</xdr:rowOff>
    </xdr:from>
    <xdr:to>
      <xdr:col>24</xdr:col>
      <xdr:colOff>62865</xdr:colOff>
      <xdr:row>56</xdr:row>
      <xdr:rowOff>124575</xdr:rowOff>
    </xdr:to>
    <xdr:cxnSp macro="">
      <xdr:nvCxnSpPr>
        <xdr:cNvPr id="114" name="直線コネクタ 113"/>
        <xdr:cNvCxnSpPr/>
      </xdr:nvCxnSpPr>
      <xdr:spPr>
        <a:xfrm flipV="1">
          <a:off x="4633595" y="8827510"/>
          <a:ext cx="1270" cy="89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128402</xdr:rowOff>
    </xdr:from>
    <xdr:ext cx="534377" cy="259045"/>
    <xdr:sp macro="" textlink="">
      <xdr:nvSpPr>
        <xdr:cNvPr id="115" name="総務費最小値テキスト"/>
        <xdr:cNvSpPr txBox="1"/>
      </xdr:nvSpPr>
      <xdr:spPr>
        <a:xfrm>
          <a:off x="4686300" y="97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124575</xdr:rowOff>
    </xdr:from>
    <xdr:to>
      <xdr:col>24</xdr:col>
      <xdr:colOff>152400</xdr:colOff>
      <xdr:row>56</xdr:row>
      <xdr:rowOff>124575</xdr:rowOff>
    </xdr:to>
    <xdr:cxnSp macro="">
      <xdr:nvCxnSpPr>
        <xdr:cNvPr id="116" name="直線コネクタ 115"/>
        <xdr:cNvCxnSpPr/>
      </xdr:nvCxnSpPr>
      <xdr:spPr>
        <a:xfrm>
          <a:off x="4546600" y="972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30237</xdr:rowOff>
    </xdr:from>
    <xdr:ext cx="534377" cy="259045"/>
    <xdr:sp macro="" textlink="">
      <xdr:nvSpPr>
        <xdr:cNvPr id="117" name="総務費最大値テキスト"/>
        <xdr:cNvSpPr txBox="1"/>
      </xdr:nvSpPr>
      <xdr:spPr>
        <a:xfrm>
          <a:off x="4686300" y="860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83560</xdr:rowOff>
    </xdr:from>
    <xdr:to>
      <xdr:col>24</xdr:col>
      <xdr:colOff>152400</xdr:colOff>
      <xdr:row>51</xdr:row>
      <xdr:rowOff>83560</xdr:rowOff>
    </xdr:to>
    <xdr:cxnSp macro="">
      <xdr:nvCxnSpPr>
        <xdr:cNvPr id="118" name="直線コネクタ 117"/>
        <xdr:cNvCxnSpPr/>
      </xdr:nvCxnSpPr>
      <xdr:spPr>
        <a:xfrm>
          <a:off x="4546600" y="8827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77997</xdr:rowOff>
    </xdr:from>
    <xdr:to>
      <xdr:col>24</xdr:col>
      <xdr:colOff>63500</xdr:colOff>
      <xdr:row>57</xdr:row>
      <xdr:rowOff>37440</xdr:rowOff>
    </xdr:to>
    <xdr:cxnSp macro="">
      <xdr:nvCxnSpPr>
        <xdr:cNvPr id="119" name="直線コネクタ 118"/>
        <xdr:cNvCxnSpPr/>
      </xdr:nvCxnSpPr>
      <xdr:spPr>
        <a:xfrm flipV="1">
          <a:off x="3797300" y="9679197"/>
          <a:ext cx="838200" cy="1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126007</xdr:rowOff>
    </xdr:from>
    <xdr:ext cx="534377" cy="259045"/>
    <xdr:sp macro="" textlink="">
      <xdr:nvSpPr>
        <xdr:cNvPr id="120" name="総務費平均値テキスト"/>
        <xdr:cNvSpPr txBox="1"/>
      </xdr:nvSpPr>
      <xdr:spPr>
        <a:xfrm>
          <a:off x="4686300" y="9212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103130</xdr:rowOff>
    </xdr:from>
    <xdr:to>
      <xdr:col>24</xdr:col>
      <xdr:colOff>114300</xdr:colOff>
      <xdr:row>55</xdr:row>
      <xdr:rowOff>33280</xdr:rowOff>
    </xdr:to>
    <xdr:sp macro="" textlink="">
      <xdr:nvSpPr>
        <xdr:cNvPr id="121" name="フローチャート: 判断 120"/>
        <xdr:cNvSpPr/>
      </xdr:nvSpPr>
      <xdr:spPr>
        <a:xfrm>
          <a:off x="4584700" y="9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37440</xdr:rowOff>
    </xdr:from>
    <xdr:to>
      <xdr:col>19</xdr:col>
      <xdr:colOff>177800</xdr:colOff>
      <xdr:row>57</xdr:row>
      <xdr:rowOff>62338</xdr:rowOff>
    </xdr:to>
    <xdr:cxnSp macro="">
      <xdr:nvCxnSpPr>
        <xdr:cNvPr id="122" name="直線コネクタ 121"/>
        <xdr:cNvCxnSpPr/>
      </xdr:nvCxnSpPr>
      <xdr:spPr>
        <a:xfrm flipV="1">
          <a:off x="2908300" y="9810090"/>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67869</xdr:rowOff>
    </xdr:from>
    <xdr:to>
      <xdr:col>20</xdr:col>
      <xdr:colOff>38100</xdr:colOff>
      <xdr:row>54</xdr:row>
      <xdr:rowOff>169469</xdr:rowOff>
    </xdr:to>
    <xdr:sp macro="" textlink="">
      <xdr:nvSpPr>
        <xdr:cNvPr id="123" name="フローチャート: 判断 122"/>
        <xdr:cNvSpPr/>
      </xdr:nvSpPr>
      <xdr:spPr>
        <a:xfrm>
          <a:off x="3746500" y="932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14546</xdr:rowOff>
    </xdr:from>
    <xdr:ext cx="534377" cy="259045"/>
    <xdr:sp macro="" textlink="">
      <xdr:nvSpPr>
        <xdr:cNvPr id="124" name="テキスト ボックス 123"/>
        <xdr:cNvSpPr txBox="1"/>
      </xdr:nvSpPr>
      <xdr:spPr>
        <a:xfrm>
          <a:off x="3530111" y="91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62338</xdr:rowOff>
    </xdr:from>
    <xdr:to>
      <xdr:col>15</xdr:col>
      <xdr:colOff>50800</xdr:colOff>
      <xdr:row>57</xdr:row>
      <xdr:rowOff>102819</xdr:rowOff>
    </xdr:to>
    <xdr:cxnSp macro="">
      <xdr:nvCxnSpPr>
        <xdr:cNvPr id="125" name="直線コネクタ 124"/>
        <xdr:cNvCxnSpPr/>
      </xdr:nvCxnSpPr>
      <xdr:spPr>
        <a:xfrm flipV="1">
          <a:off x="2019300" y="9834988"/>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59639</xdr:rowOff>
    </xdr:from>
    <xdr:to>
      <xdr:col>15</xdr:col>
      <xdr:colOff>101600</xdr:colOff>
      <xdr:row>53</xdr:row>
      <xdr:rowOff>161239</xdr:rowOff>
    </xdr:to>
    <xdr:sp macro="" textlink="">
      <xdr:nvSpPr>
        <xdr:cNvPr id="126" name="フローチャート: 判断 125"/>
        <xdr:cNvSpPr/>
      </xdr:nvSpPr>
      <xdr:spPr>
        <a:xfrm>
          <a:off x="2857500" y="91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6316</xdr:rowOff>
    </xdr:from>
    <xdr:ext cx="534377" cy="259045"/>
    <xdr:sp macro="" textlink="">
      <xdr:nvSpPr>
        <xdr:cNvPr id="127" name="テキスト ボックス 126"/>
        <xdr:cNvSpPr txBox="1"/>
      </xdr:nvSpPr>
      <xdr:spPr>
        <a:xfrm>
          <a:off x="2641111" y="89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135357</xdr:rowOff>
    </xdr:from>
    <xdr:to>
      <xdr:col>10</xdr:col>
      <xdr:colOff>114300</xdr:colOff>
      <xdr:row>57</xdr:row>
      <xdr:rowOff>102819</xdr:rowOff>
    </xdr:to>
    <xdr:cxnSp macro="">
      <xdr:nvCxnSpPr>
        <xdr:cNvPr id="128" name="直線コネクタ 127"/>
        <xdr:cNvCxnSpPr/>
      </xdr:nvCxnSpPr>
      <xdr:spPr>
        <a:xfrm>
          <a:off x="1130300" y="9736557"/>
          <a:ext cx="8890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27845</xdr:rowOff>
    </xdr:from>
    <xdr:to>
      <xdr:col>10</xdr:col>
      <xdr:colOff>165100</xdr:colOff>
      <xdr:row>55</xdr:row>
      <xdr:rowOff>129445</xdr:rowOff>
    </xdr:to>
    <xdr:sp macro="" textlink="">
      <xdr:nvSpPr>
        <xdr:cNvPr id="129" name="フローチャート: 判断 128"/>
        <xdr:cNvSpPr/>
      </xdr:nvSpPr>
      <xdr:spPr>
        <a:xfrm>
          <a:off x="1968500" y="94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145972</xdr:rowOff>
    </xdr:from>
    <xdr:ext cx="534377" cy="259045"/>
    <xdr:sp macro="" textlink="">
      <xdr:nvSpPr>
        <xdr:cNvPr id="130" name="テキスト ボックス 129"/>
        <xdr:cNvSpPr txBox="1"/>
      </xdr:nvSpPr>
      <xdr:spPr>
        <a:xfrm>
          <a:off x="1752111" y="92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28969</xdr:rowOff>
    </xdr:from>
    <xdr:to>
      <xdr:col>6</xdr:col>
      <xdr:colOff>38100</xdr:colOff>
      <xdr:row>54</xdr:row>
      <xdr:rowOff>130569</xdr:rowOff>
    </xdr:to>
    <xdr:sp macro="" textlink="">
      <xdr:nvSpPr>
        <xdr:cNvPr id="131" name="フローチャート: 判断 130"/>
        <xdr:cNvSpPr/>
      </xdr:nvSpPr>
      <xdr:spPr>
        <a:xfrm>
          <a:off x="1079500" y="928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147096</xdr:rowOff>
    </xdr:from>
    <xdr:ext cx="534377" cy="259045"/>
    <xdr:sp macro="" textlink="">
      <xdr:nvSpPr>
        <xdr:cNvPr id="132" name="テキスト ボックス 131"/>
        <xdr:cNvSpPr txBox="1"/>
      </xdr:nvSpPr>
      <xdr:spPr>
        <a:xfrm>
          <a:off x="863111" y="90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27197</xdr:rowOff>
    </xdr:from>
    <xdr:to>
      <xdr:col>24</xdr:col>
      <xdr:colOff>114300</xdr:colOff>
      <xdr:row>56</xdr:row>
      <xdr:rowOff>128797</xdr:rowOff>
    </xdr:to>
    <xdr:sp macro="" textlink="">
      <xdr:nvSpPr>
        <xdr:cNvPr id="138" name="楕円 137"/>
        <xdr:cNvSpPr/>
      </xdr:nvSpPr>
      <xdr:spPr>
        <a:xfrm>
          <a:off x="4584700" y="96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113574</xdr:rowOff>
    </xdr:from>
    <xdr:ext cx="534377" cy="259045"/>
    <xdr:sp macro="" textlink="">
      <xdr:nvSpPr>
        <xdr:cNvPr id="139" name="総務費該当値テキスト"/>
        <xdr:cNvSpPr txBox="1"/>
      </xdr:nvSpPr>
      <xdr:spPr>
        <a:xfrm>
          <a:off x="4686300" y="95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158090</xdr:rowOff>
    </xdr:from>
    <xdr:to>
      <xdr:col>20</xdr:col>
      <xdr:colOff>38100</xdr:colOff>
      <xdr:row>57</xdr:row>
      <xdr:rowOff>88240</xdr:rowOff>
    </xdr:to>
    <xdr:sp macro="" textlink="">
      <xdr:nvSpPr>
        <xdr:cNvPr id="140" name="楕円 139"/>
        <xdr:cNvSpPr/>
      </xdr:nvSpPr>
      <xdr:spPr>
        <a:xfrm>
          <a:off x="3746500" y="97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79367</xdr:rowOff>
    </xdr:from>
    <xdr:ext cx="534377" cy="259045"/>
    <xdr:sp macro="" textlink="">
      <xdr:nvSpPr>
        <xdr:cNvPr id="141" name="テキスト ボックス 140"/>
        <xdr:cNvSpPr txBox="1"/>
      </xdr:nvSpPr>
      <xdr:spPr>
        <a:xfrm>
          <a:off x="3530111" y="98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11538</xdr:rowOff>
    </xdr:from>
    <xdr:to>
      <xdr:col>15</xdr:col>
      <xdr:colOff>101600</xdr:colOff>
      <xdr:row>57</xdr:row>
      <xdr:rowOff>113138</xdr:rowOff>
    </xdr:to>
    <xdr:sp macro="" textlink="">
      <xdr:nvSpPr>
        <xdr:cNvPr id="142" name="楕円 141"/>
        <xdr:cNvSpPr/>
      </xdr:nvSpPr>
      <xdr:spPr>
        <a:xfrm>
          <a:off x="2857500" y="97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104265</xdr:rowOff>
    </xdr:from>
    <xdr:ext cx="534377" cy="259045"/>
    <xdr:sp macro="" textlink="">
      <xdr:nvSpPr>
        <xdr:cNvPr id="143" name="テキスト ボックス 142"/>
        <xdr:cNvSpPr txBox="1"/>
      </xdr:nvSpPr>
      <xdr:spPr>
        <a:xfrm>
          <a:off x="2641111" y="98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52019</xdr:rowOff>
    </xdr:from>
    <xdr:to>
      <xdr:col>10</xdr:col>
      <xdr:colOff>165100</xdr:colOff>
      <xdr:row>57</xdr:row>
      <xdr:rowOff>153619</xdr:rowOff>
    </xdr:to>
    <xdr:sp macro="" textlink="">
      <xdr:nvSpPr>
        <xdr:cNvPr id="144" name="楕円 143"/>
        <xdr:cNvSpPr/>
      </xdr:nvSpPr>
      <xdr:spPr>
        <a:xfrm>
          <a:off x="1968500" y="98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144746</xdr:rowOff>
    </xdr:from>
    <xdr:ext cx="534377" cy="259045"/>
    <xdr:sp macro="" textlink="">
      <xdr:nvSpPr>
        <xdr:cNvPr id="145" name="テキスト ボックス 144"/>
        <xdr:cNvSpPr txBox="1"/>
      </xdr:nvSpPr>
      <xdr:spPr>
        <a:xfrm>
          <a:off x="1752111" y="991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84557</xdr:rowOff>
    </xdr:from>
    <xdr:to>
      <xdr:col>6</xdr:col>
      <xdr:colOff>38100</xdr:colOff>
      <xdr:row>57</xdr:row>
      <xdr:rowOff>14707</xdr:rowOff>
    </xdr:to>
    <xdr:sp macro="" textlink="">
      <xdr:nvSpPr>
        <xdr:cNvPr id="146" name="楕円 145"/>
        <xdr:cNvSpPr/>
      </xdr:nvSpPr>
      <xdr:spPr>
        <a:xfrm>
          <a:off x="1079500" y="96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5834</xdr:rowOff>
    </xdr:from>
    <xdr:ext cx="534377" cy="259045"/>
    <xdr:sp macro="" textlink="">
      <xdr:nvSpPr>
        <xdr:cNvPr id="147" name="テキスト ボックス 146"/>
        <xdr:cNvSpPr txBox="1"/>
      </xdr:nvSpPr>
      <xdr:spPr>
        <a:xfrm>
          <a:off x="863111" y="97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150199</xdr:rowOff>
    </xdr:from>
    <xdr:to>
      <xdr:col>24</xdr:col>
      <xdr:colOff>62865</xdr:colOff>
      <xdr:row>77</xdr:row>
      <xdr:rowOff>59037</xdr:rowOff>
    </xdr:to>
    <xdr:cxnSp macro="">
      <xdr:nvCxnSpPr>
        <xdr:cNvPr id="174" name="直線コネクタ 173"/>
        <xdr:cNvCxnSpPr/>
      </xdr:nvCxnSpPr>
      <xdr:spPr>
        <a:xfrm flipV="1">
          <a:off x="4633595" y="11980249"/>
          <a:ext cx="1270" cy="128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62864</xdr:rowOff>
    </xdr:from>
    <xdr:ext cx="599010" cy="259045"/>
    <xdr:sp macro="" textlink="">
      <xdr:nvSpPr>
        <xdr:cNvPr id="175" name="民生費最小値テキスト"/>
        <xdr:cNvSpPr txBox="1"/>
      </xdr:nvSpPr>
      <xdr:spPr>
        <a:xfrm>
          <a:off x="4686300" y="132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59037</xdr:rowOff>
    </xdr:from>
    <xdr:to>
      <xdr:col>24</xdr:col>
      <xdr:colOff>152400</xdr:colOff>
      <xdr:row>77</xdr:row>
      <xdr:rowOff>59037</xdr:rowOff>
    </xdr:to>
    <xdr:cxnSp macro="">
      <xdr:nvCxnSpPr>
        <xdr:cNvPr id="176" name="直線コネクタ 175"/>
        <xdr:cNvCxnSpPr/>
      </xdr:nvCxnSpPr>
      <xdr:spPr>
        <a:xfrm>
          <a:off x="4546600" y="1326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96876</xdr:rowOff>
    </xdr:from>
    <xdr:ext cx="599010" cy="259045"/>
    <xdr:sp macro="" textlink="">
      <xdr:nvSpPr>
        <xdr:cNvPr id="177" name="民生費最大値テキスト"/>
        <xdr:cNvSpPr txBox="1"/>
      </xdr:nvSpPr>
      <xdr:spPr>
        <a:xfrm>
          <a:off x="4686300" y="1175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150199</xdr:rowOff>
    </xdr:from>
    <xdr:to>
      <xdr:col>24</xdr:col>
      <xdr:colOff>152400</xdr:colOff>
      <xdr:row>69</xdr:row>
      <xdr:rowOff>150199</xdr:rowOff>
    </xdr:to>
    <xdr:cxnSp macro="">
      <xdr:nvCxnSpPr>
        <xdr:cNvPr id="178" name="直線コネクタ 177"/>
        <xdr:cNvCxnSpPr/>
      </xdr:nvCxnSpPr>
      <xdr:spPr>
        <a:xfrm>
          <a:off x="4546600" y="11980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40373</xdr:rowOff>
    </xdr:from>
    <xdr:to>
      <xdr:col>24</xdr:col>
      <xdr:colOff>63500</xdr:colOff>
      <xdr:row>77</xdr:row>
      <xdr:rowOff>59037</xdr:rowOff>
    </xdr:to>
    <xdr:cxnSp macro="">
      <xdr:nvCxnSpPr>
        <xdr:cNvPr id="179" name="直線コネクタ 178"/>
        <xdr:cNvCxnSpPr/>
      </xdr:nvCxnSpPr>
      <xdr:spPr>
        <a:xfrm>
          <a:off x="3797300" y="13242023"/>
          <a:ext cx="8382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12875</xdr:rowOff>
    </xdr:from>
    <xdr:ext cx="599010" cy="259045"/>
    <xdr:sp macro="" textlink="">
      <xdr:nvSpPr>
        <xdr:cNvPr id="180" name="民生費平均値テキスト"/>
        <xdr:cNvSpPr txBox="1"/>
      </xdr:nvSpPr>
      <xdr:spPr>
        <a:xfrm>
          <a:off x="4686300" y="12700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161448</xdr:rowOff>
    </xdr:from>
    <xdr:to>
      <xdr:col>24</xdr:col>
      <xdr:colOff>114300</xdr:colOff>
      <xdr:row>75</xdr:row>
      <xdr:rowOff>91598</xdr:rowOff>
    </xdr:to>
    <xdr:sp macro="" textlink="">
      <xdr:nvSpPr>
        <xdr:cNvPr id="181" name="フローチャート: 判断 180"/>
        <xdr:cNvSpPr/>
      </xdr:nvSpPr>
      <xdr:spPr>
        <a:xfrm>
          <a:off x="4584700" y="128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40373</xdr:rowOff>
    </xdr:from>
    <xdr:to>
      <xdr:col>19</xdr:col>
      <xdr:colOff>177800</xdr:colOff>
      <xdr:row>77</xdr:row>
      <xdr:rowOff>75871</xdr:rowOff>
    </xdr:to>
    <xdr:cxnSp macro="">
      <xdr:nvCxnSpPr>
        <xdr:cNvPr id="182" name="直線コネクタ 181"/>
        <xdr:cNvCxnSpPr/>
      </xdr:nvCxnSpPr>
      <xdr:spPr>
        <a:xfrm flipV="1">
          <a:off x="2908300" y="13242023"/>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24223</xdr:rowOff>
    </xdr:from>
    <xdr:to>
      <xdr:col>20</xdr:col>
      <xdr:colOff>38100</xdr:colOff>
      <xdr:row>74</xdr:row>
      <xdr:rowOff>125823</xdr:rowOff>
    </xdr:to>
    <xdr:sp macro="" textlink="">
      <xdr:nvSpPr>
        <xdr:cNvPr id="183" name="フローチャート: 判断 182"/>
        <xdr:cNvSpPr/>
      </xdr:nvSpPr>
      <xdr:spPr>
        <a:xfrm>
          <a:off x="3746500" y="127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142350</xdr:rowOff>
    </xdr:from>
    <xdr:ext cx="599010" cy="259045"/>
    <xdr:sp macro="" textlink="">
      <xdr:nvSpPr>
        <xdr:cNvPr id="184" name="テキスト ボックス 183"/>
        <xdr:cNvSpPr txBox="1"/>
      </xdr:nvSpPr>
      <xdr:spPr>
        <a:xfrm>
          <a:off x="3497795" y="124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21024</xdr:rowOff>
    </xdr:from>
    <xdr:to>
      <xdr:col>15</xdr:col>
      <xdr:colOff>50800</xdr:colOff>
      <xdr:row>77</xdr:row>
      <xdr:rowOff>75871</xdr:rowOff>
    </xdr:to>
    <xdr:cxnSp macro="">
      <xdr:nvCxnSpPr>
        <xdr:cNvPr id="185" name="直線コネクタ 184"/>
        <xdr:cNvCxnSpPr/>
      </xdr:nvCxnSpPr>
      <xdr:spPr>
        <a:xfrm>
          <a:off x="2019300" y="13222674"/>
          <a:ext cx="889000" cy="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146638</xdr:rowOff>
    </xdr:from>
    <xdr:to>
      <xdr:col>15</xdr:col>
      <xdr:colOff>101600</xdr:colOff>
      <xdr:row>74</xdr:row>
      <xdr:rowOff>76788</xdr:rowOff>
    </xdr:to>
    <xdr:sp macro="" textlink="">
      <xdr:nvSpPr>
        <xdr:cNvPr id="186" name="フローチャート: 判断 185"/>
        <xdr:cNvSpPr/>
      </xdr:nvSpPr>
      <xdr:spPr>
        <a:xfrm>
          <a:off x="2857500" y="1266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93315</xdr:rowOff>
    </xdr:from>
    <xdr:ext cx="599010" cy="259045"/>
    <xdr:sp macro="" textlink="">
      <xdr:nvSpPr>
        <xdr:cNvPr id="187" name="テキスト ボックス 186"/>
        <xdr:cNvSpPr txBox="1"/>
      </xdr:nvSpPr>
      <xdr:spPr>
        <a:xfrm>
          <a:off x="2608795" y="1243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21024</xdr:rowOff>
    </xdr:from>
    <xdr:to>
      <xdr:col>10</xdr:col>
      <xdr:colOff>114300</xdr:colOff>
      <xdr:row>78</xdr:row>
      <xdr:rowOff>56717</xdr:rowOff>
    </xdr:to>
    <xdr:cxnSp macro="">
      <xdr:nvCxnSpPr>
        <xdr:cNvPr id="188" name="直線コネクタ 187"/>
        <xdr:cNvCxnSpPr/>
      </xdr:nvCxnSpPr>
      <xdr:spPr>
        <a:xfrm flipV="1">
          <a:off x="1130300" y="13222674"/>
          <a:ext cx="889000" cy="20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65681</xdr:rowOff>
    </xdr:from>
    <xdr:to>
      <xdr:col>10</xdr:col>
      <xdr:colOff>165100</xdr:colOff>
      <xdr:row>76</xdr:row>
      <xdr:rowOff>167281</xdr:rowOff>
    </xdr:to>
    <xdr:sp macro="" textlink="">
      <xdr:nvSpPr>
        <xdr:cNvPr id="189" name="フローチャート: 判断 188"/>
        <xdr:cNvSpPr/>
      </xdr:nvSpPr>
      <xdr:spPr>
        <a:xfrm>
          <a:off x="1968500" y="1309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12357</xdr:rowOff>
    </xdr:from>
    <xdr:ext cx="599010" cy="259045"/>
    <xdr:sp macro="" textlink="">
      <xdr:nvSpPr>
        <xdr:cNvPr id="190" name="テキスト ボックス 189"/>
        <xdr:cNvSpPr txBox="1"/>
      </xdr:nvSpPr>
      <xdr:spPr>
        <a:xfrm>
          <a:off x="1719795" y="1287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103874</xdr:rowOff>
    </xdr:from>
    <xdr:to>
      <xdr:col>6</xdr:col>
      <xdr:colOff>38100</xdr:colOff>
      <xdr:row>76</xdr:row>
      <xdr:rowOff>34023</xdr:rowOff>
    </xdr:to>
    <xdr:sp macro="" textlink="">
      <xdr:nvSpPr>
        <xdr:cNvPr id="191" name="フローチャート: 判断 190"/>
        <xdr:cNvSpPr/>
      </xdr:nvSpPr>
      <xdr:spPr>
        <a:xfrm>
          <a:off x="1079500" y="129626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50551</xdr:rowOff>
    </xdr:from>
    <xdr:ext cx="599010" cy="259045"/>
    <xdr:sp macro="" textlink="">
      <xdr:nvSpPr>
        <xdr:cNvPr id="192" name="テキスト ボックス 191"/>
        <xdr:cNvSpPr txBox="1"/>
      </xdr:nvSpPr>
      <xdr:spPr>
        <a:xfrm>
          <a:off x="830795" y="1273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8237</xdr:rowOff>
    </xdr:from>
    <xdr:to>
      <xdr:col>24</xdr:col>
      <xdr:colOff>114300</xdr:colOff>
      <xdr:row>77</xdr:row>
      <xdr:rowOff>109837</xdr:rowOff>
    </xdr:to>
    <xdr:sp macro="" textlink="">
      <xdr:nvSpPr>
        <xdr:cNvPr id="198" name="楕円 197"/>
        <xdr:cNvSpPr/>
      </xdr:nvSpPr>
      <xdr:spPr>
        <a:xfrm>
          <a:off x="4584700" y="132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94614</xdr:rowOff>
    </xdr:from>
    <xdr:ext cx="599010" cy="259045"/>
    <xdr:sp macro="" textlink="">
      <xdr:nvSpPr>
        <xdr:cNvPr id="199" name="民生費該当値テキスト"/>
        <xdr:cNvSpPr txBox="1"/>
      </xdr:nvSpPr>
      <xdr:spPr>
        <a:xfrm>
          <a:off x="4686300" y="1312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161023</xdr:rowOff>
    </xdr:from>
    <xdr:to>
      <xdr:col>20</xdr:col>
      <xdr:colOff>38100</xdr:colOff>
      <xdr:row>77</xdr:row>
      <xdr:rowOff>91173</xdr:rowOff>
    </xdr:to>
    <xdr:sp macro="" textlink="">
      <xdr:nvSpPr>
        <xdr:cNvPr id="200" name="楕円 199"/>
        <xdr:cNvSpPr/>
      </xdr:nvSpPr>
      <xdr:spPr>
        <a:xfrm>
          <a:off x="37465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82300</xdr:rowOff>
    </xdr:from>
    <xdr:ext cx="599010" cy="259045"/>
    <xdr:sp macro="" textlink="">
      <xdr:nvSpPr>
        <xdr:cNvPr id="201" name="テキスト ボックス 200"/>
        <xdr:cNvSpPr txBox="1"/>
      </xdr:nvSpPr>
      <xdr:spPr>
        <a:xfrm>
          <a:off x="3497795" y="1328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25071</xdr:rowOff>
    </xdr:from>
    <xdr:to>
      <xdr:col>15</xdr:col>
      <xdr:colOff>101600</xdr:colOff>
      <xdr:row>77</xdr:row>
      <xdr:rowOff>126671</xdr:rowOff>
    </xdr:to>
    <xdr:sp macro="" textlink="">
      <xdr:nvSpPr>
        <xdr:cNvPr id="202" name="楕円 201"/>
        <xdr:cNvSpPr/>
      </xdr:nvSpPr>
      <xdr:spPr>
        <a:xfrm>
          <a:off x="2857500" y="13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117798</xdr:rowOff>
    </xdr:from>
    <xdr:ext cx="599010" cy="259045"/>
    <xdr:sp macro="" textlink="">
      <xdr:nvSpPr>
        <xdr:cNvPr id="203" name="テキスト ボックス 202"/>
        <xdr:cNvSpPr txBox="1"/>
      </xdr:nvSpPr>
      <xdr:spPr>
        <a:xfrm>
          <a:off x="2608795" y="1331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141674</xdr:rowOff>
    </xdr:from>
    <xdr:to>
      <xdr:col>10</xdr:col>
      <xdr:colOff>165100</xdr:colOff>
      <xdr:row>77</xdr:row>
      <xdr:rowOff>71824</xdr:rowOff>
    </xdr:to>
    <xdr:sp macro="" textlink="">
      <xdr:nvSpPr>
        <xdr:cNvPr id="204" name="楕円 203"/>
        <xdr:cNvSpPr/>
      </xdr:nvSpPr>
      <xdr:spPr>
        <a:xfrm>
          <a:off x="1968500" y="131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62951</xdr:rowOff>
    </xdr:from>
    <xdr:ext cx="599010" cy="259045"/>
    <xdr:sp macro="" textlink="">
      <xdr:nvSpPr>
        <xdr:cNvPr id="205" name="テキスト ボックス 204"/>
        <xdr:cNvSpPr txBox="1"/>
      </xdr:nvSpPr>
      <xdr:spPr>
        <a:xfrm>
          <a:off x="1719795" y="1326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5917</xdr:rowOff>
    </xdr:from>
    <xdr:to>
      <xdr:col>6</xdr:col>
      <xdr:colOff>38100</xdr:colOff>
      <xdr:row>78</xdr:row>
      <xdr:rowOff>107517</xdr:rowOff>
    </xdr:to>
    <xdr:sp macro="" textlink="">
      <xdr:nvSpPr>
        <xdr:cNvPr id="206" name="楕円 205"/>
        <xdr:cNvSpPr/>
      </xdr:nvSpPr>
      <xdr:spPr>
        <a:xfrm>
          <a:off x="1079500" y="13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98644</xdr:rowOff>
    </xdr:from>
    <xdr:ext cx="599010" cy="259045"/>
    <xdr:sp macro="" textlink="">
      <xdr:nvSpPr>
        <xdr:cNvPr id="207" name="テキスト ボックス 206"/>
        <xdr:cNvSpPr txBox="1"/>
      </xdr:nvSpPr>
      <xdr:spPr>
        <a:xfrm>
          <a:off x="830795" y="1347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3" name="直線コネクタ 232"/>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4"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5" name="直線コネクタ 234"/>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6"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7" name="直線コネクタ 236"/>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33531</xdr:rowOff>
    </xdr:from>
    <xdr:to>
      <xdr:col>24</xdr:col>
      <xdr:colOff>63500</xdr:colOff>
      <xdr:row>98</xdr:row>
      <xdr:rowOff>52646</xdr:rowOff>
    </xdr:to>
    <xdr:cxnSp macro="">
      <xdr:nvCxnSpPr>
        <xdr:cNvPr id="238" name="直線コネクタ 237"/>
        <xdr:cNvCxnSpPr/>
      </xdr:nvCxnSpPr>
      <xdr:spPr>
        <a:xfrm>
          <a:off x="3797300" y="16835631"/>
          <a:ext cx="8382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39"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40" name="フローチャート: 判断 239"/>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31366</xdr:rowOff>
    </xdr:from>
    <xdr:to>
      <xdr:col>19</xdr:col>
      <xdr:colOff>177800</xdr:colOff>
      <xdr:row>98</xdr:row>
      <xdr:rowOff>33531</xdr:rowOff>
    </xdr:to>
    <xdr:cxnSp macro="">
      <xdr:nvCxnSpPr>
        <xdr:cNvPr id="241" name="直線コネクタ 240"/>
        <xdr:cNvCxnSpPr/>
      </xdr:nvCxnSpPr>
      <xdr:spPr>
        <a:xfrm>
          <a:off x="2908300" y="16833466"/>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2" name="フローチャート: 判断 241"/>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95873</xdr:rowOff>
    </xdr:from>
    <xdr:ext cx="534377" cy="259045"/>
    <xdr:sp macro="" textlink="">
      <xdr:nvSpPr>
        <xdr:cNvPr id="243" name="テキスト ボックス 242"/>
        <xdr:cNvSpPr txBox="1"/>
      </xdr:nvSpPr>
      <xdr:spPr>
        <a:xfrm>
          <a:off x="3530111" y="163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19217</xdr:rowOff>
    </xdr:from>
    <xdr:to>
      <xdr:col>15</xdr:col>
      <xdr:colOff>50800</xdr:colOff>
      <xdr:row>98</xdr:row>
      <xdr:rowOff>31366</xdr:rowOff>
    </xdr:to>
    <xdr:cxnSp macro="">
      <xdr:nvCxnSpPr>
        <xdr:cNvPr id="244" name="直線コネクタ 243"/>
        <xdr:cNvCxnSpPr/>
      </xdr:nvCxnSpPr>
      <xdr:spPr>
        <a:xfrm>
          <a:off x="2019300" y="16821317"/>
          <a:ext cx="8890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5" name="フローチャート: 判断 244"/>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6" name="テキスト ボックス 245"/>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15647</xdr:rowOff>
    </xdr:from>
    <xdr:to>
      <xdr:col>10</xdr:col>
      <xdr:colOff>114300</xdr:colOff>
      <xdr:row>98</xdr:row>
      <xdr:rowOff>19217</xdr:rowOff>
    </xdr:to>
    <xdr:cxnSp macro="">
      <xdr:nvCxnSpPr>
        <xdr:cNvPr id="247" name="直線コネクタ 246"/>
        <xdr:cNvCxnSpPr/>
      </xdr:nvCxnSpPr>
      <xdr:spPr>
        <a:xfrm>
          <a:off x="1130300" y="1681774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153060</xdr:rowOff>
    </xdr:from>
    <xdr:to>
      <xdr:col>10</xdr:col>
      <xdr:colOff>165100</xdr:colOff>
      <xdr:row>97</xdr:row>
      <xdr:rowOff>83210</xdr:rowOff>
    </xdr:to>
    <xdr:sp macro="" textlink="">
      <xdr:nvSpPr>
        <xdr:cNvPr id="248" name="フローチャート: 判断 247"/>
        <xdr:cNvSpPr/>
      </xdr:nvSpPr>
      <xdr:spPr>
        <a:xfrm>
          <a:off x="1968500" y="166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99737</xdr:rowOff>
    </xdr:from>
    <xdr:ext cx="534377" cy="259045"/>
    <xdr:sp macro="" textlink="">
      <xdr:nvSpPr>
        <xdr:cNvPr id="249" name="テキスト ボックス 248"/>
        <xdr:cNvSpPr txBox="1"/>
      </xdr:nvSpPr>
      <xdr:spPr>
        <a:xfrm>
          <a:off x="1752111" y="163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50" name="フローチャート: 判断 249"/>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99432</xdr:rowOff>
    </xdr:from>
    <xdr:ext cx="534377" cy="259045"/>
    <xdr:sp macro="" textlink="">
      <xdr:nvSpPr>
        <xdr:cNvPr id="251" name="テキスト ボックス 250"/>
        <xdr:cNvSpPr txBox="1"/>
      </xdr:nvSpPr>
      <xdr:spPr>
        <a:xfrm>
          <a:off x="863111" y="16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1846</xdr:rowOff>
    </xdr:from>
    <xdr:to>
      <xdr:col>24</xdr:col>
      <xdr:colOff>114300</xdr:colOff>
      <xdr:row>98</xdr:row>
      <xdr:rowOff>103446</xdr:rowOff>
    </xdr:to>
    <xdr:sp macro="" textlink="">
      <xdr:nvSpPr>
        <xdr:cNvPr id="257" name="楕円 256"/>
        <xdr:cNvSpPr/>
      </xdr:nvSpPr>
      <xdr:spPr>
        <a:xfrm>
          <a:off x="4584700" y="1680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88223</xdr:rowOff>
    </xdr:from>
    <xdr:ext cx="534377" cy="259045"/>
    <xdr:sp macro="" textlink="">
      <xdr:nvSpPr>
        <xdr:cNvPr id="258" name="衛生費該当値テキスト"/>
        <xdr:cNvSpPr txBox="1"/>
      </xdr:nvSpPr>
      <xdr:spPr>
        <a:xfrm>
          <a:off x="4686300" y="167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154181</xdr:rowOff>
    </xdr:from>
    <xdr:to>
      <xdr:col>20</xdr:col>
      <xdr:colOff>38100</xdr:colOff>
      <xdr:row>98</xdr:row>
      <xdr:rowOff>84331</xdr:rowOff>
    </xdr:to>
    <xdr:sp macro="" textlink="">
      <xdr:nvSpPr>
        <xdr:cNvPr id="259" name="楕円 258"/>
        <xdr:cNvSpPr/>
      </xdr:nvSpPr>
      <xdr:spPr>
        <a:xfrm>
          <a:off x="3746500" y="16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75458</xdr:rowOff>
    </xdr:from>
    <xdr:ext cx="534377" cy="259045"/>
    <xdr:sp macro="" textlink="">
      <xdr:nvSpPr>
        <xdr:cNvPr id="260" name="テキスト ボックス 259"/>
        <xdr:cNvSpPr txBox="1"/>
      </xdr:nvSpPr>
      <xdr:spPr>
        <a:xfrm>
          <a:off x="3530111" y="168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152016</xdr:rowOff>
    </xdr:from>
    <xdr:to>
      <xdr:col>15</xdr:col>
      <xdr:colOff>101600</xdr:colOff>
      <xdr:row>98</xdr:row>
      <xdr:rowOff>82166</xdr:rowOff>
    </xdr:to>
    <xdr:sp macro="" textlink="">
      <xdr:nvSpPr>
        <xdr:cNvPr id="261" name="楕円 260"/>
        <xdr:cNvSpPr/>
      </xdr:nvSpPr>
      <xdr:spPr>
        <a:xfrm>
          <a:off x="2857500" y="1678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73293</xdr:rowOff>
    </xdr:from>
    <xdr:ext cx="534377" cy="259045"/>
    <xdr:sp macro="" textlink="">
      <xdr:nvSpPr>
        <xdr:cNvPr id="262" name="テキスト ボックス 261"/>
        <xdr:cNvSpPr txBox="1"/>
      </xdr:nvSpPr>
      <xdr:spPr>
        <a:xfrm>
          <a:off x="2641111" y="168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139867</xdr:rowOff>
    </xdr:from>
    <xdr:to>
      <xdr:col>10</xdr:col>
      <xdr:colOff>165100</xdr:colOff>
      <xdr:row>98</xdr:row>
      <xdr:rowOff>70017</xdr:rowOff>
    </xdr:to>
    <xdr:sp macro="" textlink="">
      <xdr:nvSpPr>
        <xdr:cNvPr id="263" name="楕円 262"/>
        <xdr:cNvSpPr/>
      </xdr:nvSpPr>
      <xdr:spPr>
        <a:xfrm>
          <a:off x="1968500" y="167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61144</xdr:rowOff>
    </xdr:from>
    <xdr:ext cx="534377" cy="259045"/>
    <xdr:sp macro="" textlink="">
      <xdr:nvSpPr>
        <xdr:cNvPr id="264" name="テキスト ボックス 263"/>
        <xdr:cNvSpPr txBox="1"/>
      </xdr:nvSpPr>
      <xdr:spPr>
        <a:xfrm>
          <a:off x="1752111" y="1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136297</xdr:rowOff>
    </xdr:from>
    <xdr:to>
      <xdr:col>6</xdr:col>
      <xdr:colOff>38100</xdr:colOff>
      <xdr:row>98</xdr:row>
      <xdr:rowOff>66447</xdr:rowOff>
    </xdr:to>
    <xdr:sp macro="" textlink="">
      <xdr:nvSpPr>
        <xdr:cNvPr id="265" name="楕円 264"/>
        <xdr:cNvSpPr/>
      </xdr:nvSpPr>
      <xdr:spPr>
        <a:xfrm>
          <a:off x="1079500" y="167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57574</xdr:rowOff>
    </xdr:from>
    <xdr:ext cx="534377" cy="259045"/>
    <xdr:sp macro="" textlink="">
      <xdr:nvSpPr>
        <xdr:cNvPr id="266" name="テキスト ボックス 265"/>
        <xdr:cNvSpPr txBox="1"/>
      </xdr:nvSpPr>
      <xdr:spPr>
        <a:xfrm>
          <a:off x="863111" y="168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90" name="直線コネクタ 289"/>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91"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2" name="直線コネクタ 291"/>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3"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4" name="直線コネクタ 293"/>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41021</xdr:rowOff>
    </xdr:from>
    <xdr:to>
      <xdr:col>55</xdr:col>
      <xdr:colOff>0</xdr:colOff>
      <xdr:row>39</xdr:row>
      <xdr:rowOff>41402</xdr:rowOff>
    </xdr:to>
    <xdr:cxnSp macro="">
      <xdr:nvCxnSpPr>
        <xdr:cNvPr id="295" name="直線コネクタ 294"/>
        <xdr:cNvCxnSpPr/>
      </xdr:nvCxnSpPr>
      <xdr:spPr>
        <a:xfrm>
          <a:off x="9639300" y="672757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6"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7" name="フローチャート: 判断 296"/>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21781</xdr:rowOff>
    </xdr:from>
    <xdr:to>
      <xdr:col>50</xdr:col>
      <xdr:colOff>114300</xdr:colOff>
      <xdr:row>39</xdr:row>
      <xdr:rowOff>41021</xdr:rowOff>
    </xdr:to>
    <xdr:cxnSp macro="">
      <xdr:nvCxnSpPr>
        <xdr:cNvPr id="298" name="直線コネクタ 297"/>
        <xdr:cNvCxnSpPr/>
      </xdr:nvCxnSpPr>
      <xdr:spPr>
        <a:xfrm>
          <a:off x="8750300" y="6708331"/>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9" name="フローチャート: 判断 298"/>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42435</xdr:rowOff>
    </xdr:from>
    <xdr:ext cx="378565" cy="259045"/>
    <xdr:sp macro="" textlink="">
      <xdr:nvSpPr>
        <xdr:cNvPr id="300" name="テキスト ボックス 299"/>
        <xdr:cNvSpPr txBox="1"/>
      </xdr:nvSpPr>
      <xdr:spPr>
        <a:xfrm>
          <a:off x="9450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21781</xdr:rowOff>
    </xdr:from>
    <xdr:to>
      <xdr:col>45</xdr:col>
      <xdr:colOff>177800</xdr:colOff>
      <xdr:row>39</xdr:row>
      <xdr:rowOff>34925</xdr:rowOff>
    </xdr:to>
    <xdr:cxnSp macro="">
      <xdr:nvCxnSpPr>
        <xdr:cNvPr id="301" name="直線コネクタ 300"/>
        <xdr:cNvCxnSpPr/>
      </xdr:nvCxnSpPr>
      <xdr:spPr>
        <a:xfrm flipV="1">
          <a:off x="7861300" y="6708331"/>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2" name="フローチャート: 判断 301"/>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303" name="テキスト ボックス 302"/>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37973</xdr:rowOff>
    </xdr:to>
    <xdr:cxnSp macro="">
      <xdr:nvCxnSpPr>
        <xdr:cNvPr id="304" name="直線コネクタ 303"/>
        <xdr:cNvCxnSpPr/>
      </xdr:nvCxnSpPr>
      <xdr:spPr>
        <a:xfrm flipV="1">
          <a:off x="6972300" y="67214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148734</xdr:rowOff>
    </xdr:from>
    <xdr:ext cx="469744" cy="259045"/>
    <xdr:sp macro="" textlink="">
      <xdr:nvSpPr>
        <xdr:cNvPr id="306" name="テキスト ボックス 305"/>
        <xdr:cNvSpPr txBox="1"/>
      </xdr:nvSpPr>
      <xdr:spPr>
        <a:xfrm>
          <a:off x="7626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7" name="フローチャート: 判断 306"/>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157878</xdr:rowOff>
    </xdr:from>
    <xdr:ext cx="469744" cy="259045"/>
    <xdr:sp macro="" textlink="">
      <xdr:nvSpPr>
        <xdr:cNvPr id="308" name="テキスト ボックス 307"/>
        <xdr:cNvSpPr txBox="1"/>
      </xdr:nvSpPr>
      <xdr:spPr>
        <a:xfrm>
          <a:off x="6737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162052</xdr:rowOff>
    </xdr:from>
    <xdr:to>
      <xdr:col>55</xdr:col>
      <xdr:colOff>50800</xdr:colOff>
      <xdr:row>39</xdr:row>
      <xdr:rowOff>92202</xdr:rowOff>
    </xdr:to>
    <xdr:sp macro="" textlink="">
      <xdr:nvSpPr>
        <xdr:cNvPr id="314" name="楕円 313"/>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76979</xdr:rowOff>
    </xdr:from>
    <xdr:ext cx="313932" cy="259045"/>
    <xdr:sp macro="" textlink="">
      <xdr:nvSpPr>
        <xdr:cNvPr id="315" name="労働費該当値テキスト"/>
        <xdr:cNvSpPr txBox="1"/>
      </xdr:nvSpPr>
      <xdr:spPr>
        <a:xfrm>
          <a:off x="10528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161671</xdr:rowOff>
    </xdr:from>
    <xdr:to>
      <xdr:col>50</xdr:col>
      <xdr:colOff>165100</xdr:colOff>
      <xdr:row>39</xdr:row>
      <xdr:rowOff>91821</xdr:rowOff>
    </xdr:to>
    <xdr:sp macro="" textlink="">
      <xdr:nvSpPr>
        <xdr:cNvPr id="316" name="楕円 315"/>
        <xdr:cNvSpPr/>
      </xdr:nvSpPr>
      <xdr:spPr>
        <a:xfrm>
          <a:off x="9588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82948</xdr:rowOff>
    </xdr:from>
    <xdr:ext cx="313932" cy="259045"/>
    <xdr:sp macro="" textlink="">
      <xdr:nvSpPr>
        <xdr:cNvPr id="317" name="テキスト ボックス 316"/>
        <xdr:cNvSpPr txBox="1"/>
      </xdr:nvSpPr>
      <xdr:spPr>
        <a:xfrm>
          <a:off x="9482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142431</xdr:rowOff>
    </xdr:from>
    <xdr:to>
      <xdr:col>46</xdr:col>
      <xdr:colOff>38100</xdr:colOff>
      <xdr:row>39</xdr:row>
      <xdr:rowOff>72581</xdr:rowOff>
    </xdr:to>
    <xdr:sp macro="" textlink="">
      <xdr:nvSpPr>
        <xdr:cNvPr id="318" name="楕円 317"/>
        <xdr:cNvSpPr/>
      </xdr:nvSpPr>
      <xdr:spPr>
        <a:xfrm>
          <a:off x="8699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63708</xdr:rowOff>
    </xdr:from>
    <xdr:ext cx="378565" cy="259045"/>
    <xdr:sp macro="" textlink="">
      <xdr:nvSpPr>
        <xdr:cNvPr id="319" name="テキスト ボックス 318"/>
        <xdr:cNvSpPr txBox="1"/>
      </xdr:nvSpPr>
      <xdr:spPr>
        <a:xfrm>
          <a:off x="8561017" y="675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20" name="楕円 319"/>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21" name="テキスト ボックス 320"/>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158623</xdr:rowOff>
    </xdr:from>
    <xdr:to>
      <xdr:col>36</xdr:col>
      <xdr:colOff>165100</xdr:colOff>
      <xdr:row>39</xdr:row>
      <xdr:rowOff>88773</xdr:rowOff>
    </xdr:to>
    <xdr:sp macro="" textlink="">
      <xdr:nvSpPr>
        <xdr:cNvPr id="322" name="楕円 321"/>
        <xdr:cNvSpPr/>
      </xdr:nvSpPr>
      <xdr:spPr>
        <a:xfrm>
          <a:off x="6921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79900</xdr:rowOff>
    </xdr:from>
    <xdr:ext cx="313932" cy="259045"/>
    <xdr:sp macro="" textlink="">
      <xdr:nvSpPr>
        <xdr:cNvPr id="323" name="テキスト ボックス 322"/>
        <xdr:cNvSpPr txBox="1"/>
      </xdr:nvSpPr>
      <xdr:spPr>
        <a:xfrm>
          <a:off x="6815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6" name="直線コネクタ 345"/>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7"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48" name="直線コネクタ 347"/>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49"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50" name="直線コネクタ 349"/>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132202</xdr:rowOff>
    </xdr:from>
    <xdr:to>
      <xdr:col>55</xdr:col>
      <xdr:colOff>0</xdr:colOff>
      <xdr:row>59</xdr:row>
      <xdr:rowOff>36099</xdr:rowOff>
    </xdr:to>
    <xdr:cxnSp macro="">
      <xdr:nvCxnSpPr>
        <xdr:cNvPr id="351" name="直線コネクタ 350"/>
        <xdr:cNvCxnSpPr/>
      </xdr:nvCxnSpPr>
      <xdr:spPr>
        <a:xfrm>
          <a:off x="9639300" y="10076302"/>
          <a:ext cx="8382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95912</xdr:rowOff>
    </xdr:from>
    <xdr:ext cx="534377" cy="259045"/>
    <xdr:sp macro="" textlink="">
      <xdr:nvSpPr>
        <xdr:cNvPr id="352" name="農林水産業費平均値テキスト"/>
        <xdr:cNvSpPr txBox="1"/>
      </xdr:nvSpPr>
      <xdr:spPr>
        <a:xfrm>
          <a:off x="10528300" y="9354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53" name="フローチャート: 判断 352"/>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132202</xdr:rowOff>
    </xdr:from>
    <xdr:to>
      <xdr:col>50</xdr:col>
      <xdr:colOff>114300</xdr:colOff>
      <xdr:row>59</xdr:row>
      <xdr:rowOff>11592</xdr:rowOff>
    </xdr:to>
    <xdr:cxnSp macro="">
      <xdr:nvCxnSpPr>
        <xdr:cNvPr id="354" name="直線コネクタ 353"/>
        <xdr:cNvCxnSpPr/>
      </xdr:nvCxnSpPr>
      <xdr:spPr>
        <a:xfrm flipV="1">
          <a:off x="8750300" y="1007630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5" name="フローチャート: 判断 354"/>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141281</xdr:rowOff>
    </xdr:from>
    <xdr:ext cx="534377" cy="259045"/>
    <xdr:sp macro="" textlink="">
      <xdr:nvSpPr>
        <xdr:cNvPr id="356" name="テキスト ボックス 355"/>
        <xdr:cNvSpPr txBox="1"/>
      </xdr:nvSpPr>
      <xdr:spPr>
        <a:xfrm>
          <a:off x="9372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66091</xdr:rowOff>
    </xdr:from>
    <xdr:to>
      <xdr:col>45</xdr:col>
      <xdr:colOff>177800</xdr:colOff>
      <xdr:row>59</xdr:row>
      <xdr:rowOff>11592</xdr:rowOff>
    </xdr:to>
    <xdr:cxnSp macro="">
      <xdr:nvCxnSpPr>
        <xdr:cNvPr id="357" name="直線コネクタ 356"/>
        <xdr:cNvCxnSpPr/>
      </xdr:nvCxnSpPr>
      <xdr:spPr>
        <a:xfrm>
          <a:off x="7861300" y="10010191"/>
          <a:ext cx="889000" cy="1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58" name="フローチャート: 判断 357"/>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85869</xdr:rowOff>
    </xdr:from>
    <xdr:ext cx="534377" cy="259045"/>
    <xdr:sp macro="" textlink="">
      <xdr:nvSpPr>
        <xdr:cNvPr id="359" name="テキスト ボックス 358"/>
        <xdr:cNvSpPr txBox="1"/>
      </xdr:nvSpPr>
      <xdr:spPr>
        <a:xfrm>
          <a:off x="8483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32258</xdr:rowOff>
    </xdr:from>
    <xdr:to>
      <xdr:col>41</xdr:col>
      <xdr:colOff>50800</xdr:colOff>
      <xdr:row>58</xdr:row>
      <xdr:rowOff>66091</xdr:rowOff>
    </xdr:to>
    <xdr:cxnSp macro="">
      <xdr:nvCxnSpPr>
        <xdr:cNvPr id="360" name="直線コネクタ 359"/>
        <xdr:cNvCxnSpPr/>
      </xdr:nvCxnSpPr>
      <xdr:spPr>
        <a:xfrm>
          <a:off x="6972300" y="9976358"/>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9485</xdr:rowOff>
    </xdr:from>
    <xdr:to>
      <xdr:col>41</xdr:col>
      <xdr:colOff>101600</xdr:colOff>
      <xdr:row>58</xdr:row>
      <xdr:rowOff>111085</xdr:rowOff>
    </xdr:to>
    <xdr:sp macro="" textlink="">
      <xdr:nvSpPr>
        <xdr:cNvPr id="361" name="フローチャート: 判断 360"/>
        <xdr:cNvSpPr/>
      </xdr:nvSpPr>
      <xdr:spPr>
        <a:xfrm>
          <a:off x="7810500" y="995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127612</xdr:rowOff>
    </xdr:from>
    <xdr:ext cx="534377" cy="259045"/>
    <xdr:sp macro="" textlink="">
      <xdr:nvSpPr>
        <xdr:cNvPr id="362" name="テキスト ボックス 361"/>
        <xdr:cNvSpPr txBox="1"/>
      </xdr:nvSpPr>
      <xdr:spPr>
        <a:xfrm>
          <a:off x="7594111" y="97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63" name="フローチャート: 判断 362"/>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99448</xdr:rowOff>
    </xdr:from>
    <xdr:ext cx="534377" cy="259045"/>
    <xdr:sp macro="" textlink="">
      <xdr:nvSpPr>
        <xdr:cNvPr id="364" name="テキスト ボックス 363"/>
        <xdr:cNvSpPr txBox="1"/>
      </xdr:nvSpPr>
      <xdr:spPr>
        <a:xfrm>
          <a:off x="6705111" y="95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156749</xdr:rowOff>
    </xdr:from>
    <xdr:to>
      <xdr:col>55</xdr:col>
      <xdr:colOff>50800</xdr:colOff>
      <xdr:row>59</xdr:row>
      <xdr:rowOff>86899</xdr:rowOff>
    </xdr:to>
    <xdr:sp macro="" textlink="">
      <xdr:nvSpPr>
        <xdr:cNvPr id="370" name="楕円 369"/>
        <xdr:cNvSpPr/>
      </xdr:nvSpPr>
      <xdr:spPr>
        <a:xfrm>
          <a:off x="10426700" y="101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71676</xdr:rowOff>
    </xdr:from>
    <xdr:ext cx="469744" cy="259045"/>
    <xdr:sp macro="" textlink="">
      <xdr:nvSpPr>
        <xdr:cNvPr id="371" name="農林水産業費該当値テキスト"/>
        <xdr:cNvSpPr txBox="1"/>
      </xdr:nvSpPr>
      <xdr:spPr>
        <a:xfrm>
          <a:off x="10528300" y="100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81402</xdr:rowOff>
    </xdr:from>
    <xdr:to>
      <xdr:col>50</xdr:col>
      <xdr:colOff>165100</xdr:colOff>
      <xdr:row>59</xdr:row>
      <xdr:rowOff>11552</xdr:rowOff>
    </xdr:to>
    <xdr:sp macro="" textlink="">
      <xdr:nvSpPr>
        <xdr:cNvPr id="372" name="楕円 371"/>
        <xdr:cNvSpPr/>
      </xdr:nvSpPr>
      <xdr:spPr>
        <a:xfrm>
          <a:off x="9588500" y="100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2679</xdr:rowOff>
    </xdr:from>
    <xdr:ext cx="534377" cy="259045"/>
    <xdr:sp macro="" textlink="">
      <xdr:nvSpPr>
        <xdr:cNvPr id="373" name="テキスト ボックス 372"/>
        <xdr:cNvSpPr txBox="1"/>
      </xdr:nvSpPr>
      <xdr:spPr>
        <a:xfrm>
          <a:off x="9372111" y="101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132242</xdr:rowOff>
    </xdr:from>
    <xdr:to>
      <xdr:col>46</xdr:col>
      <xdr:colOff>38100</xdr:colOff>
      <xdr:row>59</xdr:row>
      <xdr:rowOff>62392</xdr:rowOff>
    </xdr:to>
    <xdr:sp macro="" textlink="">
      <xdr:nvSpPr>
        <xdr:cNvPr id="374" name="楕円 373"/>
        <xdr:cNvSpPr/>
      </xdr:nvSpPr>
      <xdr:spPr>
        <a:xfrm>
          <a:off x="8699500" y="100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53519</xdr:rowOff>
    </xdr:from>
    <xdr:ext cx="469744" cy="259045"/>
    <xdr:sp macro="" textlink="">
      <xdr:nvSpPr>
        <xdr:cNvPr id="375" name="テキスト ボックス 374"/>
        <xdr:cNvSpPr txBox="1"/>
      </xdr:nvSpPr>
      <xdr:spPr>
        <a:xfrm>
          <a:off x="8515428" y="10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15291</xdr:rowOff>
    </xdr:from>
    <xdr:to>
      <xdr:col>41</xdr:col>
      <xdr:colOff>101600</xdr:colOff>
      <xdr:row>58</xdr:row>
      <xdr:rowOff>116891</xdr:rowOff>
    </xdr:to>
    <xdr:sp macro="" textlink="">
      <xdr:nvSpPr>
        <xdr:cNvPr id="376" name="楕円 375"/>
        <xdr:cNvSpPr/>
      </xdr:nvSpPr>
      <xdr:spPr>
        <a:xfrm>
          <a:off x="7810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108018</xdr:rowOff>
    </xdr:from>
    <xdr:ext cx="534377" cy="259045"/>
    <xdr:sp macro="" textlink="">
      <xdr:nvSpPr>
        <xdr:cNvPr id="377" name="テキスト ボックス 376"/>
        <xdr:cNvSpPr txBox="1"/>
      </xdr:nvSpPr>
      <xdr:spPr>
        <a:xfrm>
          <a:off x="7594111" y="100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152908</xdr:rowOff>
    </xdr:from>
    <xdr:to>
      <xdr:col>36</xdr:col>
      <xdr:colOff>165100</xdr:colOff>
      <xdr:row>58</xdr:row>
      <xdr:rowOff>83058</xdr:rowOff>
    </xdr:to>
    <xdr:sp macro="" textlink="">
      <xdr:nvSpPr>
        <xdr:cNvPr id="378" name="楕円 377"/>
        <xdr:cNvSpPr/>
      </xdr:nvSpPr>
      <xdr:spPr>
        <a:xfrm>
          <a:off x="6921500" y="99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74185</xdr:rowOff>
    </xdr:from>
    <xdr:ext cx="534377" cy="259045"/>
    <xdr:sp macro="" textlink="">
      <xdr:nvSpPr>
        <xdr:cNvPr id="379" name="テキスト ボックス 378"/>
        <xdr:cNvSpPr txBox="1"/>
      </xdr:nvSpPr>
      <xdr:spPr>
        <a:xfrm>
          <a:off x="6705111" y="100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401" name="直線コネクタ 400"/>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2"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3" name="直線コネクタ 402"/>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4"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5" name="直線コネクタ 404"/>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101386</xdr:rowOff>
    </xdr:from>
    <xdr:to>
      <xdr:col>55</xdr:col>
      <xdr:colOff>0</xdr:colOff>
      <xdr:row>77</xdr:row>
      <xdr:rowOff>102164</xdr:rowOff>
    </xdr:to>
    <xdr:cxnSp macro="">
      <xdr:nvCxnSpPr>
        <xdr:cNvPr id="406" name="直線コネクタ 405"/>
        <xdr:cNvCxnSpPr/>
      </xdr:nvCxnSpPr>
      <xdr:spPr>
        <a:xfrm>
          <a:off x="9639300" y="13303036"/>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148673</xdr:rowOff>
    </xdr:from>
    <xdr:ext cx="534377" cy="259045"/>
    <xdr:sp macro="" textlink="">
      <xdr:nvSpPr>
        <xdr:cNvPr id="407" name="商工費平均値テキスト"/>
        <xdr:cNvSpPr txBox="1"/>
      </xdr:nvSpPr>
      <xdr:spPr>
        <a:xfrm>
          <a:off x="10528300" y="1283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08" name="フローチャート: 判断 407"/>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64993</xdr:rowOff>
    </xdr:from>
    <xdr:to>
      <xdr:col>50</xdr:col>
      <xdr:colOff>114300</xdr:colOff>
      <xdr:row>77</xdr:row>
      <xdr:rowOff>101386</xdr:rowOff>
    </xdr:to>
    <xdr:cxnSp macro="">
      <xdr:nvCxnSpPr>
        <xdr:cNvPr id="409" name="直線コネクタ 408"/>
        <xdr:cNvCxnSpPr/>
      </xdr:nvCxnSpPr>
      <xdr:spPr>
        <a:xfrm>
          <a:off x="8750300" y="13266643"/>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10" name="フローチャート: 判断 409"/>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50985</xdr:rowOff>
    </xdr:from>
    <xdr:ext cx="534377" cy="259045"/>
    <xdr:sp macro="" textlink="">
      <xdr:nvSpPr>
        <xdr:cNvPr id="411" name="テキスト ボックス 410"/>
        <xdr:cNvSpPr txBox="1"/>
      </xdr:nvSpPr>
      <xdr:spPr>
        <a:xfrm>
          <a:off x="9372111" y="127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154513</xdr:rowOff>
    </xdr:from>
    <xdr:to>
      <xdr:col>45</xdr:col>
      <xdr:colOff>177800</xdr:colOff>
      <xdr:row>77</xdr:row>
      <xdr:rowOff>64993</xdr:rowOff>
    </xdr:to>
    <xdr:cxnSp macro="">
      <xdr:nvCxnSpPr>
        <xdr:cNvPr id="412" name="直線コネクタ 411"/>
        <xdr:cNvCxnSpPr/>
      </xdr:nvCxnSpPr>
      <xdr:spPr>
        <a:xfrm>
          <a:off x="7861300" y="13184713"/>
          <a:ext cx="8890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3" name="フローチャート: 判断 412"/>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98396</xdr:rowOff>
    </xdr:from>
    <xdr:ext cx="534377" cy="259045"/>
    <xdr:sp macro="" textlink="">
      <xdr:nvSpPr>
        <xdr:cNvPr id="414" name="テキスト ボックス 413"/>
        <xdr:cNvSpPr txBox="1"/>
      </xdr:nvSpPr>
      <xdr:spPr>
        <a:xfrm>
          <a:off x="8483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154513</xdr:rowOff>
    </xdr:from>
    <xdr:to>
      <xdr:col>41</xdr:col>
      <xdr:colOff>50800</xdr:colOff>
      <xdr:row>77</xdr:row>
      <xdr:rowOff>110257</xdr:rowOff>
    </xdr:to>
    <xdr:cxnSp macro="">
      <xdr:nvCxnSpPr>
        <xdr:cNvPr id="415" name="直線コネクタ 414"/>
        <xdr:cNvCxnSpPr/>
      </xdr:nvCxnSpPr>
      <xdr:spPr>
        <a:xfrm flipV="1">
          <a:off x="6972300" y="13184713"/>
          <a:ext cx="889000" cy="1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170007</xdr:rowOff>
    </xdr:from>
    <xdr:to>
      <xdr:col>41</xdr:col>
      <xdr:colOff>101600</xdr:colOff>
      <xdr:row>75</xdr:row>
      <xdr:rowOff>100157</xdr:rowOff>
    </xdr:to>
    <xdr:sp macro="" textlink="">
      <xdr:nvSpPr>
        <xdr:cNvPr id="416" name="フローチャート: 判断 415"/>
        <xdr:cNvSpPr/>
      </xdr:nvSpPr>
      <xdr:spPr>
        <a:xfrm>
          <a:off x="7810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116684</xdr:rowOff>
    </xdr:from>
    <xdr:ext cx="534377" cy="259045"/>
    <xdr:sp macro="" textlink="">
      <xdr:nvSpPr>
        <xdr:cNvPr id="417" name="テキスト ボックス 416"/>
        <xdr:cNvSpPr txBox="1"/>
      </xdr:nvSpPr>
      <xdr:spPr>
        <a:xfrm>
          <a:off x="7594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18" name="フローチャート: 判断 417"/>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44812</xdr:rowOff>
    </xdr:from>
    <xdr:ext cx="534377" cy="259045"/>
    <xdr:sp macro="" textlink="">
      <xdr:nvSpPr>
        <xdr:cNvPr id="419" name="テキスト ボックス 418"/>
        <xdr:cNvSpPr txBox="1"/>
      </xdr:nvSpPr>
      <xdr:spPr>
        <a:xfrm>
          <a:off x="6705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51364</xdr:rowOff>
    </xdr:from>
    <xdr:to>
      <xdr:col>55</xdr:col>
      <xdr:colOff>50800</xdr:colOff>
      <xdr:row>77</xdr:row>
      <xdr:rowOff>152964</xdr:rowOff>
    </xdr:to>
    <xdr:sp macro="" textlink="">
      <xdr:nvSpPr>
        <xdr:cNvPr id="425" name="楕円 424"/>
        <xdr:cNvSpPr/>
      </xdr:nvSpPr>
      <xdr:spPr>
        <a:xfrm>
          <a:off x="10426700" y="13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137741</xdr:rowOff>
    </xdr:from>
    <xdr:ext cx="469744" cy="259045"/>
    <xdr:sp macro="" textlink="">
      <xdr:nvSpPr>
        <xdr:cNvPr id="426" name="商工費該当値テキスト"/>
        <xdr:cNvSpPr txBox="1"/>
      </xdr:nvSpPr>
      <xdr:spPr>
        <a:xfrm>
          <a:off x="10528300" y="1316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50586</xdr:rowOff>
    </xdr:from>
    <xdr:to>
      <xdr:col>50</xdr:col>
      <xdr:colOff>165100</xdr:colOff>
      <xdr:row>77</xdr:row>
      <xdr:rowOff>152186</xdr:rowOff>
    </xdr:to>
    <xdr:sp macro="" textlink="">
      <xdr:nvSpPr>
        <xdr:cNvPr id="427" name="楕円 426"/>
        <xdr:cNvSpPr/>
      </xdr:nvSpPr>
      <xdr:spPr>
        <a:xfrm>
          <a:off x="9588500" y="132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143313</xdr:rowOff>
    </xdr:from>
    <xdr:ext cx="469744" cy="259045"/>
    <xdr:sp macro="" textlink="">
      <xdr:nvSpPr>
        <xdr:cNvPr id="428" name="テキスト ボックス 427"/>
        <xdr:cNvSpPr txBox="1"/>
      </xdr:nvSpPr>
      <xdr:spPr>
        <a:xfrm>
          <a:off x="9404428" y="133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14193</xdr:rowOff>
    </xdr:from>
    <xdr:to>
      <xdr:col>46</xdr:col>
      <xdr:colOff>38100</xdr:colOff>
      <xdr:row>77</xdr:row>
      <xdr:rowOff>115793</xdr:rowOff>
    </xdr:to>
    <xdr:sp macro="" textlink="">
      <xdr:nvSpPr>
        <xdr:cNvPr id="429" name="楕円 428"/>
        <xdr:cNvSpPr/>
      </xdr:nvSpPr>
      <xdr:spPr>
        <a:xfrm>
          <a:off x="86995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106920</xdr:rowOff>
    </xdr:from>
    <xdr:ext cx="469744" cy="259045"/>
    <xdr:sp macro="" textlink="">
      <xdr:nvSpPr>
        <xdr:cNvPr id="430" name="テキスト ボックス 429"/>
        <xdr:cNvSpPr txBox="1"/>
      </xdr:nvSpPr>
      <xdr:spPr>
        <a:xfrm>
          <a:off x="8515428"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103713</xdr:rowOff>
    </xdr:from>
    <xdr:to>
      <xdr:col>41</xdr:col>
      <xdr:colOff>101600</xdr:colOff>
      <xdr:row>77</xdr:row>
      <xdr:rowOff>33863</xdr:rowOff>
    </xdr:to>
    <xdr:sp macro="" textlink="">
      <xdr:nvSpPr>
        <xdr:cNvPr id="431" name="楕円 430"/>
        <xdr:cNvSpPr/>
      </xdr:nvSpPr>
      <xdr:spPr>
        <a:xfrm>
          <a:off x="7810500" y="131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24990</xdr:rowOff>
    </xdr:from>
    <xdr:ext cx="469744" cy="259045"/>
    <xdr:sp macro="" textlink="">
      <xdr:nvSpPr>
        <xdr:cNvPr id="432" name="テキスト ボックス 431"/>
        <xdr:cNvSpPr txBox="1"/>
      </xdr:nvSpPr>
      <xdr:spPr>
        <a:xfrm>
          <a:off x="7626428" y="1322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59457</xdr:rowOff>
    </xdr:from>
    <xdr:to>
      <xdr:col>36</xdr:col>
      <xdr:colOff>165100</xdr:colOff>
      <xdr:row>77</xdr:row>
      <xdr:rowOff>161057</xdr:rowOff>
    </xdr:to>
    <xdr:sp macro="" textlink="">
      <xdr:nvSpPr>
        <xdr:cNvPr id="433" name="楕円 432"/>
        <xdr:cNvSpPr/>
      </xdr:nvSpPr>
      <xdr:spPr>
        <a:xfrm>
          <a:off x="6921500" y="132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152184</xdr:rowOff>
    </xdr:from>
    <xdr:ext cx="469744" cy="259045"/>
    <xdr:sp macro="" textlink="">
      <xdr:nvSpPr>
        <xdr:cNvPr id="434" name="テキスト ボックス 433"/>
        <xdr:cNvSpPr txBox="1"/>
      </xdr:nvSpPr>
      <xdr:spPr>
        <a:xfrm>
          <a:off x="6737428" y="1335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59" name="直線コネクタ 458"/>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60"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61" name="直線コネクタ 460"/>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2"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3" name="直線コネクタ 462"/>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26581</xdr:rowOff>
    </xdr:from>
    <xdr:to>
      <xdr:col>55</xdr:col>
      <xdr:colOff>0</xdr:colOff>
      <xdr:row>98</xdr:row>
      <xdr:rowOff>93066</xdr:rowOff>
    </xdr:to>
    <xdr:cxnSp macro="">
      <xdr:nvCxnSpPr>
        <xdr:cNvPr id="464" name="直線コネクタ 463"/>
        <xdr:cNvCxnSpPr/>
      </xdr:nvCxnSpPr>
      <xdr:spPr>
        <a:xfrm>
          <a:off x="9639300" y="16828681"/>
          <a:ext cx="8382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142791</xdr:rowOff>
    </xdr:from>
    <xdr:ext cx="534377" cy="259045"/>
    <xdr:sp macro="" textlink="">
      <xdr:nvSpPr>
        <xdr:cNvPr id="465" name="土木費平均値テキスト"/>
        <xdr:cNvSpPr txBox="1"/>
      </xdr:nvSpPr>
      <xdr:spPr>
        <a:xfrm>
          <a:off x="10528300" y="1608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6" name="フローチャート: 判断 465"/>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124689</xdr:rowOff>
    </xdr:from>
    <xdr:to>
      <xdr:col>50</xdr:col>
      <xdr:colOff>114300</xdr:colOff>
      <xdr:row>98</xdr:row>
      <xdr:rowOff>26581</xdr:rowOff>
    </xdr:to>
    <xdr:cxnSp macro="">
      <xdr:nvCxnSpPr>
        <xdr:cNvPr id="467" name="直線コネクタ 466"/>
        <xdr:cNvCxnSpPr/>
      </xdr:nvCxnSpPr>
      <xdr:spPr>
        <a:xfrm>
          <a:off x="8750300" y="16755339"/>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68" name="フローチャート: 判断 467"/>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69" name="テキスト ボックス 468"/>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124689</xdr:rowOff>
    </xdr:from>
    <xdr:to>
      <xdr:col>45</xdr:col>
      <xdr:colOff>177800</xdr:colOff>
      <xdr:row>97</xdr:row>
      <xdr:rowOff>148920</xdr:rowOff>
    </xdr:to>
    <xdr:cxnSp macro="">
      <xdr:nvCxnSpPr>
        <xdr:cNvPr id="470" name="直線コネクタ 469"/>
        <xdr:cNvCxnSpPr/>
      </xdr:nvCxnSpPr>
      <xdr:spPr>
        <a:xfrm flipV="1">
          <a:off x="7861300" y="1675533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71" name="フローチャート: 判断 470"/>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72" name="テキスト ボックス 471"/>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148920</xdr:rowOff>
    </xdr:from>
    <xdr:to>
      <xdr:col>41</xdr:col>
      <xdr:colOff>50800</xdr:colOff>
      <xdr:row>98</xdr:row>
      <xdr:rowOff>30735</xdr:rowOff>
    </xdr:to>
    <xdr:cxnSp macro="">
      <xdr:nvCxnSpPr>
        <xdr:cNvPr id="473" name="直線コネクタ 472"/>
        <xdr:cNvCxnSpPr/>
      </xdr:nvCxnSpPr>
      <xdr:spPr>
        <a:xfrm flipV="1">
          <a:off x="6972300" y="16779570"/>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11785</xdr:rowOff>
    </xdr:from>
    <xdr:to>
      <xdr:col>41</xdr:col>
      <xdr:colOff>101600</xdr:colOff>
      <xdr:row>96</xdr:row>
      <xdr:rowOff>113385</xdr:rowOff>
    </xdr:to>
    <xdr:sp macro="" textlink="">
      <xdr:nvSpPr>
        <xdr:cNvPr id="474" name="フローチャート: 判断 473"/>
        <xdr:cNvSpPr/>
      </xdr:nvSpPr>
      <xdr:spPr>
        <a:xfrm>
          <a:off x="7810500" y="164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129912</xdr:rowOff>
    </xdr:from>
    <xdr:ext cx="534377" cy="259045"/>
    <xdr:sp macro="" textlink="">
      <xdr:nvSpPr>
        <xdr:cNvPr id="475" name="テキスト ボックス 474"/>
        <xdr:cNvSpPr txBox="1"/>
      </xdr:nvSpPr>
      <xdr:spPr>
        <a:xfrm>
          <a:off x="7594111" y="162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6" name="フローチャート: 判断 475"/>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144163</xdr:rowOff>
    </xdr:from>
    <xdr:ext cx="534377" cy="259045"/>
    <xdr:sp macro="" textlink="">
      <xdr:nvSpPr>
        <xdr:cNvPr id="477" name="テキスト ボックス 476"/>
        <xdr:cNvSpPr txBox="1"/>
      </xdr:nvSpPr>
      <xdr:spPr>
        <a:xfrm>
          <a:off x="6705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42266</xdr:rowOff>
    </xdr:from>
    <xdr:to>
      <xdr:col>55</xdr:col>
      <xdr:colOff>50800</xdr:colOff>
      <xdr:row>98</xdr:row>
      <xdr:rowOff>143866</xdr:rowOff>
    </xdr:to>
    <xdr:sp macro="" textlink="">
      <xdr:nvSpPr>
        <xdr:cNvPr id="483" name="楕円 482"/>
        <xdr:cNvSpPr/>
      </xdr:nvSpPr>
      <xdr:spPr>
        <a:xfrm>
          <a:off x="10426700" y="168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128643</xdr:rowOff>
    </xdr:from>
    <xdr:ext cx="534377" cy="259045"/>
    <xdr:sp macro="" textlink="">
      <xdr:nvSpPr>
        <xdr:cNvPr id="484" name="土木費該当値テキスト"/>
        <xdr:cNvSpPr txBox="1"/>
      </xdr:nvSpPr>
      <xdr:spPr>
        <a:xfrm>
          <a:off x="10528300" y="167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147231</xdr:rowOff>
    </xdr:from>
    <xdr:to>
      <xdr:col>50</xdr:col>
      <xdr:colOff>165100</xdr:colOff>
      <xdr:row>98</xdr:row>
      <xdr:rowOff>77381</xdr:rowOff>
    </xdr:to>
    <xdr:sp macro="" textlink="">
      <xdr:nvSpPr>
        <xdr:cNvPr id="485" name="楕円 484"/>
        <xdr:cNvSpPr/>
      </xdr:nvSpPr>
      <xdr:spPr>
        <a:xfrm>
          <a:off x="9588500" y="167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68508</xdr:rowOff>
    </xdr:from>
    <xdr:ext cx="534377" cy="259045"/>
    <xdr:sp macro="" textlink="">
      <xdr:nvSpPr>
        <xdr:cNvPr id="486" name="テキスト ボックス 485"/>
        <xdr:cNvSpPr txBox="1"/>
      </xdr:nvSpPr>
      <xdr:spPr>
        <a:xfrm>
          <a:off x="9372111" y="168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73889</xdr:rowOff>
    </xdr:from>
    <xdr:to>
      <xdr:col>46</xdr:col>
      <xdr:colOff>38100</xdr:colOff>
      <xdr:row>98</xdr:row>
      <xdr:rowOff>4039</xdr:rowOff>
    </xdr:to>
    <xdr:sp macro="" textlink="">
      <xdr:nvSpPr>
        <xdr:cNvPr id="487" name="楕円 486"/>
        <xdr:cNvSpPr/>
      </xdr:nvSpPr>
      <xdr:spPr>
        <a:xfrm>
          <a:off x="8699500" y="167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166616</xdr:rowOff>
    </xdr:from>
    <xdr:ext cx="534377" cy="259045"/>
    <xdr:sp macro="" textlink="">
      <xdr:nvSpPr>
        <xdr:cNvPr id="488" name="テキスト ボックス 487"/>
        <xdr:cNvSpPr txBox="1"/>
      </xdr:nvSpPr>
      <xdr:spPr>
        <a:xfrm>
          <a:off x="8483111" y="16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98120</xdr:rowOff>
    </xdr:from>
    <xdr:to>
      <xdr:col>41</xdr:col>
      <xdr:colOff>101600</xdr:colOff>
      <xdr:row>98</xdr:row>
      <xdr:rowOff>28270</xdr:rowOff>
    </xdr:to>
    <xdr:sp macro="" textlink="">
      <xdr:nvSpPr>
        <xdr:cNvPr id="489" name="楕円 488"/>
        <xdr:cNvSpPr/>
      </xdr:nvSpPr>
      <xdr:spPr>
        <a:xfrm>
          <a:off x="7810500" y="16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19397</xdr:rowOff>
    </xdr:from>
    <xdr:ext cx="534377" cy="259045"/>
    <xdr:sp macro="" textlink="">
      <xdr:nvSpPr>
        <xdr:cNvPr id="490" name="テキスト ボックス 489"/>
        <xdr:cNvSpPr txBox="1"/>
      </xdr:nvSpPr>
      <xdr:spPr>
        <a:xfrm>
          <a:off x="7594111" y="168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151385</xdr:rowOff>
    </xdr:from>
    <xdr:to>
      <xdr:col>36</xdr:col>
      <xdr:colOff>165100</xdr:colOff>
      <xdr:row>98</xdr:row>
      <xdr:rowOff>81535</xdr:rowOff>
    </xdr:to>
    <xdr:sp macro="" textlink="">
      <xdr:nvSpPr>
        <xdr:cNvPr id="491" name="楕円 490"/>
        <xdr:cNvSpPr/>
      </xdr:nvSpPr>
      <xdr:spPr>
        <a:xfrm>
          <a:off x="6921500" y="16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72662</xdr:rowOff>
    </xdr:from>
    <xdr:ext cx="534377" cy="259045"/>
    <xdr:sp macro="" textlink="">
      <xdr:nvSpPr>
        <xdr:cNvPr id="492" name="テキスト ボックス 491"/>
        <xdr:cNvSpPr txBox="1"/>
      </xdr:nvSpPr>
      <xdr:spPr>
        <a:xfrm>
          <a:off x="6705111" y="168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12065</xdr:rowOff>
    </xdr:from>
    <xdr:to>
      <xdr:col>85</xdr:col>
      <xdr:colOff>126364</xdr:colOff>
      <xdr:row>37</xdr:row>
      <xdr:rowOff>122250</xdr:rowOff>
    </xdr:to>
    <xdr:cxnSp macro="">
      <xdr:nvCxnSpPr>
        <xdr:cNvPr id="517" name="直線コネクタ 516"/>
        <xdr:cNvCxnSpPr/>
      </xdr:nvCxnSpPr>
      <xdr:spPr>
        <a:xfrm flipV="1">
          <a:off x="16317595" y="5327015"/>
          <a:ext cx="1269" cy="11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126077</xdr:rowOff>
    </xdr:from>
    <xdr:ext cx="534377" cy="259045"/>
    <xdr:sp macro="" textlink="">
      <xdr:nvSpPr>
        <xdr:cNvPr id="518" name="消防費最小値テキスト"/>
        <xdr:cNvSpPr txBox="1"/>
      </xdr:nvSpPr>
      <xdr:spPr>
        <a:xfrm>
          <a:off x="16370300"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122250</xdr:rowOff>
    </xdr:from>
    <xdr:to>
      <xdr:col>86</xdr:col>
      <xdr:colOff>25400</xdr:colOff>
      <xdr:row>37</xdr:row>
      <xdr:rowOff>122250</xdr:rowOff>
    </xdr:to>
    <xdr:cxnSp macro="">
      <xdr:nvCxnSpPr>
        <xdr:cNvPr id="519" name="直線コネクタ 518"/>
        <xdr:cNvCxnSpPr/>
      </xdr:nvCxnSpPr>
      <xdr:spPr>
        <a:xfrm>
          <a:off x="16230600" y="646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130192</xdr:rowOff>
    </xdr:from>
    <xdr:ext cx="534377" cy="259045"/>
    <xdr:sp macro="" textlink="">
      <xdr:nvSpPr>
        <xdr:cNvPr id="520" name="消防費最大値テキスト"/>
        <xdr:cNvSpPr txBox="1"/>
      </xdr:nvSpPr>
      <xdr:spPr>
        <a:xfrm>
          <a:off x="16370300" y="51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12065</xdr:rowOff>
    </xdr:from>
    <xdr:to>
      <xdr:col>86</xdr:col>
      <xdr:colOff>25400</xdr:colOff>
      <xdr:row>31</xdr:row>
      <xdr:rowOff>12065</xdr:rowOff>
    </xdr:to>
    <xdr:cxnSp macro="">
      <xdr:nvCxnSpPr>
        <xdr:cNvPr id="521" name="直線コネクタ 520"/>
        <xdr:cNvCxnSpPr/>
      </xdr:nvCxnSpPr>
      <xdr:spPr>
        <a:xfrm>
          <a:off x="16230600" y="532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122250</xdr:rowOff>
    </xdr:from>
    <xdr:to>
      <xdr:col>85</xdr:col>
      <xdr:colOff>127000</xdr:colOff>
      <xdr:row>37</xdr:row>
      <xdr:rowOff>146787</xdr:rowOff>
    </xdr:to>
    <xdr:cxnSp macro="">
      <xdr:nvCxnSpPr>
        <xdr:cNvPr id="522" name="直線コネクタ 521"/>
        <xdr:cNvCxnSpPr/>
      </xdr:nvCxnSpPr>
      <xdr:spPr>
        <a:xfrm flipV="1">
          <a:off x="15481300" y="6465900"/>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60723</xdr:rowOff>
    </xdr:from>
    <xdr:ext cx="534377" cy="259045"/>
    <xdr:sp macro="" textlink="">
      <xdr:nvSpPr>
        <xdr:cNvPr id="523" name="消防費平均値テキスト"/>
        <xdr:cNvSpPr txBox="1"/>
      </xdr:nvSpPr>
      <xdr:spPr>
        <a:xfrm>
          <a:off x="16370300" y="5718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37846</xdr:rowOff>
    </xdr:from>
    <xdr:to>
      <xdr:col>85</xdr:col>
      <xdr:colOff>177800</xdr:colOff>
      <xdr:row>34</xdr:row>
      <xdr:rowOff>139446</xdr:rowOff>
    </xdr:to>
    <xdr:sp macro="" textlink="">
      <xdr:nvSpPr>
        <xdr:cNvPr id="524" name="フローチャート: 判断 523"/>
        <xdr:cNvSpPr/>
      </xdr:nvSpPr>
      <xdr:spPr>
        <a:xfrm>
          <a:off x="16268700" y="586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18618</xdr:rowOff>
    </xdr:from>
    <xdr:to>
      <xdr:col>81</xdr:col>
      <xdr:colOff>50800</xdr:colOff>
      <xdr:row>37</xdr:row>
      <xdr:rowOff>146787</xdr:rowOff>
    </xdr:to>
    <xdr:cxnSp macro="">
      <xdr:nvCxnSpPr>
        <xdr:cNvPr id="525" name="直線コネクタ 524"/>
        <xdr:cNvCxnSpPr/>
      </xdr:nvCxnSpPr>
      <xdr:spPr>
        <a:xfrm>
          <a:off x="14592300" y="6190818"/>
          <a:ext cx="8890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140411</xdr:rowOff>
    </xdr:from>
    <xdr:to>
      <xdr:col>81</xdr:col>
      <xdr:colOff>101600</xdr:colOff>
      <xdr:row>35</xdr:row>
      <xdr:rowOff>70561</xdr:rowOff>
    </xdr:to>
    <xdr:sp macro="" textlink="">
      <xdr:nvSpPr>
        <xdr:cNvPr id="526" name="フローチャート: 判断 525"/>
        <xdr:cNvSpPr/>
      </xdr:nvSpPr>
      <xdr:spPr>
        <a:xfrm>
          <a:off x="154305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87088</xdr:rowOff>
    </xdr:from>
    <xdr:ext cx="534377" cy="259045"/>
    <xdr:sp macro="" textlink="">
      <xdr:nvSpPr>
        <xdr:cNvPr id="527" name="テキスト ボックス 526"/>
        <xdr:cNvSpPr txBox="1"/>
      </xdr:nvSpPr>
      <xdr:spPr>
        <a:xfrm>
          <a:off x="15214111" y="57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18618</xdr:rowOff>
    </xdr:from>
    <xdr:to>
      <xdr:col>76</xdr:col>
      <xdr:colOff>114300</xdr:colOff>
      <xdr:row>36</xdr:row>
      <xdr:rowOff>112344</xdr:rowOff>
    </xdr:to>
    <xdr:cxnSp macro="">
      <xdr:nvCxnSpPr>
        <xdr:cNvPr id="528" name="直線コネクタ 527"/>
        <xdr:cNvCxnSpPr/>
      </xdr:nvCxnSpPr>
      <xdr:spPr>
        <a:xfrm flipV="1">
          <a:off x="13703300" y="61908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158928</xdr:rowOff>
    </xdr:from>
    <xdr:to>
      <xdr:col>76</xdr:col>
      <xdr:colOff>165100</xdr:colOff>
      <xdr:row>35</xdr:row>
      <xdr:rowOff>89078</xdr:rowOff>
    </xdr:to>
    <xdr:sp macro="" textlink="">
      <xdr:nvSpPr>
        <xdr:cNvPr id="529" name="フローチャート: 判断 528"/>
        <xdr:cNvSpPr/>
      </xdr:nvSpPr>
      <xdr:spPr>
        <a:xfrm>
          <a:off x="14541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105605</xdr:rowOff>
    </xdr:from>
    <xdr:ext cx="534377" cy="259045"/>
    <xdr:sp macro="" textlink="">
      <xdr:nvSpPr>
        <xdr:cNvPr id="530" name="テキスト ボックス 529"/>
        <xdr:cNvSpPr txBox="1"/>
      </xdr:nvSpPr>
      <xdr:spPr>
        <a:xfrm>
          <a:off x="14325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152197</xdr:rowOff>
    </xdr:from>
    <xdr:to>
      <xdr:col>71</xdr:col>
      <xdr:colOff>177800</xdr:colOff>
      <xdr:row>36</xdr:row>
      <xdr:rowOff>112344</xdr:rowOff>
    </xdr:to>
    <xdr:cxnSp macro="">
      <xdr:nvCxnSpPr>
        <xdr:cNvPr id="531" name="直線コネクタ 530"/>
        <xdr:cNvCxnSpPr/>
      </xdr:nvCxnSpPr>
      <xdr:spPr>
        <a:xfrm>
          <a:off x="12814300" y="6152947"/>
          <a:ext cx="8890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37541</xdr:rowOff>
    </xdr:from>
    <xdr:to>
      <xdr:col>72</xdr:col>
      <xdr:colOff>38100</xdr:colOff>
      <xdr:row>36</xdr:row>
      <xdr:rowOff>139141</xdr:rowOff>
    </xdr:to>
    <xdr:sp macro="" textlink="">
      <xdr:nvSpPr>
        <xdr:cNvPr id="532" name="フローチャート: 判断 531"/>
        <xdr:cNvSpPr/>
      </xdr:nvSpPr>
      <xdr:spPr>
        <a:xfrm>
          <a:off x="13652500" y="620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155668</xdr:rowOff>
    </xdr:from>
    <xdr:ext cx="534377" cy="259045"/>
    <xdr:sp macro="" textlink="">
      <xdr:nvSpPr>
        <xdr:cNvPr id="533" name="テキスト ボックス 532"/>
        <xdr:cNvSpPr txBox="1"/>
      </xdr:nvSpPr>
      <xdr:spPr>
        <a:xfrm>
          <a:off x="13436111" y="59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98349</xdr:rowOff>
    </xdr:from>
    <xdr:to>
      <xdr:col>67</xdr:col>
      <xdr:colOff>101600</xdr:colOff>
      <xdr:row>35</xdr:row>
      <xdr:rowOff>28499</xdr:rowOff>
    </xdr:to>
    <xdr:sp macro="" textlink="">
      <xdr:nvSpPr>
        <xdr:cNvPr id="534" name="フローチャート: 判断 533"/>
        <xdr:cNvSpPr/>
      </xdr:nvSpPr>
      <xdr:spPr>
        <a:xfrm>
          <a:off x="12763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45026</xdr:rowOff>
    </xdr:from>
    <xdr:ext cx="534377" cy="259045"/>
    <xdr:sp macro="" textlink="">
      <xdr:nvSpPr>
        <xdr:cNvPr id="535" name="テキスト ボックス 534"/>
        <xdr:cNvSpPr txBox="1"/>
      </xdr:nvSpPr>
      <xdr:spPr>
        <a:xfrm>
          <a:off x="12547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71450</xdr:rowOff>
    </xdr:from>
    <xdr:to>
      <xdr:col>85</xdr:col>
      <xdr:colOff>177800</xdr:colOff>
      <xdr:row>38</xdr:row>
      <xdr:rowOff>1600</xdr:rowOff>
    </xdr:to>
    <xdr:sp macro="" textlink="">
      <xdr:nvSpPr>
        <xdr:cNvPr id="541" name="楕円 540"/>
        <xdr:cNvSpPr/>
      </xdr:nvSpPr>
      <xdr:spPr>
        <a:xfrm>
          <a:off x="16268700" y="64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157827</xdr:rowOff>
    </xdr:from>
    <xdr:ext cx="534377" cy="259045"/>
    <xdr:sp macro="" textlink="">
      <xdr:nvSpPr>
        <xdr:cNvPr id="542" name="消防費該当値テキスト"/>
        <xdr:cNvSpPr txBox="1"/>
      </xdr:nvSpPr>
      <xdr:spPr>
        <a:xfrm>
          <a:off x="16370300" y="63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95987</xdr:rowOff>
    </xdr:from>
    <xdr:to>
      <xdr:col>81</xdr:col>
      <xdr:colOff>101600</xdr:colOff>
      <xdr:row>38</xdr:row>
      <xdr:rowOff>26136</xdr:rowOff>
    </xdr:to>
    <xdr:sp macro="" textlink="">
      <xdr:nvSpPr>
        <xdr:cNvPr id="543" name="楕円 542"/>
        <xdr:cNvSpPr/>
      </xdr:nvSpPr>
      <xdr:spPr>
        <a:xfrm>
          <a:off x="15430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17263</xdr:rowOff>
    </xdr:from>
    <xdr:ext cx="534377" cy="259045"/>
    <xdr:sp macro="" textlink="">
      <xdr:nvSpPr>
        <xdr:cNvPr id="544" name="テキスト ボックス 543"/>
        <xdr:cNvSpPr txBox="1"/>
      </xdr:nvSpPr>
      <xdr:spPr>
        <a:xfrm>
          <a:off x="15214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139268</xdr:rowOff>
    </xdr:from>
    <xdr:to>
      <xdr:col>76</xdr:col>
      <xdr:colOff>165100</xdr:colOff>
      <xdr:row>36</xdr:row>
      <xdr:rowOff>69418</xdr:rowOff>
    </xdr:to>
    <xdr:sp macro="" textlink="">
      <xdr:nvSpPr>
        <xdr:cNvPr id="545" name="楕円 544"/>
        <xdr:cNvSpPr/>
      </xdr:nvSpPr>
      <xdr:spPr>
        <a:xfrm>
          <a:off x="14541500" y="6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60545</xdr:rowOff>
    </xdr:from>
    <xdr:ext cx="534377" cy="259045"/>
    <xdr:sp macro="" textlink="">
      <xdr:nvSpPr>
        <xdr:cNvPr id="546" name="テキスト ボックス 545"/>
        <xdr:cNvSpPr txBox="1"/>
      </xdr:nvSpPr>
      <xdr:spPr>
        <a:xfrm>
          <a:off x="14325111" y="62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61544</xdr:rowOff>
    </xdr:from>
    <xdr:to>
      <xdr:col>72</xdr:col>
      <xdr:colOff>38100</xdr:colOff>
      <xdr:row>36</xdr:row>
      <xdr:rowOff>163144</xdr:rowOff>
    </xdr:to>
    <xdr:sp macro="" textlink="">
      <xdr:nvSpPr>
        <xdr:cNvPr id="547" name="楕円 546"/>
        <xdr:cNvSpPr/>
      </xdr:nvSpPr>
      <xdr:spPr>
        <a:xfrm>
          <a:off x="13652500" y="62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154271</xdr:rowOff>
    </xdr:from>
    <xdr:ext cx="534377" cy="259045"/>
    <xdr:sp macro="" textlink="">
      <xdr:nvSpPr>
        <xdr:cNvPr id="548" name="テキスト ボックス 547"/>
        <xdr:cNvSpPr txBox="1"/>
      </xdr:nvSpPr>
      <xdr:spPr>
        <a:xfrm>
          <a:off x="13436111" y="63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101397</xdr:rowOff>
    </xdr:from>
    <xdr:to>
      <xdr:col>67</xdr:col>
      <xdr:colOff>101600</xdr:colOff>
      <xdr:row>36</xdr:row>
      <xdr:rowOff>31547</xdr:rowOff>
    </xdr:to>
    <xdr:sp macro="" textlink="">
      <xdr:nvSpPr>
        <xdr:cNvPr id="549" name="楕円 548"/>
        <xdr:cNvSpPr/>
      </xdr:nvSpPr>
      <xdr:spPr>
        <a:xfrm>
          <a:off x="12763500" y="61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22674</xdr:rowOff>
    </xdr:from>
    <xdr:ext cx="534377" cy="259045"/>
    <xdr:sp macro="" textlink="">
      <xdr:nvSpPr>
        <xdr:cNvPr id="550" name="テキスト ボックス 549"/>
        <xdr:cNvSpPr txBox="1"/>
      </xdr:nvSpPr>
      <xdr:spPr>
        <a:xfrm>
          <a:off x="12547111" y="61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3" name="直線コネクタ 572"/>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4"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5" name="直線コネクタ 574"/>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6"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7" name="直線コネクタ 576"/>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5580</xdr:rowOff>
    </xdr:from>
    <xdr:to>
      <xdr:col>85</xdr:col>
      <xdr:colOff>127000</xdr:colOff>
      <xdr:row>59</xdr:row>
      <xdr:rowOff>23526</xdr:rowOff>
    </xdr:to>
    <xdr:cxnSp macro="">
      <xdr:nvCxnSpPr>
        <xdr:cNvPr id="578" name="直線コネクタ 577"/>
        <xdr:cNvCxnSpPr/>
      </xdr:nvCxnSpPr>
      <xdr:spPr>
        <a:xfrm>
          <a:off x="15481300" y="10121130"/>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79" name="教育費平均値テキスト"/>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0" name="フローチャート: 判断 579"/>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5580</xdr:rowOff>
    </xdr:from>
    <xdr:to>
      <xdr:col>81</xdr:col>
      <xdr:colOff>50800</xdr:colOff>
      <xdr:row>59</xdr:row>
      <xdr:rowOff>73017</xdr:rowOff>
    </xdr:to>
    <xdr:cxnSp macro="">
      <xdr:nvCxnSpPr>
        <xdr:cNvPr id="581" name="直線コネクタ 580"/>
        <xdr:cNvCxnSpPr/>
      </xdr:nvCxnSpPr>
      <xdr:spPr>
        <a:xfrm flipV="1">
          <a:off x="14592300" y="10121130"/>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2" name="フローチャート: 判断 581"/>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164210</xdr:rowOff>
    </xdr:from>
    <xdr:ext cx="534377" cy="259045"/>
    <xdr:sp macro="" textlink="">
      <xdr:nvSpPr>
        <xdr:cNvPr id="583" name="テキスト ボックス 582"/>
        <xdr:cNvSpPr txBox="1"/>
      </xdr:nvSpPr>
      <xdr:spPr>
        <a:xfrm>
          <a:off x="15214111" y="94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126738</xdr:rowOff>
    </xdr:from>
    <xdr:to>
      <xdr:col>76</xdr:col>
      <xdr:colOff>114300</xdr:colOff>
      <xdr:row>59</xdr:row>
      <xdr:rowOff>73017</xdr:rowOff>
    </xdr:to>
    <xdr:cxnSp macro="">
      <xdr:nvCxnSpPr>
        <xdr:cNvPr id="584" name="直線コネクタ 583"/>
        <xdr:cNvCxnSpPr/>
      </xdr:nvCxnSpPr>
      <xdr:spPr>
        <a:xfrm>
          <a:off x="13703300" y="10070838"/>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5" name="フローチャート: 判断 584"/>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118376</xdr:rowOff>
    </xdr:from>
    <xdr:ext cx="534377" cy="259045"/>
    <xdr:sp macro="" textlink="">
      <xdr:nvSpPr>
        <xdr:cNvPr id="586" name="テキスト ボックス 585"/>
        <xdr:cNvSpPr txBox="1"/>
      </xdr:nvSpPr>
      <xdr:spPr>
        <a:xfrm>
          <a:off x="14325111" y="93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126738</xdr:rowOff>
    </xdr:from>
    <xdr:to>
      <xdr:col>71</xdr:col>
      <xdr:colOff>177800</xdr:colOff>
      <xdr:row>59</xdr:row>
      <xdr:rowOff>81864</xdr:rowOff>
    </xdr:to>
    <xdr:cxnSp macro="">
      <xdr:nvCxnSpPr>
        <xdr:cNvPr id="587" name="直線コネクタ 586"/>
        <xdr:cNvCxnSpPr/>
      </xdr:nvCxnSpPr>
      <xdr:spPr>
        <a:xfrm flipV="1">
          <a:off x="12814300" y="10070838"/>
          <a:ext cx="889000" cy="1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99210</xdr:rowOff>
    </xdr:from>
    <xdr:to>
      <xdr:col>72</xdr:col>
      <xdr:colOff>38100</xdr:colOff>
      <xdr:row>58</xdr:row>
      <xdr:rowOff>29360</xdr:rowOff>
    </xdr:to>
    <xdr:sp macro="" textlink="">
      <xdr:nvSpPr>
        <xdr:cNvPr id="588" name="フローチャート: 判断 587"/>
        <xdr:cNvSpPr/>
      </xdr:nvSpPr>
      <xdr:spPr>
        <a:xfrm>
          <a:off x="13652500" y="987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45887</xdr:rowOff>
    </xdr:from>
    <xdr:ext cx="534377" cy="259045"/>
    <xdr:sp macro="" textlink="">
      <xdr:nvSpPr>
        <xdr:cNvPr id="589" name="テキスト ボックス 588"/>
        <xdr:cNvSpPr txBox="1"/>
      </xdr:nvSpPr>
      <xdr:spPr>
        <a:xfrm>
          <a:off x="13436111" y="964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0" name="フローチャート: 判断 589"/>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73113</xdr:rowOff>
    </xdr:from>
    <xdr:ext cx="534377" cy="259045"/>
    <xdr:sp macro="" textlink="">
      <xdr:nvSpPr>
        <xdr:cNvPr id="591" name="テキスト ボックス 590"/>
        <xdr:cNvSpPr txBox="1"/>
      </xdr:nvSpPr>
      <xdr:spPr>
        <a:xfrm>
          <a:off x="12547111" y="95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144176</xdr:rowOff>
    </xdr:from>
    <xdr:to>
      <xdr:col>85</xdr:col>
      <xdr:colOff>177800</xdr:colOff>
      <xdr:row>59</xdr:row>
      <xdr:rowOff>74326</xdr:rowOff>
    </xdr:to>
    <xdr:sp macro="" textlink="">
      <xdr:nvSpPr>
        <xdr:cNvPr id="597" name="楕円 596"/>
        <xdr:cNvSpPr/>
      </xdr:nvSpPr>
      <xdr:spPr>
        <a:xfrm>
          <a:off x="16268700" y="100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59103</xdr:rowOff>
    </xdr:from>
    <xdr:ext cx="534377" cy="259045"/>
    <xdr:sp macro="" textlink="">
      <xdr:nvSpPr>
        <xdr:cNvPr id="598" name="教育費該当値テキスト"/>
        <xdr:cNvSpPr txBox="1"/>
      </xdr:nvSpPr>
      <xdr:spPr>
        <a:xfrm>
          <a:off x="16370300" y="10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126230</xdr:rowOff>
    </xdr:from>
    <xdr:to>
      <xdr:col>81</xdr:col>
      <xdr:colOff>101600</xdr:colOff>
      <xdr:row>59</xdr:row>
      <xdr:rowOff>56380</xdr:rowOff>
    </xdr:to>
    <xdr:sp macro="" textlink="">
      <xdr:nvSpPr>
        <xdr:cNvPr id="599" name="楕円 598"/>
        <xdr:cNvSpPr/>
      </xdr:nvSpPr>
      <xdr:spPr>
        <a:xfrm>
          <a:off x="15430500" y="10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47507</xdr:rowOff>
    </xdr:from>
    <xdr:ext cx="534377" cy="259045"/>
    <xdr:sp macro="" textlink="">
      <xdr:nvSpPr>
        <xdr:cNvPr id="600" name="テキスト ボックス 599"/>
        <xdr:cNvSpPr txBox="1"/>
      </xdr:nvSpPr>
      <xdr:spPr>
        <a:xfrm>
          <a:off x="15214111" y="1016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22217</xdr:rowOff>
    </xdr:from>
    <xdr:to>
      <xdr:col>76</xdr:col>
      <xdr:colOff>165100</xdr:colOff>
      <xdr:row>59</xdr:row>
      <xdr:rowOff>123817</xdr:rowOff>
    </xdr:to>
    <xdr:sp macro="" textlink="">
      <xdr:nvSpPr>
        <xdr:cNvPr id="601" name="楕円 600"/>
        <xdr:cNvSpPr/>
      </xdr:nvSpPr>
      <xdr:spPr>
        <a:xfrm>
          <a:off x="14541500" y="101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114944</xdr:rowOff>
    </xdr:from>
    <xdr:ext cx="534377" cy="259045"/>
    <xdr:sp macro="" textlink="">
      <xdr:nvSpPr>
        <xdr:cNvPr id="602" name="テキスト ボックス 601"/>
        <xdr:cNvSpPr txBox="1"/>
      </xdr:nvSpPr>
      <xdr:spPr>
        <a:xfrm>
          <a:off x="14325111" y="102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75938</xdr:rowOff>
    </xdr:from>
    <xdr:to>
      <xdr:col>72</xdr:col>
      <xdr:colOff>38100</xdr:colOff>
      <xdr:row>59</xdr:row>
      <xdr:rowOff>6088</xdr:rowOff>
    </xdr:to>
    <xdr:sp macro="" textlink="">
      <xdr:nvSpPr>
        <xdr:cNvPr id="603" name="楕円 602"/>
        <xdr:cNvSpPr/>
      </xdr:nvSpPr>
      <xdr:spPr>
        <a:xfrm>
          <a:off x="13652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168665</xdr:rowOff>
    </xdr:from>
    <xdr:ext cx="534377" cy="259045"/>
    <xdr:sp macro="" textlink="">
      <xdr:nvSpPr>
        <xdr:cNvPr id="604" name="テキスト ボックス 603"/>
        <xdr:cNvSpPr txBox="1"/>
      </xdr:nvSpPr>
      <xdr:spPr>
        <a:xfrm>
          <a:off x="13436111" y="101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31064</xdr:rowOff>
    </xdr:from>
    <xdr:to>
      <xdr:col>67</xdr:col>
      <xdr:colOff>101600</xdr:colOff>
      <xdr:row>59</xdr:row>
      <xdr:rowOff>132664</xdr:rowOff>
    </xdr:to>
    <xdr:sp macro="" textlink="">
      <xdr:nvSpPr>
        <xdr:cNvPr id="605" name="楕円 604"/>
        <xdr:cNvSpPr/>
      </xdr:nvSpPr>
      <xdr:spPr>
        <a:xfrm>
          <a:off x="12763500" y="101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123791</xdr:rowOff>
    </xdr:from>
    <xdr:ext cx="534377" cy="259045"/>
    <xdr:sp macro="" textlink="">
      <xdr:nvSpPr>
        <xdr:cNvPr id="606" name="テキスト ボックス 605"/>
        <xdr:cNvSpPr txBox="1"/>
      </xdr:nvSpPr>
      <xdr:spPr>
        <a:xfrm>
          <a:off x="12547111" y="102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2" name="直線コネクタ 631"/>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5"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6" name="直線コネクタ 635"/>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38"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39" name="フローチャート: 判断 638"/>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1" name="フローチャート: 判断 640"/>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2" name="テキスト ボックス 641"/>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71774</xdr:rowOff>
    </xdr:from>
    <xdr:to>
      <xdr:col>76</xdr:col>
      <xdr:colOff>114300</xdr:colOff>
      <xdr:row>79</xdr:row>
      <xdr:rowOff>98879</xdr:rowOff>
    </xdr:to>
    <xdr:cxnSp macro="">
      <xdr:nvCxnSpPr>
        <xdr:cNvPr id="643" name="直線コネクタ 642"/>
        <xdr:cNvCxnSpPr/>
      </xdr:nvCxnSpPr>
      <xdr:spPr>
        <a:xfrm>
          <a:off x="13703300" y="1361632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4" name="フローチャート: 判断 643"/>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5" name="テキスト ボックス 644"/>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71774</xdr:rowOff>
    </xdr:from>
    <xdr:to>
      <xdr:col>71</xdr:col>
      <xdr:colOff>177800</xdr:colOff>
      <xdr:row>79</xdr:row>
      <xdr:rowOff>98879</xdr:rowOff>
    </xdr:to>
    <xdr:cxnSp macro="">
      <xdr:nvCxnSpPr>
        <xdr:cNvPr id="646" name="直線コネクタ 645"/>
        <xdr:cNvCxnSpPr/>
      </xdr:nvCxnSpPr>
      <xdr:spPr>
        <a:xfrm flipV="1">
          <a:off x="12814300" y="1361632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955</xdr:rowOff>
    </xdr:from>
    <xdr:to>
      <xdr:col>72</xdr:col>
      <xdr:colOff>38100</xdr:colOff>
      <xdr:row>79</xdr:row>
      <xdr:rowOff>102555</xdr:rowOff>
    </xdr:to>
    <xdr:sp macro="" textlink="">
      <xdr:nvSpPr>
        <xdr:cNvPr id="647" name="フローチャート: 判断 646"/>
        <xdr:cNvSpPr/>
      </xdr:nvSpPr>
      <xdr:spPr>
        <a:xfrm>
          <a:off x="13652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119082</xdr:rowOff>
    </xdr:from>
    <xdr:ext cx="469744" cy="259045"/>
    <xdr:sp macro="" textlink="">
      <xdr:nvSpPr>
        <xdr:cNvPr id="648" name="テキスト ボックス 647"/>
        <xdr:cNvSpPr txBox="1"/>
      </xdr:nvSpPr>
      <xdr:spPr>
        <a:xfrm>
          <a:off x="13468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49" name="フローチャート: 判断 648"/>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50" name="テキスト ボックス 649"/>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20974</xdr:rowOff>
    </xdr:from>
    <xdr:to>
      <xdr:col>72</xdr:col>
      <xdr:colOff>38100</xdr:colOff>
      <xdr:row>79</xdr:row>
      <xdr:rowOff>122574</xdr:rowOff>
    </xdr:to>
    <xdr:sp macro="" textlink="">
      <xdr:nvSpPr>
        <xdr:cNvPr id="662" name="楕円 661"/>
        <xdr:cNvSpPr/>
      </xdr:nvSpPr>
      <xdr:spPr>
        <a:xfrm>
          <a:off x="13652500" y="135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113701</xdr:rowOff>
    </xdr:from>
    <xdr:ext cx="378565" cy="259045"/>
    <xdr:sp macro="" textlink="">
      <xdr:nvSpPr>
        <xdr:cNvPr id="663" name="テキスト ボックス 662"/>
        <xdr:cNvSpPr txBox="1"/>
      </xdr:nvSpPr>
      <xdr:spPr>
        <a:xfrm>
          <a:off x="13514017" y="1365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0" name="直線コネクタ 689"/>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1"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2" name="直線コネクタ 691"/>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3"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4" name="直線コネクタ 693"/>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59310</xdr:rowOff>
    </xdr:from>
    <xdr:to>
      <xdr:col>85</xdr:col>
      <xdr:colOff>127000</xdr:colOff>
      <xdr:row>96</xdr:row>
      <xdr:rowOff>156159</xdr:rowOff>
    </xdr:to>
    <xdr:cxnSp macro="">
      <xdr:nvCxnSpPr>
        <xdr:cNvPr id="695" name="直線コネクタ 694"/>
        <xdr:cNvCxnSpPr/>
      </xdr:nvCxnSpPr>
      <xdr:spPr>
        <a:xfrm>
          <a:off x="15481300" y="16518510"/>
          <a:ext cx="838200" cy="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20338</xdr:rowOff>
    </xdr:from>
    <xdr:ext cx="534377" cy="259045"/>
    <xdr:sp macro="" textlink="">
      <xdr:nvSpPr>
        <xdr:cNvPr id="696" name="公債費平均値テキスト"/>
        <xdr:cNvSpPr txBox="1"/>
      </xdr:nvSpPr>
      <xdr:spPr>
        <a:xfrm>
          <a:off x="16370300" y="15965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7" name="フローチャート: 判断 696"/>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136461</xdr:rowOff>
    </xdr:from>
    <xdr:to>
      <xdr:col>81</xdr:col>
      <xdr:colOff>50800</xdr:colOff>
      <xdr:row>96</xdr:row>
      <xdr:rowOff>59310</xdr:rowOff>
    </xdr:to>
    <xdr:cxnSp macro="">
      <xdr:nvCxnSpPr>
        <xdr:cNvPr id="698" name="直線コネクタ 697"/>
        <xdr:cNvCxnSpPr/>
      </xdr:nvCxnSpPr>
      <xdr:spPr>
        <a:xfrm>
          <a:off x="14592300" y="16424211"/>
          <a:ext cx="8890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699" name="フローチャート: 判断 698"/>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85831</xdr:rowOff>
    </xdr:from>
    <xdr:ext cx="534377" cy="259045"/>
    <xdr:sp macro="" textlink="">
      <xdr:nvSpPr>
        <xdr:cNvPr id="700" name="テキスト ボックス 699"/>
        <xdr:cNvSpPr txBox="1"/>
      </xdr:nvSpPr>
      <xdr:spPr>
        <a:xfrm>
          <a:off x="15214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136461</xdr:rowOff>
    </xdr:from>
    <xdr:to>
      <xdr:col>76</xdr:col>
      <xdr:colOff>114300</xdr:colOff>
      <xdr:row>95</xdr:row>
      <xdr:rowOff>158026</xdr:rowOff>
    </xdr:to>
    <xdr:cxnSp macro="">
      <xdr:nvCxnSpPr>
        <xdr:cNvPr id="701" name="直線コネクタ 700"/>
        <xdr:cNvCxnSpPr/>
      </xdr:nvCxnSpPr>
      <xdr:spPr>
        <a:xfrm flipV="1">
          <a:off x="13703300" y="164242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2" name="フローチャート: 判断 701"/>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60419</xdr:rowOff>
    </xdr:from>
    <xdr:ext cx="534377" cy="259045"/>
    <xdr:sp macro="" textlink="">
      <xdr:nvSpPr>
        <xdr:cNvPr id="703" name="テキスト ボックス 702"/>
        <xdr:cNvSpPr txBox="1"/>
      </xdr:nvSpPr>
      <xdr:spPr>
        <a:xfrm>
          <a:off x="14325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126518</xdr:rowOff>
    </xdr:from>
    <xdr:to>
      <xdr:col>71</xdr:col>
      <xdr:colOff>177800</xdr:colOff>
      <xdr:row>95</xdr:row>
      <xdr:rowOff>158026</xdr:rowOff>
    </xdr:to>
    <xdr:cxnSp macro="">
      <xdr:nvCxnSpPr>
        <xdr:cNvPr id="704" name="直線コネクタ 703"/>
        <xdr:cNvCxnSpPr/>
      </xdr:nvCxnSpPr>
      <xdr:spPr>
        <a:xfrm>
          <a:off x="12814300" y="16414268"/>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45656</xdr:rowOff>
    </xdr:from>
    <xdr:to>
      <xdr:col>72</xdr:col>
      <xdr:colOff>38100</xdr:colOff>
      <xdr:row>94</xdr:row>
      <xdr:rowOff>147256</xdr:rowOff>
    </xdr:to>
    <xdr:sp macro="" textlink="">
      <xdr:nvSpPr>
        <xdr:cNvPr id="705" name="フローチャート: 判断 704"/>
        <xdr:cNvSpPr/>
      </xdr:nvSpPr>
      <xdr:spPr>
        <a:xfrm>
          <a:off x="13652500" y="161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163783</xdr:rowOff>
    </xdr:from>
    <xdr:ext cx="534377" cy="259045"/>
    <xdr:sp macro="" textlink="">
      <xdr:nvSpPr>
        <xdr:cNvPr id="706" name="テキスト ボックス 705"/>
        <xdr:cNvSpPr txBox="1"/>
      </xdr:nvSpPr>
      <xdr:spPr>
        <a:xfrm>
          <a:off x="13436111" y="159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7" name="フローチャート: 判断 706"/>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145039</xdr:rowOff>
    </xdr:from>
    <xdr:ext cx="534377" cy="259045"/>
    <xdr:sp macro="" textlink="">
      <xdr:nvSpPr>
        <xdr:cNvPr id="708" name="テキスト ボックス 707"/>
        <xdr:cNvSpPr txBox="1"/>
      </xdr:nvSpPr>
      <xdr:spPr>
        <a:xfrm>
          <a:off x="12547111" y="157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105359</xdr:rowOff>
    </xdr:from>
    <xdr:to>
      <xdr:col>85</xdr:col>
      <xdr:colOff>177800</xdr:colOff>
      <xdr:row>97</xdr:row>
      <xdr:rowOff>35509</xdr:rowOff>
    </xdr:to>
    <xdr:sp macro="" textlink="">
      <xdr:nvSpPr>
        <xdr:cNvPr id="714" name="楕円 713"/>
        <xdr:cNvSpPr/>
      </xdr:nvSpPr>
      <xdr:spPr>
        <a:xfrm>
          <a:off x="162687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83786</xdr:rowOff>
    </xdr:from>
    <xdr:ext cx="534377" cy="259045"/>
    <xdr:sp macro="" textlink="">
      <xdr:nvSpPr>
        <xdr:cNvPr id="715" name="公債費該当値テキスト"/>
        <xdr:cNvSpPr txBox="1"/>
      </xdr:nvSpPr>
      <xdr:spPr>
        <a:xfrm>
          <a:off x="16370300" y="165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8510</xdr:rowOff>
    </xdr:from>
    <xdr:to>
      <xdr:col>81</xdr:col>
      <xdr:colOff>101600</xdr:colOff>
      <xdr:row>96</xdr:row>
      <xdr:rowOff>110110</xdr:rowOff>
    </xdr:to>
    <xdr:sp macro="" textlink="">
      <xdr:nvSpPr>
        <xdr:cNvPr id="716" name="楕円 715"/>
        <xdr:cNvSpPr/>
      </xdr:nvSpPr>
      <xdr:spPr>
        <a:xfrm>
          <a:off x="154305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101237</xdr:rowOff>
    </xdr:from>
    <xdr:ext cx="534377" cy="259045"/>
    <xdr:sp macro="" textlink="">
      <xdr:nvSpPr>
        <xdr:cNvPr id="717" name="テキスト ボックス 716"/>
        <xdr:cNvSpPr txBox="1"/>
      </xdr:nvSpPr>
      <xdr:spPr>
        <a:xfrm>
          <a:off x="15214111" y="1656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85661</xdr:rowOff>
    </xdr:from>
    <xdr:to>
      <xdr:col>76</xdr:col>
      <xdr:colOff>165100</xdr:colOff>
      <xdr:row>96</xdr:row>
      <xdr:rowOff>15811</xdr:rowOff>
    </xdr:to>
    <xdr:sp macro="" textlink="">
      <xdr:nvSpPr>
        <xdr:cNvPr id="718" name="楕円 717"/>
        <xdr:cNvSpPr/>
      </xdr:nvSpPr>
      <xdr:spPr>
        <a:xfrm>
          <a:off x="14541500" y="163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6938</xdr:rowOff>
    </xdr:from>
    <xdr:ext cx="534377" cy="259045"/>
    <xdr:sp macro="" textlink="">
      <xdr:nvSpPr>
        <xdr:cNvPr id="719" name="テキスト ボックス 718"/>
        <xdr:cNvSpPr txBox="1"/>
      </xdr:nvSpPr>
      <xdr:spPr>
        <a:xfrm>
          <a:off x="14325111" y="164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107226</xdr:rowOff>
    </xdr:from>
    <xdr:to>
      <xdr:col>72</xdr:col>
      <xdr:colOff>38100</xdr:colOff>
      <xdr:row>96</xdr:row>
      <xdr:rowOff>37376</xdr:rowOff>
    </xdr:to>
    <xdr:sp macro="" textlink="">
      <xdr:nvSpPr>
        <xdr:cNvPr id="720" name="楕円 719"/>
        <xdr:cNvSpPr/>
      </xdr:nvSpPr>
      <xdr:spPr>
        <a:xfrm>
          <a:off x="13652500" y="163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28503</xdr:rowOff>
    </xdr:from>
    <xdr:ext cx="534377" cy="259045"/>
    <xdr:sp macro="" textlink="">
      <xdr:nvSpPr>
        <xdr:cNvPr id="721" name="テキスト ボックス 720"/>
        <xdr:cNvSpPr txBox="1"/>
      </xdr:nvSpPr>
      <xdr:spPr>
        <a:xfrm>
          <a:off x="13436111" y="164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75718</xdr:rowOff>
    </xdr:from>
    <xdr:to>
      <xdr:col>67</xdr:col>
      <xdr:colOff>101600</xdr:colOff>
      <xdr:row>96</xdr:row>
      <xdr:rowOff>5868</xdr:rowOff>
    </xdr:to>
    <xdr:sp macro="" textlink="">
      <xdr:nvSpPr>
        <xdr:cNvPr id="722" name="楕円 721"/>
        <xdr:cNvSpPr/>
      </xdr:nvSpPr>
      <xdr:spPr>
        <a:xfrm>
          <a:off x="12763500" y="16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168445</xdr:rowOff>
    </xdr:from>
    <xdr:ext cx="534377" cy="259045"/>
    <xdr:sp macro="" textlink="">
      <xdr:nvSpPr>
        <xdr:cNvPr id="723" name="テキスト ボックス 722"/>
        <xdr:cNvSpPr txBox="1"/>
      </xdr:nvSpPr>
      <xdr:spPr>
        <a:xfrm>
          <a:off x="12547111" y="164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49" name="直線コネクタ 748"/>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2"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3" name="直線コネクタ 752"/>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108511</xdr:rowOff>
    </xdr:from>
    <xdr:ext cx="313932" cy="259045"/>
    <xdr:sp macro="" textlink="">
      <xdr:nvSpPr>
        <xdr:cNvPr id="755" name="諸支出金平均値テキスト"/>
        <xdr:cNvSpPr txBox="1"/>
      </xdr:nvSpPr>
      <xdr:spPr>
        <a:xfrm>
          <a:off x="22212300" y="6452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56" name="フローチャート: 判断 755"/>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58" name="フローチャート: 判断 757"/>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45374</xdr:rowOff>
    </xdr:from>
    <xdr:ext cx="313932" cy="259045"/>
    <xdr:sp macro="" textlink="">
      <xdr:nvSpPr>
        <xdr:cNvPr id="759" name="テキスト ボックス 758"/>
        <xdr:cNvSpPr txBox="1"/>
      </xdr:nvSpPr>
      <xdr:spPr>
        <a:xfrm>
          <a:off x="211663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1" name="フローチャート: 判断 760"/>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115587</xdr:rowOff>
    </xdr:from>
    <xdr:ext cx="313932" cy="259045"/>
    <xdr:sp macro="" textlink="">
      <xdr:nvSpPr>
        <xdr:cNvPr id="762" name="テキスト ボックス 761"/>
        <xdr:cNvSpPr txBox="1"/>
      </xdr:nvSpPr>
      <xdr:spPr>
        <a:xfrm>
          <a:off x="20277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64" name="フローチャート: 判断 763"/>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65" name="テキスト ボックス 764"/>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66" name="フローチャート: 判断 765"/>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117220</xdr:rowOff>
    </xdr:from>
    <xdr:ext cx="313932" cy="259045"/>
    <xdr:sp macro="" textlink="">
      <xdr:nvSpPr>
        <xdr:cNvPr id="767" name="テキスト ボックス 766"/>
        <xdr:cNvSpPr txBox="1"/>
      </xdr:nvSpPr>
      <xdr:spPr>
        <a:xfrm>
          <a:off x="18499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概ね，住民一人当たりのコストは類似団体内平均や茨城県平均を下回る数値となっているが，平成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年度との比較をすると下記のとおりである。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45,239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円となっており，市庁舎建設に伴う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建設工事費や公共施設長寿命化等推進基金への積立を行ったこと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123,440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臨時福祉給付金の支給終了により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8,516</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円となっており，畜産競争力強化対策整備事業の終了により，平成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年度と比較して結城市では</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13,479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筑西広域市町村圏事務組合へ支払う分賦金の増加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37,582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公民館建設工事が終了したこと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また，実質収支については，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歳入減少幅が歳出減少幅を上回ったため，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は基金積立等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歳入総額は減少したが，法人市民税等の市税が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引き続き地方税の徴収強化による歳入確保に加え，企業会計等の健全化による補助費等の抑制，人件費削減等の継続など，行財政改革の取組みによる歳出の削減を推進し，健全な財政運営を行う。</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年度に引き続き，実質収支が赤字の会計や資金不足となる会計はなかった。そのため，連結実質赤字比率は算定されなかった。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標準財政規模に対する実質収支額及び資金余剰額の合計の比率は，一般会計において実質収支が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），国民健康保険特別会計においては約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下館・結城都市計画事業結城南部第四土地区画整理事業特別会計において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により，全会計合計では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17606618</v>
      </c>
      <c r="BO4" s="430"/>
      <c r="BP4" s="430"/>
      <c r="BQ4" s="430"/>
      <c r="BR4" s="430"/>
      <c r="BS4" s="430"/>
      <c r="BT4" s="430"/>
      <c r="BU4" s="431"/>
      <c r="BV4" s="429">
        <v>17967527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7.7</v>
      </c>
      <c r="CU4" s="436"/>
      <c r="CV4" s="436"/>
      <c r="CW4" s="436"/>
      <c r="CX4" s="436"/>
      <c r="CY4" s="436"/>
      <c r="CZ4" s="436"/>
      <c r="DA4" s="437"/>
      <c r="DB4" s="435">
        <v>9.3000000000000007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16674029</v>
      </c>
      <c r="BO5" s="467"/>
      <c r="BP5" s="467"/>
      <c r="BQ5" s="467"/>
      <c r="BR5" s="467"/>
      <c r="BS5" s="467"/>
      <c r="BT5" s="467"/>
      <c r="BU5" s="468"/>
      <c r="BV5" s="466">
        <v>16959721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91.1</v>
      </c>
      <c r="CU5" s="464"/>
      <c r="CV5" s="464"/>
      <c r="CW5" s="464"/>
      <c r="CX5" s="464"/>
      <c r="CY5" s="464"/>
      <c r="CZ5" s="464"/>
      <c r="DA5" s="465"/>
      <c r="DB5" s="463">
        <v>93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932589</v>
      </c>
      <c r="BO6" s="467"/>
      <c r="BP6" s="467"/>
      <c r="BQ6" s="467"/>
      <c r="BR6" s="467"/>
      <c r="BS6" s="467"/>
      <c r="BT6" s="467"/>
      <c r="BU6" s="468"/>
      <c r="BV6" s="466">
        <v>1007806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97.6</v>
      </c>
      <c r="CU6" s="504"/>
      <c r="CV6" s="504"/>
      <c r="CW6" s="504"/>
      <c r="CX6" s="504"/>
      <c r="CY6" s="504"/>
      <c r="CZ6" s="504"/>
      <c r="DA6" s="505"/>
      <c r="DB6" s="503">
        <v>100</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117099</v>
      </c>
      <c r="BO7" s="467"/>
      <c r="BP7" s="467"/>
      <c r="BQ7" s="467"/>
      <c r="BR7" s="467"/>
      <c r="BS7" s="467"/>
      <c r="BT7" s="467"/>
      <c r="BU7" s="468"/>
      <c r="BV7" s="466">
        <v>26228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10586452</v>
      </c>
      <c r="CU7" s="467"/>
      <c r="CV7" s="467"/>
      <c r="CW7" s="467"/>
      <c r="CX7" s="467"/>
      <c r="CY7" s="467"/>
      <c r="CZ7" s="467"/>
      <c r="DA7" s="468"/>
      <c r="DB7" s="466">
        <v>10536553</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815490</v>
      </c>
      <c r="BO8" s="467"/>
      <c r="BP8" s="467"/>
      <c r="BQ8" s="467"/>
      <c r="BR8" s="467"/>
      <c r="BS8" s="467"/>
      <c r="BT8" s="467"/>
      <c r="BU8" s="468"/>
      <c r="BV8" s="466">
        <v>981578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0.72</v>
      </c>
      <c r="CU8" s="507"/>
      <c r="CV8" s="507"/>
      <c r="CW8" s="507"/>
      <c r="CX8" s="507"/>
      <c r="CY8" s="507"/>
      <c r="CZ8" s="507"/>
      <c r="DA8" s="508"/>
      <c r="DB8" s="506">
        <v>0.71</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51594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-166088</v>
      </c>
      <c r="BO9" s="467"/>
      <c r="BP9" s="467"/>
      <c r="BQ9" s="467"/>
      <c r="BR9" s="467"/>
      <c r="BS9" s="467"/>
      <c r="BT9" s="467"/>
      <c r="BU9" s="468"/>
      <c r="BV9" s="466">
        <v>358737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12.9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52494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300873</v>
      </c>
      <c r="BO10" s="467"/>
      <c r="BP10" s="467"/>
      <c r="BQ10" s="467"/>
      <c r="BR10" s="467"/>
      <c r="BS10" s="467"/>
      <c r="BT10" s="467"/>
      <c r="BU10" s="468"/>
      <c r="BV10" s="466">
        <v>1241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52081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380000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49821</v>
      </c>
      <c r="S13" s="548"/>
      <c r="T13" s="548"/>
      <c r="U13" s="548"/>
      <c r="V13" s="549"/>
      <c r="W13" s="482" t="s">
        <v>139</v>
      </c>
      <c r="X13" s="483"/>
      <c r="Y13" s="483"/>
      <c r="Z13" s="483"/>
      <c r="AA13" s="483"/>
      <c r="AB13" s="473"/>
      <c r="AC13" s="517">
        <v>1748</v>
      </c>
      <c r="AD13" s="518"/>
      <c r="AE13" s="518"/>
      <c r="AF13" s="518"/>
      <c r="AG13" s="557"/>
      <c r="AH13" s="517">
        <v>2026</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134785</v>
      </c>
      <c r="BO13" s="467"/>
      <c r="BP13" s="467"/>
      <c r="BQ13" s="467"/>
      <c r="BR13" s="467"/>
      <c r="BS13" s="467"/>
      <c r="BT13" s="467"/>
      <c r="BU13" s="468"/>
      <c r="BV13" s="466">
        <v>-20022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9.1999999999999993</v>
      </c>
      <c r="CU13" s="464"/>
      <c r="CV13" s="464"/>
      <c r="CW13" s="464"/>
      <c r="CX13" s="464"/>
      <c r="CY13" s="464"/>
      <c r="CZ13" s="464"/>
      <c r="DA13" s="465"/>
      <c r="DB13" s="463">
        <v>10.1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52566</v>
      </c>
      <c r="S14" s="548"/>
      <c r="T14" s="548"/>
      <c r="U14" s="548"/>
      <c r="V14" s="549"/>
      <c r="W14" s="456"/>
      <c r="X14" s="457"/>
      <c r="Y14" s="457"/>
      <c r="Z14" s="457"/>
      <c r="AA14" s="457"/>
      <c r="AB14" s="446"/>
      <c r="AC14" s="550">
        <v>7.1</v>
      </c>
      <c r="AD14" s="551"/>
      <c r="AE14" s="551"/>
      <c r="AF14" s="551"/>
      <c r="AG14" s="552"/>
      <c r="AH14" s="550">
        <v>7.9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19.2</v>
      </c>
      <c r="CU14" s="562"/>
      <c r="CV14" s="562"/>
      <c r="CW14" s="562"/>
      <c r="CX14" s="562"/>
      <c r="CY14" s="562"/>
      <c r="CZ14" s="562"/>
      <c r="DA14" s="563"/>
      <c r="DB14" s="561">
        <v>27.5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50355</v>
      </c>
      <c r="S15" s="548"/>
      <c r="T15" s="548"/>
      <c r="U15" s="548"/>
      <c r="V15" s="549"/>
      <c r="W15" s="482" t="s">
        <v>147</v>
      </c>
      <c r="X15" s="483"/>
      <c r="Y15" s="483"/>
      <c r="Z15" s="483"/>
      <c r="AA15" s="483"/>
      <c r="AB15" s="473"/>
      <c r="AC15" s="517">
        <v>9370</v>
      </c>
      <c r="AD15" s="518"/>
      <c r="AE15" s="518"/>
      <c r="AF15" s="518"/>
      <c r="AG15" s="557"/>
      <c r="AH15" s="517">
        <v>9764</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6028710</v>
      </c>
      <c r="BO15" s="430"/>
      <c r="BP15" s="430"/>
      <c r="BQ15" s="430"/>
      <c r="BR15" s="430"/>
      <c r="BS15" s="430"/>
      <c r="BT15" s="430"/>
      <c r="BU15" s="431"/>
      <c r="BV15" s="429">
        <v>5843048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37.9</v>
      </c>
      <c r="AD16" s="551"/>
      <c r="AE16" s="551"/>
      <c r="AF16" s="551"/>
      <c r="AG16" s="552"/>
      <c r="AH16" s="550">
        <v>38.200000000000003</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8199925</v>
      </c>
      <c r="BO16" s="467"/>
      <c r="BP16" s="467"/>
      <c r="BQ16" s="467"/>
      <c r="BR16" s="467"/>
      <c r="BS16" s="467"/>
      <c r="BT16" s="467"/>
      <c r="BU16" s="468"/>
      <c r="BV16" s="466">
        <v>8199162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13608</v>
      </c>
      <c r="AD17" s="518"/>
      <c r="AE17" s="518"/>
      <c r="AF17" s="518"/>
      <c r="AG17" s="557"/>
      <c r="AH17" s="517">
        <v>13801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7694652</v>
      </c>
      <c r="BO17" s="467"/>
      <c r="BP17" s="467"/>
      <c r="BQ17" s="467"/>
      <c r="BR17" s="467"/>
      <c r="BS17" s="467"/>
      <c r="BT17" s="467"/>
      <c r="BU17" s="468"/>
      <c r="BV17" s="466">
        <v>7420170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65.760000000000005</v>
      </c>
      <c r="M18" s="579"/>
      <c r="N18" s="579"/>
      <c r="O18" s="579"/>
      <c r="P18" s="579"/>
      <c r="Q18" s="579"/>
      <c r="R18" s="580"/>
      <c r="S18" s="580"/>
      <c r="T18" s="580"/>
      <c r="U18" s="580"/>
      <c r="V18" s="581"/>
      <c r="W18" s="484"/>
      <c r="X18" s="485"/>
      <c r="Y18" s="485"/>
      <c r="Z18" s="485"/>
      <c r="AA18" s="485"/>
      <c r="AB18" s="476"/>
      <c r="AC18" s="582">
        <v>55</v>
      </c>
      <c r="AD18" s="583"/>
      <c r="AE18" s="583"/>
      <c r="AF18" s="583"/>
      <c r="AG18" s="584"/>
      <c r="AH18" s="582">
        <v>53.9</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9909846</v>
      </c>
      <c r="BO18" s="467"/>
      <c r="BP18" s="467"/>
      <c r="BQ18" s="467"/>
      <c r="BR18" s="467"/>
      <c r="BS18" s="467"/>
      <c r="BT18" s="467"/>
      <c r="BU18" s="468"/>
      <c r="BV18" s="466">
        <v>10195330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785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12678703</v>
      </c>
      <c r="BO19" s="467"/>
      <c r="BP19" s="467"/>
      <c r="BQ19" s="467"/>
      <c r="BR19" s="467"/>
      <c r="BS19" s="467"/>
      <c r="BT19" s="467"/>
      <c r="BU19" s="468"/>
      <c r="BV19" s="466">
        <v>12843218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18267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14728476</v>
      </c>
      <c r="BO23" s="467"/>
      <c r="BP23" s="467"/>
      <c r="BQ23" s="467"/>
      <c r="BR23" s="467"/>
      <c r="BS23" s="467"/>
      <c r="BT23" s="467"/>
      <c r="BU23" s="468"/>
      <c r="BV23" s="466">
        <v>14829918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8550</v>
      </c>
      <c r="R24" s="518"/>
      <c r="S24" s="518"/>
      <c r="T24" s="518"/>
      <c r="U24" s="518"/>
      <c r="V24" s="557"/>
      <c r="W24" s="616"/>
      <c r="X24" s="604"/>
      <c r="Y24" s="605"/>
      <c r="Z24" s="516" t="s">
        <v>171</v>
      </c>
      <c r="AA24" s="496"/>
      <c r="AB24" s="496"/>
      <c r="AC24" s="496"/>
      <c r="AD24" s="496"/>
      <c r="AE24" s="496"/>
      <c r="AF24" s="496"/>
      <c r="AG24" s="497"/>
      <c r="AH24" s="517">
        <v>316</v>
      </c>
      <c r="AI24" s="518"/>
      <c r="AJ24" s="518"/>
      <c r="AK24" s="518"/>
      <c r="AL24" s="557"/>
      <c r="AM24" s="517">
        <v>979284</v>
      </c>
      <c r="AN24" s="518"/>
      <c r="AO24" s="518"/>
      <c r="AP24" s="518"/>
      <c r="AQ24" s="518"/>
      <c r="AR24" s="557"/>
      <c r="AS24" s="517">
        <v>3099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11209286</v>
      </c>
      <c r="BO24" s="467"/>
      <c r="BP24" s="467"/>
      <c r="BQ24" s="467"/>
      <c r="BR24" s="467"/>
      <c r="BS24" s="467"/>
      <c r="BT24" s="467"/>
      <c r="BU24" s="468"/>
      <c r="BV24" s="466">
        <v>11479492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6800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128</v>
      </c>
      <c r="AN25" s="518"/>
      <c r="AO25" s="518"/>
      <c r="AP25" s="518"/>
      <c r="AQ25" s="518"/>
      <c r="AR25" s="557"/>
      <c r="AS25" s="517" t="s">
        <v>128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1652654</v>
      </c>
      <c r="BO25" s="430"/>
      <c r="BP25" s="430"/>
      <c r="BQ25" s="430"/>
      <c r="BR25" s="430"/>
      <c r="BS25" s="430"/>
      <c r="BT25" s="430"/>
      <c r="BU25" s="431"/>
      <c r="BV25" s="429">
        <v>2252400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6400</v>
      </c>
      <c r="R26" s="518"/>
      <c r="S26" s="518"/>
      <c r="T26" s="518"/>
      <c r="U26" s="518"/>
      <c r="V26" s="557"/>
      <c r="W26" s="616"/>
      <c r="X26" s="604"/>
      <c r="Y26" s="605"/>
      <c r="Z26" s="516" t="s">
        <v>178</v>
      </c>
      <c r="AA26" s="626"/>
      <c r="AB26" s="626"/>
      <c r="AC26" s="626"/>
      <c r="AD26" s="626"/>
      <c r="AE26" s="626"/>
      <c r="AF26" s="626"/>
      <c r="AG26" s="627"/>
      <c r="AH26" s="517">
        <v>2</v>
      </c>
      <c r="AI26" s="518"/>
      <c r="AJ26" s="518"/>
      <c r="AK26" s="518"/>
      <c r="AL26" s="557"/>
      <c r="AM26" s="517" t="s">
        <v>179</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4180</v>
      </c>
      <c r="R27" s="518"/>
      <c r="S27" s="518"/>
      <c r="T27" s="518"/>
      <c r="U27" s="518"/>
      <c r="V27" s="557"/>
      <c r="W27" s="616"/>
      <c r="X27" s="604"/>
      <c r="Y27" s="605"/>
      <c r="Z27" s="516" t="s">
        <v>183</v>
      </c>
      <c r="AA27" s="496"/>
      <c r="AB27" s="496"/>
      <c r="AC27" s="496"/>
      <c r="AD27" s="496"/>
      <c r="AE27" s="496"/>
      <c r="AF27" s="496"/>
      <c r="AG27" s="497"/>
      <c r="AH27" s="517">
        <v>5</v>
      </c>
      <c r="AI27" s="518"/>
      <c r="AJ27" s="518"/>
      <c r="AK27" s="518"/>
      <c r="AL27" s="557"/>
      <c r="AM27" s="517">
        <v>18176</v>
      </c>
      <c r="AN27" s="518"/>
      <c r="AO27" s="518"/>
      <c r="AP27" s="518"/>
      <c r="AQ27" s="518"/>
      <c r="AR27" s="557"/>
      <c r="AS27" s="517">
        <v>3635</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3750</v>
      </c>
      <c r="R28" s="518"/>
      <c r="S28" s="518"/>
      <c r="T28" s="518"/>
      <c r="U28" s="518"/>
      <c r="V28" s="557"/>
      <c r="W28" s="616"/>
      <c r="X28" s="604"/>
      <c r="Y28" s="605"/>
      <c r="Z28" s="516" t="s">
        <v>186</v>
      </c>
      <c r="AA28" s="496"/>
      <c r="AB28" s="496"/>
      <c r="AC28" s="496"/>
      <c r="AD28" s="496"/>
      <c r="AE28" s="496"/>
      <c r="AF28" s="496"/>
      <c r="AG28" s="497"/>
      <c r="AH28" s="517" t="s">
        <v>128</v>
      </c>
      <c r="AI28" s="518"/>
      <c r="AJ28" s="518"/>
      <c r="AK28" s="518"/>
      <c r="AL28" s="557"/>
      <c r="AM28" s="517" t="s">
        <v>128</v>
      </c>
      <c r="AN28" s="518"/>
      <c r="AO28" s="518"/>
      <c r="AP28" s="518"/>
      <c r="AQ28" s="518"/>
      <c r="AR28" s="557"/>
      <c r="AS28" s="517" t="s">
        <v>175</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1712679</v>
      </c>
      <c r="BO28" s="430"/>
      <c r="BP28" s="430"/>
      <c r="BQ28" s="430"/>
      <c r="BR28" s="430"/>
      <c r="BS28" s="430"/>
      <c r="BT28" s="430"/>
      <c r="BU28" s="431"/>
      <c r="BV28" s="429">
        <v>1411806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16</v>
      </c>
      <c r="M29" s="518"/>
      <c r="N29" s="518"/>
      <c r="O29" s="518"/>
      <c r="P29" s="557"/>
      <c r="Q29" s="517">
        <v>3610</v>
      </c>
      <c r="R29" s="518"/>
      <c r="S29" s="518"/>
      <c r="T29" s="518"/>
      <c r="U29" s="518"/>
      <c r="V29" s="557"/>
      <c r="W29" s="617"/>
      <c r="X29" s="618"/>
      <c r="Y29" s="619"/>
      <c r="Z29" s="516" t="s">
        <v>189</v>
      </c>
      <c r="AA29" s="496"/>
      <c r="AB29" s="496"/>
      <c r="AC29" s="496"/>
      <c r="AD29" s="496"/>
      <c r="AE29" s="496"/>
      <c r="AF29" s="496"/>
      <c r="AG29" s="497"/>
      <c r="AH29" s="517">
        <v>321</v>
      </c>
      <c r="AI29" s="518"/>
      <c r="AJ29" s="518"/>
      <c r="AK29" s="518"/>
      <c r="AL29" s="557"/>
      <c r="AM29" s="517">
        <v>997460</v>
      </c>
      <c r="AN29" s="518"/>
      <c r="AO29" s="518"/>
      <c r="AP29" s="518"/>
      <c r="AQ29" s="518"/>
      <c r="AR29" s="557"/>
      <c r="AS29" s="517">
        <v>3107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571815</v>
      </c>
      <c r="BO29" s="467"/>
      <c r="BP29" s="467"/>
      <c r="BQ29" s="467"/>
      <c r="BR29" s="467"/>
      <c r="BS29" s="467"/>
      <c r="BT29" s="467"/>
      <c r="BU29" s="468"/>
      <c r="BV29" s="466">
        <v>461649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2367270</v>
      </c>
      <c r="BO30" s="640"/>
      <c r="BP30" s="640"/>
      <c r="BQ30" s="640"/>
      <c r="BR30" s="640"/>
      <c r="BS30" s="640"/>
      <c r="BT30" s="640"/>
      <c r="BU30" s="641"/>
      <c r="BV30" s="639">
        <v>2304960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結城市文化・スポーツ振興事業団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公共用地先行取得事業特別会計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介護保険特別会計（介護保険事業勘定）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結城市土地開発公社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住宅資金等貸付事業特別会計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介護保険特別会計（介護サービス事業勘定）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IF('各会計、関係団体の財政状況及び健全化判断比率'!B35="","",'各会計、関係団体の財政状況及び健全化判断比率'!B35)</f>
        <v>下館・結城都市計画事業結城南部第二土地区画整理事業特別会計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TMO結城</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12</v>
      </c>
      <c r="BF37" s="652"/>
      <c r="BG37" s="653" t="str">
        <f>IF('各会計、関係団体の財政状況及び健全化判断比率'!B36="","",'各会計、関係団体の財政状況及び健全化判断比率'!B36)</f>
        <v>下館・結城都市計画事業結城南部第三土地区画整理事業特別会計</v>
      </c>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13</v>
      </c>
      <c r="BF38" s="652"/>
      <c r="BG38" s="653" t="str">
        <f>IF('各会計、関係団体の財政状況及び健全化判断比率'!B37="","",'各会計、関係団体の財政状況及び健全化判断比率'!B37)</f>
        <v>下館・結城都市計画事業結城南部第四土地区画整理事業特別会計</v>
      </c>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茨城県後期高齢者医療広域連合（後期高齢者医療特別会計）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筑西広域市町村圏事務組合（一般会計）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筑西広域市町村圏事務組合（筑西ふるさと市町村圏特別会計）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WIex9HIqEZSuVmYQ8APgHtbsagoto1FfNZ+JUwE6MmryS48sYrZo1cmbiVfniPISBsCzm5TkI+SnrFdgtX0c1A==" saltValue="VSQiqo9a4s1AFTQ0AopI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31496062992125984" header="0.39370078740157483" footer="0"/>
  <pageSetup paperSize="9" scale="58" orientation="landscape" verticalDpi="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565</v>
      </c>
      <c r="D34" s="1244"/>
      <c r="E34" s="1245"/>
      <c r="F34" s="32">
        <v>12.15</v>
      </c>
      <c r="G34" s="33">
        <v>12.3</v>
      </c>
      <c r="H34" s="33">
        <v>12.44</v>
      </c>
      <c r="I34" s="33">
        <v>12.26</v>
      </c>
      <c r="J34" s="34">
        <v>12.68</v>
      </c>
      <c r="K34" s="22"/>
      <c r="L34" s="22"/>
      <c r="M34" s="22"/>
      <c r="N34" s="22"/>
      <c r="O34" s="22"/>
      <c r="P34" s="22"/>
    </row>
    <row r="35" spans="1:16" ht="39" customHeight="1">
      <c r="A35" s="22"/>
      <c r="B35" s="35"/>
      <c r="C35" s="1238" t="s">
        <v>566</v>
      </c>
      <c r="D35" s="1239"/>
      <c r="E35" s="1240"/>
      <c r="F35" s="36">
        <v>8.27</v>
      </c>
      <c r="G35" s="37">
        <v>8.64</v>
      </c>
      <c r="H35" s="37">
        <v>5.92</v>
      </c>
      <c r="I35" s="37">
        <v>9.2899999999999991</v>
      </c>
      <c r="J35" s="38">
        <v>7.69</v>
      </c>
      <c r="K35" s="22"/>
      <c r="L35" s="22"/>
      <c r="M35" s="22"/>
      <c r="N35" s="22"/>
      <c r="O35" s="22"/>
      <c r="P35" s="22"/>
    </row>
    <row r="36" spans="1:16" ht="39" customHeight="1">
      <c r="A36" s="22"/>
      <c r="B36" s="35"/>
      <c r="C36" s="1238" t="s">
        <v>567</v>
      </c>
      <c r="D36" s="1239"/>
      <c r="E36" s="1240"/>
      <c r="F36" s="36">
        <v>0.03</v>
      </c>
      <c r="G36" s="37">
        <v>0.94</v>
      </c>
      <c r="H36" s="37">
        <v>1.63</v>
      </c>
      <c r="I36" s="37">
        <v>1.3</v>
      </c>
      <c r="J36" s="38">
        <v>1.79</v>
      </c>
      <c r="K36" s="22"/>
      <c r="L36" s="22"/>
      <c r="M36" s="22"/>
      <c r="N36" s="22"/>
      <c r="O36" s="22"/>
      <c r="P36" s="22"/>
    </row>
    <row r="37" spans="1:16" ht="39" customHeight="1">
      <c r="A37" s="22"/>
      <c r="B37" s="35"/>
      <c r="C37" s="1238" t="s">
        <v>568</v>
      </c>
      <c r="D37" s="1239"/>
      <c r="E37" s="1240"/>
      <c r="F37" s="36">
        <v>0.33</v>
      </c>
      <c r="G37" s="37">
        <v>0.78</v>
      </c>
      <c r="H37" s="37">
        <v>0.76</v>
      </c>
      <c r="I37" s="37">
        <v>0.8</v>
      </c>
      <c r="J37" s="38">
        <v>0.56999999999999995</v>
      </c>
      <c r="K37" s="22"/>
      <c r="L37" s="22"/>
      <c r="M37" s="22"/>
      <c r="N37" s="22"/>
      <c r="O37" s="22"/>
      <c r="P37" s="22"/>
    </row>
    <row r="38" spans="1:16" ht="39" customHeight="1">
      <c r="A38" s="22"/>
      <c r="B38" s="35"/>
      <c r="C38" s="1238" t="s">
        <v>569</v>
      </c>
      <c r="D38" s="1239"/>
      <c r="E38" s="1240"/>
      <c r="F38" s="36">
        <v>0.76</v>
      </c>
      <c r="G38" s="37">
        <v>0.69</v>
      </c>
      <c r="H38" s="37">
        <v>0.49</v>
      </c>
      <c r="I38" s="37">
        <v>0.7</v>
      </c>
      <c r="J38" s="38">
        <v>0.46</v>
      </c>
      <c r="K38" s="22"/>
      <c r="L38" s="22"/>
      <c r="M38" s="22"/>
      <c r="N38" s="22"/>
      <c r="O38" s="22"/>
      <c r="P38" s="22"/>
    </row>
    <row r="39" spans="1:16" ht="39" customHeight="1">
      <c r="A39" s="22"/>
      <c r="B39" s="35"/>
      <c r="C39" s="1238" t="s">
        <v>570</v>
      </c>
      <c r="D39" s="1239"/>
      <c r="E39" s="1240"/>
      <c r="F39" s="36">
        <v>2.04</v>
      </c>
      <c r="G39" s="37">
        <v>2.59</v>
      </c>
      <c r="H39" s="37">
        <v>2.44</v>
      </c>
      <c r="I39" s="37">
        <v>1.72</v>
      </c>
      <c r="J39" s="38">
        <v>0.45</v>
      </c>
      <c r="K39" s="22"/>
      <c r="L39" s="22"/>
      <c r="M39" s="22"/>
      <c r="N39" s="22"/>
      <c r="O39" s="22"/>
      <c r="P39" s="22"/>
    </row>
    <row r="40" spans="1:16" ht="39" customHeight="1">
      <c r="A40" s="22"/>
      <c r="B40" s="35"/>
      <c r="C40" s="1238" t="s">
        <v>571</v>
      </c>
      <c r="D40" s="1239"/>
      <c r="E40" s="1240"/>
      <c r="F40" s="36">
        <v>1.08</v>
      </c>
      <c r="G40" s="37">
        <v>1.05</v>
      </c>
      <c r="H40" s="37">
        <v>0.49</v>
      </c>
      <c r="I40" s="37">
        <v>0.4</v>
      </c>
      <c r="J40" s="38">
        <v>0.39</v>
      </c>
      <c r="K40" s="22"/>
      <c r="L40" s="22"/>
      <c r="M40" s="22"/>
      <c r="N40" s="22"/>
      <c r="O40" s="22"/>
      <c r="P40" s="22"/>
    </row>
    <row r="41" spans="1:16" ht="39" customHeight="1">
      <c r="A41" s="22"/>
      <c r="B41" s="35"/>
      <c r="C41" s="1238" t="s">
        <v>572</v>
      </c>
      <c r="D41" s="1239"/>
      <c r="E41" s="1240"/>
      <c r="F41" s="36">
        <v>0</v>
      </c>
      <c r="G41" s="37">
        <v>0</v>
      </c>
      <c r="H41" s="37">
        <v>0</v>
      </c>
      <c r="I41" s="37">
        <v>0.02</v>
      </c>
      <c r="J41" s="38">
        <v>0.01</v>
      </c>
      <c r="K41" s="22"/>
      <c r="L41" s="22"/>
      <c r="M41" s="22"/>
      <c r="N41" s="22"/>
      <c r="O41" s="22"/>
      <c r="P41" s="22"/>
    </row>
    <row r="42" spans="1:16" ht="39" customHeight="1">
      <c r="A42" s="22"/>
      <c r="B42" s="39"/>
      <c r="C42" s="1238" t="s">
        <v>573</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574</v>
      </c>
      <c r="D43" s="1242"/>
      <c r="E43" s="1243"/>
      <c r="F43" s="41">
        <v>0.04</v>
      </c>
      <c r="G43" s="42">
        <v>0.04</v>
      </c>
      <c r="H43" s="42">
        <v>0.16</v>
      </c>
      <c r="I43" s="42">
        <v>0.05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u9AlCusVaIOW9Bc7eSxW6Y2Z9fwHCOjuexHMX4MwOVNQALTvmhkqyNjTJAd11rWc66pcOI13VMe4lvq3YJ+Q==" saltValue="mYSS142+iNMdU9lr/QnY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31496062992125984" header="0.39370078740157483"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6" t="s">
        <v>11</v>
      </c>
      <c r="C45" s="1247"/>
      <c r="D45" s="58"/>
      <c r="E45" s="1252" t="s">
        <v>12</v>
      </c>
      <c r="F45" s="1252"/>
      <c r="G45" s="1252"/>
      <c r="H45" s="1252"/>
      <c r="I45" s="1252"/>
      <c r="J45" s="1253"/>
      <c r="K45" s="59">
        <v>1615</v>
      </c>
      <c r="L45" s="60">
        <v>1562</v>
      </c>
      <c r="M45" s="60">
        <v>1592</v>
      </c>
      <c r="N45" s="60">
        <v>1510</v>
      </c>
      <c r="O45" s="61">
        <v>1385</v>
      </c>
      <c r="P45" s="48"/>
      <c r="Q45" s="48"/>
      <c r="R45" s="48"/>
      <c r="S45" s="48"/>
      <c r="T45" s="48"/>
      <c r="U45" s="48"/>
    </row>
    <row r="46" spans="1:21" ht="30.75" customHeight="1">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c r="A47" s="48"/>
      <c r="B47" s="1248"/>
      <c r="C47" s="1249"/>
      <c r="D47" s="62"/>
      <c r="E47" s="1254" t="s">
        <v>14</v>
      </c>
      <c r="F47" s="1254"/>
      <c r="G47" s="1254"/>
      <c r="H47" s="1254"/>
      <c r="I47" s="1254"/>
      <c r="J47" s="1255"/>
      <c r="K47" s="63">
        <v>4</v>
      </c>
      <c r="L47" s="64">
        <v>4</v>
      </c>
      <c r="M47" s="64">
        <v>4</v>
      </c>
      <c r="N47" s="64" t="s">
        <v>515</v>
      </c>
      <c r="O47" s="65" t="s">
        <v>515</v>
      </c>
      <c r="P47" s="48"/>
      <c r="Q47" s="48"/>
      <c r="R47" s="48"/>
      <c r="S47" s="48"/>
      <c r="T47" s="48"/>
      <c r="U47" s="48"/>
    </row>
    <row r="48" spans="1:21" ht="30.75" customHeight="1">
      <c r="A48" s="48"/>
      <c r="B48" s="1248"/>
      <c r="C48" s="1249"/>
      <c r="D48" s="62"/>
      <c r="E48" s="1254" t="s">
        <v>15</v>
      </c>
      <c r="F48" s="1254"/>
      <c r="G48" s="1254"/>
      <c r="H48" s="1254"/>
      <c r="I48" s="1254"/>
      <c r="J48" s="1255"/>
      <c r="K48" s="63">
        <v>820</v>
      </c>
      <c r="L48" s="64">
        <v>813</v>
      </c>
      <c r="M48" s="64">
        <v>773</v>
      </c>
      <c r="N48" s="64">
        <v>799</v>
      </c>
      <c r="O48" s="65">
        <v>662</v>
      </c>
      <c r="P48" s="48"/>
      <c r="Q48" s="48"/>
      <c r="R48" s="48"/>
      <c r="S48" s="48"/>
      <c r="T48" s="48"/>
      <c r="U48" s="48"/>
    </row>
    <row r="49" spans="1:21" ht="30.75" customHeight="1">
      <c r="A49" s="48"/>
      <c r="B49" s="1248"/>
      <c r="C49" s="1249"/>
      <c r="D49" s="62"/>
      <c r="E49" s="1254" t="s">
        <v>16</v>
      </c>
      <c r="F49" s="1254"/>
      <c r="G49" s="1254"/>
      <c r="H49" s="1254"/>
      <c r="I49" s="1254"/>
      <c r="J49" s="1255"/>
      <c r="K49" s="63">
        <v>322</v>
      </c>
      <c r="L49" s="64">
        <v>269</v>
      </c>
      <c r="M49" s="64">
        <v>203</v>
      </c>
      <c r="N49" s="64">
        <v>161</v>
      </c>
      <c r="O49" s="65">
        <v>92</v>
      </c>
      <c r="P49" s="48"/>
      <c r="Q49" s="48"/>
      <c r="R49" s="48"/>
      <c r="S49" s="48"/>
      <c r="T49" s="48"/>
      <c r="U49" s="48"/>
    </row>
    <row r="50" spans="1:21" ht="30.75" customHeight="1">
      <c r="A50" s="48"/>
      <c r="B50" s="1248"/>
      <c r="C50" s="1249"/>
      <c r="D50" s="62"/>
      <c r="E50" s="1254" t="s">
        <v>17</v>
      </c>
      <c r="F50" s="1254"/>
      <c r="G50" s="1254"/>
      <c r="H50" s="1254"/>
      <c r="I50" s="1254"/>
      <c r="J50" s="1255"/>
      <c r="K50" s="63">
        <v>127</v>
      </c>
      <c r="L50" s="64">
        <v>124</v>
      </c>
      <c r="M50" s="64">
        <v>159</v>
      </c>
      <c r="N50" s="64">
        <v>154</v>
      </c>
      <c r="O50" s="65">
        <v>162</v>
      </c>
      <c r="P50" s="48"/>
      <c r="Q50" s="48"/>
      <c r="R50" s="48"/>
      <c r="S50" s="48"/>
      <c r="T50" s="48"/>
      <c r="U50" s="48"/>
    </row>
    <row r="51" spans="1:21" ht="30.75" customHeight="1">
      <c r="A51" s="48"/>
      <c r="B51" s="1250"/>
      <c r="C51" s="1251"/>
      <c r="D51" s="66"/>
      <c r="E51" s="1254" t="s">
        <v>18</v>
      </c>
      <c r="F51" s="1254"/>
      <c r="G51" s="1254"/>
      <c r="H51" s="1254"/>
      <c r="I51" s="1254"/>
      <c r="J51" s="1255"/>
      <c r="K51" s="63" t="s">
        <v>515</v>
      </c>
      <c r="L51" s="64">
        <v>1</v>
      </c>
      <c r="M51" s="64">
        <v>0</v>
      </c>
      <c r="N51" s="64" t="s">
        <v>515</v>
      </c>
      <c r="O51" s="65" t="s">
        <v>515</v>
      </c>
      <c r="P51" s="48"/>
      <c r="Q51" s="48"/>
      <c r="R51" s="48"/>
      <c r="S51" s="48"/>
      <c r="T51" s="48"/>
      <c r="U51" s="48"/>
    </row>
    <row r="52" spans="1:21" ht="30.75" customHeight="1">
      <c r="A52" s="48"/>
      <c r="B52" s="1256" t="s">
        <v>19</v>
      </c>
      <c r="C52" s="1257"/>
      <c r="D52" s="66"/>
      <c r="E52" s="1254" t="s">
        <v>20</v>
      </c>
      <c r="F52" s="1254"/>
      <c r="G52" s="1254"/>
      <c r="H52" s="1254"/>
      <c r="I52" s="1254"/>
      <c r="J52" s="1255"/>
      <c r="K52" s="63">
        <v>1904</v>
      </c>
      <c r="L52" s="64">
        <v>1801</v>
      </c>
      <c r="M52" s="64">
        <v>1802</v>
      </c>
      <c r="N52" s="64">
        <v>1728</v>
      </c>
      <c r="O52" s="65">
        <v>1572</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984</v>
      </c>
      <c r="L53" s="69">
        <v>972</v>
      </c>
      <c r="M53" s="69">
        <v>929</v>
      </c>
      <c r="N53" s="69">
        <v>896</v>
      </c>
      <c r="O53" s="70">
        <v>729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62" t="s">
        <v>25</v>
      </c>
      <c r="C57" s="1263"/>
      <c r="D57" s="1266" t="s">
        <v>26</v>
      </c>
      <c r="E57" s="1267"/>
      <c r="F57" s="1267"/>
      <c r="G57" s="1267"/>
      <c r="H57" s="1267"/>
      <c r="I57" s="1267"/>
      <c r="J57" s="1268"/>
      <c r="K57" s="82">
        <v>40</v>
      </c>
      <c r="L57" s="83">
        <v>60</v>
      </c>
      <c r="M57" s="83">
        <v>80</v>
      </c>
      <c r="N57" s="83" t="s">
        <v>602</v>
      </c>
      <c r="O57" s="84" t="s">
        <v>603</v>
      </c>
    </row>
    <row r="58" spans="1:21" ht="31.5" customHeight="1" thickBot="1">
      <c r="B58" s="1264"/>
      <c r="C58" s="1265"/>
      <c r="D58" s="1269" t="s">
        <v>27</v>
      </c>
      <c r="E58" s="1270"/>
      <c r="F58" s="1270"/>
      <c r="G58" s="1270"/>
      <c r="H58" s="1270"/>
      <c r="I58" s="1270"/>
      <c r="J58" s="1271"/>
      <c r="K58" s="85">
        <v>8</v>
      </c>
      <c r="L58" s="86">
        <v>12</v>
      </c>
      <c r="M58" s="86">
        <v>16</v>
      </c>
      <c r="N58" s="86" t="s">
        <v>604</v>
      </c>
      <c r="O58" s="87" t="s">
        <v>602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7Yj5SC5xpE8XgHhP0pOfg9Iho778wdf67n5Pp57XyPrU6icn2A8FFtAO6ETWw2m9I7RYteDxekZVC/+Cd7cqw==" saltValue="Pix1YMEnz/5kUy8ZEKmx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31496062992125984" header="0.39370078740157483" footer="0"/>
  <pageSetup paperSize="9" scale="56" orientation="landscape"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72" t="s">
        <v>30</v>
      </c>
      <c r="C41" s="1273"/>
      <c r="D41" s="101"/>
      <c r="E41" s="1278" t="s">
        <v>31</v>
      </c>
      <c r="F41" s="1278"/>
      <c r="G41" s="1278"/>
      <c r="H41" s="1279"/>
      <c r="I41" s="102">
        <v>13921</v>
      </c>
      <c r="J41" s="103">
        <v>14061</v>
      </c>
      <c r="K41" s="103">
        <v>13915</v>
      </c>
      <c r="L41" s="103">
        <v>13913</v>
      </c>
      <c r="M41" s="104">
        <v>14007</v>
      </c>
    </row>
    <row r="42" spans="2:13" ht="27.75" customHeight="1">
      <c r="B42" s="1274"/>
      <c r="C42" s="1275"/>
      <c r="D42" s="105"/>
      <c r="E42" s="1280" t="s">
        <v>32</v>
      </c>
      <c r="F42" s="1280"/>
      <c r="G42" s="1280"/>
      <c r="H42" s="1281"/>
      <c r="I42" s="106">
        <v>1521</v>
      </c>
      <c r="J42" s="107">
        <v>1350</v>
      </c>
      <c r="K42" s="107">
        <v>1071</v>
      </c>
      <c r="L42" s="107">
        <v>883</v>
      </c>
      <c r="M42" s="108">
        <v>589</v>
      </c>
    </row>
    <row r="43" spans="2:13" ht="27.75" customHeight="1">
      <c r="B43" s="1274"/>
      <c r="C43" s="1275"/>
      <c r="D43" s="105"/>
      <c r="E43" s="1280" t="s">
        <v>33</v>
      </c>
      <c r="F43" s="1280"/>
      <c r="G43" s="1280"/>
      <c r="H43" s="1281"/>
      <c r="I43" s="106">
        <v>6963</v>
      </c>
      <c r="J43" s="107">
        <v>6890</v>
      </c>
      <c r="K43" s="107">
        <v>6553</v>
      </c>
      <c r="L43" s="107">
        <v>6375</v>
      </c>
      <c r="M43" s="108">
        <v>6097</v>
      </c>
    </row>
    <row r="44" spans="2:13" ht="27.75" customHeight="1">
      <c r="B44" s="1274"/>
      <c r="C44" s="1275"/>
      <c r="D44" s="105"/>
      <c r="E44" s="1280" t="s">
        <v>34</v>
      </c>
      <c r="F44" s="1280"/>
      <c r="G44" s="1280"/>
      <c r="H44" s="1281"/>
      <c r="I44" s="106">
        <v>977</v>
      </c>
      <c r="J44" s="107">
        <v>778</v>
      </c>
      <c r="K44" s="107">
        <v>592</v>
      </c>
      <c r="L44" s="107">
        <v>485</v>
      </c>
      <c r="M44" s="108">
        <v>471</v>
      </c>
    </row>
    <row r="45" spans="2:13" ht="27.75" customHeight="1">
      <c r="B45" s="1274"/>
      <c r="C45" s="1275"/>
      <c r="D45" s="105"/>
      <c r="E45" s="1280" t="s">
        <v>35</v>
      </c>
      <c r="F45" s="1280"/>
      <c r="G45" s="1280"/>
      <c r="H45" s="1281"/>
      <c r="I45" s="106">
        <v>3200</v>
      </c>
      <c r="J45" s="107">
        <v>2990</v>
      </c>
      <c r="K45" s="107">
        <v>2871</v>
      </c>
      <c r="L45" s="107">
        <v>2770</v>
      </c>
      <c r="M45" s="108">
        <v>2800</v>
      </c>
    </row>
    <row r="46" spans="2:13" ht="27.75" customHeight="1">
      <c r="B46" s="1274"/>
      <c r="C46" s="1275"/>
      <c r="D46" s="109"/>
      <c r="E46" s="1280" t="s">
        <v>36</v>
      </c>
      <c r="F46" s="1280"/>
      <c r="G46" s="1280"/>
      <c r="H46" s="1281"/>
      <c r="I46" s="106">
        <v>200</v>
      </c>
      <c r="J46" s="107">
        <v>135</v>
      </c>
      <c r="K46" s="107">
        <v>68</v>
      </c>
      <c r="L46" s="107">
        <v>2</v>
      </c>
      <c r="M46" s="108">
        <v>2</v>
      </c>
    </row>
    <row r="47" spans="2:13" ht="27.75" customHeight="1">
      <c r="B47" s="1274"/>
      <c r="C47" s="1275"/>
      <c r="D47" s="110"/>
      <c r="E47" s="1282" t="s">
        <v>37</v>
      </c>
      <c r="F47" s="1283"/>
      <c r="G47" s="1283"/>
      <c r="H47" s="1284"/>
      <c r="I47" s="106" t="s">
        <v>515</v>
      </c>
      <c r="J47" s="107" t="s">
        <v>515</v>
      </c>
      <c r="K47" s="107" t="s">
        <v>515</v>
      </c>
      <c r="L47" s="107" t="s">
        <v>515</v>
      </c>
      <c r="M47" s="108" t="s">
        <v>515</v>
      </c>
    </row>
    <row r="48" spans="2:13" ht="27.75" customHeight="1">
      <c r="B48" s="1274"/>
      <c r="C48" s="1275"/>
      <c r="D48" s="105"/>
      <c r="E48" s="1280" t="s">
        <v>38</v>
      </c>
      <c r="F48" s="1280"/>
      <c r="G48" s="1280"/>
      <c r="H48" s="1281"/>
      <c r="I48" s="106" t="s">
        <v>515</v>
      </c>
      <c r="J48" s="107" t="s">
        <v>515</v>
      </c>
      <c r="K48" s="107" t="s">
        <v>515</v>
      </c>
      <c r="L48" s="107" t="s">
        <v>515</v>
      </c>
      <c r="M48" s="108" t="s">
        <v>515</v>
      </c>
    </row>
    <row r="49" spans="2:13" ht="27.75" customHeight="1">
      <c r="B49" s="1276"/>
      <c r="C49" s="1277"/>
      <c r="D49" s="105"/>
      <c r="E49" s="1280" t="s">
        <v>39</v>
      </c>
      <c r="F49" s="1280"/>
      <c r="G49" s="1280"/>
      <c r="H49" s="1281"/>
      <c r="I49" s="106" t="s">
        <v>515</v>
      </c>
      <c r="J49" s="107" t="s">
        <v>515</v>
      </c>
      <c r="K49" s="107" t="s">
        <v>515</v>
      </c>
      <c r="L49" s="107" t="s">
        <v>515</v>
      </c>
      <c r="M49" s="108" t="s">
        <v>515</v>
      </c>
    </row>
    <row r="50" spans="2:13" ht="27.75" customHeight="1">
      <c r="B50" s="1285" t="s">
        <v>40</v>
      </c>
      <c r="C50" s="1286"/>
      <c r="D50" s="111"/>
      <c r="E50" s="1280" t="s">
        <v>41</v>
      </c>
      <c r="F50" s="1280"/>
      <c r="G50" s="1280"/>
      <c r="H50" s="1281"/>
      <c r="I50" s="106">
        <v>5242</v>
      </c>
      <c r="J50" s="107">
        <v>5240</v>
      </c>
      <c r="K50" s="107">
        <v>5317</v>
      </c>
      <c r="L50" s="107">
        <v>5034</v>
      </c>
      <c r="M50" s="108">
        <v>5523</v>
      </c>
    </row>
    <row r="51" spans="2:13" ht="27.75" customHeight="1">
      <c r="B51" s="1274"/>
      <c r="C51" s="1275"/>
      <c r="D51" s="105"/>
      <c r="E51" s="1280" t="s">
        <v>42</v>
      </c>
      <c r="F51" s="1280"/>
      <c r="G51" s="1280"/>
      <c r="H51" s="1281"/>
      <c r="I51" s="106">
        <v>2480</v>
      </c>
      <c r="J51" s="107">
        <v>2438</v>
      </c>
      <c r="K51" s="107">
        <v>2358</v>
      </c>
      <c r="L51" s="107">
        <v>2290</v>
      </c>
      <c r="M51" s="108">
        <v>2262</v>
      </c>
    </row>
    <row r="52" spans="2:13" ht="27.75" customHeight="1">
      <c r="B52" s="1276"/>
      <c r="C52" s="1277"/>
      <c r="D52" s="105"/>
      <c r="E52" s="1280" t="s">
        <v>43</v>
      </c>
      <c r="F52" s="1280"/>
      <c r="G52" s="1280"/>
      <c r="H52" s="1281"/>
      <c r="I52" s="106">
        <v>15051</v>
      </c>
      <c r="J52" s="107">
        <v>15106</v>
      </c>
      <c r="K52" s="107">
        <v>14889</v>
      </c>
      <c r="L52" s="107">
        <v>14573</v>
      </c>
      <c r="M52" s="108">
        <v>14387</v>
      </c>
    </row>
    <row r="53" spans="2:13" ht="27.75" customHeight="1" thickBot="1">
      <c r="B53" s="1287" t="s">
        <v>44</v>
      </c>
      <c r="C53" s="1288"/>
      <c r="D53" s="112"/>
      <c r="E53" s="1289" t="s">
        <v>45</v>
      </c>
      <c r="F53" s="1289"/>
      <c r="G53" s="1289"/>
      <c r="H53" s="1290"/>
      <c r="I53" s="113">
        <v>4009</v>
      </c>
      <c r="J53" s="114">
        <v>3419</v>
      </c>
      <c r="K53" s="114">
        <v>2506</v>
      </c>
      <c r="L53" s="114">
        <v>2531</v>
      </c>
      <c r="M53" s="115">
        <v>1794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QyC78EHl9dXtYtQ1wx/yiJTlkmorZN6+7c8GS0BQchnygAi/eEYbHlbeQsEvFNw/3bAb/sdm4iJJMIzgRtToQ==" saltValue="2MYpgUwYYHxRLueIhACR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31496062992125984" header="0.39370078740157483"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9" t="s">
        <v>48</v>
      </c>
      <c r="D55" s="1299"/>
      <c r="E55" s="1300"/>
      <c r="F55" s="127">
        <v>1791</v>
      </c>
      <c r="G55" s="127">
        <v>1412</v>
      </c>
      <c r="H55" s="128">
        <v>1713</v>
      </c>
    </row>
    <row r="56" spans="2:8" ht="52.5" customHeight="1">
      <c r="B56" s="129"/>
      <c r="C56" s="1301" t="s">
        <v>49</v>
      </c>
      <c r="D56" s="1301"/>
      <c r="E56" s="1302"/>
      <c r="F56" s="130">
        <v>511</v>
      </c>
      <c r="G56" s="130">
        <v>462</v>
      </c>
      <c r="H56" s="131">
        <v>572</v>
      </c>
    </row>
    <row r="57" spans="2:8" ht="53.25" customHeight="1">
      <c r="B57" s="129"/>
      <c r="C57" s="1303" t="s">
        <v>50</v>
      </c>
      <c r="D57" s="1303"/>
      <c r="E57" s="1304"/>
      <c r="F57" s="132">
        <v>2183</v>
      </c>
      <c r="G57" s="132">
        <v>2305</v>
      </c>
      <c r="H57" s="133">
        <v>2367</v>
      </c>
    </row>
    <row r="58" spans="2:8" ht="45.75" customHeight="1">
      <c r="B58" s="134"/>
      <c r="C58" s="1291" t="s">
        <v>605</v>
      </c>
      <c r="D58" s="1292"/>
      <c r="E58" s="1293"/>
      <c r="F58" s="135">
        <v>1895</v>
      </c>
      <c r="G58" s="135">
        <v>2000</v>
      </c>
      <c r="H58" s="136">
        <v>2002</v>
      </c>
    </row>
    <row r="59" spans="2:8" ht="45.75" customHeight="1">
      <c r="B59" s="134"/>
      <c r="C59" s="1291" t="s">
        <v>606</v>
      </c>
      <c r="D59" s="1292"/>
      <c r="E59" s="1293"/>
      <c r="F59" s="135" t="s">
        <v>618</v>
      </c>
      <c r="G59" s="135">
        <v>27</v>
      </c>
      <c r="H59" s="136">
        <v>90</v>
      </c>
    </row>
    <row r="60" spans="2:8" ht="45.75" customHeight="1">
      <c r="B60" s="134"/>
      <c r="C60" s="1291" t="s">
        <v>607</v>
      </c>
      <c r="D60" s="1292"/>
      <c r="E60" s="1293"/>
      <c r="F60" s="135">
        <v>79</v>
      </c>
      <c r="G60" s="135">
        <v>69</v>
      </c>
      <c r="H60" s="136">
        <v>69</v>
      </c>
    </row>
    <row r="61" spans="2:8" ht="45.75" customHeight="1">
      <c r="B61" s="134"/>
      <c r="C61" s="1291" t="s">
        <v>608</v>
      </c>
      <c r="D61" s="1292"/>
      <c r="E61" s="1293"/>
      <c r="F61" s="135">
        <v>58</v>
      </c>
      <c r="G61" s="135">
        <v>58</v>
      </c>
      <c r="H61" s="136">
        <v>58</v>
      </c>
    </row>
    <row r="62" spans="2:8" ht="45.75" customHeight="1" thickBot="1">
      <c r="B62" s="137"/>
      <c r="C62" s="1294" t="s">
        <v>609</v>
      </c>
      <c r="D62" s="1295"/>
      <c r="E62" s="1296"/>
      <c r="F62" s="138">
        <v>33</v>
      </c>
      <c r="G62" s="138">
        <v>33</v>
      </c>
      <c r="H62" s="139">
        <v>33</v>
      </c>
    </row>
    <row r="63" spans="2:8" ht="52.5" customHeight="1" thickBot="1">
      <c r="B63" s="140"/>
      <c r="C63" s="1297" t="s">
        <v>51</v>
      </c>
      <c r="D63" s="1297"/>
      <c r="E63" s="1298"/>
      <c r="F63" s="141">
        <v>4485</v>
      </c>
      <c r="G63" s="141">
        <v>4178</v>
      </c>
      <c r="H63" s="142">
        <v>4652</v>
      </c>
    </row>
    <row r="64" spans="2:8" ht="15" customHeight="1"/>
    <row r="65" ht="0" hidden="1" customHeight="1"/>
    <row r="66" ht="0" hidden="1" customHeight="1"/>
  </sheetData>
  <sheetProtection algorithmName="SHA-512" hashValue="tlpkQhUrRwfcH11EFVZNLnXSSdk8FDTRDZExQFGUiifdaSxyUslDKMm8s5r6kx1rrglLP6Ptb5PoDSCFhYhNHQ==" saltValue="2wj/4HZld39zYPLD+fG0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31496062992125984" header="0.39370078740157483"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8" t="s">
        <v>629</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622</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623</v>
      </c>
      <c r="AO51" s="1310"/>
      <c r="AP51" s="1310"/>
      <c r="AQ51" s="1310"/>
      <c r="AR51" s="1310"/>
      <c r="AS51" s="1310"/>
      <c r="AT51" s="1310"/>
      <c r="AU51" s="1310"/>
      <c r="AV51" s="1310"/>
      <c r="AW51" s="1310"/>
      <c r="AX51" s="1310"/>
      <c r="AY51" s="1310"/>
      <c r="AZ51" s="1310"/>
      <c r="BA51" s="1310"/>
      <c r="BB51" s="1310" t="s">
        <v>624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37.200000000000003</v>
      </c>
      <c r="BY51" s="1307"/>
      <c r="BZ51" s="1307"/>
      <c r="CA51" s="1307"/>
      <c r="CB51" s="1307"/>
      <c r="CC51" s="1307"/>
      <c r="CD51" s="1307"/>
      <c r="CE51" s="1307"/>
      <c r="CF51" s="1307">
        <v>27.5</v>
      </c>
      <c r="CG51" s="1307"/>
      <c r="CH51" s="1307"/>
      <c r="CI51" s="1307"/>
      <c r="CJ51" s="1307"/>
      <c r="CK51" s="1307"/>
      <c r="CL51" s="1307"/>
      <c r="CM51" s="1307"/>
      <c r="CN51" s="1307">
        <v>27.5</v>
      </c>
      <c r="CO51" s="1307"/>
      <c r="CP51" s="1307"/>
      <c r="CQ51" s="1307"/>
      <c r="CR51" s="1307"/>
      <c r="CS51" s="1307"/>
      <c r="CT51" s="1307"/>
      <c r="CU51" s="1307"/>
      <c r="CV51" s="1322"/>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53.8</v>
      </c>
      <c r="BY53" s="1307"/>
      <c r="BZ53" s="1307"/>
      <c r="CA53" s="1307"/>
      <c r="CB53" s="1307"/>
      <c r="CC53" s="1307"/>
      <c r="CD53" s="1307"/>
      <c r="CE53" s="1307"/>
      <c r="CF53" s="1307">
        <v>63</v>
      </c>
      <c r="CG53" s="1307"/>
      <c r="CH53" s="1307"/>
      <c r="CI53" s="1307"/>
      <c r="CJ53" s="1307"/>
      <c r="CK53" s="1307"/>
      <c r="CL53" s="1307"/>
      <c r="CM53" s="1307"/>
      <c r="CN53" s="1307">
        <v>64.7</v>
      </c>
      <c r="CO53" s="1307"/>
      <c r="CP53" s="1307"/>
      <c r="CQ53" s="1307"/>
      <c r="CR53" s="1307"/>
      <c r="CS53" s="1307"/>
      <c r="CT53" s="1307"/>
      <c r="CU53" s="1307"/>
      <c r="CV53" s="1322"/>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626</v>
      </c>
      <c r="AO55" s="1311"/>
      <c r="AP55" s="1311"/>
      <c r="AQ55" s="1311"/>
      <c r="AR55" s="1311"/>
      <c r="AS55" s="1311"/>
      <c r="AT55" s="1311"/>
      <c r="AU55" s="1311"/>
      <c r="AV55" s="1311"/>
      <c r="AW55" s="1311"/>
      <c r="AX55" s="1311"/>
      <c r="AY55" s="1311"/>
      <c r="AZ55" s="1311"/>
      <c r="BA55" s="1311"/>
      <c r="BB55" s="1310" t="s">
        <v>624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37.299999999999997</v>
      </c>
      <c r="BY55" s="1307"/>
      <c r="BZ55" s="1307"/>
      <c r="CA55" s="1307"/>
      <c r="CB55" s="1307"/>
      <c r="CC55" s="1307"/>
      <c r="CD55" s="1307"/>
      <c r="CE55" s="1307"/>
      <c r="CF55" s="1307">
        <v>33.9</v>
      </c>
      <c r="CG55" s="1307"/>
      <c r="CH55" s="1307"/>
      <c r="CI55" s="1307"/>
      <c r="CJ55" s="1307"/>
      <c r="CK55" s="1307"/>
      <c r="CL55" s="1307"/>
      <c r="CM55" s="1307"/>
      <c r="CN55" s="1307">
        <v>32.299999999999997</v>
      </c>
      <c r="CO55" s="1307"/>
      <c r="CP55" s="1307"/>
      <c r="CQ55" s="1307"/>
      <c r="CR55" s="1307"/>
      <c r="CS55" s="1307"/>
      <c r="CT55" s="1307"/>
      <c r="CU55" s="1307"/>
      <c r="CV55" s="1322"/>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55.2</v>
      </c>
      <c r="BY57" s="1307"/>
      <c r="BZ57" s="1307"/>
      <c r="CA57" s="1307"/>
      <c r="CB57" s="1307"/>
      <c r="CC57" s="1307"/>
      <c r="CD57" s="1307"/>
      <c r="CE57" s="1307"/>
      <c r="CF57" s="1307">
        <v>55.4</v>
      </c>
      <c r="CG57" s="1307"/>
      <c r="CH57" s="1307"/>
      <c r="CI57" s="1307"/>
      <c r="CJ57" s="1307"/>
      <c r="CK57" s="1307"/>
      <c r="CL57" s="1307"/>
      <c r="CM57" s="1307"/>
      <c r="CN57" s="1307">
        <v>56.6</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627</v>
      </c>
    </row>
    <row r="64" spans="1:109">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630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622</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c r="B73" s="394"/>
      <c r="G73" s="1323"/>
      <c r="H73" s="1323"/>
      <c r="I73" s="1323"/>
      <c r="J73" s="1323"/>
      <c r="K73" s="1306"/>
      <c r="L73" s="1306"/>
      <c r="M73" s="1306"/>
      <c r="N73" s="1306"/>
      <c r="AM73" s="403"/>
      <c r="AN73" s="1310" t="s">
        <v>623</v>
      </c>
      <c r="AO73" s="1310"/>
      <c r="AP73" s="1310"/>
      <c r="AQ73" s="1310"/>
      <c r="AR73" s="1310"/>
      <c r="AS73" s="1310"/>
      <c r="AT73" s="1310"/>
      <c r="AU73" s="1310"/>
      <c r="AV73" s="1310"/>
      <c r="AW73" s="1310"/>
      <c r="AX73" s="1310"/>
      <c r="AY73" s="1310"/>
      <c r="AZ73" s="1310"/>
      <c r="BA73" s="1310"/>
      <c r="BB73" s="1310" t="s">
        <v>624</v>
      </c>
      <c r="BC73" s="1310"/>
      <c r="BD73" s="1310"/>
      <c r="BE73" s="1310"/>
      <c r="BF73" s="1310"/>
      <c r="BG73" s="1310"/>
      <c r="BH73" s="1310"/>
      <c r="BI73" s="1310"/>
      <c r="BJ73" s="1310"/>
      <c r="BK73" s="1310"/>
      <c r="BL73" s="1310"/>
      <c r="BM73" s="1310"/>
      <c r="BN73" s="1310"/>
      <c r="BO73" s="1310"/>
      <c r="BP73" s="1307">
        <v>44.7</v>
      </c>
      <c r="BQ73" s="1307"/>
      <c r="BR73" s="1307"/>
      <c r="BS73" s="1307"/>
      <c r="BT73" s="1307"/>
      <c r="BU73" s="1307"/>
      <c r="BV73" s="1307"/>
      <c r="BW73" s="1307"/>
      <c r="BX73" s="1307">
        <v>37.200000000000003</v>
      </c>
      <c r="BY73" s="1307"/>
      <c r="BZ73" s="1307"/>
      <c r="CA73" s="1307"/>
      <c r="CB73" s="1307"/>
      <c r="CC73" s="1307"/>
      <c r="CD73" s="1307"/>
      <c r="CE73" s="1307"/>
      <c r="CF73" s="1307">
        <v>27.5</v>
      </c>
      <c r="CG73" s="1307"/>
      <c r="CH73" s="1307"/>
      <c r="CI73" s="1307"/>
      <c r="CJ73" s="1307"/>
      <c r="CK73" s="1307"/>
      <c r="CL73" s="1307"/>
      <c r="CM73" s="1307"/>
      <c r="CN73" s="1307">
        <v>27.5</v>
      </c>
      <c r="CO73" s="1307"/>
      <c r="CP73" s="1307"/>
      <c r="CQ73" s="1307"/>
      <c r="CR73" s="1307"/>
      <c r="CS73" s="1307"/>
      <c r="CT73" s="1307"/>
      <c r="CU73" s="1307"/>
      <c r="CV73" s="1307">
        <v>19.2</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628</v>
      </c>
      <c r="BC75" s="1310"/>
      <c r="BD75" s="1310"/>
      <c r="BE75" s="1310"/>
      <c r="BF75" s="1310"/>
      <c r="BG75" s="1310"/>
      <c r="BH75" s="1310"/>
      <c r="BI75" s="1310"/>
      <c r="BJ75" s="1310"/>
      <c r="BK75" s="1310"/>
      <c r="BL75" s="1310"/>
      <c r="BM75" s="1310"/>
      <c r="BN75" s="1310"/>
      <c r="BO75" s="1310"/>
      <c r="BP75" s="1307">
        <v>11</v>
      </c>
      <c r="BQ75" s="1307"/>
      <c r="BR75" s="1307"/>
      <c r="BS75" s="1307"/>
      <c r="BT75" s="1307"/>
      <c r="BU75" s="1307"/>
      <c r="BV75" s="1307"/>
      <c r="BW75" s="1307"/>
      <c r="BX75" s="1307">
        <v>10.8</v>
      </c>
      <c r="BY75" s="1307"/>
      <c r="BZ75" s="1307"/>
      <c r="CA75" s="1307"/>
      <c r="CB75" s="1307"/>
      <c r="CC75" s="1307"/>
      <c r="CD75" s="1307"/>
      <c r="CE75" s="1307"/>
      <c r="CF75" s="1307">
        <v>10.5</v>
      </c>
      <c r="CG75" s="1307"/>
      <c r="CH75" s="1307"/>
      <c r="CI75" s="1307"/>
      <c r="CJ75" s="1307"/>
      <c r="CK75" s="1307"/>
      <c r="CL75" s="1307"/>
      <c r="CM75" s="1307"/>
      <c r="CN75" s="1307">
        <v>10.1</v>
      </c>
      <c r="CO75" s="1307"/>
      <c r="CP75" s="1307"/>
      <c r="CQ75" s="1307"/>
      <c r="CR75" s="1307"/>
      <c r="CS75" s="1307"/>
      <c r="CT75" s="1307"/>
      <c r="CU75" s="1307"/>
      <c r="CV75" s="1307">
        <v>9.1999999999999993</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626</v>
      </c>
      <c r="AO77" s="1311"/>
      <c r="AP77" s="1311"/>
      <c r="AQ77" s="1311"/>
      <c r="AR77" s="1311"/>
      <c r="AS77" s="1311"/>
      <c r="AT77" s="1311"/>
      <c r="AU77" s="1311"/>
      <c r="AV77" s="1311"/>
      <c r="AW77" s="1311"/>
      <c r="AX77" s="1311"/>
      <c r="AY77" s="1311"/>
      <c r="AZ77" s="1311"/>
      <c r="BA77" s="1311"/>
      <c r="BB77" s="1310" t="s">
        <v>624</v>
      </c>
      <c r="BC77" s="1310"/>
      <c r="BD77" s="1310"/>
      <c r="BE77" s="1310"/>
      <c r="BF77" s="1310"/>
      <c r="BG77" s="1310"/>
      <c r="BH77" s="1310"/>
      <c r="BI77" s="1310"/>
      <c r="BJ77" s="1310"/>
      <c r="BK77" s="1310"/>
      <c r="BL77" s="1310"/>
      <c r="BM77" s="1310"/>
      <c r="BN77" s="1310"/>
      <c r="BO77" s="1310"/>
      <c r="BP77" s="1307">
        <v>33</v>
      </c>
      <c r="BQ77" s="1307"/>
      <c r="BR77" s="1307"/>
      <c r="BS77" s="1307"/>
      <c r="BT77" s="1307"/>
      <c r="BU77" s="1307"/>
      <c r="BV77" s="1307"/>
      <c r="BW77" s="1307"/>
      <c r="BX77" s="1307">
        <v>37.299999999999997</v>
      </c>
      <c r="BY77" s="1307"/>
      <c r="BZ77" s="1307"/>
      <c r="CA77" s="1307"/>
      <c r="CB77" s="1307"/>
      <c r="CC77" s="1307"/>
      <c r="CD77" s="1307"/>
      <c r="CE77" s="1307"/>
      <c r="CF77" s="1307">
        <v>33.9</v>
      </c>
      <c r="CG77" s="1307"/>
      <c r="CH77" s="1307"/>
      <c r="CI77" s="1307"/>
      <c r="CJ77" s="1307"/>
      <c r="CK77" s="1307"/>
      <c r="CL77" s="1307"/>
      <c r="CM77" s="1307"/>
      <c r="CN77" s="1307">
        <v>32.299999999999997</v>
      </c>
      <c r="CO77" s="1307"/>
      <c r="CP77" s="1307"/>
      <c r="CQ77" s="1307"/>
      <c r="CR77" s="1307"/>
      <c r="CS77" s="1307"/>
      <c r="CT77" s="1307"/>
      <c r="CU77" s="1307"/>
      <c r="CV77" s="1307">
        <v>35.200000000000003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628</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v>
      </c>
      <c r="CO79" s="1307"/>
      <c r="CP79" s="1307"/>
      <c r="CQ79" s="1307"/>
      <c r="CR79" s="1307"/>
      <c r="CS79" s="1307"/>
      <c r="CT79" s="1307"/>
      <c r="CU79" s="1307"/>
      <c r="CV79" s="1307">
        <v>6.9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20ir89cWsmMOuQRmJkGMkYFN9FFNADJgPBS8/fvXBpu5wrI03bbsOOj8Wui9cro5E3cBQM87V91IGQub4w6aA==" saltValue="ibcIV3iN67fNKgVmXqOwT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ZGv5piKATbmVQ4M5IDtSD68w/S8jDuHA1qEb7+2SqAz+da2QMXaJyaUDDH+wPBQQ2nPcWWob5qjC5EvCSueRQ==" saltValue="A+ibzYh2ZqBiGopIE1Ep2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vfGL6wiw7xtBtMHj7h2CfmOKn23xU6T9tEihIhxH9dyF823m1RAqTAHt5qO3vOx9him/uGbsgu+Zs3EBlGYvA==" saltValue="2SLJf8Dvw2aS7rcIO3h1N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30095</v>
      </c>
      <c r="E3" s="161"/>
      <c r="F3" s="162">
        <v>65988</v>
      </c>
      <c r="G3" s="163"/>
      <c r="H3" s="164"/>
    </row>
    <row r="4" spans="1:8">
      <c r="A4" s="165"/>
      <c r="B4" s="166"/>
      <c r="C4" s="167"/>
      <c r="D4" s="168">
        <v>17516</v>
      </c>
      <c r="E4" s="169"/>
      <c r="F4" s="170">
        <v>36473</v>
      </c>
      <c r="G4" s="171"/>
      <c r="H4" s="172"/>
    </row>
    <row r="5" spans="1:8">
      <c r="A5" s="153" t="s">
        <v>549</v>
      </c>
      <c r="B5" s="158"/>
      <c r="C5" s="159"/>
      <c r="D5" s="160">
        <v>43101</v>
      </c>
      <c r="E5" s="161"/>
      <c r="F5" s="162">
        <v>54227</v>
      </c>
      <c r="G5" s="163"/>
      <c r="H5" s="164"/>
    </row>
    <row r="6" spans="1:8">
      <c r="A6" s="165"/>
      <c r="B6" s="166"/>
      <c r="C6" s="167"/>
      <c r="D6" s="168">
        <v>20463</v>
      </c>
      <c r="E6" s="169"/>
      <c r="F6" s="170">
        <v>29694</v>
      </c>
      <c r="G6" s="171"/>
      <c r="H6" s="172"/>
    </row>
    <row r="7" spans="1:8">
      <c r="A7" s="153" t="s">
        <v>550</v>
      </c>
      <c r="B7" s="158"/>
      <c r="C7" s="159"/>
      <c r="D7" s="160">
        <v>31956</v>
      </c>
      <c r="E7" s="161"/>
      <c r="F7" s="162">
        <v>86564</v>
      </c>
      <c r="G7" s="163"/>
      <c r="H7" s="164"/>
    </row>
    <row r="8" spans="1:8">
      <c r="A8" s="165"/>
      <c r="B8" s="166"/>
      <c r="C8" s="167"/>
      <c r="D8" s="168">
        <v>21824</v>
      </c>
      <c r="E8" s="169"/>
      <c r="F8" s="170">
        <v>44869</v>
      </c>
      <c r="G8" s="171"/>
      <c r="H8" s="172"/>
    </row>
    <row r="9" spans="1:8">
      <c r="A9" s="153" t="s">
        <v>551</v>
      </c>
      <c r="B9" s="158"/>
      <c r="C9" s="159"/>
      <c r="D9" s="160">
        <v>32839</v>
      </c>
      <c r="E9" s="161"/>
      <c r="F9" s="162">
        <v>62698</v>
      </c>
      <c r="G9" s="163"/>
      <c r="H9" s="164"/>
    </row>
    <row r="10" spans="1:8">
      <c r="A10" s="165"/>
      <c r="B10" s="166"/>
      <c r="C10" s="167"/>
      <c r="D10" s="168">
        <v>23388</v>
      </c>
      <c r="E10" s="169"/>
      <c r="F10" s="170">
        <v>31973</v>
      </c>
      <c r="G10" s="171"/>
      <c r="H10" s="172"/>
    </row>
    <row r="11" spans="1:8">
      <c r="A11" s="153" t="s">
        <v>552</v>
      </c>
      <c r="B11" s="158"/>
      <c r="C11" s="159"/>
      <c r="D11" s="160">
        <v>28934</v>
      </c>
      <c r="E11" s="161"/>
      <c r="F11" s="162">
        <v>79245</v>
      </c>
      <c r="G11" s="163"/>
      <c r="H11" s="164"/>
    </row>
    <row r="12" spans="1:8">
      <c r="A12" s="165"/>
      <c r="B12" s="166"/>
      <c r="C12" s="173"/>
      <c r="D12" s="168">
        <v>21480</v>
      </c>
      <c r="E12" s="169"/>
      <c r="F12" s="170">
        <v>40378</v>
      </c>
      <c r="G12" s="171"/>
      <c r="H12" s="172"/>
    </row>
    <row r="13" spans="1:8">
      <c r="A13" s="153"/>
      <c r="B13" s="158"/>
      <c r="C13" s="174"/>
      <c r="D13" s="175">
        <v>33385</v>
      </c>
      <c r="E13" s="176"/>
      <c r="F13" s="177">
        <v>69744</v>
      </c>
      <c r="G13" s="178"/>
      <c r="H13" s="164"/>
    </row>
    <row r="14" spans="1:8">
      <c r="A14" s="165"/>
      <c r="B14" s="166"/>
      <c r="C14" s="167"/>
      <c r="D14" s="168">
        <v>20934</v>
      </c>
      <c r="E14" s="169"/>
      <c r="F14" s="170">
        <v>36677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8.27</v>
      </c>
      <c r="C19" s="179">
        <f>ROUND(VALUE(SUBSTITUTE(実質収支比率等に係る経年分析!G$48,"▲","-")),2)</f>
        <v>8.65</v>
      </c>
      <c r="D19" s="179">
        <f>ROUND(VALUE(SUBSTITUTE(実質収支比率等に係る経年分析!H$48,"▲","-")),2)</f>
        <v>5.92</v>
      </c>
      <c r="E19" s="179">
        <f>ROUND(VALUE(SUBSTITUTE(実質収支比率等に係る経年分析!I$48,"▲","-")),2)</f>
        <v>9.32</v>
      </c>
      <c r="F19" s="179">
        <f>ROUND(VALUE(SUBSTITUTE(実質収支比率等に係る経年分析!J$48,"▲","-")),2)</f>
        <v>7.7</v>
      </c>
    </row>
    <row r="20" spans="1:11">
      <c r="A20" s="179" t="s">
        <v>55</v>
      </c>
      <c r="B20" s="179">
        <f>ROUND(VALUE(SUBSTITUTE(実質収支比率等に係る経年分析!F$47,"▲","-")),2)</f>
        <v>17.510000000000002</v>
      </c>
      <c r="C20" s="179">
        <f>ROUND(VALUE(SUBSTITUTE(実質収支比率等に係る経年分析!G$47,"▲","-")),2)</f>
        <v>16.88</v>
      </c>
      <c r="D20" s="179">
        <f>ROUND(VALUE(SUBSTITUTE(実質収支比率等に係る経年分析!H$47,"▲","-")),2)</f>
        <v>17.03</v>
      </c>
      <c r="E20" s="179">
        <f>ROUND(VALUE(SUBSTITUTE(実質収支比率等に係る経年分析!I$47,"▲","-")),2)</f>
        <v>13.4</v>
      </c>
      <c r="F20" s="179">
        <f>ROUND(VALUE(SUBSTITUTE(実質収支比率等に係る経年分析!J$47,"▲","-")),2)</f>
        <v>16.18</v>
      </c>
    </row>
    <row r="21" spans="1:11">
      <c r="A21" s="179" t="s">
        <v>56</v>
      </c>
      <c r="B21" s="179">
        <f>IF(ISNUMBER(VALUE(SUBSTITUTE(実質収支比率等に係る経年分析!F$49,"▲","-"))),ROUND(VALUE(SUBSTITUTE(実質収支比率等に係る経年分析!F$49,"▲","-")),2),NA())</f>
        <v>-2.2799999999999998</v>
      </c>
      <c r="C21" s="179">
        <f>IF(ISNUMBER(VALUE(SUBSTITUTE(実質収支比率等に係る経年分析!G$49,"▲","-"))),ROUND(VALUE(SUBSTITUTE(実質収支比率等に係る経年分析!G$49,"▲","-")),2),NA())</f>
        <v>0.04</v>
      </c>
      <c r="D21" s="179">
        <f>IF(ISNUMBER(VALUE(SUBSTITUTE(実質収支比率等に係る経年分析!H$49,"▲","-"))),ROUND(VALUE(SUBSTITUTE(実質収支比率等に係る経年分析!H$49,"▲","-")),2),NA())</f>
        <v>-2.78</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1.27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住宅資金等貸付事業特別会計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下館・結城都市計画事業結城南部第三土地区画整理事業特別会計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0.39</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2.59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2.44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c r="A32" s="180" t="str">
        <f>IF(連結実質赤字比率に係る赤字・黒字の構成分析!C$38="",NA(),連結実質赤字比率に係る赤字・黒字の構成分析!C$38)</f>
        <v>下館・結城都市計画事業結城南部第四土地区画整理事業特別会計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0.46</v>
      </c>
    </row>
    <row r="33" spans="1:16">
      <c r="A33" s="180" t="str">
        <f>IF(連結実質赤字比率に係る赤字・黒字の構成分析!C$37="",NA(),連結実質赤字比率に係る赤字・黒字の構成分析!C$37)</f>
        <v>下館・結城都市計画事業結城南部第二土地区画整理事業特別会計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0.56999999999999995</v>
      </c>
    </row>
    <row r="34" spans="1:16">
      <c r="A34" s="180" t="str">
        <f>IF(連結実質赤字比率に係る赤字・黒字の構成分析!C$36="",NA(),連結実質赤字比率に係る赤字・黒字の構成分析!C$36)</f>
        <v>介護保険特別会計（介護保険事業勘定）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9.2899999999999991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7.69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12.68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1904</v>
      </c>
      <c r="E42" s="181"/>
      <c r="F42" s="181"/>
      <c r="G42" s="181">
        <f>'実質公債費比率（分子）の構造'!L$52</f>
        <v>1801</v>
      </c>
      <c r="H42" s="181"/>
      <c r="I42" s="181"/>
      <c r="J42" s="181">
        <f>'実質公債費比率（分子）の構造'!M$52</f>
        <v>1802</v>
      </c>
      <c r="K42" s="181"/>
      <c r="L42" s="181"/>
      <c r="M42" s="181">
        <f>'実質公債費比率（分子）の構造'!N$52</f>
        <v>1728</v>
      </c>
      <c r="N42" s="181"/>
      <c r="O42" s="181"/>
      <c r="P42" s="181">
        <f>'実質公債費比率（分子）の構造'!O$52</f>
        <v>1572</v>
      </c>
    </row>
    <row r="43" spans="1:16">
      <c r="A43" s="181" t="s">
        <v>64</v>
      </c>
      <c r="B43" s="181" t="str">
        <f>'実質公債費比率（分子）の構造'!K$51</f>
        <v>-</v>
      </c>
      <c r="C43" s="181"/>
      <c r="D43" s="181"/>
      <c r="E43" s="181">
        <f>'実質公債費比率（分子）の構造'!L$51</f>
        <v>1</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127</v>
      </c>
      <c r="C44" s="181"/>
      <c r="D44" s="181"/>
      <c r="E44" s="181">
        <f>'実質公債費比率（分子）の構造'!L$50</f>
        <v>124</v>
      </c>
      <c r="F44" s="181"/>
      <c r="G44" s="181"/>
      <c r="H44" s="181">
        <f>'実質公債費比率（分子）の構造'!M$50</f>
        <v>159</v>
      </c>
      <c r="I44" s="181"/>
      <c r="J44" s="181"/>
      <c r="K44" s="181">
        <f>'実質公債費比率（分子）の構造'!N$50</f>
        <v>154</v>
      </c>
      <c r="L44" s="181"/>
      <c r="M44" s="181"/>
      <c r="N44" s="181">
        <f>'実質公債費比率（分子）の構造'!O$50</f>
        <v>162</v>
      </c>
      <c r="O44" s="181"/>
      <c r="P44" s="181"/>
    </row>
    <row r="45" spans="1:16">
      <c r="A45" s="181" t="s">
        <v>66</v>
      </c>
      <c r="B45" s="181">
        <f>'実質公債費比率（分子）の構造'!K$49</f>
        <v>322</v>
      </c>
      <c r="C45" s="181"/>
      <c r="D45" s="181"/>
      <c r="E45" s="181">
        <f>'実質公債費比率（分子）の構造'!L$49</f>
        <v>269</v>
      </c>
      <c r="F45" s="181"/>
      <c r="G45" s="181"/>
      <c r="H45" s="181">
        <f>'実質公債費比率（分子）の構造'!M$49</f>
        <v>203</v>
      </c>
      <c r="I45" s="181"/>
      <c r="J45" s="181"/>
      <c r="K45" s="181">
        <f>'実質公債費比率（分子）の構造'!N$49</f>
        <v>161</v>
      </c>
      <c r="L45" s="181"/>
      <c r="M45" s="181"/>
      <c r="N45" s="181">
        <f>'実質公債費比率（分子）の構造'!O$49</f>
        <v>92</v>
      </c>
      <c r="O45" s="181"/>
      <c r="P45" s="181"/>
    </row>
    <row r="46" spans="1:16">
      <c r="A46" s="181" t="s">
        <v>67</v>
      </c>
      <c r="B46" s="181">
        <f>'実質公債費比率（分子）の構造'!K$48</f>
        <v>820</v>
      </c>
      <c r="C46" s="181"/>
      <c r="D46" s="181"/>
      <c r="E46" s="181">
        <f>'実質公債費比率（分子）の構造'!L$48</f>
        <v>813</v>
      </c>
      <c r="F46" s="181"/>
      <c r="G46" s="181"/>
      <c r="H46" s="181">
        <f>'実質公債費比率（分子）の構造'!M$48</f>
        <v>773</v>
      </c>
      <c r="I46" s="181"/>
      <c r="J46" s="181"/>
      <c r="K46" s="181">
        <f>'実質公債費比率（分子）の構造'!N$48</f>
        <v>799</v>
      </c>
      <c r="L46" s="181"/>
      <c r="M46" s="181"/>
      <c r="N46" s="181">
        <f>'実質公債費比率（分子）の構造'!O$48</f>
        <v>662</v>
      </c>
      <c r="O46" s="181"/>
      <c r="P46" s="181"/>
    </row>
    <row r="47" spans="1:16">
      <c r="A47" s="181" t="s">
        <v>68</v>
      </c>
      <c r="B47" s="181">
        <f>'実質公債費比率（分子）の構造'!K$47</f>
        <v>4</v>
      </c>
      <c r="C47" s="181"/>
      <c r="D47" s="181"/>
      <c r="E47" s="181">
        <f>'実質公債費比率（分子）の構造'!L$47</f>
        <v>4</v>
      </c>
      <c r="F47" s="181"/>
      <c r="G47" s="181"/>
      <c r="H47" s="181">
        <f>'実質公債費比率（分子）の構造'!M$47</f>
        <v>4</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1615</v>
      </c>
      <c r="C49" s="181"/>
      <c r="D49" s="181"/>
      <c r="E49" s="181">
        <f>'実質公債費比率（分子）の構造'!L$45</f>
        <v>1562</v>
      </c>
      <c r="F49" s="181"/>
      <c r="G49" s="181"/>
      <c r="H49" s="181">
        <f>'実質公債費比率（分子）の構造'!M$45</f>
        <v>1592</v>
      </c>
      <c r="I49" s="181"/>
      <c r="J49" s="181"/>
      <c r="K49" s="181">
        <f>'実質公債費比率（分子）の構造'!N$45</f>
        <v>1510</v>
      </c>
      <c r="L49" s="181"/>
      <c r="M49" s="181"/>
      <c r="N49" s="181">
        <f>'実質公債費比率（分子）の構造'!O$45</f>
        <v>1385</v>
      </c>
      <c r="O49" s="181"/>
      <c r="P49" s="181"/>
    </row>
    <row r="50" spans="1:16">
      <c r="A50" s="181" t="s">
        <v>71</v>
      </c>
      <c r="B50" s="181" t="e">
        <f>NA()</f>
        <v>#N/A</v>
      </c>
      <c r="C50" s="181">
        <f>IF(ISNUMBER('実質公債費比率（分子）の構造'!K$53),'実質公債費比率（分子）の構造'!K$53,NA())</f>
        <v>984</v>
      </c>
      <c r="D50" s="181" t="e">
        <f>NA()</f>
        <v>#N/A</v>
      </c>
      <c r="E50" s="181" t="e">
        <f>NA()</f>
        <v>#N/A</v>
      </c>
      <c r="F50" s="181">
        <f>IF(ISNUMBER('実質公債費比率（分子）の構造'!L$53),'実質公債費比率（分子）の構造'!L$53,NA())</f>
        <v>972</v>
      </c>
      <c r="G50" s="181" t="e">
        <f>NA()</f>
        <v>#N/A</v>
      </c>
      <c r="H50" s="181" t="e">
        <f>NA()</f>
        <v>#N/A</v>
      </c>
      <c r="I50" s="181">
        <f>IF(ISNUMBER('実質公債費比率（分子）の構造'!M$53),'実質公債費比率（分子）の構造'!M$53,NA())</f>
        <v>929</v>
      </c>
      <c r="J50" s="181" t="e">
        <f>NA()</f>
        <v>#N/A</v>
      </c>
      <c r="K50" s="181" t="e">
        <f>NA()</f>
        <v>#N/A</v>
      </c>
      <c r="L50" s="181">
        <f>IF(ISNUMBER('実質公債費比率（分子）の構造'!N$53),'実質公債費比率（分子）の構造'!N$53,NA())</f>
        <v>896</v>
      </c>
      <c r="M50" s="181" t="e">
        <f>NA()</f>
        <v>#N/A</v>
      </c>
      <c r="N50" s="181" t="e">
        <f>NA()</f>
        <v>#N/A</v>
      </c>
      <c r="O50" s="181">
        <f>IF(ISNUMBER('実質公債費比率（分子）の構造'!O$53),'実質公債費比率（分子）の構造'!O$53,NA())</f>
        <v>729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15051</v>
      </c>
      <c r="E56" s="180"/>
      <c r="F56" s="180"/>
      <c r="G56" s="180">
        <f>'将来負担比率（分子）の構造'!J$52</f>
        <v>15106</v>
      </c>
      <c r="H56" s="180"/>
      <c r="I56" s="180"/>
      <c r="J56" s="180">
        <f>'将来負担比率（分子）の構造'!K$52</f>
        <v>14889</v>
      </c>
      <c r="K56" s="180"/>
      <c r="L56" s="180"/>
      <c r="M56" s="180">
        <f>'将来負担比率（分子）の構造'!L$52</f>
        <v>14573</v>
      </c>
      <c r="N56" s="180"/>
      <c r="O56" s="180"/>
      <c r="P56" s="180">
        <f>'将来負担比率（分子）の構造'!M$52</f>
        <v>14387</v>
      </c>
    </row>
    <row r="57" spans="1:16">
      <c r="A57" s="180" t="s">
        <v>42</v>
      </c>
      <c r="B57" s="180"/>
      <c r="C57" s="180"/>
      <c r="D57" s="180">
        <f>'将来負担比率（分子）の構造'!I$51</f>
        <v>2480</v>
      </c>
      <c r="E57" s="180"/>
      <c r="F57" s="180"/>
      <c r="G57" s="180">
        <f>'将来負担比率（分子）の構造'!J$51</f>
        <v>2438</v>
      </c>
      <c r="H57" s="180"/>
      <c r="I57" s="180"/>
      <c r="J57" s="180">
        <f>'将来負担比率（分子）の構造'!K$51</f>
        <v>2358</v>
      </c>
      <c r="K57" s="180"/>
      <c r="L57" s="180"/>
      <c r="M57" s="180">
        <f>'将来負担比率（分子）の構造'!L$51</f>
        <v>2290</v>
      </c>
      <c r="N57" s="180"/>
      <c r="O57" s="180"/>
      <c r="P57" s="180">
        <f>'将来負担比率（分子）の構造'!M$51</f>
        <v>2262</v>
      </c>
    </row>
    <row r="58" spans="1:16">
      <c r="A58" s="180" t="s">
        <v>41</v>
      </c>
      <c r="B58" s="180"/>
      <c r="C58" s="180"/>
      <c r="D58" s="180">
        <f>'将来負担比率（分子）の構造'!I$50</f>
        <v>5242</v>
      </c>
      <c r="E58" s="180"/>
      <c r="F58" s="180"/>
      <c r="G58" s="180">
        <f>'将来負担比率（分子）の構造'!J$50</f>
        <v>5240</v>
      </c>
      <c r="H58" s="180"/>
      <c r="I58" s="180"/>
      <c r="J58" s="180">
        <f>'将来負担比率（分子）の構造'!K$50</f>
        <v>5317</v>
      </c>
      <c r="K58" s="180"/>
      <c r="L58" s="180"/>
      <c r="M58" s="180">
        <f>'将来負担比率（分子）の構造'!L$50</f>
        <v>5034</v>
      </c>
      <c r="N58" s="180"/>
      <c r="O58" s="180"/>
      <c r="P58" s="180">
        <f>'将来負担比率（分子）の構造'!M$50</f>
        <v>5523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200</v>
      </c>
      <c r="C61" s="180"/>
      <c r="D61" s="180"/>
      <c r="E61" s="180">
        <f>'将来負担比率（分子）の構造'!J$46</f>
        <v>135</v>
      </c>
      <c r="F61" s="180"/>
      <c r="G61" s="180"/>
      <c r="H61" s="180">
        <f>'将来負担比率（分子）の構造'!K$46</f>
        <v>68</v>
      </c>
      <c r="I61" s="180"/>
      <c r="J61" s="180"/>
      <c r="K61" s="180">
        <f>'将来負担比率（分子）の構造'!L$46</f>
        <v>2</v>
      </c>
      <c r="L61" s="180"/>
      <c r="M61" s="180"/>
      <c r="N61" s="180">
        <f>'将来負担比率（分子）の構造'!M$46</f>
        <v>2</v>
      </c>
      <c r="O61" s="180"/>
      <c r="P61" s="180"/>
    </row>
    <row r="62" spans="1:16">
      <c r="A62" s="180" t="s">
        <v>35</v>
      </c>
      <c r="B62" s="180">
        <f>'将来負担比率（分子）の構造'!I$45</f>
        <v>3200</v>
      </c>
      <c r="C62" s="180"/>
      <c r="D62" s="180"/>
      <c r="E62" s="180">
        <f>'将来負担比率（分子）の構造'!J$45</f>
        <v>2990</v>
      </c>
      <c r="F62" s="180"/>
      <c r="G62" s="180"/>
      <c r="H62" s="180">
        <f>'将来負担比率（分子）の構造'!K$45</f>
        <v>2871</v>
      </c>
      <c r="I62" s="180"/>
      <c r="J62" s="180"/>
      <c r="K62" s="180">
        <f>'将来負担比率（分子）の構造'!L$45</f>
        <v>2770</v>
      </c>
      <c r="L62" s="180"/>
      <c r="M62" s="180"/>
      <c r="N62" s="180">
        <f>'将来負担比率（分子）の構造'!M$45</f>
        <v>2800</v>
      </c>
      <c r="O62" s="180"/>
      <c r="P62" s="180"/>
    </row>
    <row r="63" spans="1:16">
      <c r="A63" s="180" t="s">
        <v>34</v>
      </c>
      <c r="B63" s="180">
        <f>'将来負担比率（分子）の構造'!I$44</f>
        <v>977</v>
      </c>
      <c r="C63" s="180"/>
      <c r="D63" s="180"/>
      <c r="E63" s="180">
        <f>'将来負担比率（分子）の構造'!J$44</f>
        <v>778</v>
      </c>
      <c r="F63" s="180"/>
      <c r="G63" s="180"/>
      <c r="H63" s="180">
        <f>'将来負担比率（分子）の構造'!K$44</f>
        <v>592</v>
      </c>
      <c r="I63" s="180"/>
      <c r="J63" s="180"/>
      <c r="K63" s="180">
        <f>'将来負担比率（分子）の構造'!L$44</f>
        <v>485</v>
      </c>
      <c r="L63" s="180"/>
      <c r="M63" s="180"/>
      <c r="N63" s="180">
        <f>'将来負担比率（分子）の構造'!M$44</f>
        <v>471</v>
      </c>
      <c r="O63" s="180"/>
      <c r="P63" s="180"/>
    </row>
    <row r="64" spans="1:16">
      <c r="A64" s="180" t="s">
        <v>33</v>
      </c>
      <c r="B64" s="180">
        <f>'将来負担比率（分子）の構造'!I$43</f>
        <v>6963</v>
      </c>
      <c r="C64" s="180"/>
      <c r="D64" s="180"/>
      <c r="E64" s="180">
        <f>'将来負担比率（分子）の構造'!J$43</f>
        <v>6890</v>
      </c>
      <c r="F64" s="180"/>
      <c r="G64" s="180"/>
      <c r="H64" s="180">
        <f>'将来負担比率（分子）の構造'!K$43</f>
        <v>6553</v>
      </c>
      <c r="I64" s="180"/>
      <c r="J64" s="180"/>
      <c r="K64" s="180">
        <f>'将来負担比率（分子）の構造'!L$43</f>
        <v>6375</v>
      </c>
      <c r="L64" s="180"/>
      <c r="M64" s="180"/>
      <c r="N64" s="180">
        <f>'将来負担比率（分子）の構造'!M$43</f>
        <v>6097</v>
      </c>
      <c r="O64" s="180"/>
      <c r="P64" s="180"/>
    </row>
    <row r="65" spans="1:16">
      <c r="A65" s="180" t="s">
        <v>32</v>
      </c>
      <c r="B65" s="180">
        <f>'将来負担比率（分子）の構造'!I$42</f>
        <v>1521</v>
      </c>
      <c r="C65" s="180"/>
      <c r="D65" s="180"/>
      <c r="E65" s="180">
        <f>'将来負担比率（分子）の構造'!J$42</f>
        <v>1350</v>
      </c>
      <c r="F65" s="180"/>
      <c r="G65" s="180"/>
      <c r="H65" s="180">
        <f>'将来負担比率（分子）の構造'!K$42</f>
        <v>1071</v>
      </c>
      <c r="I65" s="180"/>
      <c r="J65" s="180"/>
      <c r="K65" s="180">
        <f>'将来負担比率（分子）の構造'!L$42</f>
        <v>883</v>
      </c>
      <c r="L65" s="180"/>
      <c r="M65" s="180"/>
      <c r="N65" s="180">
        <f>'将来負担比率（分子）の構造'!M$42</f>
        <v>589</v>
      </c>
      <c r="O65" s="180"/>
      <c r="P65" s="180"/>
    </row>
    <row r="66" spans="1:16">
      <c r="A66" s="180" t="s">
        <v>31</v>
      </c>
      <c r="B66" s="180">
        <f>'将来負担比率（分子）の構造'!I$41</f>
        <v>13921</v>
      </c>
      <c r="C66" s="180"/>
      <c r="D66" s="180"/>
      <c r="E66" s="180">
        <f>'将来負担比率（分子）の構造'!J$41</f>
        <v>14061</v>
      </c>
      <c r="F66" s="180"/>
      <c r="G66" s="180"/>
      <c r="H66" s="180">
        <f>'将来負担比率（分子）の構造'!K$41</f>
        <v>13915</v>
      </c>
      <c r="I66" s="180"/>
      <c r="J66" s="180"/>
      <c r="K66" s="180">
        <f>'将来負担比率（分子）の構造'!L$41</f>
        <v>13913</v>
      </c>
      <c r="L66" s="180"/>
      <c r="M66" s="180"/>
      <c r="N66" s="180">
        <f>'将来負担比率（分子）の構造'!M$41</f>
        <v>14007</v>
      </c>
      <c r="O66" s="180"/>
      <c r="P66" s="180"/>
    </row>
    <row r="67" spans="1:16">
      <c r="A67" s="180" t="s">
        <v>75</v>
      </c>
      <c r="B67" s="180" t="e">
        <f>NA()</f>
        <v>#N/A</v>
      </c>
      <c r="C67" s="180">
        <f>IF(ISNUMBER('将来負担比率（分子）の構造'!I$53), IF('将来負担比率（分子）の構造'!I$53 &lt; 0, 0, '将来負担比率（分子）の構造'!I$53), NA())</f>
        <v>4009</v>
      </c>
      <c r="D67" s="180" t="e">
        <f>NA()</f>
        <v>#N/A</v>
      </c>
      <c r="E67" s="180" t="e">
        <f>NA()</f>
        <v>#N/A</v>
      </c>
      <c r="F67" s="180">
        <f>IF(ISNUMBER('将来負担比率（分子）の構造'!J$53), IF('将来負担比率（分子）の構造'!J$53 &lt; 0, 0, '将来負担比率（分子）の構造'!J$53), NA())</f>
        <v>3419</v>
      </c>
      <c r="G67" s="180" t="e">
        <f>NA()</f>
        <v>#N/A</v>
      </c>
      <c r="H67" s="180" t="e">
        <f>NA()</f>
        <v>#N/A</v>
      </c>
      <c r="I67" s="180">
        <f>IF(ISNUMBER('将来負担比率（分子）の構造'!K$53), IF('将来負担比率（分子）の構造'!K$53 &lt; 0, 0, '将来負担比率（分子）の構造'!K$53), NA())</f>
        <v>2506</v>
      </c>
      <c r="J67" s="180" t="e">
        <f>NA()</f>
        <v>#N/A</v>
      </c>
      <c r="K67" s="180" t="e">
        <f>NA()</f>
        <v>#N/A</v>
      </c>
      <c r="L67" s="180">
        <f>IF(ISNUMBER('将来負担比率（分子）の構造'!L$53), IF('将来負担比率（分子）の構造'!L$53 &lt; 0, 0, '将来負担比率（分子）の構造'!L$53), NA())</f>
        <v>2531</v>
      </c>
      <c r="M67" s="180" t="e">
        <f>NA()</f>
        <v>#N/A</v>
      </c>
      <c r="N67" s="180" t="e">
        <f>NA()</f>
        <v>#N/A</v>
      </c>
      <c r="O67" s="180">
        <f>IF(ISNUMBER('将来負担比率（分子）の構造'!M$53), IF('将来負担比率（分子）の構造'!M$53 &lt; 0, 0, '将来負担比率（分子）の構造'!M$53), NA())</f>
        <v>1794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1791</v>
      </c>
      <c r="C72" s="184">
        <f>基金残高に係る経年分析!G55</f>
        <v>1412</v>
      </c>
      <c r="D72" s="184">
        <f>基金残高に係る経年分析!H55</f>
        <v>1713</v>
      </c>
    </row>
    <row r="73" spans="1:16">
      <c r="A73" s="183" t="s">
        <v>78</v>
      </c>
      <c r="B73" s="184">
        <f>基金残高に係る経年分析!F56</f>
        <v>511</v>
      </c>
      <c r="C73" s="184">
        <f>基金残高に係る経年分析!G56</f>
        <v>462</v>
      </c>
      <c r="D73" s="184">
        <f>基金残高に係る経年分析!H56</f>
        <v>572</v>
      </c>
    </row>
    <row r="74" spans="1:16">
      <c r="A74" s="183" t="s">
        <v>79</v>
      </c>
      <c r="B74" s="184">
        <f>基金残高に係る経年分析!F57</f>
        <v>2183</v>
      </c>
      <c r="C74" s="184">
        <f>基金残高に係る経年分析!G57</f>
        <v>2305</v>
      </c>
      <c r="D74" s="184">
        <f>基金残高に係る経年分析!H57</f>
        <v>2367</v>
      </c>
    </row>
  </sheetData>
  <sheetProtection algorithmName="SHA-512" hashValue="qgmo7swZNm2F1iPGxb7HNzRS7KFP94RX290HY3ct8sG5zcttJXPGgvAqr/eTRw9s8IpPFvFSPO/fPjtpE/8xfw==" saltValue="0BWaawXl82TLtU7ZKjVkU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7026936</v>
      </c>
      <c r="S5" s="669"/>
      <c r="T5" s="669"/>
      <c r="U5" s="669"/>
      <c r="V5" s="669"/>
      <c r="W5" s="669"/>
      <c r="X5" s="669"/>
      <c r="Y5" s="670"/>
      <c r="Z5" s="671">
        <v>39.9</v>
      </c>
      <c r="AA5" s="671"/>
      <c r="AB5" s="671"/>
      <c r="AC5" s="671"/>
      <c r="AD5" s="672">
        <v>6681067</v>
      </c>
      <c r="AE5" s="672"/>
      <c r="AF5" s="672"/>
      <c r="AG5" s="672"/>
      <c r="AH5" s="672"/>
      <c r="AI5" s="672"/>
      <c r="AJ5" s="672"/>
      <c r="AK5" s="672"/>
      <c r="AL5" s="673">
        <v>65.8</v>
      </c>
      <c r="AM5" s="674"/>
      <c r="AN5" s="674"/>
      <c r="AO5" s="675"/>
      <c r="AP5" s="665" t="s">
        <v>229</v>
      </c>
      <c r="AQ5" s="666"/>
      <c r="AR5" s="666"/>
      <c r="AS5" s="666"/>
      <c r="AT5" s="666"/>
      <c r="AU5" s="666"/>
      <c r="AV5" s="666"/>
      <c r="AW5" s="666"/>
      <c r="AX5" s="666"/>
      <c r="AY5" s="666"/>
      <c r="AZ5" s="666"/>
      <c r="BA5" s="666"/>
      <c r="BB5" s="666"/>
      <c r="BC5" s="666"/>
      <c r="BD5" s="666"/>
      <c r="BE5" s="666"/>
      <c r="BF5" s="667"/>
      <c r="BG5" s="679">
        <v>6681067</v>
      </c>
      <c r="BH5" s="680"/>
      <c r="BI5" s="680"/>
      <c r="BJ5" s="680"/>
      <c r="BK5" s="680"/>
      <c r="BL5" s="680"/>
      <c r="BM5" s="680"/>
      <c r="BN5" s="681"/>
      <c r="BO5" s="682">
        <v>95.1</v>
      </c>
      <c r="BP5" s="682"/>
      <c r="BQ5" s="682"/>
      <c r="BR5" s="682"/>
      <c r="BS5" s="683">
        <v>139317</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209111</v>
      </c>
      <c r="S6" s="680"/>
      <c r="T6" s="680"/>
      <c r="U6" s="680"/>
      <c r="V6" s="680"/>
      <c r="W6" s="680"/>
      <c r="X6" s="680"/>
      <c r="Y6" s="681"/>
      <c r="Z6" s="682">
        <v>1.2</v>
      </c>
      <c r="AA6" s="682"/>
      <c r="AB6" s="682"/>
      <c r="AC6" s="682"/>
      <c r="AD6" s="683">
        <v>209111</v>
      </c>
      <c r="AE6" s="683"/>
      <c r="AF6" s="683"/>
      <c r="AG6" s="683"/>
      <c r="AH6" s="683"/>
      <c r="AI6" s="683"/>
      <c r="AJ6" s="683"/>
      <c r="AK6" s="683"/>
      <c r="AL6" s="684">
        <v>2.1</v>
      </c>
      <c r="AM6" s="685"/>
      <c r="AN6" s="685"/>
      <c r="AO6" s="686"/>
      <c r="AP6" s="676" t="s">
        <v>234</v>
      </c>
      <c r="AQ6" s="677"/>
      <c r="AR6" s="677"/>
      <c r="AS6" s="677"/>
      <c r="AT6" s="677"/>
      <c r="AU6" s="677"/>
      <c r="AV6" s="677"/>
      <c r="AW6" s="677"/>
      <c r="AX6" s="677"/>
      <c r="AY6" s="677"/>
      <c r="AZ6" s="677"/>
      <c r="BA6" s="677"/>
      <c r="BB6" s="677"/>
      <c r="BC6" s="677"/>
      <c r="BD6" s="677"/>
      <c r="BE6" s="677"/>
      <c r="BF6" s="678"/>
      <c r="BG6" s="679">
        <v>6681067</v>
      </c>
      <c r="BH6" s="680"/>
      <c r="BI6" s="680"/>
      <c r="BJ6" s="680"/>
      <c r="BK6" s="680"/>
      <c r="BL6" s="680"/>
      <c r="BM6" s="680"/>
      <c r="BN6" s="681"/>
      <c r="BO6" s="682">
        <v>95.1</v>
      </c>
      <c r="BP6" s="682"/>
      <c r="BQ6" s="682"/>
      <c r="BR6" s="682"/>
      <c r="BS6" s="683">
        <v>139317</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183532</v>
      </c>
      <c r="CS6" s="680"/>
      <c r="CT6" s="680"/>
      <c r="CU6" s="680"/>
      <c r="CV6" s="680"/>
      <c r="CW6" s="680"/>
      <c r="CX6" s="680"/>
      <c r="CY6" s="681"/>
      <c r="CZ6" s="673">
        <v>1.1000000000000001</v>
      </c>
      <c r="DA6" s="674"/>
      <c r="DB6" s="674"/>
      <c r="DC6" s="693"/>
      <c r="DD6" s="688" t="s">
        <v>236</v>
      </c>
      <c r="DE6" s="680"/>
      <c r="DF6" s="680"/>
      <c r="DG6" s="680"/>
      <c r="DH6" s="680"/>
      <c r="DI6" s="680"/>
      <c r="DJ6" s="680"/>
      <c r="DK6" s="680"/>
      <c r="DL6" s="680"/>
      <c r="DM6" s="680"/>
      <c r="DN6" s="680"/>
      <c r="DO6" s="680"/>
      <c r="DP6" s="681"/>
      <c r="DQ6" s="688">
        <v>183532</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9514</v>
      </c>
      <c r="S7" s="680"/>
      <c r="T7" s="680"/>
      <c r="U7" s="680"/>
      <c r="V7" s="680"/>
      <c r="W7" s="680"/>
      <c r="X7" s="680"/>
      <c r="Y7" s="681"/>
      <c r="Z7" s="682">
        <v>0.1</v>
      </c>
      <c r="AA7" s="682"/>
      <c r="AB7" s="682"/>
      <c r="AC7" s="682"/>
      <c r="AD7" s="683">
        <v>9514</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3318327</v>
      </c>
      <c r="BH7" s="680"/>
      <c r="BI7" s="680"/>
      <c r="BJ7" s="680"/>
      <c r="BK7" s="680"/>
      <c r="BL7" s="680"/>
      <c r="BM7" s="680"/>
      <c r="BN7" s="681"/>
      <c r="BO7" s="682">
        <v>47.2</v>
      </c>
      <c r="BP7" s="682"/>
      <c r="BQ7" s="682"/>
      <c r="BR7" s="682"/>
      <c r="BS7" s="683">
        <v>139317</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2356087</v>
      </c>
      <c r="CS7" s="680"/>
      <c r="CT7" s="680"/>
      <c r="CU7" s="680"/>
      <c r="CV7" s="680"/>
      <c r="CW7" s="680"/>
      <c r="CX7" s="680"/>
      <c r="CY7" s="681"/>
      <c r="CZ7" s="682">
        <v>14.1</v>
      </c>
      <c r="DA7" s="682"/>
      <c r="DB7" s="682"/>
      <c r="DC7" s="682"/>
      <c r="DD7" s="688">
        <v>281306</v>
      </c>
      <c r="DE7" s="680"/>
      <c r="DF7" s="680"/>
      <c r="DG7" s="680"/>
      <c r="DH7" s="680"/>
      <c r="DI7" s="680"/>
      <c r="DJ7" s="680"/>
      <c r="DK7" s="680"/>
      <c r="DL7" s="680"/>
      <c r="DM7" s="680"/>
      <c r="DN7" s="680"/>
      <c r="DO7" s="680"/>
      <c r="DP7" s="681"/>
      <c r="DQ7" s="688">
        <v>2025723</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21764</v>
      </c>
      <c r="S8" s="680"/>
      <c r="T8" s="680"/>
      <c r="U8" s="680"/>
      <c r="V8" s="680"/>
      <c r="W8" s="680"/>
      <c r="X8" s="680"/>
      <c r="Y8" s="681"/>
      <c r="Z8" s="682">
        <v>0.1</v>
      </c>
      <c r="AA8" s="682"/>
      <c r="AB8" s="682"/>
      <c r="AC8" s="682"/>
      <c r="AD8" s="683">
        <v>21764</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92567</v>
      </c>
      <c r="BH8" s="680"/>
      <c r="BI8" s="680"/>
      <c r="BJ8" s="680"/>
      <c r="BK8" s="680"/>
      <c r="BL8" s="680"/>
      <c r="BM8" s="680"/>
      <c r="BN8" s="681"/>
      <c r="BO8" s="682">
        <v>1.3</v>
      </c>
      <c r="BP8" s="682"/>
      <c r="BQ8" s="682"/>
      <c r="BR8" s="682"/>
      <c r="BS8" s="688" t="s">
        <v>236</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6428892</v>
      </c>
      <c r="CS8" s="680"/>
      <c r="CT8" s="680"/>
      <c r="CU8" s="680"/>
      <c r="CV8" s="680"/>
      <c r="CW8" s="680"/>
      <c r="CX8" s="680"/>
      <c r="CY8" s="681"/>
      <c r="CZ8" s="682">
        <v>38.6</v>
      </c>
      <c r="DA8" s="682"/>
      <c r="DB8" s="682"/>
      <c r="DC8" s="682"/>
      <c r="DD8" s="688">
        <v>10787</v>
      </c>
      <c r="DE8" s="680"/>
      <c r="DF8" s="680"/>
      <c r="DG8" s="680"/>
      <c r="DH8" s="680"/>
      <c r="DI8" s="680"/>
      <c r="DJ8" s="680"/>
      <c r="DK8" s="680"/>
      <c r="DL8" s="680"/>
      <c r="DM8" s="680"/>
      <c r="DN8" s="680"/>
      <c r="DO8" s="680"/>
      <c r="DP8" s="681"/>
      <c r="DQ8" s="688">
        <v>3060123</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18821</v>
      </c>
      <c r="S9" s="680"/>
      <c r="T9" s="680"/>
      <c r="U9" s="680"/>
      <c r="V9" s="680"/>
      <c r="W9" s="680"/>
      <c r="X9" s="680"/>
      <c r="Y9" s="681"/>
      <c r="Z9" s="682">
        <v>0.1</v>
      </c>
      <c r="AA9" s="682"/>
      <c r="AB9" s="682"/>
      <c r="AC9" s="682"/>
      <c r="AD9" s="683">
        <v>18821</v>
      </c>
      <c r="AE9" s="683"/>
      <c r="AF9" s="683"/>
      <c r="AG9" s="683"/>
      <c r="AH9" s="683"/>
      <c r="AI9" s="683"/>
      <c r="AJ9" s="683"/>
      <c r="AK9" s="683"/>
      <c r="AL9" s="684">
        <v>0.2</v>
      </c>
      <c r="AM9" s="685"/>
      <c r="AN9" s="685"/>
      <c r="AO9" s="686"/>
      <c r="AP9" s="676" t="s">
        <v>244</v>
      </c>
      <c r="AQ9" s="677"/>
      <c r="AR9" s="677"/>
      <c r="AS9" s="677"/>
      <c r="AT9" s="677"/>
      <c r="AU9" s="677"/>
      <c r="AV9" s="677"/>
      <c r="AW9" s="677"/>
      <c r="AX9" s="677"/>
      <c r="AY9" s="677"/>
      <c r="AZ9" s="677"/>
      <c r="BA9" s="677"/>
      <c r="BB9" s="677"/>
      <c r="BC9" s="677"/>
      <c r="BD9" s="677"/>
      <c r="BE9" s="677"/>
      <c r="BF9" s="678"/>
      <c r="BG9" s="679">
        <v>2493104</v>
      </c>
      <c r="BH9" s="680"/>
      <c r="BI9" s="680"/>
      <c r="BJ9" s="680"/>
      <c r="BK9" s="680"/>
      <c r="BL9" s="680"/>
      <c r="BM9" s="680"/>
      <c r="BN9" s="681"/>
      <c r="BO9" s="682">
        <v>35.5</v>
      </c>
      <c r="BP9" s="682"/>
      <c r="BQ9" s="682"/>
      <c r="BR9" s="682"/>
      <c r="BS9" s="688" t="s">
        <v>137</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1041483</v>
      </c>
      <c r="CS9" s="680"/>
      <c r="CT9" s="680"/>
      <c r="CU9" s="680"/>
      <c r="CV9" s="680"/>
      <c r="CW9" s="680"/>
      <c r="CX9" s="680"/>
      <c r="CY9" s="681"/>
      <c r="CZ9" s="682">
        <v>6.2</v>
      </c>
      <c r="DA9" s="682"/>
      <c r="DB9" s="682"/>
      <c r="DC9" s="682"/>
      <c r="DD9" s="688">
        <v>13697</v>
      </c>
      <c r="DE9" s="680"/>
      <c r="DF9" s="680"/>
      <c r="DG9" s="680"/>
      <c r="DH9" s="680"/>
      <c r="DI9" s="680"/>
      <c r="DJ9" s="680"/>
      <c r="DK9" s="680"/>
      <c r="DL9" s="680"/>
      <c r="DM9" s="680"/>
      <c r="DN9" s="680"/>
      <c r="DO9" s="680"/>
      <c r="DP9" s="681"/>
      <c r="DQ9" s="688">
        <v>1000499</v>
      </c>
      <c r="DR9" s="680"/>
      <c r="DS9" s="680"/>
      <c r="DT9" s="680"/>
      <c r="DU9" s="680"/>
      <c r="DV9" s="680"/>
      <c r="DW9" s="680"/>
      <c r="DX9" s="680"/>
      <c r="DY9" s="680"/>
      <c r="DZ9" s="680"/>
      <c r="EA9" s="680"/>
      <c r="EB9" s="680"/>
      <c r="EC9" s="689"/>
    </row>
    <row r="10" spans="2:143" ht="11.25" customHeight="1">
      <c r="B10" s="676" t="s">
        <v>246</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137</v>
      </c>
      <c r="AA10" s="682"/>
      <c r="AB10" s="682"/>
      <c r="AC10" s="682"/>
      <c r="AD10" s="683" t="s">
        <v>137</v>
      </c>
      <c r="AE10" s="683"/>
      <c r="AF10" s="683"/>
      <c r="AG10" s="683"/>
      <c r="AH10" s="683"/>
      <c r="AI10" s="683"/>
      <c r="AJ10" s="683"/>
      <c r="AK10" s="683"/>
      <c r="AL10" s="684" t="s">
        <v>137</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183970</v>
      </c>
      <c r="BH10" s="680"/>
      <c r="BI10" s="680"/>
      <c r="BJ10" s="680"/>
      <c r="BK10" s="680"/>
      <c r="BL10" s="680"/>
      <c r="BM10" s="680"/>
      <c r="BN10" s="681"/>
      <c r="BO10" s="682">
        <v>2.6</v>
      </c>
      <c r="BP10" s="682"/>
      <c r="BQ10" s="682"/>
      <c r="BR10" s="682"/>
      <c r="BS10" s="688">
        <v>30608</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848</v>
      </c>
      <c r="CS10" s="680"/>
      <c r="CT10" s="680"/>
      <c r="CU10" s="680"/>
      <c r="CV10" s="680"/>
      <c r="CW10" s="680"/>
      <c r="CX10" s="680"/>
      <c r="CY10" s="681"/>
      <c r="CZ10" s="682">
        <v>0</v>
      </c>
      <c r="DA10" s="682"/>
      <c r="DB10" s="682"/>
      <c r="DC10" s="682"/>
      <c r="DD10" s="688" t="s">
        <v>137</v>
      </c>
      <c r="DE10" s="680"/>
      <c r="DF10" s="680"/>
      <c r="DG10" s="680"/>
      <c r="DH10" s="680"/>
      <c r="DI10" s="680"/>
      <c r="DJ10" s="680"/>
      <c r="DK10" s="680"/>
      <c r="DL10" s="680"/>
      <c r="DM10" s="680"/>
      <c r="DN10" s="680"/>
      <c r="DO10" s="680"/>
      <c r="DP10" s="681"/>
      <c r="DQ10" s="688">
        <v>848</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250</v>
      </c>
      <c r="S11" s="680"/>
      <c r="T11" s="680"/>
      <c r="U11" s="680"/>
      <c r="V11" s="680"/>
      <c r="W11" s="680"/>
      <c r="X11" s="680"/>
      <c r="Y11" s="681"/>
      <c r="Z11" s="682" t="s">
        <v>137</v>
      </c>
      <c r="AA11" s="682"/>
      <c r="AB11" s="682"/>
      <c r="AC11" s="682"/>
      <c r="AD11" s="683" t="s">
        <v>236</v>
      </c>
      <c r="AE11" s="683"/>
      <c r="AF11" s="683"/>
      <c r="AG11" s="683"/>
      <c r="AH11" s="683"/>
      <c r="AI11" s="683"/>
      <c r="AJ11" s="683"/>
      <c r="AK11" s="683"/>
      <c r="AL11" s="684" t="s">
        <v>236</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548686</v>
      </c>
      <c r="BH11" s="680"/>
      <c r="BI11" s="680"/>
      <c r="BJ11" s="680"/>
      <c r="BK11" s="680"/>
      <c r="BL11" s="680"/>
      <c r="BM11" s="680"/>
      <c r="BN11" s="681"/>
      <c r="BO11" s="682">
        <v>7.8</v>
      </c>
      <c r="BP11" s="682"/>
      <c r="BQ11" s="682"/>
      <c r="BR11" s="682"/>
      <c r="BS11" s="688">
        <v>108709</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443532</v>
      </c>
      <c r="CS11" s="680"/>
      <c r="CT11" s="680"/>
      <c r="CU11" s="680"/>
      <c r="CV11" s="680"/>
      <c r="CW11" s="680"/>
      <c r="CX11" s="680"/>
      <c r="CY11" s="681"/>
      <c r="CZ11" s="682">
        <v>2.7</v>
      </c>
      <c r="DA11" s="682"/>
      <c r="DB11" s="682"/>
      <c r="DC11" s="682"/>
      <c r="DD11" s="688">
        <v>51352</v>
      </c>
      <c r="DE11" s="680"/>
      <c r="DF11" s="680"/>
      <c r="DG11" s="680"/>
      <c r="DH11" s="680"/>
      <c r="DI11" s="680"/>
      <c r="DJ11" s="680"/>
      <c r="DK11" s="680"/>
      <c r="DL11" s="680"/>
      <c r="DM11" s="680"/>
      <c r="DN11" s="680"/>
      <c r="DO11" s="680"/>
      <c r="DP11" s="681"/>
      <c r="DQ11" s="688">
        <v>388692</v>
      </c>
      <c r="DR11" s="680"/>
      <c r="DS11" s="680"/>
      <c r="DT11" s="680"/>
      <c r="DU11" s="680"/>
      <c r="DV11" s="680"/>
      <c r="DW11" s="680"/>
      <c r="DX11" s="680"/>
      <c r="DY11" s="680"/>
      <c r="DZ11" s="680"/>
      <c r="EA11" s="680"/>
      <c r="EB11" s="680"/>
      <c r="EC11" s="689"/>
    </row>
    <row r="12" spans="2:143" ht="11.25" customHeight="1">
      <c r="B12" s="676" t="s">
        <v>253</v>
      </c>
      <c r="C12" s="677"/>
      <c r="D12" s="677"/>
      <c r="E12" s="677"/>
      <c r="F12" s="677"/>
      <c r="G12" s="677"/>
      <c r="H12" s="677"/>
      <c r="I12" s="677"/>
      <c r="J12" s="677"/>
      <c r="K12" s="677"/>
      <c r="L12" s="677"/>
      <c r="M12" s="677"/>
      <c r="N12" s="677"/>
      <c r="O12" s="677"/>
      <c r="P12" s="677"/>
      <c r="Q12" s="678"/>
      <c r="R12" s="679">
        <v>917854</v>
      </c>
      <c r="S12" s="680"/>
      <c r="T12" s="680"/>
      <c r="U12" s="680"/>
      <c r="V12" s="680"/>
      <c r="W12" s="680"/>
      <c r="X12" s="680"/>
      <c r="Y12" s="681"/>
      <c r="Z12" s="682">
        <v>5.2</v>
      </c>
      <c r="AA12" s="682"/>
      <c r="AB12" s="682"/>
      <c r="AC12" s="682"/>
      <c r="AD12" s="683">
        <v>917854</v>
      </c>
      <c r="AE12" s="683"/>
      <c r="AF12" s="683"/>
      <c r="AG12" s="683"/>
      <c r="AH12" s="683"/>
      <c r="AI12" s="683"/>
      <c r="AJ12" s="683"/>
      <c r="AK12" s="683"/>
      <c r="AL12" s="684">
        <v>9</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2828716</v>
      </c>
      <c r="BH12" s="680"/>
      <c r="BI12" s="680"/>
      <c r="BJ12" s="680"/>
      <c r="BK12" s="680"/>
      <c r="BL12" s="680"/>
      <c r="BM12" s="680"/>
      <c r="BN12" s="681"/>
      <c r="BO12" s="682">
        <v>40.299999999999997</v>
      </c>
      <c r="BP12" s="682"/>
      <c r="BQ12" s="682"/>
      <c r="BR12" s="682"/>
      <c r="BS12" s="688" t="s">
        <v>137</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238054</v>
      </c>
      <c r="CS12" s="680"/>
      <c r="CT12" s="680"/>
      <c r="CU12" s="680"/>
      <c r="CV12" s="680"/>
      <c r="CW12" s="680"/>
      <c r="CX12" s="680"/>
      <c r="CY12" s="681"/>
      <c r="CZ12" s="682">
        <v>1.4</v>
      </c>
      <c r="DA12" s="682"/>
      <c r="DB12" s="682"/>
      <c r="DC12" s="682"/>
      <c r="DD12" s="688">
        <v>12021</v>
      </c>
      <c r="DE12" s="680"/>
      <c r="DF12" s="680"/>
      <c r="DG12" s="680"/>
      <c r="DH12" s="680"/>
      <c r="DI12" s="680"/>
      <c r="DJ12" s="680"/>
      <c r="DK12" s="680"/>
      <c r="DL12" s="680"/>
      <c r="DM12" s="680"/>
      <c r="DN12" s="680"/>
      <c r="DO12" s="680"/>
      <c r="DP12" s="681"/>
      <c r="DQ12" s="688">
        <v>213402</v>
      </c>
      <c r="DR12" s="680"/>
      <c r="DS12" s="680"/>
      <c r="DT12" s="680"/>
      <c r="DU12" s="680"/>
      <c r="DV12" s="680"/>
      <c r="DW12" s="680"/>
      <c r="DX12" s="680"/>
      <c r="DY12" s="680"/>
      <c r="DZ12" s="680"/>
      <c r="EA12" s="680"/>
      <c r="EB12" s="680"/>
      <c r="EC12" s="689"/>
    </row>
    <row r="13" spans="2:143" ht="11.25" customHeight="1">
      <c r="B13" s="676" t="s">
        <v>256</v>
      </c>
      <c r="C13" s="677"/>
      <c r="D13" s="677"/>
      <c r="E13" s="677"/>
      <c r="F13" s="677"/>
      <c r="G13" s="677"/>
      <c r="H13" s="677"/>
      <c r="I13" s="677"/>
      <c r="J13" s="677"/>
      <c r="K13" s="677"/>
      <c r="L13" s="677"/>
      <c r="M13" s="677"/>
      <c r="N13" s="677"/>
      <c r="O13" s="677"/>
      <c r="P13" s="677"/>
      <c r="Q13" s="678"/>
      <c r="R13" s="679" t="s">
        <v>236</v>
      </c>
      <c r="S13" s="680"/>
      <c r="T13" s="680"/>
      <c r="U13" s="680"/>
      <c r="V13" s="680"/>
      <c r="W13" s="680"/>
      <c r="X13" s="680"/>
      <c r="Y13" s="681"/>
      <c r="Z13" s="682" t="s">
        <v>137</v>
      </c>
      <c r="AA13" s="682"/>
      <c r="AB13" s="682"/>
      <c r="AC13" s="682"/>
      <c r="AD13" s="683" t="s">
        <v>250</v>
      </c>
      <c r="AE13" s="683"/>
      <c r="AF13" s="683"/>
      <c r="AG13" s="683"/>
      <c r="AH13" s="683"/>
      <c r="AI13" s="683"/>
      <c r="AJ13" s="683"/>
      <c r="AK13" s="683"/>
      <c r="AL13" s="684" t="s">
        <v>137</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2823738</v>
      </c>
      <c r="BH13" s="680"/>
      <c r="BI13" s="680"/>
      <c r="BJ13" s="680"/>
      <c r="BK13" s="680"/>
      <c r="BL13" s="680"/>
      <c r="BM13" s="680"/>
      <c r="BN13" s="681"/>
      <c r="BO13" s="682">
        <v>40.200000000000003</v>
      </c>
      <c r="BP13" s="682"/>
      <c r="BQ13" s="682"/>
      <c r="BR13" s="682"/>
      <c r="BS13" s="688" t="s">
        <v>137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1730320</v>
      </c>
      <c r="CS13" s="680"/>
      <c r="CT13" s="680"/>
      <c r="CU13" s="680"/>
      <c r="CV13" s="680"/>
      <c r="CW13" s="680"/>
      <c r="CX13" s="680"/>
      <c r="CY13" s="681"/>
      <c r="CZ13" s="682">
        <v>10.4</v>
      </c>
      <c r="DA13" s="682"/>
      <c r="DB13" s="682"/>
      <c r="DC13" s="682"/>
      <c r="DD13" s="688">
        <v>772966</v>
      </c>
      <c r="DE13" s="680"/>
      <c r="DF13" s="680"/>
      <c r="DG13" s="680"/>
      <c r="DH13" s="680"/>
      <c r="DI13" s="680"/>
      <c r="DJ13" s="680"/>
      <c r="DK13" s="680"/>
      <c r="DL13" s="680"/>
      <c r="DM13" s="680"/>
      <c r="DN13" s="680"/>
      <c r="DO13" s="680"/>
      <c r="DP13" s="681"/>
      <c r="DQ13" s="688">
        <v>1246063</v>
      </c>
      <c r="DR13" s="680"/>
      <c r="DS13" s="680"/>
      <c r="DT13" s="680"/>
      <c r="DU13" s="680"/>
      <c r="DV13" s="680"/>
      <c r="DW13" s="680"/>
      <c r="DX13" s="680"/>
      <c r="DY13" s="680"/>
      <c r="DZ13" s="680"/>
      <c r="EA13" s="680"/>
      <c r="EB13" s="680"/>
      <c r="EC13" s="689"/>
    </row>
    <row r="14" spans="2:143" ht="11.25" customHeight="1">
      <c r="B14" s="676" t="s">
        <v>259</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236</v>
      </c>
      <c r="AA14" s="682"/>
      <c r="AB14" s="682"/>
      <c r="AC14" s="682"/>
      <c r="AD14" s="683" t="s">
        <v>137</v>
      </c>
      <c r="AE14" s="683"/>
      <c r="AF14" s="683"/>
      <c r="AG14" s="683"/>
      <c r="AH14" s="683"/>
      <c r="AI14" s="683"/>
      <c r="AJ14" s="683"/>
      <c r="AK14" s="683"/>
      <c r="AL14" s="684" t="s">
        <v>137</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142448</v>
      </c>
      <c r="BH14" s="680"/>
      <c r="BI14" s="680"/>
      <c r="BJ14" s="680"/>
      <c r="BK14" s="680"/>
      <c r="BL14" s="680"/>
      <c r="BM14" s="680"/>
      <c r="BN14" s="681"/>
      <c r="BO14" s="682">
        <v>2</v>
      </c>
      <c r="BP14" s="682"/>
      <c r="BQ14" s="682"/>
      <c r="BR14" s="682"/>
      <c r="BS14" s="688" t="s">
        <v>236</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702005</v>
      </c>
      <c r="CS14" s="680"/>
      <c r="CT14" s="680"/>
      <c r="CU14" s="680"/>
      <c r="CV14" s="680"/>
      <c r="CW14" s="680"/>
      <c r="CX14" s="680"/>
      <c r="CY14" s="681"/>
      <c r="CZ14" s="682">
        <v>4.2</v>
      </c>
      <c r="DA14" s="682"/>
      <c r="DB14" s="682"/>
      <c r="DC14" s="682"/>
      <c r="DD14" s="688">
        <v>13853</v>
      </c>
      <c r="DE14" s="680"/>
      <c r="DF14" s="680"/>
      <c r="DG14" s="680"/>
      <c r="DH14" s="680"/>
      <c r="DI14" s="680"/>
      <c r="DJ14" s="680"/>
      <c r="DK14" s="680"/>
      <c r="DL14" s="680"/>
      <c r="DM14" s="680"/>
      <c r="DN14" s="680"/>
      <c r="DO14" s="680"/>
      <c r="DP14" s="681"/>
      <c r="DQ14" s="688">
        <v>684442</v>
      </c>
      <c r="DR14" s="680"/>
      <c r="DS14" s="680"/>
      <c r="DT14" s="680"/>
      <c r="DU14" s="680"/>
      <c r="DV14" s="680"/>
      <c r="DW14" s="680"/>
      <c r="DX14" s="680"/>
      <c r="DY14" s="680"/>
      <c r="DZ14" s="680"/>
      <c r="EA14" s="680"/>
      <c r="EB14" s="680"/>
      <c r="EC14" s="689"/>
    </row>
    <row r="15" spans="2:143" ht="11.25" customHeight="1">
      <c r="B15" s="676" t="s">
        <v>262</v>
      </c>
      <c r="C15" s="677"/>
      <c r="D15" s="677"/>
      <c r="E15" s="677"/>
      <c r="F15" s="677"/>
      <c r="G15" s="677"/>
      <c r="H15" s="677"/>
      <c r="I15" s="677"/>
      <c r="J15" s="677"/>
      <c r="K15" s="677"/>
      <c r="L15" s="677"/>
      <c r="M15" s="677"/>
      <c r="N15" s="677"/>
      <c r="O15" s="677"/>
      <c r="P15" s="677"/>
      <c r="Q15" s="678"/>
      <c r="R15" s="679">
        <v>57258</v>
      </c>
      <c r="S15" s="680"/>
      <c r="T15" s="680"/>
      <c r="U15" s="680"/>
      <c r="V15" s="680"/>
      <c r="W15" s="680"/>
      <c r="X15" s="680"/>
      <c r="Y15" s="681"/>
      <c r="Z15" s="682">
        <v>0.3</v>
      </c>
      <c r="AA15" s="682"/>
      <c r="AB15" s="682"/>
      <c r="AC15" s="682"/>
      <c r="AD15" s="683">
        <v>57258</v>
      </c>
      <c r="AE15" s="683"/>
      <c r="AF15" s="683"/>
      <c r="AG15" s="683"/>
      <c r="AH15" s="683"/>
      <c r="AI15" s="683"/>
      <c r="AJ15" s="683"/>
      <c r="AK15" s="683"/>
      <c r="AL15" s="684">
        <v>0.6</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391576</v>
      </c>
      <c r="BH15" s="680"/>
      <c r="BI15" s="680"/>
      <c r="BJ15" s="680"/>
      <c r="BK15" s="680"/>
      <c r="BL15" s="680"/>
      <c r="BM15" s="680"/>
      <c r="BN15" s="681"/>
      <c r="BO15" s="682">
        <v>5.6</v>
      </c>
      <c r="BP15" s="682"/>
      <c r="BQ15" s="682"/>
      <c r="BR15" s="682"/>
      <c r="BS15" s="688" t="s">
        <v>250</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1957287</v>
      </c>
      <c r="CS15" s="680"/>
      <c r="CT15" s="680"/>
      <c r="CU15" s="680"/>
      <c r="CV15" s="680"/>
      <c r="CW15" s="680"/>
      <c r="CX15" s="680"/>
      <c r="CY15" s="681"/>
      <c r="CZ15" s="682">
        <v>11.7</v>
      </c>
      <c r="DA15" s="682"/>
      <c r="DB15" s="682"/>
      <c r="DC15" s="682"/>
      <c r="DD15" s="688">
        <v>350912</v>
      </c>
      <c r="DE15" s="680"/>
      <c r="DF15" s="680"/>
      <c r="DG15" s="680"/>
      <c r="DH15" s="680"/>
      <c r="DI15" s="680"/>
      <c r="DJ15" s="680"/>
      <c r="DK15" s="680"/>
      <c r="DL15" s="680"/>
      <c r="DM15" s="680"/>
      <c r="DN15" s="680"/>
      <c r="DO15" s="680"/>
      <c r="DP15" s="681"/>
      <c r="DQ15" s="688">
        <v>1367122</v>
      </c>
      <c r="DR15" s="680"/>
      <c r="DS15" s="680"/>
      <c r="DT15" s="680"/>
      <c r="DU15" s="680"/>
      <c r="DV15" s="680"/>
      <c r="DW15" s="680"/>
      <c r="DX15" s="680"/>
      <c r="DY15" s="680"/>
      <c r="DZ15" s="680"/>
      <c r="EA15" s="680"/>
      <c r="EB15" s="680"/>
      <c r="EC15" s="689"/>
    </row>
    <row r="16" spans="2:143" ht="11.25" customHeight="1">
      <c r="B16" s="676" t="s">
        <v>265</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137</v>
      </c>
      <c r="AA16" s="682"/>
      <c r="AB16" s="682"/>
      <c r="AC16" s="682"/>
      <c r="AD16" s="683" t="s">
        <v>137</v>
      </c>
      <c r="AE16" s="683"/>
      <c r="AF16" s="683"/>
      <c r="AG16" s="683"/>
      <c r="AH16" s="683"/>
      <c r="AI16" s="683"/>
      <c r="AJ16" s="683"/>
      <c r="AK16" s="683"/>
      <c r="AL16" s="684" t="s">
        <v>137</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236</v>
      </c>
      <c r="CS16" s="680"/>
      <c r="CT16" s="680"/>
      <c r="CU16" s="680"/>
      <c r="CV16" s="680"/>
      <c r="CW16" s="680"/>
      <c r="CX16" s="680"/>
      <c r="CY16" s="681"/>
      <c r="CZ16" s="682" t="s">
        <v>236</v>
      </c>
      <c r="DA16" s="682"/>
      <c r="DB16" s="682"/>
      <c r="DC16" s="682"/>
      <c r="DD16" s="688" t="s">
        <v>250</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c r="B17" s="676" t="s">
        <v>268</v>
      </c>
      <c r="C17" s="677"/>
      <c r="D17" s="677"/>
      <c r="E17" s="677"/>
      <c r="F17" s="677"/>
      <c r="G17" s="677"/>
      <c r="H17" s="677"/>
      <c r="I17" s="677"/>
      <c r="J17" s="677"/>
      <c r="K17" s="677"/>
      <c r="L17" s="677"/>
      <c r="M17" s="677"/>
      <c r="N17" s="677"/>
      <c r="O17" s="677"/>
      <c r="P17" s="677"/>
      <c r="Q17" s="678"/>
      <c r="R17" s="679">
        <v>43182</v>
      </c>
      <c r="S17" s="680"/>
      <c r="T17" s="680"/>
      <c r="U17" s="680"/>
      <c r="V17" s="680"/>
      <c r="W17" s="680"/>
      <c r="X17" s="680"/>
      <c r="Y17" s="681"/>
      <c r="Z17" s="682">
        <v>0.2</v>
      </c>
      <c r="AA17" s="682"/>
      <c r="AB17" s="682"/>
      <c r="AC17" s="682"/>
      <c r="AD17" s="683">
        <v>43182</v>
      </c>
      <c r="AE17" s="683"/>
      <c r="AF17" s="683"/>
      <c r="AG17" s="683"/>
      <c r="AH17" s="683"/>
      <c r="AI17" s="683"/>
      <c r="AJ17" s="683"/>
      <c r="AK17" s="683"/>
      <c r="AL17" s="684">
        <v>0.4</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137</v>
      </c>
      <c r="BP17" s="682"/>
      <c r="BQ17" s="682"/>
      <c r="BR17" s="682"/>
      <c r="BS17" s="688" t="s">
        <v>175</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1591989</v>
      </c>
      <c r="CS17" s="680"/>
      <c r="CT17" s="680"/>
      <c r="CU17" s="680"/>
      <c r="CV17" s="680"/>
      <c r="CW17" s="680"/>
      <c r="CX17" s="680"/>
      <c r="CY17" s="681"/>
      <c r="CZ17" s="682">
        <v>9.5</v>
      </c>
      <c r="DA17" s="682"/>
      <c r="DB17" s="682"/>
      <c r="DC17" s="682"/>
      <c r="DD17" s="688" t="s">
        <v>137</v>
      </c>
      <c r="DE17" s="680"/>
      <c r="DF17" s="680"/>
      <c r="DG17" s="680"/>
      <c r="DH17" s="680"/>
      <c r="DI17" s="680"/>
      <c r="DJ17" s="680"/>
      <c r="DK17" s="680"/>
      <c r="DL17" s="680"/>
      <c r="DM17" s="680"/>
      <c r="DN17" s="680"/>
      <c r="DO17" s="680"/>
      <c r="DP17" s="681"/>
      <c r="DQ17" s="688">
        <v>1575788</v>
      </c>
      <c r="DR17" s="680"/>
      <c r="DS17" s="680"/>
      <c r="DT17" s="680"/>
      <c r="DU17" s="680"/>
      <c r="DV17" s="680"/>
      <c r="DW17" s="680"/>
      <c r="DX17" s="680"/>
      <c r="DY17" s="680"/>
      <c r="DZ17" s="680"/>
      <c r="EA17" s="680"/>
      <c r="EB17" s="680"/>
      <c r="EC17" s="689"/>
    </row>
    <row r="18" spans="2:133" ht="11.25" customHeight="1">
      <c r="B18" s="676" t="s">
        <v>271</v>
      </c>
      <c r="C18" s="677"/>
      <c r="D18" s="677"/>
      <c r="E18" s="677"/>
      <c r="F18" s="677"/>
      <c r="G18" s="677"/>
      <c r="H18" s="677"/>
      <c r="I18" s="677"/>
      <c r="J18" s="677"/>
      <c r="K18" s="677"/>
      <c r="L18" s="677"/>
      <c r="M18" s="677"/>
      <c r="N18" s="677"/>
      <c r="O18" s="677"/>
      <c r="P18" s="677"/>
      <c r="Q18" s="678"/>
      <c r="R18" s="679">
        <v>2511503</v>
      </c>
      <c r="S18" s="680"/>
      <c r="T18" s="680"/>
      <c r="U18" s="680"/>
      <c r="V18" s="680"/>
      <c r="W18" s="680"/>
      <c r="X18" s="680"/>
      <c r="Y18" s="681"/>
      <c r="Z18" s="682">
        <v>14.3</v>
      </c>
      <c r="AA18" s="682"/>
      <c r="AB18" s="682"/>
      <c r="AC18" s="682"/>
      <c r="AD18" s="683">
        <v>2168987</v>
      </c>
      <c r="AE18" s="683"/>
      <c r="AF18" s="683"/>
      <c r="AG18" s="683"/>
      <c r="AH18" s="683"/>
      <c r="AI18" s="683"/>
      <c r="AJ18" s="683"/>
      <c r="AK18" s="683"/>
      <c r="AL18" s="684">
        <v>21.4</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137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236</v>
      </c>
      <c r="CS18" s="680"/>
      <c r="CT18" s="680"/>
      <c r="CU18" s="680"/>
      <c r="CV18" s="680"/>
      <c r="CW18" s="680"/>
      <c r="CX18" s="680"/>
      <c r="CY18" s="681"/>
      <c r="CZ18" s="682" t="s">
        <v>137</v>
      </c>
      <c r="DA18" s="682"/>
      <c r="DB18" s="682"/>
      <c r="DC18" s="682"/>
      <c r="DD18" s="688" t="s">
        <v>236</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c r="B19" s="676" t="s">
        <v>274</v>
      </c>
      <c r="C19" s="677"/>
      <c r="D19" s="677"/>
      <c r="E19" s="677"/>
      <c r="F19" s="677"/>
      <c r="G19" s="677"/>
      <c r="H19" s="677"/>
      <c r="I19" s="677"/>
      <c r="J19" s="677"/>
      <c r="K19" s="677"/>
      <c r="L19" s="677"/>
      <c r="M19" s="677"/>
      <c r="N19" s="677"/>
      <c r="O19" s="677"/>
      <c r="P19" s="677"/>
      <c r="Q19" s="678"/>
      <c r="R19" s="679">
        <v>2168987</v>
      </c>
      <c r="S19" s="680"/>
      <c r="T19" s="680"/>
      <c r="U19" s="680"/>
      <c r="V19" s="680"/>
      <c r="W19" s="680"/>
      <c r="X19" s="680"/>
      <c r="Y19" s="681"/>
      <c r="Z19" s="682">
        <v>12.3</v>
      </c>
      <c r="AA19" s="682"/>
      <c r="AB19" s="682"/>
      <c r="AC19" s="682"/>
      <c r="AD19" s="683">
        <v>2168987</v>
      </c>
      <c r="AE19" s="683"/>
      <c r="AF19" s="683"/>
      <c r="AG19" s="683"/>
      <c r="AH19" s="683"/>
      <c r="AI19" s="683"/>
      <c r="AJ19" s="683"/>
      <c r="AK19" s="683"/>
      <c r="AL19" s="684">
        <v>21.4</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345869</v>
      </c>
      <c r="BH19" s="680"/>
      <c r="BI19" s="680"/>
      <c r="BJ19" s="680"/>
      <c r="BK19" s="680"/>
      <c r="BL19" s="680"/>
      <c r="BM19" s="680"/>
      <c r="BN19" s="681"/>
      <c r="BO19" s="682">
        <v>4.9000000000000004</v>
      </c>
      <c r="BP19" s="682"/>
      <c r="BQ19" s="682"/>
      <c r="BR19" s="682"/>
      <c r="BS19" s="688" t="s">
        <v>236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137</v>
      </c>
      <c r="DA19" s="682"/>
      <c r="DB19" s="682"/>
      <c r="DC19" s="682"/>
      <c r="DD19" s="688" t="s">
        <v>236</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c r="B20" s="676" t="s">
        <v>277</v>
      </c>
      <c r="C20" s="677"/>
      <c r="D20" s="677"/>
      <c r="E20" s="677"/>
      <c r="F20" s="677"/>
      <c r="G20" s="677"/>
      <c r="H20" s="677"/>
      <c r="I20" s="677"/>
      <c r="J20" s="677"/>
      <c r="K20" s="677"/>
      <c r="L20" s="677"/>
      <c r="M20" s="677"/>
      <c r="N20" s="677"/>
      <c r="O20" s="677"/>
      <c r="P20" s="677"/>
      <c r="Q20" s="678"/>
      <c r="R20" s="679">
        <v>334530</v>
      </c>
      <c r="S20" s="680"/>
      <c r="T20" s="680"/>
      <c r="U20" s="680"/>
      <c r="V20" s="680"/>
      <c r="W20" s="680"/>
      <c r="X20" s="680"/>
      <c r="Y20" s="681"/>
      <c r="Z20" s="682">
        <v>1.9</v>
      </c>
      <c r="AA20" s="682"/>
      <c r="AB20" s="682"/>
      <c r="AC20" s="682"/>
      <c r="AD20" s="683" t="s">
        <v>137</v>
      </c>
      <c r="AE20" s="683"/>
      <c r="AF20" s="683"/>
      <c r="AG20" s="683"/>
      <c r="AH20" s="683"/>
      <c r="AI20" s="683"/>
      <c r="AJ20" s="683"/>
      <c r="AK20" s="683"/>
      <c r="AL20" s="684" t="s">
        <v>137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345869</v>
      </c>
      <c r="BH20" s="680"/>
      <c r="BI20" s="680"/>
      <c r="BJ20" s="680"/>
      <c r="BK20" s="680"/>
      <c r="BL20" s="680"/>
      <c r="BM20" s="680"/>
      <c r="BN20" s="681"/>
      <c r="BO20" s="682">
        <v>4.9000000000000004</v>
      </c>
      <c r="BP20" s="682"/>
      <c r="BQ20" s="682"/>
      <c r="BR20" s="682"/>
      <c r="BS20" s="688" t="s">
        <v>236</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16674029</v>
      </c>
      <c r="CS20" s="680"/>
      <c r="CT20" s="680"/>
      <c r="CU20" s="680"/>
      <c r="CV20" s="680"/>
      <c r="CW20" s="680"/>
      <c r="CX20" s="680"/>
      <c r="CY20" s="681"/>
      <c r="CZ20" s="682">
        <v>100</v>
      </c>
      <c r="DA20" s="682"/>
      <c r="DB20" s="682"/>
      <c r="DC20" s="682"/>
      <c r="DD20" s="688">
        <v>1506894</v>
      </c>
      <c r="DE20" s="680"/>
      <c r="DF20" s="680"/>
      <c r="DG20" s="680"/>
      <c r="DH20" s="680"/>
      <c r="DI20" s="680"/>
      <c r="DJ20" s="680"/>
      <c r="DK20" s="680"/>
      <c r="DL20" s="680"/>
      <c r="DM20" s="680"/>
      <c r="DN20" s="680"/>
      <c r="DO20" s="680"/>
      <c r="DP20" s="681"/>
      <c r="DQ20" s="688">
        <v>11746234</v>
      </c>
      <c r="DR20" s="680"/>
      <c r="DS20" s="680"/>
      <c r="DT20" s="680"/>
      <c r="DU20" s="680"/>
      <c r="DV20" s="680"/>
      <c r="DW20" s="680"/>
      <c r="DX20" s="680"/>
      <c r="DY20" s="680"/>
      <c r="DZ20" s="680"/>
      <c r="EA20" s="680"/>
      <c r="EB20" s="680"/>
      <c r="EC20" s="689"/>
    </row>
    <row r="21" spans="2:133" ht="11.25" customHeight="1">
      <c r="B21" s="676" t="s">
        <v>280</v>
      </c>
      <c r="C21" s="677"/>
      <c r="D21" s="677"/>
      <c r="E21" s="677"/>
      <c r="F21" s="677"/>
      <c r="G21" s="677"/>
      <c r="H21" s="677"/>
      <c r="I21" s="677"/>
      <c r="J21" s="677"/>
      <c r="K21" s="677"/>
      <c r="L21" s="677"/>
      <c r="M21" s="677"/>
      <c r="N21" s="677"/>
      <c r="O21" s="677"/>
      <c r="P21" s="677"/>
      <c r="Q21" s="678"/>
      <c r="R21" s="679">
        <v>7986</v>
      </c>
      <c r="S21" s="680"/>
      <c r="T21" s="680"/>
      <c r="U21" s="680"/>
      <c r="V21" s="680"/>
      <c r="W21" s="680"/>
      <c r="X21" s="680"/>
      <c r="Y21" s="681"/>
      <c r="Z21" s="682">
        <v>0</v>
      </c>
      <c r="AA21" s="682"/>
      <c r="AB21" s="682"/>
      <c r="AC21" s="682"/>
      <c r="AD21" s="683" t="s">
        <v>236</v>
      </c>
      <c r="AE21" s="683"/>
      <c r="AF21" s="683"/>
      <c r="AG21" s="683"/>
      <c r="AH21" s="683"/>
      <c r="AI21" s="683"/>
      <c r="AJ21" s="683"/>
      <c r="AK21" s="683"/>
      <c r="AL21" s="684" t="s">
        <v>137</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250</v>
      </c>
      <c r="BH21" s="680"/>
      <c r="BI21" s="680"/>
      <c r="BJ21" s="680"/>
      <c r="BK21" s="680"/>
      <c r="BL21" s="680"/>
      <c r="BM21" s="680"/>
      <c r="BN21" s="681"/>
      <c r="BO21" s="682" t="s">
        <v>236</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282</v>
      </c>
      <c r="C22" s="677"/>
      <c r="D22" s="677"/>
      <c r="E22" s="677"/>
      <c r="F22" s="677"/>
      <c r="G22" s="677"/>
      <c r="H22" s="677"/>
      <c r="I22" s="677"/>
      <c r="J22" s="677"/>
      <c r="K22" s="677"/>
      <c r="L22" s="677"/>
      <c r="M22" s="677"/>
      <c r="N22" s="677"/>
      <c r="O22" s="677"/>
      <c r="P22" s="677"/>
      <c r="Q22" s="678"/>
      <c r="R22" s="679">
        <v>10815943</v>
      </c>
      <c r="S22" s="680"/>
      <c r="T22" s="680"/>
      <c r="U22" s="680"/>
      <c r="V22" s="680"/>
      <c r="W22" s="680"/>
      <c r="X22" s="680"/>
      <c r="Y22" s="681"/>
      <c r="Z22" s="682">
        <v>61.4</v>
      </c>
      <c r="AA22" s="682"/>
      <c r="AB22" s="682"/>
      <c r="AC22" s="682"/>
      <c r="AD22" s="683">
        <v>10127558</v>
      </c>
      <c r="AE22" s="683"/>
      <c r="AF22" s="683"/>
      <c r="AG22" s="683"/>
      <c r="AH22" s="683"/>
      <c r="AI22" s="683"/>
      <c r="AJ22" s="683"/>
      <c r="AK22" s="683"/>
      <c r="AL22" s="684">
        <v>99.7</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285</v>
      </c>
      <c r="C23" s="677"/>
      <c r="D23" s="677"/>
      <c r="E23" s="677"/>
      <c r="F23" s="677"/>
      <c r="G23" s="677"/>
      <c r="H23" s="677"/>
      <c r="I23" s="677"/>
      <c r="J23" s="677"/>
      <c r="K23" s="677"/>
      <c r="L23" s="677"/>
      <c r="M23" s="677"/>
      <c r="N23" s="677"/>
      <c r="O23" s="677"/>
      <c r="P23" s="677"/>
      <c r="Q23" s="678"/>
      <c r="R23" s="679">
        <v>5374</v>
      </c>
      <c r="S23" s="680"/>
      <c r="T23" s="680"/>
      <c r="U23" s="680"/>
      <c r="V23" s="680"/>
      <c r="W23" s="680"/>
      <c r="X23" s="680"/>
      <c r="Y23" s="681"/>
      <c r="Z23" s="682">
        <v>0</v>
      </c>
      <c r="AA23" s="682"/>
      <c r="AB23" s="682"/>
      <c r="AC23" s="682"/>
      <c r="AD23" s="683">
        <v>5374</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345869</v>
      </c>
      <c r="BH23" s="680"/>
      <c r="BI23" s="680"/>
      <c r="BJ23" s="680"/>
      <c r="BK23" s="680"/>
      <c r="BL23" s="680"/>
      <c r="BM23" s="680"/>
      <c r="BN23" s="681"/>
      <c r="BO23" s="682">
        <v>4.9000000000000004</v>
      </c>
      <c r="BP23" s="682"/>
      <c r="BQ23" s="682"/>
      <c r="BR23" s="682"/>
      <c r="BS23" s="688" t="s">
        <v>175</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c r="B24" s="676" t="s">
        <v>292</v>
      </c>
      <c r="C24" s="677"/>
      <c r="D24" s="677"/>
      <c r="E24" s="677"/>
      <c r="F24" s="677"/>
      <c r="G24" s="677"/>
      <c r="H24" s="677"/>
      <c r="I24" s="677"/>
      <c r="J24" s="677"/>
      <c r="K24" s="677"/>
      <c r="L24" s="677"/>
      <c r="M24" s="677"/>
      <c r="N24" s="677"/>
      <c r="O24" s="677"/>
      <c r="P24" s="677"/>
      <c r="Q24" s="678"/>
      <c r="R24" s="679">
        <v>232800</v>
      </c>
      <c r="S24" s="680"/>
      <c r="T24" s="680"/>
      <c r="U24" s="680"/>
      <c r="V24" s="680"/>
      <c r="W24" s="680"/>
      <c r="X24" s="680"/>
      <c r="Y24" s="681"/>
      <c r="Z24" s="682">
        <v>1.3</v>
      </c>
      <c r="AA24" s="682"/>
      <c r="AB24" s="682"/>
      <c r="AC24" s="682"/>
      <c r="AD24" s="683" t="s">
        <v>137</v>
      </c>
      <c r="AE24" s="683"/>
      <c r="AF24" s="683"/>
      <c r="AG24" s="683"/>
      <c r="AH24" s="683"/>
      <c r="AI24" s="683"/>
      <c r="AJ24" s="683"/>
      <c r="AK24" s="683"/>
      <c r="AL24" s="684" t="s">
        <v>236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137</v>
      </c>
      <c r="BP24" s="682"/>
      <c r="BQ24" s="682"/>
      <c r="BR24" s="682"/>
      <c r="BS24" s="688" t="s">
        <v>137</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8417285</v>
      </c>
      <c r="CS24" s="669"/>
      <c r="CT24" s="669"/>
      <c r="CU24" s="669"/>
      <c r="CV24" s="669"/>
      <c r="CW24" s="669"/>
      <c r="CX24" s="669"/>
      <c r="CY24" s="670"/>
      <c r="CZ24" s="673">
        <v>50.5</v>
      </c>
      <c r="DA24" s="674"/>
      <c r="DB24" s="674"/>
      <c r="DC24" s="693"/>
      <c r="DD24" s="712">
        <v>5297083</v>
      </c>
      <c r="DE24" s="669"/>
      <c r="DF24" s="669"/>
      <c r="DG24" s="669"/>
      <c r="DH24" s="669"/>
      <c r="DI24" s="669"/>
      <c r="DJ24" s="669"/>
      <c r="DK24" s="670"/>
      <c r="DL24" s="712">
        <v>5254628</v>
      </c>
      <c r="DM24" s="669"/>
      <c r="DN24" s="669"/>
      <c r="DO24" s="669"/>
      <c r="DP24" s="669"/>
      <c r="DQ24" s="669"/>
      <c r="DR24" s="669"/>
      <c r="DS24" s="669"/>
      <c r="DT24" s="669"/>
      <c r="DU24" s="669"/>
      <c r="DV24" s="670"/>
      <c r="DW24" s="673">
        <v>48.3</v>
      </c>
      <c r="DX24" s="674"/>
      <c r="DY24" s="674"/>
      <c r="DZ24" s="674"/>
      <c r="EA24" s="674"/>
      <c r="EB24" s="674"/>
      <c r="EC24" s="675"/>
    </row>
    <row r="25" spans="2:133" ht="11.25" customHeight="1">
      <c r="B25" s="676" t="s">
        <v>295</v>
      </c>
      <c r="C25" s="677"/>
      <c r="D25" s="677"/>
      <c r="E25" s="677"/>
      <c r="F25" s="677"/>
      <c r="G25" s="677"/>
      <c r="H25" s="677"/>
      <c r="I25" s="677"/>
      <c r="J25" s="677"/>
      <c r="K25" s="677"/>
      <c r="L25" s="677"/>
      <c r="M25" s="677"/>
      <c r="N25" s="677"/>
      <c r="O25" s="677"/>
      <c r="P25" s="677"/>
      <c r="Q25" s="678"/>
      <c r="R25" s="679">
        <v>132165</v>
      </c>
      <c r="S25" s="680"/>
      <c r="T25" s="680"/>
      <c r="U25" s="680"/>
      <c r="V25" s="680"/>
      <c r="W25" s="680"/>
      <c r="X25" s="680"/>
      <c r="Y25" s="681"/>
      <c r="Z25" s="682">
        <v>0.8</v>
      </c>
      <c r="AA25" s="682"/>
      <c r="AB25" s="682"/>
      <c r="AC25" s="682"/>
      <c r="AD25" s="683">
        <v>9598</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137</v>
      </c>
      <c r="BP25" s="682"/>
      <c r="BQ25" s="682"/>
      <c r="BR25" s="682"/>
      <c r="BS25" s="688" t="s">
        <v>236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2619681</v>
      </c>
      <c r="CS25" s="715"/>
      <c r="CT25" s="715"/>
      <c r="CU25" s="715"/>
      <c r="CV25" s="715"/>
      <c r="CW25" s="715"/>
      <c r="CX25" s="715"/>
      <c r="CY25" s="716"/>
      <c r="CZ25" s="684">
        <v>15.7</v>
      </c>
      <c r="DA25" s="713"/>
      <c r="DB25" s="713"/>
      <c r="DC25" s="717"/>
      <c r="DD25" s="688">
        <v>2519194</v>
      </c>
      <c r="DE25" s="715"/>
      <c r="DF25" s="715"/>
      <c r="DG25" s="715"/>
      <c r="DH25" s="715"/>
      <c r="DI25" s="715"/>
      <c r="DJ25" s="715"/>
      <c r="DK25" s="716"/>
      <c r="DL25" s="688">
        <v>2477044</v>
      </c>
      <c r="DM25" s="715"/>
      <c r="DN25" s="715"/>
      <c r="DO25" s="715"/>
      <c r="DP25" s="715"/>
      <c r="DQ25" s="715"/>
      <c r="DR25" s="715"/>
      <c r="DS25" s="715"/>
      <c r="DT25" s="715"/>
      <c r="DU25" s="715"/>
      <c r="DV25" s="716"/>
      <c r="DW25" s="684">
        <v>22.8</v>
      </c>
      <c r="DX25" s="713"/>
      <c r="DY25" s="713"/>
      <c r="DZ25" s="713"/>
      <c r="EA25" s="713"/>
      <c r="EB25" s="713"/>
      <c r="EC25" s="714"/>
    </row>
    <row r="26" spans="2:133" ht="11.25" customHeight="1">
      <c r="B26" s="676" t="s">
        <v>298</v>
      </c>
      <c r="C26" s="677"/>
      <c r="D26" s="677"/>
      <c r="E26" s="677"/>
      <c r="F26" s="677"/>
      <c r="G26" s="677"/>
      <c r="H26" s="677"/>
      <c r="I26" s="677"/>
      <c r="J26" s="677"/>
      <c r="K26" s="677"/>
      <c r="L26" s="677"/>
      <c r="M26" s="677"/>
      <c r="N26" s="677"/>
      <c r="O26" s="677"/>
      <c r="P26" s="677"/>
      <c r="Q26" s="678"/>
      <c r="R26" s="679">
        <v>30353</v>
      </c>
      <c r="S26" s="680"/>
      <c r="T26" s="680"/>
      <c r="U26" s="680"/>
      <c r="V26" s="680"/>
      <c r="W26" s="680"/>
      <c r="X26" s="680"/>
      <c r="Y26" s="681"/>
      <c r="Z26" s="682">
        <v>0.2</v>
      </c>
      <c r="AA26" s="682"/>
      <c r="AB26" s="682"/>
      <c r="AC26" s="682"/>
      <c r="AD26" s="683" t="s">
        <v>236</v>
      </c>
      <c r="AE26" s="683"/>
      <c r="AF26" s="683"/>
      <c r="AG26" s="683"/>
      <c r="AH26" s="683"/>
      <c r="AI26" s="683"/>
      <c r="AJ26" s="683"/>
      <c r="AK26" s="683"/>
      <c r="AL26" s="684" t="s">
        <v>137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137</v>
      </c>
      <c r="BP26" s="682"/>
      <c r="BQ26" s="682"/>
      <c r="BR26" s="682"/>
      <c r="BS26" s="688" t="s">
        <v>175</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1714464</v>
      </c>
      <c r="CS26" s="680"/>
      <c r="CT26" s="680"/>
      <c r="CU26" s="680"/>
      <c r="CV26" s="680"/>
      <c r="CW26" s="680"/>
      <c r="CX26" s="680"/>
      <c r="CY26" s="681"/>
      <c r="CZ26" s="684">
        <v>10.3</v>
      </c>
      <c r="DA26" s="713"/>
      <c r="DB26" s="713"/>
      <c r="DC26" s="717"/>
      <c r="DD26" s="688">
        <v>1631270</v>
      </c>
      <c r="DE26" s="680"/>
      <c r="DF26" s="680"/>
      <c r="DG26" s="680"/>
      <c r="DH26" s="680"/>
      <c r="DI26" s="680"/>
      <c r="DJ26" s="680"/>
      <c r="DK26" s="681"/>
      <c r="DL26" s="688" t="s">
        <v>236</v>
      </c>
      <c r="DM26" s="680"/>
      <c r="DN26" s="680"/>
      <c r="DO26" s="680"/>
      <c r="DP26" s="680"/>
      <c r="DQ26" s="680"/>
      <c r="DR26" s="680"/>
      <c r="DS26" s="680"/>
      <c r="DT26" s="680"/>
      <c r="DU26" s="680"/>
      <c r="DV26" s="681"/>
      <c r="DW26" s="684" t="s">
        <v>137</v>
      </c>
      <c r="DX26" s="713"/>
      <c r="DY26" s="713"/>
      <c r="DZ26" s="713"/>
      <c r="EA26" s="713"/>
      <c r="EB26" s="713"/>
      <c r="EC26" s="714"/>
    </row>
    <row r="27" spans="2:133" ht="11.25" customHeight="1">
      <c r="B27" s="676" t="s">
        <v>301</v>
      </c>
      <c r="C27" s="677"/>
      <c r="D27" s="677"/>
      <c r="E27" s="677"/>
      <c r="F27" s="677"/>
      <c r="G27" s="677"/>
      <c r="H27" s="677"/>
      <c r="I27" s="677"/>
      <c r="J27" s="677"/>
      <c r="K27" s="677"/>
      <c r="L27" s="677"/>
      <c r="M27" s="677"/>
      <c r="N27" s="677"/>
      <c r="O27" s="677"/>
      <c r="P27" s="677"/>
      <c r="Q27" s="678"/>
      <c r="R27" s="679">
        <v>2452066</v>
      </c>
      <c r="S27" s="680"/>
      <c r="T27" s="680"/>
      <c r="U27" s="680"/>
      <c r="V27" s="680"/>
      <c r="W27" s="680"/>
      <c r="X27" s="680"/>
      <c r="Y27" s="681"/>
      <c r="Z27" s="682">
        <v>13.9</v>
      </c>
      <c r="AA27" s="682"/>
      <c r="AB27" s="682"/>
      <c r="AC27" s="682"/>
      <c r="AD27" s="683" t="s">
        <v>137</v>
      </c>
      <c r="AE27" s="683"/>
      <c r="AF27" s="683"/>
      <c r="AG27" s="683"/>
      <c r="AH27" s="683"/>
      <c r="AI27" s="683"/>
      <c r="AJ27" s="683"/>
      <c r="AK27" s="683"/>
      <c r="AL27" s="684" t="s">
        <v>137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7026936</v>
      </c>
      <c r="BH27" s="680"/>
      <c r="BI27" s="680"/>
      <c r="BJ27" s="680"/>
      <c r="BK27" s="680"/>
      <c r="BL27" s="680"/>
      <c r="BM27" s="680"/>
      <c r="BN27" s="681"/>
      <c r="BO27" s="682">
        <v>100</v>
      </c>
      <c r="BP27" s="682"/>
      <c r="BQ27" s="682"/>
      <c r="BR27" s="682"/>
      <c r="BS27" s="688">
        <v>139317</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4205615</v>
      </c>
      <c r="CS27" s="715"/>
      <c r="CT27" s="715"/>
      <c r="CU27" s="715"/>
      <c r="CV27" s="715"/>
      <c r="CW27" s="715"/>
      <c r="CX27" s="715"/>
      <c r="CY27" s="716"/>
      <c r="CZ27" s="684">
        <v>25.2</v>
      </c>
      <c r="DA27" s="713"/>
      <c r="DB27" s="713"/>
      <c r="DC27" s="717"/>
      <c r="DD27" s="688">
        <v>1202101</v>
      </c>
      <c r="DE27" s="715"/>
      <c r="DF27" s="715"/>
      <c r="DG27" s="715"/>
      <c r="DH27" s="715"/>
      <c r="DI27" s="715"/>
      <c r="DJ27" s="715"/>
      <c r="DK27" s="716"/>
      <c r="DL27" s="688">
        <v>1201796</v>
      </c>
      <c r="DM27" s="715"/>
      <c r="DN27" s="715"/>
      <c r="DO27" s="715"/>
      <c r="DP27" s="715"/>
      <c r="DQ27" s="715"/>
      <c r="DR27" s="715"/>
      <c r="DS27" s="715"/>
      <c r="DT27" s="715"/>
      <c r="DU27" s="715"/>
      <c r="DV27" s="716"/>
      <c r="DW27" s="684">
        <v>11</v>
      </c>
      <c r="DX27" s="713"/>
      <c r="DY27" s="713"/>
      <c r="DZ27" s="713"/>
      <c r="EA27" s="713"/>
      <c r="EB27" s="713"/>
      <c r="EC27" s="714"/>
    </row>
    <row r="28" spans="2:133" ht="11.25" customHeight="1">
      <c r="B28" s="721" t="s">
        <v>304</v>
      </c>
      <c r="C28" s="722"/>
      <c r="D28" s="722"/>
      <c r="E28" s="722"/>
      <c r="F28" s="722"/>
      <c r="G28" s="722"/>
      <c r="H28" s="722"/>
      <c r="I28" s="722"/>
      <c r="J28" s="722"/>
      <c r="K28" s="722"/>
      <c r="L28" s="722"/>
      <c r="M28" s="722"/>
      <c r="N28" s="722"/>
      <c r="O28" s="722"/>
      <c r="P28" s="722"/>
      <c r="Q28" s="723"/>
      <c r="R28" s="679" t="s">
        <v>236</v>
      </c>
      <c r="S28" s="680"/>
      <c r="T28" s="680"/>
      <c r="U28" s="680"/>
      <c r="V28" s="680"/>
      <c r="W28" s="680"/>
      <c r="X28" s="680"/>
      <c r="Y28" s="681"/>
      <c r="Z28" s="682" t="s">
        <v>137</v>
      </c>
      <c r="AA28" s="682"/>
      <c r="AB28" s="682"/>
      <c r="AC28" s="682"/>
      <c r="AD28" s="683" t="s">
        <v>236</v>
      </c>
      <c r="AE28" s="683"/>
      <c r="AF28" s="683"/>
      <c r="AG28" s="683"/>
      <c r="AH28" s="683"/>
      <c r="AI28" s="683"/>
      <c r="AJ28" s="683"/>
      <c r="AK28" s="683"/>
      <c r="AL28" s="684" t="s">
        <v>236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1591989</v>
      </c>
      <c r="CS28" s="680"/>
      <c r="CT28" s="680"/>
      <c r="CU28" s="680"/>
      <c r="CV28" s="680"/>
      <c r="CW28" s="680"/>
      <c r="CX28" s="680"/>
      <c r="CY28" s="681"/>
      <c r="CZ28" s="684">
        <v>9.5</v>
      </c>
      <c r="DA28" s="713"/>
      <c r="DB28" s="713"/>
      <c r="DC28" s="717"/>
      <c r="DD28" s="688">
        <v>1575788</v>
      </c>
      <c r="DE28" s="680"/>
      <c r="DF28" s="680"/>
      <c r="DG28" s="680"/>
      <c r="DH28" s="680"/>
      <c r="DI28" s="680"/>
      <c r="DJ28" s="680"/>
      <c r="DK28" s="681"/>
      <c r="DL28" s="688">
        <v>1575788</v>
      </c>
      <c r="DM28" s="680"/>
      <c r="DN28" s="680"/>
      <c r="DO28" s="680"/>
      <c r="DP28" s="680"/>
      <c r="DQ28" s="680"/>
      <c r="DR28" s="680"/>
      <c r="DS28" s="680"/>
      <c r="DT28" s="680"/>
      <c r="DU28" s="680"/>
      <c r="DV28" s="681"/>
      <c r="DW28" s="684">
        <v>14.5</v>
      </c>
      <c r="DX28" s="713"/>
      <c r="DY28" s="713"/>
      <c r="DZ28" s="713"/>
      <c r="EA28" s="713"/>
      <c r="EB28" s="713"/>
      <c r="EC28" s="714"/>
    </row>
    <row r="29" spans="2:133" ht="11.25" customHeight="1">
      <c r="B29" s="676" t="s">
        <v>306</v>
      </c>
      <c r="C29" s="677"/>
      <c r="D29" s="677"/>
      <c r="E29" s="677"/>
      <c r="F29" s="677"/>
      <c r="G29" s="677"/>
      <c r="H29" s="677"/>
      <c r="I29" s="677"/>
      <c r="J29" s="677"/>
      <c r="K29" s="677"/>
      <c r="L29" s="677"/>
      <c r="M29" s="677"/>
      <c r="N29" s="677"/>
      <c r="O29" s="677"/>
      <c r="P29" s="677"/>
      <c r="Q29" s="678"/>
      <c r="R29" s="679">
        <v>1122153</v>
      </c>
      <c r="S29" s="680"/>
      <c r="T29" s="680"/>
      <c r="U29" s="680"/>
      <c r="V29" s="680"/>
      <c r="W29" s="680"/>
      <c r="X29" s="680"/>
      <c r="Y29" s="681"/>
      <c r="Z29" s="682">
        <v>6.4</v>
      </c>
      <c r="AA29" s="682"/>
      <c r="AB29" s="682"/>
      <c r="AC29" s="682"/>
      <c r="AD29" s="683" t="s">
        <v>137</v>
      </c>
      <c r="AE29" s="683"/>
      <c r="AF29" s="683"/>
      <c r="AG29" s="683"/>
      <c r="AH29" s="683"/>
      <c r="AI29" s="683"/>
      <c r="AJ29" s="683"/>
      <c r="AK29" s="683"/>
      <c r="AL29" s="684" t="s">
        <v>236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1591989</v>
      </c>
      <c r="CS29" s="715"/>
      <c r="CT29" s="715"/>
      <c r="CU29" s="715"/>
      <c r="CV29" s="715"/>
      <c r="CW29" s="715"/>
      <c r="CX29" s="715"/>
      <c r="CY29" s="716"/>
      <c r="CZ29" s="684">
        <v>9.5</v>
      </c>
      <c r="DA29" s="713"/>
      <c r="DB29" s="713"/>
      <c r="DC29" s="717"/>
      <c r="DD29" s="688">
        <v>1575788</v>
      </c>
      <c r="DE29" s="715"/>
      <c r="DF29" s="715"/>
      <c r="DG29" s="715"/>
      <c r="DH29" s="715"/>
      <c r="DI29" s="715"/>
      <c r="DJ29" s="715"/>
      <c r="DK29" s="716"/>
      <c r="DL29" s="688">
        <v>1575788</v>
      </c>
      <c r="DM29" s="715"/>
      <c r="DN29" s="715"/>
      <c r="DO29" s="715"/>
      <c r="DP29" s="715"/>
      <c r="DQ29" s="715"/>
      <c r="DR29" s="715"/>
      <c r="DS29" s="715"/>
      <c r="DT29" s="715"/>
      <c r="DU29" s="715"/>
      <c r="DV29" s="716"/>
      <c r="DW29" s="684">
        <v>14.5</v>
      </c>
      <c r="DX29" s="713"/>
      <c r="DY29" s="713"/>
      <c r="DZ29" s="713"/>
      <c r="EA29" s="713"/>
      <c r="EB29" s="713"/>
      <c r="EC29" s="714"/>
    </row>
    <row r="30" spans="2:133" ht="11.25" customHeight="1">
      <c r="B30" s="676" t="s">
        <v>310</v>
      </c>
      <c r="C30" s="677"/>
      <c r="D30" s="677"/>
      <c r="E30" s="677"/>
      <c r="F30" s="677"/>
      <c r="G30" s="677"/>
      <c r="H30" s="677"/>
      <c r="I30" s="677"/>
      <c r="J30" s="677"/>
      <c r="K30" s="677"/>
      <c r="L30" s="677"/>
      <c r="M30" s="677"/>
      <c r="N30" s="677"/>
      <c r="O30" s="677"/>
      <c r="P30" s="677"/>
      <c r="Q30" s="678"/>
      <c r="R30" s="679">
        <v>13414</v>
      </c>
      <c r="S30" s="680"/>
      <c r="T30" s="680"/>
      <c r="U30" s="680"/>
      <c r="V30" s="680"/>
      <c r="W30" s="680"/>
      <c r="X30" s="680"/>
      <c r="Y30" s="681"/>
      <c r="Z30" s="682">
        <v>0.1</v>
      </c>
      <c r="AA30" s="682"/>
      <c r="AB30" s="682"/>
      <c r="AC30" s="682"/>
      <c r="AD30" s="683">
        <v>1615</v>
      </c>
      <c r="AE30" s="683"/>
      <c r="AF30" s="683"/>
      <c r="AG30" s="683"/>
      <c r="AH30" s="683"/>
      <c r="AI30" s="683"/>
      <c r="AJ30" s="683"/>
      <c r="AK30" s="683"/>
      <c r="AL30" s="684">
        <v>0</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98.8</v>
      </c>
      <c r="BH30" s="740"/>
      <c r="BI30" s="740"/>
      <c r="BJ30" s="740"/>
      <c r="BK30" s="740"/>
      <c r="BL30" s="740"/>
      <c r="BM30" s="674">
        <v>97.3</v>
      </c>
      <c r="BN30" s="740"/>
      <c r="BO30" s="740"/>
      <c r="BP30" s="740"/>
      <c r="BQ30" s="741"/>
      <c r="BR30" s="739">
        <v>98.9</v>
      </c>
      <c r="BS30" s="740"/>
      <c r="BT30" s="740"/>
      <c r="BU30" s="740"/>
      <c r="BV30" s="740"/>
      <c r="BW30" s="740"/>
      <c r="BX30" s="674">
        <v>97.3</v>
      </c>
      <c r="BY30" s="740"/>
      <c r="BZ30" s="740"/>
      <c r="CA30" s="740"/>
      <c r="CB30" s="741"/>
      <c r="CD30" s="744"/>
      <c r="CE30" s="745"/>
      <c r="CF30" s="694" t="s">
        <v>313</v>
      </c>
      <c r="CG30" s="695"/>
      <c r="CH30" s="695"/>
      <c r="CI30" s="695"/>
      <c r="CJ30" s="695"/>
      <c r="CK30" s="695"/>
      <c r="CL30" s="695"/>
      <c r="CM30" s="695"/>
      <c r="CN30" s="695"/>
      <c r="CO30" s="695"/>
      <c r="CP30" s="695"/>
      <c r="CQ30" s="696"/>
      <c r="CR30" s="679">
        <v>1493842</v>
      </c>
      <c r="CS30" s="680"/>
      <c r="CT30" s="680"/>
      <c r="CU30" s="680"/>
      <c r="CV30" s="680"/>
      <c r="CW30" s="680"/>
      <c r="CX30" s="680"/>
      <c r="CY30" s="681"/>
      <c r="CZ30" s="684">
        <v>9</v>
      </c>
      <c r="DA30" s="713"/>
      <c r="DB30" s="713"/>
      <c r="DC30" s="717"/>
      <c r="DD30" s="688">
        <v>1478513</v>
      </c>
      <c r="DE30" s="680"/>
      <c r="DF30" s="680"/>
      <c r="DG30" s="680"/>
      <c r="DH30" s="680"/>
      <c r="DI30" s="680"/>
      <c r="DJ30" s="680"/>
      <c r="DK30" s="681"/>
      <c r="DL30" s="688">
        <v>1478513</v>
      </c>
      <c r="DM30" s="680"/>
      <c r="DN30" s="680"/>
      <c r="DO30" s="680"/>
      <c r="DP30" s="680"/>
      <c r="DQ30" s="680"/>
      <c r="DR30" s="680"/>
      <c r="DS30" s="680"/>
      <c r="DT30" s="680"/>
      <c r="DU30" s="680"/>
      <c r="DV30" s="681"/>
      <c r="DW30" s="684">
        <v>13.6</v>
      </c>
      <c r="DX30" s="713"/>
      <c r="DY30" s="713"/>
      <c r="DZ30" s="713"/>
      <c r="EA30" s="713"/>
      <c r="EB30" s="713"/>
      <c r="EC30" s="714"/>
    </row>
    <row r="31" spans="2:133" ht="11.25" customHeight="1">
      <c r="B31" s="676" t="s">
        <v>314</v>
      </c>
      <c r="C31" s="677"/>
      <c r="D31" s="677"/>
      <c r="E31" s="677"/>
      <c r="F31" s="677"/>
      <c r="G31" s="677"/>
      <c r="H31" s="677"/>
      <c r="I31" s="677"/>
      <c r="J31" s="677"/>
      <c r="K31" s="677"/>
      <c r="L31" s="677"/>
      <c r="M31" s="677"/>
      <c r="N31" s="677"/>
      <c r="O31" s="677"/>
      <c r="P31" s="677"/>
      <c r="Q31" s="678"/>
      <c r="R31" s="679">
        <v>12907</v>
      </c>
      <c r="S31" s="680"/>
      <c r="T31" s="680"/>
      <c r="U31" s="680"/>
      <c r="V31" s="680"/>
      <c r="W31" s="680"/>
      <c r="X31" s="680"/>
      <c r="Y31" s="681"/>
      <c r="Z31" s="682">
        <v>0.1</v>
      </c>
      <c r="AA31" s="682"/>
      <c r="AB31" s="682"/>
      <c r="AC31" s="682"/>
      <c r="AD31" s="683" t="s">
        <v>236</v>
      </c>
      <c r="AE31" s="683"/>
      <c r="AF31" s="683"/>
      <c r="AG31" s="683"/>
      <c r="AH31" s="683"/>
      <c r="AI31" s="683"/>
      <c r="AJ31" s="683"/>
      <c r="AK31" s="683"/>
      <c r="AL31" s="684" t="s">
        <v>137</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98.8</v>
      </c>
      <c r="BH31" s="715"/>
      <c r="BI31" s="715"/>
      <c r="BJ31" s="715"/>
      <c r="BK31" s="715"/>
      <c r="BL31" s="715"/>
      <c r="BM31" s="685">
        <v>97.1</v>
      </c>
      <c r="BN31" s="737"/>
      <c r="BO31" s="737"/>
      <c r="BP31" s="737"/>
      <c r="BQ31" s="738"/>
      <c r="BR31" s="736">
        <v>98.8</v>
      </c>
      <c r="BS31" s="715"/>
      <c r="BT31" s="715"/>
      <c r="BU31" s="715"/>
      <c r="BV31" s="715"/>
      <c r="BW31" s="715"/>
      <c r="BX31" s="685">
        <v>97.2</v>
      </c>
      <c r="BY31" s="737"/>
      <c r="BZ31" s="737"/>
      <c r="CA31" s="737"/>
      <c r="CB31" s="738"/>
      <c r="CD31" s="744"/>
      <c r="CE31" s="745"/>
      <c r="CF31" s="694" t="s">
        <v>317</v>
      </c>
      <c r="CG31" s="695"/>
      <c r="CH31" s="695"/>
      <c r="CI31" s="695"/>
      <c r="CJ31" s="695"/>
      <c r="CK31" s="695"/>
      <c r="CL31" s="695"/>
      <c r="CM31" s="695"/>
      <c r="CN31" s="695"/>
      <c r="CO31" s="695"/>
      <c r="CP31" s="695"/>
      <c r="CQ31" s="696"/>
      <c r="CR31" s="679">
        <v>98147</v>
      </c>
      <c r="CS31" s="715"/>
      <c r="CT31" s="715"/>
      <c r="CU31" s="715"/>
      <c r="CV31" s="715"/>
      <c r="CW31" s="715"/>
      <c r="CX31" s="715"/>
      <c r="CY31" s="716"/>
      <c r="CZ31" s="684">
        <v>0.6</v>
      </c>
      <c r="DA31" s="713"/>
      <c r="DB31" s="713"/>
      <c r="DC31" s="717"/>
      <c r="DD31" s="688">
        <v>97275</v>
      </c>
      <c r="DE31" s="715"/>
      <c r="DF31" s="715"/>
      <c r="DG31" s="715"/>
      <c r="DH31" s="715"/>
      <c r="DI31" s="715"/>
      <c r="DJ31" s="715"/>
      <c r="DK31" s="716"/>
      <c r="DL31" s="688">
        <v>97275</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318</v>
      </c>
      <c r="C32" s="677"/>
      <c r="D32" s="677"/>
      <c r="E32" s="677"/>
      <c r="F32" s="677"/>
      <c r="G32" s="677"/>
      <c r="H32" s="677"/>
      <c r="I32" s="677"/>
      <c r="J32" s="677"/>
      <c r="K32" s="677"/>
      <c r="L32" s="677"/>
      <c r="M32" s="677"/>
      <c r="N32" s="677"/>
      <c r="O32" s="677"/>
      <c r="P32" s="677"/>
      <c r="Q32" s="678"/>
      <c r="R32" s="679">
        <v>35682</v>
      </c>
      <c r="S32" s="680"/>
      <c r="T32" s="680"/>
      <c r="U32" s="680"/>
      <c r="V32" s="680"/>
      <c r="W32" s="680"/>
      <c r="X32" s="680"/>
      <c r="Y32" s="681"/>
      <c r="Z32" s="682">
        <v>0.2</v>
      </c>
      <c r="AA32" s="682"/>
      <c r="AB32" s="682"/>
      <c r="AC32" s="682"/>
      <c r="AD32" s="683" t="s">
        <v>175</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98.8</v>
      </c>
      <c r="BH32" s="749"/>
      <c r="BI32" s="749"/>
      <c r="BJ32" s="749"/>
      <c r="BK32" s="749"/>
      <c r="BL32" s="749"/>
      <c r="BM32" s="750">
        <v>97.2</v>
      </c>
      <c r="BN32" s="749"/>
      <c r="BO32" s="749"/>
      <c r="BP32" s="749"/>
      <c r="BQ32" s="751"/>
      <c r="BR32" s="748">
        <v>99</v>
      </c>
      <c r="BS32" s="749"/>
      <c r="BT32" s="749"/>
      <c r="BU32" s="749"/>
      <c r="BV32" s="749"/>
      <c r="BW32" s="749"/>
      <c r="BX32" s="750">
        <v>97.2</v>
      </c>
      <c r="BY32" s="749"/>
      <c r="BZ32" s="749"/>
      <c r="CA32" s="749"/>
      <c r="CB32" s="751"/>
      <c r="CD32" s="746"/>
      <c r="CE32" s="747"/>
      <c r="CF32" s="694" t="s">
        <v>320</v>
      </c>
      <c r="CG32" s="695"/>
      <c r="CH32" s="695"/>
      <c r="CI32" s="695"/>
      <c r="CJ32" s="695"/>
      <c r="CK32" s="695"/>
      <c r="CL32" s="695"/>
      <c r="CM32" s="695"/>
      <c r="CN32" s="695"/>
      <c r="CO32" s="695"/>
      <c r="CP32" s="695"/>
      <c r="CQ32" s="696"/>
      <c r="CR32" s="679" t="s">
        <v>137</v>
      </c>
      <c r="CS32" s="680"/>
      <c r="CT32" s="680"/>
      <c r="CU32" s="680"/>
      <c r="CV32" s="680"/>
      <c r="CW32" s="680"/>
      <c r="CX32" s="680"/>
      <c r="CY32" s="681"/>
      <c r="CZ32" s="684" t="s">
        <v>137</v>
      </c>
      <c r="DA32" s="713"/>
      <c r="DB32" s="713"/>
      <c r="DC32" s="717"/>
      <c r="DD32" s="688" t="s">
        <v>236</v>
      </c>
      <c r="DE32" s="680"/>
      <c r="DF32" s="680"/>
      <c r="DG32" s="680"/>
      <c r="DH32" s="680"/>
      <c r="DI32" s="680"/>
      <c r="DJ32" s="680"/>
      <c r="DK32" s="681"/>
      <c r="DL32" s="688" t="s">
        <v>137</v>
      </c>
      <c r="DM32" s="680"/>
      <c r="DN32" s="680"/>
      <c r="DO32" s="680"/>
      <c r="DP32" s="680"/>
      <c r="DQ32" s="680"/>
      <c r="DR32" s="680"/>
      <c r="DS32" s="680"/>
      <c r="DT32" s="680"/>
      <c r="DU32" s="680"/>
      <c r="DV32" s="681"/>
      <c r="DW32" s="684" t="s">
        <v>175</v>
      </c>
      <c r="DX32" s="713"/>
      <c r="DY32" s="713"/>
      <c r="DZ32" s="713"/>
      <c r="EA32" s="713"/>
      <c r="EB32" s="713"/>
      <c r="EC32" s="714"/>
    </row>
    <row r="33" spans="2:133" ht="11.25" customHeight="1">
      <c r="B33" s="676" t="s">
        <v>321</v>
      </c>
      <c r="C33" s="677"/>
      <c r="D33" s="677"/>
      <c r="E33" s="677"/>
      <c r="F33" s="677"/>
      <c r="G33" s="677"/>
      <c r="H33" s="677"/>
      <c r="I33" s="677"/>
      <c r="J33" s="677"/>
      <c r="K33" s="677"/>
      <c r="L33" s="677"/>
      <c r="M33" s="677"/>
      <c r="N33" s="677"/>
      <c r="O33" s="677"/>
      <c r="P33" s="677"/>
      <c r="Q33" s="678"/>
      <c r="R33" s="679">
        <v>1007806</v>
      </c>
      <c r="S33" s="680"/>
      <c r="T33" s="680"/>
      <c r="U33" s="680"/>
      <c r="V33" s="680"/>
      <c r="W33" s="680"/>
      <c r="X33" s="680"/>
      <c r="Y33" s="681"/>
      <c r="Z33" s="682">
        <v>5.7</v>
      </c>
      <c r="AA33" s="682"/>
      <c r="AB33" s="682"/>
      <c r="AC33" s="682"/>
      <c r="AD33" s="683" t="s">
        <v>236</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6749850</v>
      </c>
      <c r="CS33" s="715"/>
      <c r="CT33" s="715"/>
      <c r="CU33" s="715"/>
      <c r="CV33" s="715"/>
      <c r="CW33" s="715"/>
      <c r="CX33" s="715"/>
      <c r="CY33" s="716"/>
      <c r="CZ33" s="684">
        <v>40.5</v>
      </c>
      <c r="DA33" s="713"/>
      <c r="DB33" s="713"/>
      <c r="DC33" s="717"/>
      <c r="DD33" s="688">
        <v>5848704</v>
      </c>
      <c r="DE33" s="715"/>
      <c r="DF33" s="715"/>
      <c r="DG33" s="715"/>
      <c r="DH33" s="715"/>
      <c r="DI33" s="715"/>
      <c r="DJ33" s="715"/>
      <c r="DK33" s="716"/>
      <c r="DL33" s="688">
        <v>4655218</v>
      </c>
      <c r="DM33" s="715"/>
      <c r="DN33" s="715"/>
      <c r="DO33" s="715"/>
      <c r="DP33" s="715"/>
      <c r="DQ33" s="715"/>
      <c r="DR33" s="715"/>
      <c r="DS33" s="715"/>
      <c r="DT33" s="715"/>
      <c r="DU33" s="715"/>
      <c r="DV33" s="716"/>
      <c r="DW33" s="684">
        <v>42.8</v>
      </c>
      <c r="DX33" s="713"/>
      <c r="DY33" s="713"/>
      <c r="DZ33" s="713"/>
      <c r="EA33" s="713"/>
      <c r="EB33" s="713"/>
      <c r="EC33" s="714"/>
    </row>
    <row r="34" spans="2:133" ht="11.25" customHeight="1">
      <c r="B34" s="676" t="s">
        <v>323</v>
      </c>
      <c r="C34" s="677"/>
      <c r="D34" s="677"/>
      <c r="E34" s="677"/>
      <c r="F34" s="677"/>
      <c r="G34" s="677"/>
      <c r="H34" s="677"/>
      <c r="I34" s="677"/>
      <c r="J34" s="677"/>
      <c r="K34" s="677"/>
      <c r="L34" s="677"/>
      <c r="M34" s="677"/>
      <c r="N34" s="677"/>
      <c r="O34" s="677"/>
      <c r="P34" s="677"/>
      <c r="Q34" s="678"/>
      <c r="R34" s="679">
        <v>353555</v>
      </c>
      <c r="S34" s="680"/>
      <c r="T34" s="680"/>
      <c r="U34" s="680"/>
      <c r="V34" s="680"/>
      <c r="W34" s="680"/>
      <c r="X34" s="680"/>
      <c r="Y34" s="681"/>
      <c r="Z34" s="682">
        <v>2</v>
      </c>
      <c r="AA34" s="682"/>
      <c r="AB34" s="682"/>
      <c r="AC34" s="682"/>
      <c r="AD34" s="683">
        <v>9202</v>
      </c>
      <c r="AE34" s="683"/>
      <c r="AF34" s="683"/>
      <c r="AG34" s="683"/>
      <c r="AH34" s="683"/>
      <c r="AI34" s="683"/>
      <c r="AJ34" s="683"/>
      <c r="AK34" s="683"/>
      <c r="AL34" s="684">
        <v>0.1</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2301017</v>
      </c>
      <c r="CS34" s="680"/>
      <c r="CT34" s="680"/>
      <c r="CU34" s="680"/>
      <c r="CV34" s="680"/>
      <c r="CW34" s="680"/>
      <c r="CX34" s="680"/>
      <c r="CY34" s="681"/>
      <c r="CZ34" s="684">
        <v>13.8</v>
      </c>
      <c r="DA34" s="713"/>
      <c r="DB34" s="713"/>
      <c r="DC34" s="717"/>
      <c r="DD34" s="688">
        <v>1792760</v>
      </c>
      <c r="DE34" s="680"/>
      <c r="DF34" s="680"/>
      <c r="DG34" s="680"/>
      <c r="DH34" s="680"/>
      <c r="DI34" s="680"/>
      <c r="DJ34" s="680"/>
      <c r="DK34" s="681"/>
      <c r="DL34" s="688">
        <v>1529996</v>
      </c>
      <c r="DM34" s="680"/>
      <c r="DN34" s="680"/>
      <c r="DO34" s="680"/>
      <c r="DP34" s="680"/>
      <c r="DQ34" s="680"/>
      <c r="DR34" s="680"/>
      <c r="DS34" s="680"/>
      <c r="DT34" s="680"/>
      <c r="DU34" s="680"/>
      <c r="DV34" s="681"/>
      <c r="DW34" s="684">
        <v>14.1</v>
      </c>
      <c r="DX34" s="713"/>
      <c r="DY34" s="713"/>
      <c r="DZ34" s="713"/>
      <c r="EA34" s="713"/>
      <c r="EB34" s="713"/>
      <c r="EC34" s="714"/>
    </row>
    <row r="35" spans="2:133" ht="11.25" customHeight="1">
      <c r="B35" s="676" t="s">
        <v>327</v>
      </c>
      <c r="C35" s="677"/>
      <c r="D35" s="677"/>
      <c r="E35" s="677"/>
      <c r="F35" s="677"/>
      <c r="G35" s="677"/>
      <c r="H35" s="677"/>
      <c r="I35" s="677"/>
      <c r="J35" s="677"/>
      <c r="K35" s="677"/>
      <c r="L35" s="677"/>
      <c r="M35" s="677"/>
      <c r="N35" s="677"/>
      <c r="O35" s="677"/>
      <c r="P35" s="677"/>
      <c r="Q35" s="678"/>
      <c r="R35" s="679">
        <v>1392400</v>
      </c>
      <c r="S35" s="680"/>
      <c r="T35" s="680"/>
      <c r="U35" s="680"/>
      <c r="V35" s="680"/>
      <c r="W35" s="680"/>
      <c r="X35" s="680"/>
      <c r="Y35" s="681"/>
      <c r="Z35" s="682">
        <v>7.9</v>
      </c>
      <c r="AA35" s="682"/>
      <c r="AB35" s="682"/>
      <c r="AC35" s="682"/>
      <c r="AD35" s="683" t="s">
        <v>236</v>
      </c>
      <c r="AE35" s="683"/>
      <c r="AF35" s="683"/>
      <c r="AG35" s="683"/>
      <c r="AH35" s="683"/>
      <c r="AI35" s="683"/>
      <c r="AJ35" s="683"/>
      <c r="AK35" s="683"/>
      <c r="AL35" s="684" t="s">
        <v>137</v>
      </c>
      <c r="AM35" s="685"/>
      <c r="AN35" s="685"/>
      <c r="AO35" s="686"/>
      <c r="AP35" s="234"/>
      <c r="AQ35" s="752" t="s">
        <v>328</v>
      </c>
      <c r="AR35" s="753"/>
      <c r="AS35" s="753"/>
      <c r="AT35" s="753"/>
      <c r="AU35" s="753"/>
      <c r="AV35" s="753"/>
      <c r="AW35" s="753"/>
      <c r="AX35" s="753"/>
      <c r="AY35" s="754"/>
      <c r="AZ35" s="668">
        <v>1971736</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47806</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73125</v>
      </c>
      <c r="CS35" s="715"/>
      <c r="CT35" s="715"/>
      <c r="CU35" s="715"/>
      <c r="CV35" s="715"/>
      <c r="CW35" s="715"/>
      <c r="CX35" s="715"/>
      <c r="CY35" s="716"/>
      <c r="CZ35" s="684">
        <v>0.4</v>
      </c>
      <c r="DA35" s="713"/>
      <c r="DB35" s="713"/>
      <c r="DC35" s="717"/>
      <c r="DD35" s="688">
        <v>63192</v>
      </c>
      <c r="DE35" s="715"/>
      <c r="DF35" s="715"/>
      <c r="DG35" s="715"/>
      <c r="DH35" s="715"/>
      <c r="DI35" s="715"/>
      <c r="DJ35" s="715"/>
      <c r="DK35" s="716"/>
      <c r="DL35" s="688">
        <v>63192</v>
      </c>
      <c r="DM35" s="715"/>
      <c r="DN35" s="715"/>
      <c r="DO35" s="715"/>
      <c r="DP35" s="715"/>
      <c r="DQ35" s="715"/>
      <c r="DR35" s="715"/>
      <c r="DS35" s="715"/>
      <c r="DT35" s="715"/>
      <c r="DU35" s="715"/>
      <c r="DV35" s="716"/>
      <c r="DW35" s="684">
        <v>0.6</v>
      </c>
      <c r="DX35" s="713"/>
      <c r="DY35" s="713"/>
      <c r="DZ35" s="713"/>
      <c r="EA35" s="713"/>
      <c r="EB35" s="713"/>
      <c r="EC35" s="714"/>
    </row>
    <row r="36" spans="2:133" ht="11.25" customHeight="1">
      <c r="B36" s="676" t="s">
        <v>331</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137</v>
      </c>
      <c r="AM36" s="685"/>
      <c r="AN36" s="685"/>
      <c r="AO36" s="686"/>
      <c r="AQ36" s="756" t="s">
        <v>332</v>
      </c>
      <c r="AR36" s="757"/>
      <c r="AS36" s="757"/>
      <c r="AT36" s="757"/>
      <c r="AU36" s="757"/>
      <c r="AV36" s="757"/>
      <c r="AW36" s="757"/>
      <c r="AX36" s="757"/>
      <c r="AY36" s="758"/>
      <c r="AZ36" s="679">
        <v>473463</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29909</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1915936</v>
      </c>
      <c r="CS36" s="680"/>
      <c r="CT36" s="680"/>
      <c r="CU36" s="680"/>
      <c r="CV36" s="680"/>
      <c r="CW36" s="680"/>
      <c r="CX36" s="680"/>
      <c r="CY36" s="681"/>
      <c r="CZ36" s="684">
        <v>11.5</v>
      </c>
      <c r="DA36" s="713"/>
      <c r="DB36" s="713"/>
      <c r="DC36" s="717"/>
      <c r="DD36" s="688">
        <v>1809347</v>
      </c>
      <c r="DE36" s="680"/>
      <c r="DF36" s="680"/>
      <c r="DG36" s="680"/>
      <c r="DH36" s="680"/>
      <c r="DI36" s="680"/>
      <c r="DJ36" s="680"/>
      <c r="DK36" s="681"/>
      <c r="DL36" s="688">
        <v>1431541</v>
      </c>
      <c r="DM36" s="680"/>
      <c r="DN36" s="680"/>
      <c r="DO36" s="680"/>
      <c r="DP36" s="680"/>
      <c r="DQ36" s="680"/>
      <c r="DR36" s="680"/>
      <c r="DS36" s="680"/>
      <c r="DT36" s="680"/>
      <c r="DU36" s="680"/>
      <c r="DV36" s="681"/>
      <c r="DW36" s="684">
        <v>13.2</v>
      </c>
      <c r="DX36" s="713"/>
      <c r="DY36" s="713"/>
      <c r="DZ36" s="713"/>
      <c r="EA36" s="713"/>
      <c r="EB36" s="713"/>
      <c r="EC36" s="714"/>
    </row>
    <row r="37" spans="2:133" ht="11.25" customHeight="1">
      <c r="B37" s="676" t="s">
        <v>335</v>
      </c>
      <c r="C37" s="677"/>
      <c r="D37" s="677"/>
      <c r="E37" s="677"/>
      <c r="F37" s="677"/>
      <c r="G37" s="677"/>
      <c r="H37" s="677"/>
      <c r="I37" s="677"/>
      <c r="J37" s="677"/>
      <c r="K37" s="677"/>
      <c r="L37" s="677"/>
      <c r="M37" s="677"/>
      <c r="N37" s="677"/>
      <c r="O37" s="677"/>
      <c r="P37" s="677"/>
      <c r="Q37" s="678"/>
      <c r="R37" s="679">
        <v>722800</v>
      </c>
      <c r="S37" s="680"/>
      <c r="T37" s="680"/>
      <c r="U37" s="680"/>
      <c r="V37" s="680"/>
      <c r="W37" s="680"/>
      <c r="X37" s="680"/>
      <c r="Y37" s="681"/>
      <c r="Z37" s="682">
        <v>4.0999999999999996</v>
      </c>
      <c r="AA37" s="682"/>
      <c r="AB37" s="682"/>
      <c r="AC37" s="682"/>
      <c r="AD37" s="683" t="s">
        <v>137</v>
      </c>
      <c r="AE37" s="683"/>
      <c r="AF37" s="683"/>
      <c r="AG37" s="683"/>
      <c r="AH37" s="683"/>
      <c r="AI37" s="683"/>
      <c r="AJ37" s="683"/>
      <c r="AK37" s="683"/>
      <c r="AL37" s="684" t="s">
        <v>236</v>
      </c>
      <c r="AM37" s="685"/>
      <c r="AN37" s="685"/>
      <c r="AO37" s="686"/>
      <c r="AQ37" s="756" t="s">
        <v>336</v>
      </c>
      <c r="AR37" s="757"/>
      <c r="AS37" s="757"/>
      <c r="AT37" s="757"/>
      <c r="AU37" s="757"/>
      <c r="AV37" s="757"/>
      <c r="AW37" s="757"/>
      <c r="AX37" s="757"/>
      <c r="AY37" s="758"/>
      <c r="AZ37" s="679">
        <v>29042</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7935</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1224144</v>
      </c>
      <c r="CS37" s="715"/>
      <c r="CT37" s="715"/>
      <c r="CU37" s="715"/>
      <c r="CV37" s="715"/>
      <c r="CW37" s="715"/>
      <c r="CX37" s="715"/>
      <c r="CY37" s="716"/>
      <c r="CZ37" s="684">
        <v>7.3</v>
      </c>
      <c r="DA37" s="713"/>
      <c r="DB37" s="713"/>
      <c r="DC37" s="717"/>
      <c r="DD37" s="688">
        <v>1224144</v>
      </c>
      <c r="DE37" s="715"/>
      <c r="DF37" s="715"/>
      <c r="DG37" s="715"/>
      <c r="DH37" s="715"/>
      <c r="DI37" s="715"/>
      <c r="DJ37" s="715"/>
      <c r="DK37" s="716"/>
      <c r="DL37" s="688">
        <v>1191524</v>
      </c>
      <c r="DM37" s="715"/>
      <c r="DN37" s="715"/>
      <c r="DO37" s="715"/>
      <c r="DP37" s="715"/>
      <c r="DQ37" s="715"/>
      <c r="DR37" s="715"/>
      <c r="DS37" s="715"/>
      <c r="DT37" s="715"/>
      <c r="DU37" s="715"/>
      <c r="DV37" s="716"/>
      <c r="DW37" s="684">
        <v>11</v>
      </c>
      <c r="DX37" s="713"/>
      <c r="DY37" s="713"/>
      <c r="DZ37" s="713"/>
      <c r="EA37" s="713"/>
      <c r="EB37" s="713"/>
      <c r="EC37" s="714"/>
    </row>
    <row r="38" spans="2:133" ht="11.25" customHeight="1">
      <c r="B38" s="724" t="s">
        <v>339</v>
      </c>
      <c r="C38" s="725"/>
      <c r="D38" s="725"/>
      <c r="E38" s="725"/>
      <c r="F38" s="725"/>
      <c r="G38" s="725"/>
      <c r="H38" s="725"/>
      <c r="I38" s="725"/>
      <c r="J38" s="725"/>
      <c r="K38" s="725"/>
      <c r="L38" s="725"/>
      <c r="M38" s="725"/>
      <c r="N38" s="725"/>
      <c r="O38" s="725"/>
      <c r="P38" s="725"/>
      <c r="Q38" s="726"/>
      <c r="R38" s="759">
        <v>17606618</v>
      </c>
      <c r="S38" s="760"/>
      <c r="T38" s="760"/>
      <c r="U38" s="760"/>
      <c r="V38" s="760"/>
      <c r="W38" s="760"/>
      <c r="X38" s="760"/>
      <c r="Y38" s="761"/>
      <c r="Z38" s="762">
        <v>100</v>
      </c>
      <c r="AA38" s="762"/>
      <c r="AB38" s="762"/>
      <c r="AC38" s="762"/>
      <c r="AD38" s="763">
        <v>10153347</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7013</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13503</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1964723</v>
      </c>
      <c r="CS38" s="680"/>
      <c r="CT38" s="680"/>
      <c r="CU38" s="680"/>
      <c r="CV38" s="680"/>
      <c r="CW38" s="680"/>
      <c r="CX38" s="680"/>
      <c r="CY38" s="681"/>
      <c r="CZ38" s="684">
        <v>11.8</v>
      </c>
      <c r="DA38" s="713"/>
      <c r="DB38" s="713"/>
      <c r="DC38" s="717"/>
      <c r="DD38" s="688">
        <v>1709857</v>
      </c>
      <c r="DE38" s="680"/>
      <c r="DF38" s="680"/>
      <c r="DG38" s="680"/>
      <c r="DH38" s="680"/>
      <c r="DI38" s="680"/>
      <c r="DJ38" s="680"/>
      <c r="DK38" s="681"/>
      <c r="DL38" s="688">
        <v>1630489</v>
      </c>
      <c r="DM38" s="680"/>
      <c r="DN38" s="680"/>
      <c r="DO38" s="680"/>
      <c r="DP38" s="680"/>
      <c r="DQ38" s="680"/>
      <c r="DR38" s="680"/>
      <c r="DS38" s="680"/>
      <c r="DT38" s="680"/>
      <c r="DU38" s="680"/>
      <c r="DV38" s="681"/>
      <c r="DW38" s="684">
        <v>15</v>
      </c>
      <c r="DX38" s="713"/>
      <c r="DY38" s="713"/>
      <c r="DZ38" s="713"/>
      <c r="EA38" s="713"/>
      <c r="EB38" s="713"/>
      <c r="EC38" s="714"/>
    </row>
    <row r="39" spans="2:133" ht="11.25" customHeight="1">
      <c r="AQ39" s="756" t="s">
        <v>343</v>
      </c>
      <c r="AR39" s="757"/>
      <c r="AS39" s="757"/>
      <c r="AT39" s="757"/>
      <c r="AU39" s="757"/>
      <c r="AV39" s="757"/>
      <c r="AW39" s="757"/>
      <c r="AX39" s="757"/>
      <c r="AY39" s="758"/>
      <c r="AZ39" s="679" t="s">
        <v>137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101</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481049</v>
      </c>
      <c r="CS39" s="715"/>
      <c r="CT39" s="715"/>
      <c r="CU39" s="715"/>
      <c r="CV39" s="715"/>
      <c r="CW39" s="715"/>
      <c r="CX39" s="715"/>
      <c r="CY39" s="716"/>
      <c r="CZ39" s="684">
        <v>2.9</v>
      </c>
      <c r="DA39" s="713"/>
      <c r="DB39" s="713"/>
      <c r="DC39" s="717"/>
      <c r="DD39" s="688">
        <v>473548</v>
      </c>
      <c r="DE39" s="715"/>
      <c r="DF39" s="715"/>
      <c r="DG39" s="715"/>
      <c r="DH39" s="715"/>
      <c r="DI39" s="715"/>
      <c r="DJ39" s="715"/>
      <c r="DK39" s="716"/>
      <c r="DL39" s="688" t="s">
        <v>137</v>
      </c>
      <c r="DM39" s="715"/>
      <c r="DN39" s="715"/>
      <c r="DO39" s="715"/>
      <c r="DP39" s="715"/>
      <c r="DQ39" s="715"/>
      <c r="DR39" s="715"/>
      <c r="DS39" s="715"/>
      <c r="DT39" s="715"/>
      <c r="DU39" s="715"/>
      <c r="DV39" s="716"/>
      <c r="DW39" s="684" t="s">
        <v>137</v>
      </c>
      <c r="DX39" s="713"/>
      <c r="DY39" s="713"/>
      <c r="DZ39" s="713"/>
      <c r="EA39" s="713"/>
      <c r="EB39" s="713"/>
      <c r="EC39" s="714"/>
    </row>
    <row r="40" spans="2:133" ht="11.25" customHeight="1">
      <c r="AQ40" s="756" t="s">
        <v>347</v>
      </c>
      <c r="AR40" s="757"/>
      <c r="AS40" s="757"/>
      <c r="AT40" s="757"/>
      <c r="AU40" s="757"/>
      <c r="AV40" s="757"/>
      <c r="AW40" s="757"/>
      <c r="AX40" s="757"/>
      <c r="AY40" s="758"/>
      <c r="AZ40" s="679">
        <v>371842</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14000</v>
      </c>
      <c r="CS40" s="680"/>
      <c r="CT40" s="680"/>
      <c r="CU40" s="680"/>
      <c r="CV40" s="680"/>
      <c r="CW40" s="680"/>
      <c r="CX40" s="680"/>
      <c r="CY40" s="681"/>
      <c r="CZ40" s="684">
        <v>0.1</v>
      </c>
      <c r="DA40" s="713"/>
      <c r="DB40" s="713"/>
      <c r="DC40" s="717"/>
      <c r="DD40" s="688" t="s">
        <v>137</v>
      </c>
      <c r="DE40" s="680"/>
      <c r="DF40" s="680"/>
      <c r="DG40" s="680"/>
      <c r="DH40" s="680"/>
      <c r="DI40" s="680"/>
      <c r="DJ40" s="680"/>
      <c r="DK40" s="681"/>
      <c r="DL40" s="688" t="s">
        <v>137</v>
      </c>
      <c r="DM40" s="680"/>
      <c r="DN40" s="680"/>
      <c r="DO40" s="680"/>
      <c r="DP40" s="680"/>
      <c r="DQ40" s="680"/>
      <c r="DR40" s="680"/>
      <c r="DS40" s="680"/>
      <c r="DT40" s="680"/>
      <c r="DU40" s="680"/>
      <c r="DV40" s="681"/>
      <c r="DW40" s="684" t="s">
        <v>250</v>
      </c>
      <c r="DX40" s="713"/>
      <c r="DY40" s="713"/>
      <c r="DZ40" s="713"/>
      <c r="EA40" s="713"/>
      <c r="EB40" s="713"/>
      <c r="EC40" s="714"/>
    </row>
    <row r="41" spans="2:133" ht="11.25" customHeight="1">
      <c r="AQ41" s="766" t="s">
        <v>350</v>
      </c>
      <c r="AR41" s="767"/>
      <c r="AS41" s="767"/>
      <c r="AT41" s="767"/>
      <c r="AU41" s="767"/>
      <c r="AV41" s="767"/>
      <c r="AW41" s="767"/>
      <c r="AX41" s="767"/>
      <c r="AY41" s="768"/>
      <c r="AZ41" s="759">
        <v>1090376</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266</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137</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1506894</v>
      </c>
      <c r="CS42" s="680"/>
      <c r="CT42" s="680"/>
      <c r="CU42" s="680"/>
      <c r="CV42" s="680"/>
      <c r="CW42" s="680"/>
      <c r="CX42" s="680"/>
      <c r="CY42" s="681"/>
      <c r="CZ42" s="684">
        <v>9</v>
      </c>
      <c r="DA42" s="685"/>
      <c r="DB42" s="685"/>
      <c r="DC42" s="780"/>
      <c r="DD42" s="688">
        <v>600447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104703</v>
      </c>
      <c r="CS43" s="715"/>
      <c r="CT43" s="715"/>
      <c r="CU43" s="715"/>
      <c r="CV43" s="715"/>
      <c r="CW43" s="715"/>
      <c r="CX43" s="715"/>
      <c r="CY43" s="716"/>
      <c r="CZ43" s="684">
        <v>0.6</v>
      </c>
      <c r="DA43" s="713"/>
      <c r="DB43" s="713"/>
      <c r="DC43" s="717"/>
      <c r="DD43" s="688">
        <v>104703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309</v>
      </c>
      <c r="CE44" s="792"/>
      <c r="CF44" s="676" t="s">
        <v>358</v>
      </c>
      <c r="CG44" s="677"/>
      <c r="CH44" s="677"/>
      <c r="CI44" s="677"/>
      <c r="CJ44" s="677"/>
      <c r="CK44" s="677"/>
      <c r="CL44" s="677"/>
      <c r="CM44" s="677"/>
      <c r="CN44" s="677"/>
      <c r="CO44" s="677"/>
      <c r="CP44" s="677"/>
      <c r="CQ44" s="678"/>
      <c r="CR44" s="679">
        <v>1506894</v>
      </c>
      <c r="CS44" s="680"/>
      <c r="CT44" s="680"/>
      <c r="CU44" s="680"/>
      <c r="CV44" s="680"/>
      <c r="CW44" s="680"/>
      <c r="CX44" s="680"/>
      <c r="CY44" s="681"/>
      <c r="CZ44" s="684">
        <v>9</v>
      </c>
      <c r="DA44" s="685"/>
      <c r="DB44" s="685"/>
      <c r="DC44" s="780"/>
      <c r="DD44" s="688">
        <v>600447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378438</v>
      </c>
      <c r="CS45" s="715"/>
      <c r="CT45" s="715"/>
      <c r="CU45" s="715"/>
      <c r="CV45" s="715"/>
      <c r="CW45" s="715"/>
      <c r="CX45" s="715"/>
      <c r="CY45" s="716"/>
      <c r="CZ45" s="684">
        <v>2.2999999999999998</v>
      </c>
      <c r="DA45" s="713"/>
      <c r="DB45" s="713"/>
      <c r="DC45" s="717"/>
      <c r="DD45" s="688">
        <v>33929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1118674</v>
      </c>
      <c r="CS46" s="680"/>
      <c r="CT46" s="680"/>
      <c r="CU46" s="680"/>
      <c r="CV46" s="680"/>
      <c r="CW46" s="680"/>
      <c r="CX46" s="680"/>
      <c r="CY46" s="681"/>
      <c r="CZ46" s="684">
        <v>6.7</v>
      </c>
      <c r="DA46" s="685"/>
      <c r="DB46" s="685"/>
      <c r="DC46" s="780"/>
      <c r="DD46" s="688">
        <v>565136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t="s">
        <v>175</v>
      </c>
      <c r="CS47" s="715"/>
      <c r="CT47" s="715"/>
      <c r="CU47" s="715"/>
      <c r="CV47" s="715"/>
      <c r="CW47" s="715"/>
      <c r="CX47" s="715"/>
      <c r="CY47" s="716"/>
      <c r="CZ47" s="684" t="s">
        <v>137</v>
      </c>
      <c r="DA47" s="713"/>
      <c r="DB47" s="713"/>
      <c r="DC47" s="717"/>
      <c r="DD47" s="688" t="s">
        <v>250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236</v>
      </c>
      <c r="CS48" s="680"/>
      <c r="CT48" s="680"/>
      <c r="CU48" s="680"/>
      <c r="CV48" s="680"/>
      <c r="CW48" s="680"/>
      <c r="CX48" s="680"/>
      <c r="CY48" s="681"/>
      <c r="CZ48" s="684" t="s">
        <v>250</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16674029</v>
      </c>
      <c r="CS49" s="749"/>
      <c r="CT49" s="749"/>
      <c r="CU49" s="749"/>
      <c r="CV49" s="749"/>
      <c r="CW49" s="749"/>
      <c r="CX49" s="749"/>
      <c r="CY49" s="781"/>
      <c r="CZ49" s="764">
        <v>100</v>
      </c>
      <c r="DA49" s="782"/>
      <c r="DB49" s="782"/>
      <c r="DC49" s="783"/>
      <c r="DD49" s="784">
        <v>11746234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Jj9gx79V1NGj0VqbWPYKjTc4qg2ypRLBrNLZVaLHqkqwvZG8KrTnrdIz9egeykRXN+MtlCF51XyP3Pr5i8IEQw==" saltValue="v2xFqoaErEMGspIydjeJ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31496062992125984" header="0.39370078740157483" footer="0"/>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17583</v>
      </c>
      <c r="R7" s="815"/>
      <c r="S7" s="815"/>
      <c r="T7" s="815"/>
      <c r="U7" s="815"/>
      <c r="V7" s="815">
        <v>16652</v>
      </c>
      <c r="W7" s="815"/>
      <c r="X7" s="815"/>
      <c r="Y7" s="815"/>
      <c r="Z7" s="815"/>
      <c r="AA7" s="815">
        <v>931</v>
      </c>
      <c r="AB7" s="815"/>
      <c r="AC7" s="815"/>
      <c r="AD7" s="815"/>
      <c r="AE7" s="816"/>
      <c r="AF7" s="817">
        <v>814</v>
      </c>
      <c r="AG7" s="818"/>
      <c r="AH7" s="818"/>
      <c r="AI7" s="818"/>
      <c r="AJ7" s="819"/>
      <c r="AK7" s="854" t="s">
        <v>611</v>
      </c>
      <c r="AL7" s="855"/>
      <c r="AM7" s="855"/>
      <c r="AN7" s="855"/>
      <c r="AO7" s="855"/>
      <c r="AP7" s="855">
        <v>14004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-13</v>
      </c>
      <c r="CI7" s="852"/>
      <c r="CJ7" s="852"/>
      <c r="CK7" s="852"/>
      <c r="CL7" s="853"/>
      <c r="CM7" s="851">
        <v>346</v>
      </c>
      <c r="CN7" s="852"/>
      <c r="CO7" s="852"/>
      <c r="CP7" s="852"/>
      <c r="CQ7" s="853"/>
      <c r="CR7" s="851">
        <v>261</v>
      </c>
      <c r="CS7" s="852"/>
      <c r="CT7" s="852"/>
      <c r="CU7" s="852"/>
      <c r="CV7" s="853"/>
      <c r="CW7" s="851" t="s">
        <v>584</v>
      </c>
      <c r="CX7" s="852"/>
      <c r="CY7" s="852"/>
      <c r="CZ7" s="852"/>
      <c r="DA7" s="853"/>
      <c r="DB7" s="851" t="s">
        <v>584</v>
      </c>
      <c r="DC7" s="852"/>
      <c r="DD7" s="852"/>
      <c r="DE7" s="852"/>
      <c r="DF7" s="853"/>
      <c r="DG7" s="851" t="s">
        <v>599</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c r="A8" s="261">
        <v>2</v>
      </c>
      <c r="B8" s="835" t="s">
        <v>387</v>
      </c>
      <c r="C8" s="836"/>
      <c r="D8" s="836"/>
      <c r="E8" s="836"/>
      <c r="F8" s="836"/>
      <c r="G8" s="836"/>
      <c r="H8" s="836"/>
      <c r="I8" s="836"/>
      <c r="J8" s="836"/>
      <c r="K8" s="836"/>
      <c r="L8" s="836"/>
      <c r="M8" s="836"/>
      <c r="N8" s="836"/>
      <c r="O8" s="836"/>
      <c r="P8" s="837"/>
      <c r="Q8" s="838">
        <v>6</v>
      </c>
      <c r="R8" s="839"/>
      <c r="S8" s="839"/>
      <c r="T8" s="839"/>
      <c r="U8" s="839"/>
      <c r="V8" s="839">
        <v>6</v>
      </c>
      <c r="W8" s="839"/>
      <c r="X8" s="839"/>
      <c r="Y8" s="839"/>
      <c r="Z8" s="839"/>
      <c r="AA8" s="839" t="s">
        <v>583</v>
      </c>
      <c r="AB8" s="839"/>
      <c r="AC8" s="839"/>
      <c r="AD8" s="839"/>
      <c r="AE8" s="840"/>
      <c r="AF8" s="841" t="s">
        <v>137</v>
      </c>
      <c r="AG8" s="842"/>
      <c r="AH8" s="842"/>
      <c r="AI8" s="842"/>
      <c r="AJ8" s="843"/>
      <c r="AK8" s="844">
        <v>6</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0</v>
      </c>
      <c r="CI8" s="862"/>
      <c r="CJ8" s="862"/>
      <c r="CK8" s="862"/>
      <c r="CL8" s="863"/>
      <c r="CM8" s="861">
        <v>341</v>
      </c>
      <c r="CN8" s="862"/>
      <c r="CO8" s="862"/>
      <c r="CP8" s="862"/>
      <c r="CQ8" s="863"/>
      <c r="CR8" s="861">
        <v>5</v>
      </c>
      <c r="CS8" s="862"/>
      <c r="CT8" s="862"/>
      <c r="CU8" s="862"/>
      <c r="CV8" s="863"/>
      <c r="CW8" s="861" t="s">
        <v>599</v>
      </c>
      <c r="CX8" s="862"/>
      <c r="CY8" s="862"/>
      <c r="CZ8" s="862"/>
      <c r="DA8" s="863"/>
      <c r="DB8" s="861" t="s">
        <v>595</v>
      </c>
      <c r="DC8" s="862"/>
      <c r="DD8" s="862"/>
      <c r="DE8" s="862"/>
      <c r="DF8" s="863"/>
      <c r="DG8" s="861">
        <v>785</v>
      </c>
      <c r="DH8" s="862"/>
      <c r="DI8" s="862"/>
      <c r="DJ8" s="862"/>
      <c r="DK8" s="863"/>
      <c r="DL8" s="861" t="s">
        <v>584</v>
      </c>
      <c r="DM8" s="862"/>
      <c r="DN8" s="862"/>
      <c r="DO8" s="862"/>
      <c r="DP8" s="863"/>
      <c r="DQ8" s="861" t="s">
        <v>584</v>
      </c>
      <c r="DR8" s="862"/>
      <c r="DS8" s="862"/>
      <c r="DT8" s="862"/>
      <c r="DU8" s="863"/>
      <c r="DV8" s="864"/>
      <c r="DW8" s="865"/>
      <c r="DX8" s="865"/>
      <c r="DY8" s="865"/>
      <c r="DZ8" s="866"/>
      <c r="EA8" s="254"/>
    </row>
    <row r="9" spans="1:131" s="255" customFormat="1" ht="26.25" customHeight="1">
      <c r="A9" s="261">
        <v>3</v>
      </c>
      <c r="B9" s="835" t="s">
        <v>388</v>
      </c>
      <c r="C9" s="836"/>
      <c r="D9" s="836"/>
      <c r="E9" s="836"/>
      <c r="F9" s="836"/>
      <c r="G9" s="836"/>
      <c r="H9" s="836"/>
      <c r="I9" s="836"/>
      <c r="J9" s="836"/>
      <c r="K9" s="836"/>
      <c r="L9" s="836"/>
      <c r="M9" s="836"/>
      <c r="N9" s="836"/>
      <c r="O9" s="836"/>
      <c r="P9" s="837"/>
      <c r="Q9" s="838">
        <v>3</v>
      </c>
      <c r="R9" s="839"/>
      <c r="S9" s="839"/>
      <c r="T9" s="839"/>
      <c r="U9" s="839"/>
      <c r="V9" s="839">
        <v>2</v>
      </c>
      <c r="W9" s="839"/>
      <c r="X9" s="839"/>
      <c r="Y9" s="839"/>
      <c r="Z9" s="839"/>
      <c r="AA9" s="839">
        <v>1</v>
      </c>
      <c r="AB9" s="839"/>
      <c r="AC9" s="839"/>
      <c r="AD9" s="839"/>
      <c r="AE9" s="840"/>
      <c r="AF9" s="841">
        <v>1</v>
      </c>
      <c r="AG9" s="842"/>
      <c r="AH9" s="842"/>
      <c r="AI9" s="842"/>
      <c r="AJ9" s="843"/>
      <c r="AK9" s="844" t="s">
        <v>610</v>
      </c>
      <c r="AL9" s="845"/>
      <c r="AM9" s="845"/>
      <c r="AN9" s="845"/>
      <c r="AO9" s="845"/>
      <c r="AP9" s="845">
        <v>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582</v>
      </c>
      <c r="BT9" s="849"/>
      <c r="BU9" s="849"/>
      <c r="BV9" s="849"/>
      <c r="BW9" s="849"/>
      <c r="BX9" s="849"/>
      <c r="BY9" s="849"/>
      <c r="BZ9" s="849"/>
      <c r="CA9" s="849"/>
      <c r="CB9" s="849"/>
      <c r="CC9" s="849"/>
      <c r="CD9" s="849"/>
      <c r="CE9" s="849"/>
      <c r="CF9" s="849"/>
      <c r="CG9" s="850"/>
      <c r="CH9" s="861">
        <v>2</v>
      </c>
      <c r="CI9" s="862"/>
      <c r="CJ9" s="862"/>
      <c r="CK9" s="862"/>
      <c r="CL9" s="863"/>
      <c r="CM9" s="861">
        <v>19</v>
      </c>
      <c r="CN9" s="862"/>
      <c r="CO9" s="862"/>
      <c r="CP9" s="862"/>
      <c r="CQ9" s="863"/>
      <c r="CR9" s="861">
        <v>5</v>
      </c>
      <c r="CS9" s="862"/>
      <c r="CT9" s="862"/>
      <c r="CU9" s="862"/>
      <c r="CV9" s="863"/>
      <c r="CW9" s="861">
        <v>2</v>
      </c>
      <c r="CX9" s="862"/>
      <c r="CY9" s="862"/>
      <c r="CZ9" s="862"/>
      <c r="DA9" s="863"/>
      <c r="DB9" s="861" t="s">
        <v>599</v>
      </c>
      <c r="DC9" s="862"/>
      <c r="DD9" s="862"/>
      <c r="DE9" s="862"/>
      <c r="DF9" s="863"/>
      <c r="DG9" s="861" t="s">
        <v>584</v>
      </c>
      <c r="DH9" s="862"/>
      <c r="DI9" s="862"/>
      <c r="DJ9" s="862"/>
      <c r="DK9" s="863"/>
      <c r="DL9" s="861" t="s">
        <v>584</v>
      </c>
      <c r="DM9" s="862"/>
      <c r="DN9" s="862"/>
      <c r="DO9" s="862"/>
      <c r="DP9" s="863"/>
      <c r="DQ9" s="861" t="s">
        <v>583</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390</v>
      </c>
      <c r="B23" s="870" t="s">
        <v>391</v>
      </c>
      <c r="C23" s="871"/>
      <c r="D23" s="871"/>
      <c r="E23" s="871"/>
      <c r="F23" s="871"/>
      <c r="G23" s="871"/>
      <c r="H23" s="871"/>
      <c r="I23" s="871"/>
      <c r="J23" s="871"/>
      <c r="K23" s="871"/>
      <c r="L23" s="871"/>
      <c r="M23" s="871"/>
      <c r="N23" s="871"/>
      <c r="O23" s="871"/>
      <c r="P23" s="872"/>
      <c r="Q23" s="873">
        <v>17586</v>
      </c>
      <c r="R23" s="874"/>
      <c r="S23" s="874"/>
      <c r="T23" s="874"/>
      <c r="U23" s="874"/>
      <c r="V23" s="874">
        <v>16654</v>
      </c>
      <c r="W23" s="874"/>
      <c r="X23" s="874"/>
      <c r="Y23" s="874"/>
      <c r="Z23" s="874"/>
      <c r="AA23" s="874">
        <v>933</v>
      </c>
      <c r="AB23" s="874"/>
      <c r="AC23" s="874"/>
      <c r="AD23" s="874"/>
      <c r="AE23" s="875"/>
      <c r="AF23" s="876">
        <v>815</v>
      </c>
      <c r="AG23" s="874"/>
      <c r="AH23" s="874"/>
      <c r="AI23" s="874"/>
      <c r="AJ23" s="877"/>
      <c r="AK23" s="878"/>
      <c r="AL23" s="879"/>
      <c r="AM23" s="879"/>
      <c r="AN23" s="879"/>
      <c r="AO23" s="879"/>
      <c r="AP23" s="874">
        <v>14007</v>
      </c>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5828</v>
      </c>
      <c r="R28" s="903"/>
      <c r="S28" s="903"/>
      <c r="T28" s="903"/>
      <c r="U28" s="903"/>
      <c r="V28" s="903">
        <v>5780</v>
      </c>
      <c r="W28" s="903"/>
      <c r="X28" s="903"/>
      <c r="Y28" s="903"/>
      <c r="Z28" s="903"/>
      <c r="AA28" s="903">
        <v>48</v>
      </c>
      <c r="AB28" s="903"/>
      <c r="AC28" s="903"/>
      <c r="AD28" s="903"/>
      <c r="AE28" s="904"/>
      <c r="AF28" s="905">
        <v>48</v>
      </c>
      <c r="AG28" s="903"/>
      <c r="AH28" s="903"/>
      <c r="AI28" s="903"/>
      <c r="AJ28" s="906"/>
      <c r="AK28" s="907">
        <v>140</v>
      </c>
      <c r="AL28" s="898"/>
      <c r="AM28" s="898"/>
      <c r="AN28" s="898"/>
      <c r="AO28" s="898"/>
      <c r="AP28" s="898" t="s">
        <v>612</v>
      </c>
      <c r="AQ28" s="898"/>
      <c r="AR28" s="898"/>
      <c r="AS28" s="898"/>
      <c r="AT28" s="898"/>
      <c r="AU28" s="898" t="s">
        <v>611</v>
      </c>
      <c r="AV28" s="898"/>
      <c r="AW28" s="898"/>
      <c r="AX28" s="898"/>
      <c r="AY28" s="898"/>
      <c r="AZ28" s="899" t="s">
        <v>611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3569</v>
      </c>
      <c r="R29" s="839"/>
      <c r="S29" s="839"/>
      <c r="T29" s="839"/>
      <c r="U29" s="839"/>
      <c r="V29" s="839">
        <v>3378</v>
      </c>
      <c r="W29" s="839"/>
      <c r="X29" s="839"/>
      <c r="Y29" s="839"/>
      <c r="Z29" s="839"/>
      <c r="AA29" s="839">
        <v>190</v>
      </c>
      <c r="AB29" s="839"/>
      <c r="AC29" s="839"/>
      <c r="AD29" s="839"/>
      <c r="AE29" s="840"/>
      <c r="AF29" s="841">
        <v>190</v>
      </c>
      <c r="AG29" s="842"/>
      <c r="AH29" s="842"/>
      <c r="AI29" s="842"/>
      <c r="AJ29" s="843"/>
      <c r="AK29" s="910">
        <v>518</v>
      </c>
      <c r="AL29" s="911"/>
      <c r="AM29" s="911"/>
      <c r="AN29" s="911"/>
      <c r="AO29" s="911"/>
      <c r="AP29" s="911" t="s">
        <v>611</v>
      </c>
      <c r="AQ29" s="911"/>
      <c r="AR29" s="911"/>
      <c r="AS29" s="911"/>
      <c r="AT29" s="911"/>
      <c r="AU29" s="911" t="s">
        <v>611</v>
      </c>
      <c r="AV29" s="911"/>
      <c r="AW29" s="911"/>
      <c r="AX29" s="911"/>
      <c r="AY29" s="911"/>
      <c r="AZ29" s="912" t="s">
        <v>611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22</v>
      </c>
      <c r="R30" s="839"/>
      <c r="S30" s="839"/>
      <c r="T30" s="839"/>
      <c r="U30" s="839"/>
      <c r="V30" s="839">
        <v>21</v>
      </c>
      <c r="W30" s="839"/>
      <c r="X30" s="839"/>
      <c r="Y30" s="839"/>
      <c r="Z30" s="839"/>
      <c r="AA30" s="839">
        <v>1</v>
      </c>
      <c r="AB30" s="839"/>
      <c r="AC30" s="839"/>
      <c r="AD30" s="839"/>
      <c r="AE30" s="840"/>
      <c r="AF30" s="841">
        <v>1</v>
      </c>
      <c r="AG30" s="842"/>
      <c r="AH30" s="842"/>
      <c r="AI30" s="842"/>
      <c r="AJ30" s="843"/>
      <c r="AK30" s="910" t="s">
        <v>611</v>
      </c>
      <c r="AL30" s="911"/>
      <c r="AM30" s="911"/>
      <c r="AN30" s="911"/>
      <c r="AO30" s="911"/>
      <c r="AP30" s="911" t="s">
        <v>613</v>
      </c>
      <c r="AQ30" s="911"/>
      <c r="AR30" s="911"/>
      <c r="AS30" s="911"/>
      <c r="AT30" s="911"/>
      <c r="AU30" s="911" t="s">
        <v>611</v>
      </c>
      <c r="AV30" s="911"/>
      <c r="AW30" s="911"/>
      <c r="AX30" s="911"/>
      <c r="AY30" s="911"/>
      <c r="AZ30" s="912" t="s">
        <v>611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539</v>
      </c>
      <c r="R31" s="839"/>
      <c r="S31" s="839"/>
      <c r="T31" s="839"/>
      <c r="U31" s="839"/>
      <c r="V31" s="839">
        <v>538</v>
      </c>
      <c r="W31" s="839"/>
      <c r="X31" s="839"/>
      <c r="Y31" s="839"/>
      <c r="Z31" s="839"/>
      <c r="AA31" s="839">
        <v>1</v>
      </c>
      <c r="AB31" s="839"/>
      <c r="AC31" s="839"/>
      <c r="AD31" s="839"/>
      <c r="AE31" s="840"/>
      <c r="AF31" s="841">
        <v>1</v>
      </c>
      <c r="AG31" s="842"/>
      <c r="AH31" s="842"/>
      <c r="AI31" s="842"/>
      <c r="AJ31" s="843"/>
      <c r="AK31" s="910">
        <v>124</v>
      </c>
      <c r="AL31" s="911"/>
      <c r="AM31" s="911"/>
      <c r="AN31" s="911"/>
      <c r="AO31" s="911"/>
      <c r="AP31" s="911" t="s">
        <v>611</v>
      </c>
      <c r="AQ31" s="911"/>
      <c r="AR31" s="911"/>
      <c r="AS31" s="911"/>
      <c r="AT31" s="911"/>
      <c r="AU31" s="911" t="s">
        <v>614</v>
      </c>
      <c r="AV31" s="911"/>
      <c r="AW31" s="911"/>
      <c r="AX31" s="911"/>
      <c r="AY31" s="911"/>
      <c r="AZ31" s="912" t="s">
        <v>615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1140</v>
      </c>
      <c r="R32" s="839"/>
      <c r="S32" s="839"/>
      <c r="T32" s="839"/>
      <c r="U32" s="839"/>
      <c r="V32" s="839">
        <v>1071</v>
      </c>
      <c r="W32" s="839"/>
      <c r="X32" s="839"/>
      <c r="Y32" s="839"/>
      <c r="Z32" s="839"/>
      <c r="AA32" s="839">
        <v>69</v>
      </c>
      <c r="AB32" s="839"/>
      <c r="AC32" s="839"/>
      <c r="AD32" s="839"/>
      <c r="AE32" s="840"/>
      <c r="AF32" s="841">
        <v>1343</v>
      </c>
      <c r="AG32" s="842"/>
      <c r="AH32" s="842"/>
      <c r="AI32" s="842"/>
      <c r="AJ32" s="843"/>
      <c r="AK32" s="910">
        <v>7</v>
      </c>
      <c r="AL32" s="911"/>
      <c r="AM32" s="911"/>
      <c r="AN32" s="911"/>
      <c r="AO32" s="911"/>
      <c r="AP32" s="911">
        <v>4246</v>
      </c>
      <c r="AQ32" s="911"/>
      <c r="AR32" s="911"/>
      <c r="AS32" s="911"/>
      <c r="AT32" s="911"/>
      <c r="AU32" s="911">
        <v>8</v>
      </c>
      <c r="AV32" s="911"/>
      <c r="AW32" s="911"/>
      <c r="AX32" s="911"/>
      <c r="AY32" s="911"/>
      <c r="AZ32" s="912" t="s">
        <v>616</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409</v>
      </c>
      <c r="C33" s="836"/>
      <c r="D33" s="836"/>
      <c r="E33" s="836"/>
      <c r="F33" s="836"/>
      <c r="G33" s="836"/>
      <c r="H33" s="836"/>
      <c r="I33" s="836"/>
      <c r="J33" s="836"/>
      <c r="K33" s="836"/>
      <c r="L33" s="836"/>
      <c r="M33" s="836"/>
      <c r="N33" s="836"/>
      <c r="O33" s="836"/>
      <c r="P33" s="837"/>
      <c r="Q33" s="838">
        <v>1353</v>
      </c>
      <c r="R33" s="839"/>
      <c r="S33" s="839"/>
      <c r="T33" s="839"/>
      <c r="U33" s="839"/>
      <c r="V33" s="839">
        <v>1352</v>
      </c>
      <c r="W33" s="839"/>
      <c r="X33" s="839"/>
      <c r="Y33" s="839"/>
      <c r="Z33" s="839"/>
      <c r="AA33" s="839">
        <v>1</v>
      </c>
      <c r="AB33" s="839"/>
      <c r="AC33" s="839"/>
      <c r="AD33" s="839"/>
      <c r="AE33" s="840"/>
      <c r="AF33" s="841">
        <v>1</v>
      </c>
      <c r="AG33" s="842"/>
      <c r="AH33" s="842"/>
      <c r="AI33" s="842"/>
      <c r="AJ33" s="843"/>
      <c r="AK33" s="910">
        <v>407</v>
      </c>
      <c r="AL33" s="911"/>
      <c r="AM33" s="911"/>
      <c r="AN33" s="911"/>
      <c r="AO33" s="911"/>
      <c r="AP33" s="911">
        <v>6121</v>
      </c>
      <c r="AQ33" s="911"/>
      <c r="AR33" s="911"/>
      <c r="AS33" s="911"/>
      <c r="AT33" s="911"/>
      <c r="AU33" s="911">
        <v>4664</v>
      </c>
      <c r="AV33" s="911"/>
      <c r="AW33" s="911"/>
      <c r="AX33" s="911"/>
      <c r="AY33" s="911"/>
      <c r="AZ33" s="912" t="s">
        <v>611</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411</v>
      </c>
      <c r="C34" s="836"/>
      <c r="D34" s="836"/>
      <c r="E34" s="836"/>
      <c r="F34" s="836"/>
      <c r="G34" s="836"/>
      <c r="H34" s="836"/>
      <c r="I34" s="836"/>
      <c r="J34" s="836"/>
      <c r="K34" s="836"/>
      <c r="L34" s="836"/>
      <c r="M34" s="836"/>
      <c r="N34" s="836"/>
      <c r="O34" s="836"/>
      <c r="P34" s="837"/>
      <c r="Q34" s="838">
        <v>115</v>
      </c>
      <c r="R34" s="839"/>
      <c r="S34" s="839"/>
      <c r="T34" s="839"/>
      <c r="U34" s="839"/>
      <c r="V34" s="839">
        <v>115</v>
      </c>
      <c r="W34" s="839"/>
      <c r="X34" s="839"/>
      <c r="Y34" s="839"/>
      <c r="Z34" s="839"/>
      <c r="AA34" s="839">
        <v>0</v>
      </c>
      <c r="AB34" s="839"/>
      <c r="AC34" s="839"/>
      <c r="AD34" s="839"/>
      <c r="AE34" s="840"/>
      <c r="AF34" s="841">
        <v>0</v>
      </c>
      <c r="AG34" s="842"/>
      <c r="AH34" s="842"/>
      <c r="AI34" s="842"/>
      <c r="AJ34" s="843"/>
      <c r="AK34" s="910">
        <v>66</v>
      </c>
      <c r="AL34" s="911"/>
      <c r="AM34" s="911"/>
      <c r="AN34" s="911"/>
      <c r="AO34" s="911"/>
      <c r="AP34" s="911">
        <v>967</v>
      </c>
      <c r="AQ34" s="911"/>
      <c r="AR34" s="911"/>
      <c r="AS34" s="911"/>
      <c r="AT34" s="911"/>
      <c r="AU34" s="911">
        <v>902</v>
      </c>
      <c r="AV34" s="911"/>
      <c r="AW34" s="911"/>
      <c r="AX34" s="911"/>
      <c r="AY34" s="911"/>
      <c r="AZ34" s="912" t="s">
        <v>611</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412</v>
      </c>
      <c r="C35" s="836"/>
      <c r="D35" s="836"/>
      <c r="E35" s="836"/>
      <c r="F35" s="836"/>
      <c r="G35" s="836"/>
      <c r="H35" s="836"/>
      <c r="I35" s="836"/>
      <c r="J35" s="836"/>
      <c r="K35" s="836"/>
      <c r="L35" s="836"/>
      <c r="M35" s="836"/>
      <c r="N35" s="836"/>
      <c r="O35" s="836"/>
      <c r="P35" s="837"/>
      <c r="Q35" s="838">
        <v>148</v>
      </c>
      <c r="R35" s="839"/>
      <c r="S35" s="839"/>
      <c r="T35" s="839"/>
      <c r="U35" s="839"/>
      <c r="V35" s="839">
        <v>131</v>
      </c>
      <c r="W35" s="839"/>
      <c r="X35" s="839"/>
      <c r="Y35" s="839"/>
      <c r="Z35" s="839"/>
      <c r="AA35" s="839">
        <v>17</v>
      </c>
      <c r="AB35" s="839"/>
      <c r="AC35" s="839"/>
      <c r="AD35" s="839"/>
      <c r="AE35" s="840"/>
      <c r="AF35" s="841">
        <v>61</v>
      </c>
      <c r="AG35" s="842"/>
      <c r="AH35" s="842"/>
      <c r="AI35" s="842"/>
      <c r="AJ35" s="843"/>
      <c r="AK35" s="910">
        <v>105</v>
      </c>
      <c r="AL35" s="911"/>
      <c r="AM35" s="911"/>
      <c r="AN35" s="911"/>
      <c r="AO35" s="911"/>
      <c r="AP35" s="911">
        <v>351</v>
      </c>
      <c r="AQ35" s="911"/>
      <c r="AR35" s="911"/>
      <c r="AS35" s="911"/>
      <c r="AT35" s="911"/>
      <c r="AU35" s="911">
        <v>174</v>
      </c>
      <c r="AV35" s="911"/>
      <c r="AW35" s="911"/>
      <c r="AX35" s="911"/>
      <c r="AY35" s="911"/>
      <c r="AZ35" s="912" t="s">
        <v>611</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413</v>
      </c>
      <c r="C36" s="836"/>
      <c r="D36" s="836"/>
      <c r="E36" s="836"/>
      <c r="F36" s="836"/>
      <c r="G36" s="836"/>
      <c r="H36" s="836"/>
      <c r="I36" s="836"/>
      <c r="J36" s="836"/>
      <c r="K36" s="836"/>
      <c r="L36" s="836"/>
      <c r="M36" s="836"/>
      <c r="N36" s="836"/>
      <c r="O36" s="836"/>
      <c r="P36" s="837"/>
      <c r="Q36" s="838">
        <v>90</v>
      </c>
      <c r="R36" s="839"/>
      <c r="S36" s="839"/>
      <c r="T36" s="839"/>
      <c r="U36" s="839"/>
      <c r="V36" s="839">
        <v>82</v>
      </c>
      <c r="W36" s="839"/>
      <c r="X36" s="839"/>
      <c r="Y36" s="839"/>
      <c r="Z36" s="839"/>
      <c r="AA36" s="839">
        <v>9</v>
      </c>
      <c r="AB36" s="839"/>
      <c r="AC36" s="839"/>
      <c r="AD36" s="839"/>
      <c r="AE36" s="840"/>
      <c r="AF36" s="841">
        <v>42</v>
      </c>
      <c r="AG36" s="842"/>
      <c r="AH36" s="842"/>
      <c r="AI36" s="842"/>
      <c r="AJ36" s="843"/>
      <c r="AK36" s="910">
        <v>74</v>
      </c>
      <c r="AL36" s="911"/>
      <c r="AM36" s="911"/>
      <c r="AN36" s="911"/>
      <c r="AO36" s="911"/>
      <c r="AP36" s="911">
        <v>161</v>
      </c>
      <c r="AQ36" s="911"/>
      <c r="AR36" s="911"/>
      <c r="AS36" s="911"/>
      <c r="AT36" s="911"/>
      <c r="AU36" s="911">
        <v>138</v>
      </c>
      <c r="AV36" s="911"/>
      <c r="AW36" s="911"/>
      <c r="AX36" s="911"/>
      <c r="AY36" s="911"/>
      <c r="AZ36" s="912" t="s">
        <v>611</v>
      </c>
      <c r="BA36" s="912"/>
      <c r="BB36" s="912"/>
      <c r="BC36" s="912"/>
      <c r="BD36" s="912"/>
      <c r="BE36" s="908" t="s">
        <v>410</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t="s">
        <v>414</v>
      </c>
      <c r="C37" s="836"/>
      <c r="D37" s="836"/>
      <c r="E37" s="836"/>
      <c r="F37" s="836"/>
      <c r="G37" s="836"/>
      <c r="H37" s="836"/>
      <c r="I37" s="836"/>
      <c r="J37" s="836"/>
      <c r="K37" s="836"/>
      <c r="L37" s="836"/>
      <c r="M37" s="836"/>
      <c r="N37" s="836"/>
      <c r="O37" s="836"/>
      <c r="P37" s="837"/>
      <c r="Q37" s="838">
        <v>57</v>
      </c>
      <c r="R37" s="839"/>
      <c r="S37" s="839"/>
      <c r="T37" s="839"/>
      <c r="U37" s="839"/>
      <c r="V37" s="839">
        <v>57</v>
      </c>
      <c r="W37" s="839"/>
      <c r="X37" s="839"/>
      <c r="Y37" s="839"/>
      <c r="Z37" s="839"/>
      <c r="AA37" s="839" t="s">
        <v>600</v>
      </c>
      <c r="AB37" s="839"/>
      <c r="AC37" s="839"/>
      <c r="AD37" s="839"/>
      <c r="AE37" s="840"/>
      <c r="AF37" s="841">
        <v>49</v>
      </c>
      <c r="AG37" s="842"/>
      <c r="AH37" s="842"/>
      <c r="AI37" s="842"/>
      <c r="AJ37" s="843"/>
      <c r="AK37" s="910">
        <v>29</v>
      </c>
      <c r="AL37" s="911"/>
      <c r="AM37" s="911"/>
      <c r="AN37" s="911"/>
      <c r="AO37" s="911"/>
      <c r="AP37" s="911">
        <v>210</v>
      </c>
      <c r="AQ37" s="911"/>
      <c r="AR37" s="911"/>
      <c r="AS37" s="911"/>
      <c r="AT37" s="911"/>
      <c r="AU37" s="911">
        <v>210</v>
      </c>
      <c r="AV37" s="911"/>
      <c r="AW37" s="911"/>
      <c r="AX37" s="911"/>
      <c r="AY37" s="911"/>
      <c r="AZ37" s="912" t="s">
        <v>617</v>
      </c>
      <c r="BA37" s="912"/>
      <c r="BB37" s="912"/>
      <c r="BC37" s="912"/>
      <c r="BD37" s="912"/>
      <c r="BE37" s="908" t="s">
        <v>410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390</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1736</v>
      </c>
      <c r="AG63" s="922"/>
      <c r="AH63" s="922"/>
      <c r="AI63" s="922"/>
      <c r="AJ63" s="923"/>
      <c r="AK63" s="924"/>
      <c r="AL63" s="919"/>
      <c r="AM63" s="919"/>
      <c r="AN63" s="919"/>
      <c r="AO63" s="919"/>
      <c r="AP63" s="922">
        <v>10534</v>
      </c>
      <c r="AQ63" s="922"/>
      <c r="AR63" s="922"/>
      <c r="AS63" s="922"/>
      <c r="AT63" s="922"/>
      <c r="AU63" s="922">
        <v>6096</v>
      </c>
      <c r="AV63" s="922"/>
      <c r="AW63" s="922"/>
      <c r="AX63" s="922"/>
      <c r="AY63" s="922"/>
      <c r="AZ63" s="926"/>
      <c r="BA63" s="926"/>
      <c r="BB63" s="926"/>
      <c r="BC63" s="926"/>
      <c r="BD63" s="926"/>
      <c r="BE63" s="927"/>
      <c r="BF63" s="927"/>
      <c r="BG63" s="927"/>
      <c r="BH63" s="927"/>
      <c r="BI63" s="928"/>
      <c r="BJ63" s="929" t="s">
        <v>417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419</v>
      </c>
      <c r="B66" s="821"/>
      <c r="C66" s="821"/>
      <c r="D66" s="821"/>
      <c r="E66" s="821"/>
      <c r="F66" s="821"/>
      <c r="G66" s="821"/>
      <c r="H66" s="821"/>
      <c r="I66" s="821"/>
      <c r="J66" s="821"/>
      <c r="K66" s="821"/>
      <c r="L66" s="821"/>
      <c r="M66" s="821"/>
      <c r="N66" s="821"/>
      <c r="O66" s="821"/>
      <c r="P66" s="822"/>
      <c r="Q66" s="797" t="s">
        <v>420</v>
      </c>
      <c r="R66" s="798"/>
      <c r="S66" s="798"/>
      <c r="T66" s="798"/>
      <c r="U66" s="799"/>
      <c r="V66" s="797" t="s">
        <v>421</v>
      </c>
      <c r="W66" s="798"/>
      <c r="X66" s="798"/>
      <c r="Y66" s="798"/>
      <c r="Z66" s="799"/>
      <c r="AA66" s="797" t="s">
        <v>397</v>
      </c>
      <c r="AB66" s="798"/>
      <c r="AC66" s="798"/>
      <c r="AD66" s="798"/>
      <c r="AE66" s="799"/>
      <c r="AF66" s="932" t="s">
        <v>398</v>
      </c>
      <c r="AG66" s="893"/>
      <c r="AH66" s="893"/>
      <c r="AI66" s="893"/>
      <c r="AJ66" s="933"/>
      <c r="AK66" s="797" t="s">
        <v>422</v>
      </c>
      <c r="AL66" s="821"/>
      <c r="AM66" s="821"/>
      <c r="AN66" s="821"/>
      <c r="AO66" s="822"/>
      <c r="AP66" s="797" t="s">
        <v>400</v>
      </c>
      <c r="AQ66" s="798"/>
      <c r="AR66" s="798"/>
      <c r="AS66" s="798"/>
      <c r="AT66" s="799"/>
      <c r="AU66" s="797" t="s">
        <v>423</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585</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584</v>
      </c>
      <c r="AQ68" s="946"/>
      <c r="AR68" s="946"/>
      <c r="AS68" s="946"/>
      <c r="AT68" s="946"/>
      <c r="AU68" s="946" t="s">
        <v>584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586</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584</v>
      </c>
      <c r="AQ69" s="911"/>
      <c r="AR69" s="911"/>
      <c r="AS69" s="911"/>
      <c r="AT69" s="911"/>
      <c r="AU69" s="911" t="s">
        <v>597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587</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595</v>
      </c>
      <c r="AL70" s="911"/>
      <c r="AM70" s="911"/>
      <c r="AN70" s="911"/>
      <c r="AO70" s="911"/>
      <c r="AP70" s="911" t="s">
        <v>584</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588</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583</v>
      </c>
      <c r="AL71" s="911"/>
      <c r="AM71" s="911"/>
      <c r="AN71" s="911"/>
      <c r="AO71" s="911"/>
      <c r="AP71" s="911" t="s">
        <v>596</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589</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590</v>
      </c>
      <c r="C73" s="954"/>
      <c r="D73" s="954"/>
      <c r="E73" s="954"/>
      <c r="F73" s="954"/>
      <c r="G73" s="954"/>
      <c r="H73" s="954"/>
      <c r="I73" s="954"/>
      <c r="J73" s="954"/>
      <c r="K73" s="954"/>
      <c r="L73" s="954"/>
      <c r="M73" s="954"/>
      <c r="N73" s="954"/>
      <c r="O73" s="954"/>
      <c r="P73" s="955"/>
      <c r="Q73" s="956">
        <v>6268</v>
      </c>
      <c r="R73" s="911"/>
      <c r="S73" s="911"/>
      <c r="T73" s="911"/>
      <c r="U73" s="911"/>
      <c r="V73" s="911">
        <v>5676</v>
      </c>
      <c r="W73" s="911"/>
      <c r="X73" s="911"/>
      <c r="Y73" s="911"/>
      <c r="Z73" s="911"/>
      <c r="AA73" s="911">
        <v>592</v>
      </c>
      <c r="AB73" s="911"/>
      <c r="AC73" s="911"/>
      <c r="AD73" s="911"/>
      <c r="AE73" s="911"/>
      <c r="AF73" s="911">
        <v>562</v>
      </c>
      <c r="AG73" s="911"/>
      <c r="AH73" s="911"/>
      <c r="AI73" s="911"/>
      <c r="AJ73" s="911"/>
      <c r="AK73" s="911">
        <v>9</v>
      </c>
      <c r="AL73" s="911"/>
      <c r="AM73" s="911"/>
      <c r="AN73" s="911"/>
      <c r="AO73" s="911"/>
      <c r="AP73" s="911">
        <v>2032</v>
      </c>
      <c r="AQ73" s="911"/>
      <c r="AR73" s="911"/>
      <c r="AS73" s="911"/>
      <c r="AT73" s="911"/>
      <c r="AU73" s="911">
        <v>471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591</v>
      </c>
      <c r="C74" s="954"/>
      <c r="D74" s="954"/>
      <c r="E74" s="954"/>
      <c r="F74" s="954"/>
      <c r="G74" s="954"/>
      <c r="H74" s="954"/>
      <c r="I74" s="954"/>
      <c r="J74" s="954"/>
      <c r="K74" s="954"/>
      <c r="L74" s="954"/>
      <c r="M74" s="954"/>
      <c r="N74" s="954"/>
      <c r="O74" s="954"/>
      <c r="P74" s="955"/>
      <c r="Q74" s="956">
        <v>233</v>
      </c>
      <c r="R74" s="911"/>
      <c r="S74" s="911"/>
      <c r="T74" s="911"/>
      <c r="U74" s="911"/>
      <c r="V74" s="911">
        <v>233</v>
      </c>
      <c r="W74" s="911"/>
      <c r="X74" s="911"/>
      <c r="Y74" s="911"/>
      <c r="Z74" s="911"/>
      <c r="AA74" s="911" t="s">
        <v>592</v>
      </c>
      <c r="AB74" s="911"/>
      <c r="AC74" s="911"/>
      <c r="AD74" s="911"/>
      <c r="AE74" s="911"/>
      <c r="AF74" s="911" t="s">
        <v>594</v>
      </c>
      <c r="AG74" s="911"/>
      <c r="AH74" s="911"/>
      <c r="AI74" s="911"/>
      <c r="AJ74" s="911"/>
      <c r="AK74" s="911" t="s">
        <v>584</v>
      </c>
      <c r="AL74" s="911"/>
      <c r="AM74" s="911"/>
      <c r="AN74" s="911"/>
      <c r="AO74" s="911"/>
      <c r="AP74" s="911" t="s">
        <v>593</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390</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8034</v>
      </c>
      <c r="AG88" s="922"/>
      <c r="AH88" s="922"/>
      <c r="AI88" s="922"/>
      <c r="AJ88" s="922"/>
      <c r="AK88" s="919"/>
      <c r="AL88" s="919"/>
      <c r="AM88" s="919"/>
      <c r="AN88" s="919"/>
      <c r="AO88" s="919"/>
      <c r="AP88" s="922">
        <v>2032</v>
      </c>
      <c r="AQ88" s="922"/>
      <c r="AR88" s="922"/>
      <c r="AS88" s="922"/>
      <c r="AT88" s="922"/>
      <c r="AU88" s="922">
        <v>471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271</v>
      </c>
      <c r="CS102" s="930"/>
      <c r="CT102" s="930"/>
      <c r="CU102" s="930"/>
      <c r="CV102" s="973"/>
      <c r="CW102" s="972">
        <v>2</v>
      </c>
      <c r="CX102" s="930"/>
      <c r="CY102" s="930"/>
      <c r="CZ102" s="930"/>
      <c r="DA102" s="973"/>
      <c r="DB102" s="972" t="s">
        <v>583</v>
      </c>
      <c r="DC102" s="930"/>
      <c r="DD102" s="930"/>
      <c r="DE102" s="930"/>
      <c r="DF102" s="973"/>
      <c r="DG102" s="972">
        <v>785</v>
      </c>
      <c r="DH102" s="930"/>
      <c r="DI102" s="930"/>
      <c r="DJ102" s="930"/>
      <c r="DK102" s="973"/>
      <c r="DL102" s="972" t="s">
        <v>584</v>
      </c>
      <c r="DM102" s="930"/>
      <c r="DN102" s="930"/>
      <c r="DO102" s="930"/>
      <c r="DP102" s="973"/>
      <c r="DQ102" s="972" t="s">
        <v>601</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308</v>
      </c>
      <c r="AG109" s="975"/>
      <c r="AH109" s="975"/>
      <c r="AI109" s="975"/>
      <c r="AJ109" s="976"/>
      <c r="AK109" s="974" t="s">
        <v>307</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308</v>
      </c>
      <c r="BW109" s="975"/>
      <c r="BX109" s="975"/>
      <c r="BY109" s="975"/>
      <c r="BZ109" s="976"/>
      <c r="CA109" s="974" t="s">
        <v>307</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308</v>
      </c>
      <c r="DM109" s="975"/>
      <c r="DN109" s="975"/>
      <c r="DO109" s="975"/>
      <c r="DP109" s="976"/>
      <c r="DQ109" s="974" t="s">
        <v>307</v>
      </c>
      <c r="DR109" s="975"/>
      <c r="DS109" s="975"/>
      <c r="DT109" s="975"/>
      <c r="DU109" s="976"/>
      <c r="DV109" s="974" t="s">
        <v>434</v>
      </c>
      <c r="DW109" s="975"/>
      <c r="DX109" s="975"/>
      <c r="DY109" s="975"/>
      <c r="DZ109" s="977"/>
    </row>
    <row r="110" spans="1:131" s="246" customFormat="1" ht="26.25" customHeight="1">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1591834</v>
      </c>
      <c r="AB110" s="982"/>
      <c r="AC110" s="982"/>
      <c r="AD110" s="982"/>
      <c r="AE110" s="983"/>
      <c r="AF110" s="984">
        <v>1509810</v>
      </c>
      <c r="AG110" s="982"/>
      <c r="AH110" s="982"/>
      <c r="AI110" s="982"/>
      <c r="AJ110" s="983"/>
      <c r="AK110" s="984">
        <v>1385294</v>
      </c>
      <c r="AL110" s="982"/>
      <c r="AM110" s="982"/>
      <c r="AN110" s="982"/>
      <c r="AO110" s="983"/>
      <c r="AP110" s="985">
        <v>14.9</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13914513</v>
      </c>
      <c r="BR110" s="1017"/>
      <c r="BS110" s="1017"/>
      <c r="BT110" s="1017"/>
      <c r="BU110" s="1017"/>
      <c r="BV110" s="1017">
        <v>13912879</v>
      </c>
      <c r="BW110" s="1017"/>
      <c r="BX110" s="1017"/>
      <c r="BY110" s="1017"/>
      <c r="BZ110" s="1017"/>
      <c r="CA110" s="1017">
        <v>14006814</v>
      </c>
      <c r="CB110" s="1017"/>
      <c r="CC110" s="1017"/>
      <c r="CD110" s="1017"/>
      <c r="CE110" s="1017"/>
      <c r="CF110" s="1031">
        <v>150.30000000000001</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137</v>
      </c>
      <c r="DH110" s="1017"/>
      <c r="DI110" s="1017"/>
      <c r="DJ110" s="1017"/>
      <c r="DK110" s="1017"/>
      <c r="DL110" s="1017" t="s">
        <v>137</v>
      </c>
      <c r="DM110" s="1017"/>
      <c r="DN110" s="1017"/>
      <c r="DO110" s="1017"/>
      <c r="DP110" s="1017"/>
      <c r="DQ110" s="1017" t="s">
        <v>417</v>
      </c>
      <c r="DR110" s="1017"/>
      <c r="DS110" s="1017"/>
      <c r="DT110" s="1017"/>
      <c r="DU110" s="1017"/>
      <c r="DV110" s="1018" t="s">
        <v>137</v>
      </c>
      <c r="DW110" s="1018"/>
      <c r="DX110" s="1018"/>
      <c r="DY110" s="1018"/>
      <c r="DZ110" s="1019"/>
    </row>
    <row r="111" spans="1:131" s="246" customFormat="1" ht="26.25" customHeight="1">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137</v>
      </c>
      <c r="AB111" s="1024"/>
      <c r="AC111" s="1024"/>
      <c r="AD111" s="1024"/>
      <c r="AE111" s="1025"/>
      <c r="AF111" s="1026" t="s">
        <v>392</v>
      </c>
      <c r="AG111" s="1024"/>
      <c r="AH111" s="1024"/>
      <c r="AI111" s="1024"/>
      <c r="AJ111" s="1025"/>
      <c r="AK111" s="1026" t="s">
        <v>417</v>
      </c>
      <c r="AL111" s="1024"/>
      <c r="AM111" s="1024"/>
      <c r="AN111" s="1024"/>
      <c r="AO111" s="1025"/>
      <c r="AP111" s="1027" t="s">
        <v>417</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1070721</v>
      </c>
      <c r="BR111" s="1010"/>
      <c r="BS111" s="1010"/>
      <c r="BT111" s="1010"/>
      <c r="BU111" s="1010"/>
      <c r="BV111" s="1010">
        <v>883048</v>
      </c>
      <c r="BW111" s="1010"/>
      <c r="BX111" s="1010"/>
      <c r="BY111" s="1010"/>
      <c r="BZ111" s="1010"/>
      <c r="CA111" s="1010">
        <v>589036</v>
      </c>
      <c r="CB111" s="1010"/>
      <c r="CC111" s="1010"/>
      <c r="CD111" s="1010"/>
      <c r="CE111" s="1010"/>
      <c r="CF111" s="1004">
        <v>6.3</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417</v>
      </c>
      <c r="DH111" s="1010"/>
      <c r="DI111" s="1010"/>
      <c r="DJ111" s="1010"/>
      <c r="DK111" s="1010"/>
      <c r="DL111" s="1010" t="s">
        <v>137</v>
      </c>
      <c r="DM111" s="1010"/>
      <c r="DN111" s="1010"/>
      <c r="DO111" s="1010"/>
      <c r="DP111" s="1010"/>
      <c r="DQ111" s="1010" t="s">
        <v>137</v>
      </c>
      <c r="DR111" s="1010"/>
      <c r="DS111" s="1010"/>
      <c r="DT111" s="1010"/>
      <c r="DU111" s="1010"/>
      <c r="DV111" s="1011" t="s">
        <v>392</v>
      </c>
      <c r="DW111" s="1011"/>
      <c r="DX111" s="1011"/>
      <c r="DY111" s="1011"/>
      <c r="DZ111" s="1012"/>
    </row>
    <row r="112" spans="1:131" s="246" customFormat="1" ht="26.25" customHeight="1">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4000</v>
      </c>
      <c r="AB112" s="1049"/>
      <c r="AC112" s="1049"/>
      <c r="AD112" s="1049"/>
      <c r="AE112" s="1050"/>
      <c r="AF112" s="1051" t="s">
        <v>392</v>
      </c>
      <c r="AG112" s="1049"/>
      <c r="AH112" s="1049"/>
      <c r="AI112" s="1049"/>
      <c r="AJ112" s="1050"/>
      <c r="AK112" s="1051" t="s">
        <v>417</v>
      </c>
      <c r="AL112" s="1049"/>
      <c r="AM112" s="1049"/>
      <c r="AN112" s="1049"/>
      <c r="AO112" s="1050"/>
      <c r="AP112" s="1052" t="s">
        <v>137</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6553173</v>
      </c>
      <c r="BR112" s="1010"/>
      <c r="BS112" s="1010"/>
      <c r="BT112" s="1010"/>
      <c r="BU112" s="1010"/>
      <c r="BV112" s="1010">
        <v>6375149</v>
      </c>
      <c r="BW112" s="1010"/>
      <c r="BX112" s="1010"/>
      <c r="BY112" s="1010"/>
      <c r="BZ112" s="1010"/>
      <c r="CA112" s="1010">
        <v>6096735</v>
      </c>
      <c r="CB112" s="1010"/>
      <c r="CC112" s="1010"/>
      <c r="CD112" s="1010"/>
      <c r="CE112" s="1010"/>
      <c r="CF112" s="1004">
        <v>65.400000000000006</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151388</v>
      </c>
      <c r="DH112" s="1010"/>
      <c r="DI112" s="1010"/>
      <c r="DJ112" s="1010"/>
      <c r="DK112" s="1010"/>
      <c r="DL112" s="1010">
        <v>138998</v>
      </c>
      <c r="DM112" s="1010"/>
      <c r="DN112" s="1010"/>
      <c r="DO112" s="1010"/>
      <c r="DP112" s="1010"/>
      <c r="DQ112" s="1010">
        <v>122198</v>
      </c>
      <c r="DR112" s="1010"/>
      <c r="DS112" s="1010"/>
      <c r="DT112" s="1010"/>
      <c r="DU112" s="1010"/>
      <c r="DV112" s="1011">
        <v>1.3</v>
      </c>
      <c r="DW112" s="1011"/>
      <c r="DX112" s="1011"/>
      <c r="DY112" s="1011"/>
      <c r="DZ112" s="1012"/>
    </row>
    <row r="113" spans="1:130" s="246" customFormat="1" ht="26.25" customHeight="1">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772540</v>
      </c>
      <c r="AB113" s="1024"/>
      <c r="AC113" s="1024"/>
      <c r="AD113" s="1024"/>
      <c r="AE113" s="1025"/>
      <c r="AF113" s="1026">
        <v>799389</v>
      </c>
      <c r="AG113" s="1024"/>
      <c r="AH113" s="1024"/>
      <c r="AI113" s="1024"/>
      <c r="AJ113" s="1025"/>
      <c r="AK113" s="1026">
        <v>662034</v>
      </c>
      <c r="AL113" s="1024"/>
      <c r="AM113" s="1024"/>
      <c r="AN113" s="1024"/>
      <c r="AO113" s="1025"/>
      <c r="AP113" s="1027">
        <v>7.1</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592179</v>
      </c>
      <c r="BR113" s="1010"/>
      <c r="BS113" s="1010"/>
      <c r="BT113" s="1010"/>
      <c r="BU113" s="1010"/>
      <c r="BV113" s="1010">
        <v>485283</v>
      </c>
      <c r="BW113" s="1010"/>
      <c r="BX113" s="1010"/>
      <c r="BY113" s="1010"/>
      <c r="BZ113" s="1010"/>
      <c r="CA113" s="1010">
        <v>470631</v>
      </c>
      <c r="CB113" s="1010"/>
      <c r="CC113" s="1010"/>
      <c r="CD113" s="1010"/>
      <c r="CE113" s="1010"/>
      <c r="CF113" s="1004">
        <v>5.0999999999999996</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2027</v>
      </c>
      <c r="DH113" s="1049"/>
      <c r="DI113" s="1049"/>
      <c r="DJ113" s="1049"/>
      <c r="DK113" s="1050"/>
      <c r="DL113" s="1051">
        <v>527</v>
      </c>
      <c r="DM113" s="1049"/>
      <c r="DN113" s="1049"/>
      <c r="DO113" s="1049"/>
      <c r="DP113" s="1050"/>
      <c r="DQ113" s="1051" t="s">
        <v>417</v>
      </c>
      <c r="DR113" s="1049"/>
      <c r="DS113" s="1049"/>
      <c r="DT113" s="1049"/>
      <c r="DU113" s="1050"/>
      <c r="DV113" s="1052" t="s">
        <v>137</v>
      </c>
      <c r="DW113" s="1053"/>
      <c r="DX113" s="1053"/>
      <c r="DY113" s="1053"/>
      <c r="DZ113" s="1054"/>
    </row>
    <row r="114" spans="1:130" s="246" customFormat="1" ht="26.25" customHeight="1">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202941</v>
      </c>
      <c r="AB114" s="1049"/>
      <c r="AC114" s="1049"/>
      <c r="AD114" s="1049"/>
      <c r="AE114" s="1050"/>
      <c r="AF114" s="1051">
        <v>161342</v>
      </c>
      <c r="AG114" s="1049"/>
      <c r="AH114" s="1049"/>
      <c r="AI114" s="1049"/>
      <c r="AJ114" s="1050"/>
      <c r="AK114" s="1051">
        <v>91942</v>
      </c>
      <c r="AL114" s="1049"/>
      <c r="AM114" s="1049"/>
      <c r="AN114" s="1049"/>
      <c r="AO114" s="1050"/>
      <c r="AP114" s="1052">
        <v>1</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2870534</v>
      </c>
      <c r="BR114" s="1010"/>
      <c r="BS114" s="1010"/>
      <c r="BT114" s="1010"/>
      <c r="BU114" s="1010"/>
      <c r="BV114" s="1010">
        <v>2769738</v>
      </c>
      <c r="BW114" s="1010"/>
      <c r="BX114" s="1010"/>
      <c r="BY114" s="1010"/>
      <c r="BZ114" s="1010"/>
      <c r="CA114" s="1010">
        <v>2799875</v>
      </c>
      <c r="CB114" s="1010"/>
      <c r="CC114" s="1010"/>
      <c r="CD114" s="1010"/>
      <c r="CE114" s="1010"/>
      <c r="CF114" s="1004">
        <v>30.1</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453</v>
      </c>
      <c r="DH114" s="1049"/>
      <c r="DI114" s="1049"/>
      <c r="DJ114" s="1049"/>
      <c r="DK114" s="1050"/>
      <c r="DL114" s="1051" t="s">
        <v>137</v>
      </c>
      <c r="DM114" s="1049"/>
      <c r="DN114" s="1049"/>
      <c r="DO114" s="1049"/>
      <c r="DP114" s="1050"/>
      <c r="DQ114" s="1051" t="s">
        <v>417</v>
      </c>
      <c r="DR114" s="1049"/>
      <c r="DS114" s="1049"/>
      <c r="DT114" s="1049"/>
      <c r="DU114" s="1050"/>
      <c r="DV114" s="1052" t="s">
        <v>392</v>
      </c>
      <c r="DW114" s="1053"/>
      <c r="DX114" s="1053"/>
      <c r="DY114" s="1053"/>
      <c r="DZ114" s="1054"/>
    </row>
    <row r="115" spans="1:130" s="246" customFormat="1" ht="26.25" customHeight="1">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159423</v>
      </c>
      <c r="AB115" s="1024"/>
      <c r="AC115" s="1024"/>
      <c r="AD115" s="1024"/>
      <c r="AE115" s="1025"/>
      <c r="AF115" s="1026">
        <v>153798</v>
      </c>
      <c r="AG115" s="1024"/>
      <c r="AH115" s="1024"/>
      <c r="AI115" s="1024"/>
      <c r="AJ115" s="1025"/>
      <c r="AK115" s="1026">
        <v>161519</v>
      </c>
      <c r="AL115" s="1024"/>
      <c r="AM115" s="1024"/>
      <c r="AN115" s="1024"/>
      <c r="AO115" s="1025"/>
      <c r="AP115" s="1027">
        <v>1.7</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68416</v>
      </c>
      <c r="BR115" s="1010"/>
      <c r="BS115" s="1010"/>
      <c r="BT115" s="1010"/>
      <c r="BU115" s="1010"/>
      <c r="BV115" s="1010">
        <v>1820</v>
      </c>
      <c r="BW115" s="1010"/>
      <c r="BX115" s="1010"/>
      <c r="BY115" s="1010"/>
      <c r="BZ115" s="1010"/>
      <c r="CA115" s="1010">
        <v>2077</v>
      </c>
      <c r="CB115" s="1010"/>
      <c r="CC115" s="1010"/>
      <c r="CD115" s="1010"/>
      <c r="CE115" s="1010"/>
      <c r="CF115" s="1004">
        <v>0</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336724</v>
      </c>
      <c r="DH115" s="1049"/>
      <c r="DI115" s="1049"/>
      <c r="DJ115" s="1049"/>
      <c r="DK115" s="1050"/>
      <c r="DL115" s="1051">
        <v>176685</v>
      </c>
      <c r="DM115" s="1049"/>
      <c r="DN115" s="1049"/>
      <c r="DO115" s="1049"/>
      <c r="DP115" s="1050"/>
      <c r="DQ115" s="1051" t="s">
        <v>137</v>
      </c>
      <c r="DR115" s="1049"/>
      <c r="DS115" s="1049"/>
      <c r="DT115" s="1049"/>
      <c r="DU115" s="1050"/>
      <c r="DV115" s="1052" t="s">
        <v>392</v>
      </c>
      <c r="DW115" s="1053"/>
      <c r="DX115" s="1053"/>
      <c r="DY115" s="1053"/>
      <c r="DZ115" s="1054"/>
    </row>
    <row r="116" spans="1:130" s="246" customFormat="1" ht="26.25" customHeight="1">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155</v>
      </c>
      <c r="AB116" s="1049"/>
      <c r="AC116" s="1049"/>
      <c r="AD116" s="1049"/>
      <c r="AE116" s="1050"/>
      <c r="AF116" s="1051" t="s">
        <v>392</v>
      </c>
      <c r="AG116" s="1049"/>
      <c r="AH116" s="1049"/>
      <c r="AI116" s="1049"/>
      <c r="AJ116" s="1050"/>
      <c r="AK116" s="1051" t="s">
        <v>392</v>
      </c>
      <c r="AL116" s="1049"/>
      <c r="AM116" s="1049"/>
      <c r="AN116" s="1049"/>
      <c r="AO116" s="1050"/>
      <c r="AP116" s="1052" t="s">
        <v>392</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137</v>
      </c>
      <c r="BR116" s="1010"/>
      <c r="BS116" s="1010"/>
      <c r="BT116" s="1010"/>
      <c r="BU116" s="1010"/>
      <c r="BV116" s="1010" t="s">
        <v>392</v>
      </c>
      <c r="BW116" s="1010"/>
      <c r="BX116" s="1010"/>
      <c r="BY116" s="1010"/>
      <c r="BZ116" s="1010"/>
      <c r="CA116" s="1010" t="s">
        <v>392</v>
      </c>
      <c r="CB116" s="1010"/>
      <c r="CC116" s="1010"/>
      <c r="CD116" s="1010"/>
      <c r="CE116" s="1010"/>
      <c r="CF116" s="1004" t="s">
        <v>137</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137</v>
      </c>
      <c r="DH116" s="1049"/>
      <c r="DI116" s="1049"/>
      <c r="DJ116" s="1049"/>
      <c r="DK116" s="1050"/>
      <c r="DL116" s="1051" t="s">
        <v>392</v>
      </c>
      <c r="DM116" s="1049"/>
      <c r="DN116" s="1049"/>
      <c r="DO116" s="1049"/>
      <c r="DP116" s="1050"/>
      <c r="DQ116" s="1051" t="s">
        <v>137</v>
      </c>
      <c r="DR116" s="1049"/>
      <c r="DS116" s="1049"/>
      <c r="DT116" s="1049"/>
      <c r="DU116" s="1050"/>
      <c r="DV116" s="1052" t="s">
        <v>137</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2730893</v>
      </c>
      <c r="AB117" s="1067"/>
      <c r="AC117" s="1067"/>
      <c r="AD117" s="1067"/>
      <c r="AE117" s="1068"/>
      <c r="AF117" s="1069">
        <v>2624339</v>
      </c>
      <c r="AG117" s="1067"/>
      <c r="AH117" s="1067"/>
      <c r="AI117" s="1067"/>
      <c r="AJ117" s="1068"/>
      <c r="AK117" s="1069">
        <v>2300789</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392</v>
      </c>
      <c r="BR117" s="1010"/>
      <c r="BS117" s="1010"/>
      <c r="BT117" s="1010"/>
      <c r="BU117" s="1010"/>
      <c r="BV117" s="1010" t="s">
        <v>417</v>
      </c>
      <c r="BW117" s="1010"/>
      <c r="BX117" s="1010"/>
      <c r="BY117" s="1010"/>
      <c r="BZ117" s="1010"/>
      <c r="CA117" s="1010" t="s">
        <v>137</v>
      </c>
      <c r="CB117" s="1010"/>
      <c r="CC117" s="1010"/>
      <c r="CD117" s="1010"/>
      <c r="CE117" s="1010"/>
      <c r="CF117" s="1004" t="s">
        <v>137</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392</v>
      </c>
      <c r="DH117" s="1049"/>
      <c r="DI117" s="1049"/>
      <c r="DJ117" s="1049"/>
      <c r="DK117" s="1050"/>
      <c r="DL117" s="1051" t="s">
        <v>392</v>
      </c>
      <c r="DM117" s="1049"/>
      <c r="DN117" s="1049"/>
      <c r="DO117" s="1049"/>
      <c r="DP117" s="1050"/>
      <c r="DQ117" s="1051" t="s">
        <v>392</v>
      </c>
      <c r="DR117" s="1049"/>
      <c r="DS117" s="1049"/>
      <c r="DT117" s="1049"/>
      <c r="DU117" s="1050"/>
      <c r="DV117" s="1052" t="s">
        <v>137</v>
      </c>
      <c r="DW117" s="1053"/>
      <c r="DX117" s="1053"/>
      <c r="DY117" s="1053"/>
      <c r="DZ117" s="1054"/>
    </row>
    <row r="118" spans="1:130" s="246" customFormat="1" ht="26.25" customHeight="1">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308</v>
      </c>
      <c r="AG118" s="975"/>
      <c r="AH118" s="975"/>
      <c r="AI118" s="975"/>
      <c r="AJ118" s="976"/>
      <c r="AK118" s="974" t="s">
        <v>307</v>
      </c>
      <c r="AL118" s="975"/>
      <c r="AM118" s="975"/>
      <c r="AN118" s="975"/>
      <c r="AO118" s="976"/>
      <c r="AP118" s="1061" t="s">
        <v>434</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137</v>
      </c>
      <c r="BR118" s="1088"/>
      <c r="BS118" s="1088"/>
      <c r="BT118" s="1088"/>
      <c r="BU118" s="1088"/>
      <c r="BV118" s="1088" t="s">
        <v>453</v>
      </c>
      <c r="BW118" s="1088"/>
      <c r="BX118" s="1088"/>
      <c r="BY118" s="1088"/>
      <c r="BZ118" s="1088"/>
      <c r="CA118" s="1088" t="s">
        <v>137</v>
      </c>
      <c r="CB118" s="1088"/>
      <c r="CC118" s="1088"/>
      <c r="CD118" s="1088"/>
      <c r="CE118" s="1088"/>
      <c r="CF118" s="1004" t="s">
        <v>392</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137</v>
      </c>
      <c r="DH118" s="1049"/>
      <c r="DI118" s="1049"/>
      <c r="DJ118" s="1049"/>
      <c r="DK118" s="1050"/>
      <c r="DL118" s="1051" t="s">
        <v>392</v>
      </c>
      <c r="DM118" s="1049"/>
      <c r="DN118" s="1049"/>
      <c r="DO118" s="1049"/>
      <c r="DP118" s="1050"/>
      <c r="DQ118" s="1051" t="s">
        <v>392</v>
      </c>
      <c r="DR118" s="1049"/>
      <c r="DS118" s="1049"/>
      <c r="DT118" s="1049"/>
      <c r="DU118" s="1050"/>
      <c r="DV118" s="1052" t="s">
        <v>453</v>
      </c>
      <c r="DW118" s="1053"/>
      <c r="DX118" s="1053"/>
      <c r="DY118" s="1053"/>
      <c r="DZ118" s="1054"/>
    </row>
    <row r="119" spans="1:130" s="246" customFormat="1" ht="26.25" customHeight="1">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137</v>
      </c>
      <c r="AB119" s="982"/>
      <c r="AC119" s="982"/>
      <c r="AD119" s="982"/>
      <c r="AE119" s="983"/>
      <c r="AF119" s="984" t="s">
        <v>137</v>
      </c>
      <c r="AG119" s="982"/>
      <c r="AH119" s="982"/>
      <c r="AI119" s="982"/>
      <c r="AJ119" s="983"/>
      <c r="AK119" s="984" t="s">
        <v>137</v>
      </c>
      <c r="AL119" s="982"/>
      <c r="AM119" s="982"/>
      <c r="AN119" s="982"/>
      <c r="AO119" s="983"/>
      <c r="AP119" s="985" t="s">
        <v>392</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465</v>
      </c>
      <c r="BP119" s="1096"/>
      <c r="BQ119" s="1087">
        <v>25069536</v>
      </c>
      <c r="BR119" s="1088"/>
      <c r="BS119" s="1088"/>
      <c r="BT119" s="1088"/>
      <c r="BU119" s="1088"/>
      <c r="BV119" s="1088">
        <v>24427917</v>
      </c>
      <c r="BW119" s="1088"/>
      <c r="BX119" s="1088"/>
      <c r="BY119" s="1088"/>
      <c r="BZ119" s="1088"/>
      <c r="CA119" s="1088">
        <v>23965168</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580582</v>
      </c>
      <c r="DH119" s="1074"/>
      <c r="DI119" s="1074"/>
      <c r="DJ119" s="1074"/>
      <c r="DK119" s="1075"/>
      <c r="DL119" s="1073">
        <v>566838</v>
      </c>
      <c r="DM119" s="1074"/>
      <c r="DN119" s="1074"/>
      <c r="DO119" s="1074"/>
      <c r="DP119" s="1075"/>
      <c r="DQ119" s="1073">
        <v>466838</v>
      </c>
      <c r="DR119" s="1074"/>
      <c r="DS119" s="1074"/>
      <c r="DT119" s="1074"/>
      <c r="DU119" s="1075"/>
      <c r="DV119" s="1076">
        <v>5</v>
      </c>
      <c r="DW119" s="1077"/>
      <c r="DX119" s="1077"/>
      <c r="DY119" s="1077"/>
      <c r="DZ119" s="1078"/>
    </row>
    <row r="120" spans="1:130" s="246" customFormat="1" ht="26.25" customHeight="1">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392</v>
      </c>
      <c r="AB120" s="1049"/>
      <c r="AC120" s="1049"/>
      <c r="AD120" s="1049"/>
      <c r="AE120" s="1050"/>
      <c r="AF120" s="1051" t="s">
        <v>392</v>
      </c>
      <c r="AG120" s="1049"/>
      <c r="AH120" s="1049"/>
      <c r="AI120" s="1049"/>
      <c r="AJ120" s="1050"/>
      <c r="AK120" s="1051" t="s">
        <v>417</v>
      </c>
      <c r="AL120" s="1049"/>
      <c r="AM120" s="1049"/>
      <c r="AN120" s="1049"/>
      <c r="AO120" s="1050"/>
      <c r="AP120" s="1052" t="s">
        <v>392</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5317289</v>
      </c>
      <c r="BR120" s="1017"/>
      <c r="BS120" s="1017"/>
      <c r="BT120" s="1017"/>
      <c r="BU120" s="1017"/>
      <c r="BV120" s="1017">
        <v>5034340</v>
      </c>
      <c r="BW120" s="1017"/>
      <c r="BX120" s="1017"/>
      <c r="BY120" s="1017"/>
      <c r="BZ120" s="1017"/>
      <c r="CA120" s="1017">
        <v>5522613</v>
      </c>
      <c r="CB120" s="1017"/>
      <c r="CC120" s="1017"/>
      <c r="CD120" s="1017"/>
      <c r="CE120" s="1017"/>
      <c r="CF120" s="1031">
        <v>59.3</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5104219</v>
      </c>
      <c r="DH120" s="1017"/>
      <c r="DI120" s="1017"/>
      <c r="DJ120" s="1017"/>
      <c r="DK120" s="1017"/>
      <c r="DL120" s="1017">
        <v>5104395</v>
      </c>
      <c r="DM120" s="1017"/>
      <c r="DN120" s="1017"/>
      <c r="DO120" s="1017"/>
      <c r="DP120" s="1017"/>
      <c r="DQ120" s="1017">
        <v>4664307</v>
      </c>
      <c r="DR120" s="1017"/>
      <c r="DS120" s="1017"/>
      <c r="DT120" s="1017"/>
      <c r="DU120" s="1017"/>
      <c r="DV120" s="1018">
        <v>50.1</v>
      </c>
      <c r="DW120" s="1018"/>
      <c r="DX120" s="1018"/>
      <c r="DY120" s="1018"/>
      <c r="DZ120" s="1019"/>
    </row>
    <row r="121" spans="1:130" s="246" customFormat="1" ht="26.25" customHeight="1">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20047</v>
      </c>
      <c r="AB121" s="1049"/>
      <c r="AC121" s="1049"/>
      <c r="AD121" s="1049"/>
      <c r="AE121" s="1050"/>
      <c r="AF121" s="1051">
        <v>15107</v>
      </c>
      <c r="AG121" s="1049"/>
      <c r="AH121" s="1049"/>
      <c r="AI121" s="1049"/>
      <c r="AJ121" s="1050"/>
      <c r="AK121" s="1051">
        <v>17313</v>
      </c>
      <c r="AL121" s="1049"/>
      <c r="AM121" s="1049"/>
      <c r="AN121" s="1049"/>
      <c r="AO121" s="1050"/>
      <c r="AP121" s="1052">
        <v>0.2</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2357622</v>
      </c>
      <c r="BR121" s="1010"/>
      <c r="BS121" s="1010"/>
      <c r="BT121" s="1010"/>
      <c r="BU121" s="1010"/>
      <c r="BV121" s="1010">
        <v>2290191</v>
      </c>
      <c r="BW121" s="1010"/>
      <c r="BX121" s="1010"/>
      <c r="BY121" s="1010"/>
      <c r="BZ121" s="1010"/>
      <c r="CA121" s="1010">
        <v>2262050</v>
      </c>
      <c r="CB121" s="1010"/>
      <c r="CC121" s="1010"/>
      <c r="CD121" s="1010"/>
      <c r="CE121" s="1010"/>
      <c r="CF121" s="1004">
        <v>24.3</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1017422</v>
      </c>
      <c r="DH121" s="1010"/>
      <c r="DI121" s="1010"/>
      <c r="DJ121" s="1010"/>
      <c r="DK121" s="1010"/>
      <c r="DL121" s="1010">
        <v>956052</v>
      </c>
      <c r="DM121" s="1010"/>
      <c r="DN121" s="1010"/>
      <c r="DO121" s="1010"/>
      <c r="DP121" s="1010"/>
      <c r="DQ121" s="1010">
        <v>901640</v>
      </c>
      <c r="DR121" s="1010"/>
      <c r="DS121" s="1010"/>
      <c r="DT121" s="1010"/>
      <c r="DU121" s="1010"/>
      <c r="DV121" s="1011">
        <v>9.6999999999999993</v>
      </c>
      <c r="DW121" s="1011"/>
      <c r="DX121" s="1011"/>
      <c r="DY121" s="1011"/>
      <c r="DZ121" s="1012"/>
    </row>
    <row r="122" spans="1:130" s="246" customFormat="1" ht="26.25" customHeight="1">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453</v>
      </c>
      <c r="AB122" s="1049"/>
      <c r="AC122" s="1049"/>
      <c r="AD122" s="1049"/>
      <c r="AE122" s="1050"/>
      <c r="AF122" s="1051" t="s">
        <v>392</v>
      </c>
      <c r="AG122" s="1049"/>
      <c r="AH122" s="1049"/>
      <c r="AI122" s="1049"/>
      <c r="AJ122" s="1050"/>
      <c r="AK122" s="1051" t="s">
        <v>392</v>
      </c>
      <c r="AL122" s="1049"/>
      <c r="AM122" s="1049"/>
      <c r="AN122" s="1049"/>
      <c r="AO122" s="1050"/>
      <c r="AP122" s="1052" t="s">
        <v>417</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14888717</v>
      </c>
      <c r="BR122" s="1088"/>
      <c r="BS122" s="1088"/>
      <c r="BT122" s="1088"/>
      <c r="BU122" s="1088"/>
      <c r="BV122" s="1088">
        <v>14572772</v>
      </c>
      <c r="BW122" s="1088"/>
      <c r="BX122" s="1088"/>
      <c r="BY122" s="1088"/>
      <c r="BZ122" s="1088"/>
      <c r="CA122" s="1088">
        <v>14386946</v>
      </c>
      <c r="CB122" s="1088"/>
      <c r="CC122" s="1088"/>
      <c r="CD122" s="1088"/>
      <c r="CE122" s="1088"/>
      <c r="CF122" s="1108">
        <v>154.4</v>
      </c>
      <c r="CG122" s="1109"/>
      <c r="CH122" s="1109"/>
      <c r="CI122" s="1109"/>
      <c r="CJ122" s="1109"/>
      <c r="CK122" s="1100"/>
      <c r="CL122" s="1101"/>
      <c r="CM122" s="1101"/>
      <c r="CN122" s="1101"/>
      <c r="CO122" s="1102"/>
      <c r="CP122" s="1110" t="s">
        <v>414</v>
      </c>
      <c r="CQ122" s="1111"/>
      <c r="CR122" s="1111"/>
      <c r="CS122" s="1111"/>
      <c r="CT122" s="1111"/>
      <c r="CU122" s="1111"/>
      <c r="CV122" s="1111"/>
      <c r="CW122" s="1111"/>
      <c r="CX122" s="1111"/>
      <c r="CY122" s="1111"/>
      <c r="CZ122" s="1111"/>
      <c r="DA122" s="1111"/>
      <c r="DB122" s="1111"/>
      <c r="DC122" s="1111"/>
      <c r="DD122" s="1111"/>
      <c r="DE122" s="1111"/>
      <c r="DF122" s="1112"/>
      <c r="DG122" s="1009">
        <v>278567</v>
      </c>
      <c r="DH122" s="1010"/>
      <c r="DI122" s="1010"/>
      <c r="DJ122" s="1010"/>
      <c r="DK122" s="1010"/>
      <c r="DL122" s="1010">
        <v>230060</v>
      </c>
      <c r="DM122" s="1010"/>
      <c r="DN122" s="1010"/>
      <c r="DO122" s="1010"/>
      <c r="DP122" s="1010"/>
      <c r="DQ122" s="1010">
        <v>209778</v>
      </c>
      <c r="DR122" s="1010"/>
      <c r="DS122" s="1010"/>
      <c r="DT122" s="1010"/>
      <c r="DU122" s="1010"/>
      <c r="DV122" s="1011">
        <v>2.2999999999999998</v>
      </c>
      <c r="DW122" s="1011"/>
      <c r="DX122" s="1011"/>
      <c r="DY122" s="1011"/>
      <c r="DZ122" s="1012"/>
    </row>
    <row r="123" spans="1:130" s="246" customFormat="1" ht="26.25" customHeight="1">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417</v>
      </c>
      <c r="AB123" s="1049"/>
      <c r="AC123" s="1049"/>
      <c r="AD123" s="1049"/>
      <c r="AE123" s="1050"/>
      <c r="AF123" s="1051" t="s">
        <v>453</v>
      </c>
      <c r="AG123" s="1049"/>
      <c r="AH123" s="1049"/>
      <c r="AI123" s="1049"/>
      <c r="AJ123" s="1050"/>
      <c r="AK123" s="1051" t="s">
        <v>417</v>
      </c>
      <c r="AL123" s="1049"/>
      <c r="AM123" s="1049"/>
      <c r="AN123" s="1049"/>
      <c r="AO123" s="1050"/>
      <c r="AP123" s="1052" t="s">
        <v>392</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475</v>
      </c>
      <c r="BP123" s="1096"/>
      <c r="BQ123" s="1155">
        <v>22563628</v>
      </c>
      <c r="BR123" s="1156"/>
      <c r="BS123" s="1156"/>
      <c r="BT123" s="1156"/>
      <c r="BU123" s="1156"/>
      <c r="BV123" s="1156">
        <v>21897303</v>
      </c>
      <c r="BW123" s="1156"/>
      <c r="BX123" s="1156"/>
      <c r="BY123" s="1156"/>
      <c r="BZ123" s="1156"/>
      <c r="CA123" s="1156">
        <v>22171609</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v>97171</v>
      </c>
      <c r="DH123" s="1049"/>
      <c r="DI123" s="1049"/>
      <c r="DJ123" s="1049"/>
      <c r="DK123" s="1050"/>
      <c r="DL123" s="1051">
        <v>29678</v>
      </c>
      <c r="DM123" s="1049"/>
      <c r="DN123" s="1049"/>
      <c r="DO123" s="1049"/>
      <c r="DP123" s="1050"/>
      <c r="DQ123" s="1051">
        <v>174221</v>
      </c>
      <c r="DR123" s="1049"/>
      <c r="DS123" s="1049"/>
      <c r="DT123" s="1049"/>
      <c r="DU123" s="1050"/>
      <c r="DV123" s="1052">
        <v>1.9</v>
      </c>
      <c r="DW123" s="1053"/>
      <c r="DX123" s="1053"/>
      <c r="DY123" s="1053"/>
      <c r="DZ123" s="1054"/>
    </row>
    <row r="124" spans="1:130" s="246" customFormat="1" ht="26.25" customHeight="1" thickBot="1">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453</v>
      </c>
      <c r="AB124" s="1049"/>
      <c r="AC124" s="1049"/>
      <c r="AD124" s="1049"/>
      <c r="AE124" s="1050"/>
      <c r="AF124" s="1051" t="s">
        <v>417</v>
      </c>
      <c r="AG124" s="1049"/>
      <c r="AH124" s="1049"/>
      <c r="AI124" s="1049"/>
      <c r="AJ124" s="1050"/>
      <c r="AK124" s="1051" t="s">
        <v>392</v>
      </c>
      <c r="AL124" s="1049"/>
      <c r="AM124" s="1049"/>
      <c r="AN124" s="1049"/>
      <c r="AO124" s="1050"/>
      <c r="AP124" s="1052" t="s">
        <v>137</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27.5</v>
      </c>
      <c r="BR124" s="1118"/>
      <c r="BS124" s="1118"/>
      <c r="BT124" s="1118"/>
      <c r="BU124" s="1118"/>
      <c r="BV124" s="1118">
        <v>27.5</v>
      </c>
      <c r="BW124" s="1118"/>
      <c r="BX124" s="1118"/>
      <c r="BY124" s="1118"/>
      <c r="BZ124" s="1118"/>
      <c r="CA124" s="1118">
        <v>19.2</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v>55794</v>
      </c>
      <c r="DH124" s="1074"/>
      <c r="DI124" s="1074"/>
      <c r="DJ124" s="1074"/>
      <c r="DK124" s="1075"/>
      <c r="DL124" s="1073">
        <v>54964</v>
      </c>
      <c r="DM124" s="1074"/>
      <c r="DN124" s="1074"/>
      <c r="DO124" s="1074"/>
      <c r="DP124" s="1075"/>
      <c r="DQ124" s="1073">
        <v>146789</v>
      </c>
      <c r="DR124" s="1074"/>
      <c r="DS124" s="1074"/>
      <c r="DT124" s="1074"/>
      <c r="DU124" s="1075"/>
      <c r="DV124" s="1076">
        <v>1.6</v>
      </c>
      <c r="DW124" s="1077"/>
      <c r="DX124" s="1077"/>
      <c r="DY124" s="1077"/>
      <c r="DZ124" s="1078"/>
    </row>
    <row r="125" spans="1:130" s="246" customFormat="1" ht="26.25" customHeight="1">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137</v>
      </c>
      <c r="AB125" s="1049"/>
      <c r="AC125" s="1049"/>
      <c r="AD125" s="1049"/>
      <c r="AE125" s="1050"/>
      <c r="AF125" s="1051" t="s">
        <v>137</v>
      </c>
      <c r="AG125" s="1049"/>
      <c r="AH125" s="1049"/>
      <c r="AI125" s="1049"/>
      <c r="AJ125" s="1050"/>
      <c r="AK125" s="1051" t="s">
        <v>392</v>
      </c>
      <c r="AL125" s="1049"/>
      <c r="AM125" s="1049"/>
      <c r="AN125" s="1049"/>
      <c r="AO125" s="1050"/>
      <c r="AP125" s="1052" t="s">
        <v>137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392</v>
      </c>
      <c r="DH125" s="1017"/>
      <c r="DI125" s="1017"/>
      <c r="DJ125" s="1017"/>
      <c r="DK125" s="1017"/>
      <c r="DL125" s="1017" t="s">
        <v>137</v>
      </c>
      <c r="DM125" s="1017"/>
      <c r="DN125" s="1017"/>
      <c r="DO125" s="1017"/>
      <c r="DP125" s="1017"/>
      <c r="DQ125" s="1017" t="s">
        <v>137</v>
      </c>
      <c r="DR125" s="1017"/>
      <c r="DS125" s="1017"/>
      <c r="DT125" s="1017"/>
      <c r="DU125" s="1017"/>
      <c r="DV125" s="1018" t="s">
        <v>137</v>
      </c>
      <c r="DW125" s="1018"/>
      <c r="DX125" s="1018"/>
      <c r="DY125" s="1018"/>
      <c r="DZ125" s="1019"/>
    </row>
    <row r="126" spans="1:130" s="246" customFormat="1" ht="26.25" customHeight="1" thickBot="1">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139376</v>
      </c>
      <c r="AB126" s="1049"/>
      <c r="AC126" s="1049"/>
      <c r="AD126" s="1049"/>
      <c r="AE126" s="1050"/>
      <c r="AF126" s="1051">
        <v>138691</v>
      </c>
      <c r="AG126" s="1049"/>
      <c r="AH126" s="1049"/>
      <c r="AI126" s="1049"/>
      <c r="AJ126" s="1050"/>
      <c r="AK126" s="1051">
        <v>144206</v>
      </c>
      <c r="AL126" s="1049"/>
      <c r="AM126" s="1049"/>
      <c r="AN126" s="1049"/>
      <c r="AO126" s="1050"/>
      <c r="AP126" s="1052">
        <v>1.5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137</v>
      </c>
      <c r="DH126" s="1010"/>
      <c r="DI126" s="1010"/>
      <c r="DJ126" s="1010"/>
      <c r="DK126" s="1010"/>
      <c r="DL126" s="1010" t="s">
        <v>392</v>
      </c>
      <c r="DM126" s="1010"/>
      <c r="DN126" s="1010"/>
      <c r="DO126" s="1010"/>
      <c r="DP126" s="1010"/>
      <c r="DQ126" s="1010" t="s">
        <v>392</v>
      </c>
      <c r="DR126" s="1010"/>
      <c r="DS126" s="1010"/>
      <c r="DT126" s="1010"/>
      <c r="DU126" s="1010"/>
      <c r="DV126" s="1011" t="s">
        <v>137</v>
      </c>
      <c r="DW126" s="1011"/>
      <c r="DX126" s="1011"/>
      <c r="DY126" s="1011"/>
      <c r="DZ126" s="1012"/>
    </row>
    <row r="127" spans="1:130" s="246" customFormat="1" ht="26.25" customHeight="1">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392</v>
      </c>
      <c r="AB127" s="1049"/>
      <c r="AC127" s="1049"/>
      <c r="AD127" s="1049"/>
      <c r="AE127" s="1050"/>
      <c r="AF127" s="1051" t="s">
        <v>137</v>
      </c>
      <c r="AG127" s="1049"/>
      <c r="AH127" s="1049"/>
      <c r="AI127" s="1049"/>
      <c r="AJ127" s="1050"/>
      <c r="AK127" s="1051" t="s">
        <v>392</v>
      </c>
      <c r="AL127" s="1049"/>
      <c r="AM127" s="1049"/>
      <c r="AN127" s="1049"/>
      <c r="AO127" s="1050"/>
      <c r="AP127" s="1052" t="s">
        <v>137</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137</v>
      </c>
      <c r="DH127" s="1010"/>
      <c r="DI127" s="1010"/>
      <c r="DJ127" s="1010"/>
      <c r="DK127" s="1010"/>
      <c r="DL127" s="1010" t="s">
        <v>392</v>
      </c>
      <c r="DM127" s="1010"/>
      <c r="DN127" s="1010"/>
      <c r="DO127" s="1010"/>
      <c r="DP127" s="1010"/>
      <c r="DQ127" s="1010" t="s">
        <v>137</v>
      </c>
      <c r="DR127" s="1010"/>
      <c r="DS127" s="1010"/>
      <c r="DT127" s="1010"/>
      <c r="DU127" s="1010"/>
      <c r="DV127" s="1011" t="s">
        <v>392</v>
      </c>
      <c r="DW127" s="1011"/>
      <c r="DX127" s="1011"/>
      <c r="DY127" s="1011"/>
      <c r="DZ127" s="1012"/>
    </row>
    <row r="128" spans="1:130" s="246" customFormat="1" ht="26.25" customHeight="1" thickBot="1">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v>381763</v>
      </c>
      <c r="AB128" s="1138"/>
      <c r="AC128" s="1138"/>
      <c r="AD128" s="1138"/>
      <c r="AE128" s="1139"/>
      <c r="AF128" s="1140">
        <v>374960</v>
      </c>
      <c r="AG128" s="1138"/>
      <c r="AH128" s="1138"/>
      <c r="AI128" s="1138"/>
      <c r="AJ128" s="1139"/>
      <c r="AK128" s="1140">
        <v>301651</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137</v>
      </c>
      <c r="BG128" s="1145"/>
      <c r="BH128" s="1145"/>
      <c r="BI128" s="1145"/>
      <c r="BJ128" s="1145"/>
      <c r="BK128" s="1145"/>
      <c r="BL128" s="1146"/>
      <c r="BM128" s="1144">
        <v>13.24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v>68416</v>
      </c>
      <c r="DH128" s="1130"/>
      <c r="DI128" s="1130"/>
      <c r="DJ128" s="1130"/>
      <c r="DK128" s="1130"/>
      <c r="DL128" s="1130">
        <v>1820</v>
      </c>
      <c r="DM128" s="1130"/>
      <c r="DN128" s="1130"/>
      <c r="DO128" s="1130"/>
      <c r="DP128" s="1130"/>
      <c r="DQ128" s="1130">
        <v>2077</v>
      </c>
      <c r="DR128" s="1130"/>
      <c r="DS128" s="1130"/>
      <c r="DT128" s="1130"/>
      <c r="DU128" s="1130"/>
      <c r="DV128" s="1131">
        <v>0</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10514736</v>
      </c>
      <c r="AB129" s="1049"/>
      <c r="AC129" s="1049"/>
      <c r="AD129" s="1049"/>
      <c r="AE129" s="1050"/>
      <c r="AF129" s="1051">
        <v>10536553</v>
      </c>
      <c r="AG129" s="1049"/>
      <c r="AH129" s="1049"/>
      <c r="AI129" s="1049"/>
      <c r="AJ129" s="1050"/>
      <c r="AK129" s="1051">
        <v>10586452</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494</v>
      </c>
      <c r="BG129" s="1159"/>
      <c r="BH129" s="1159"/>
      <c r="BI129" s="1159"/>
      <c r="BJ129" s="1159"/>
      <c r="BK129" s="1159"/>
      <c r="BL129" s="1160"/>
      <c r="BM129" s="1158">
        <v>18.239999999999998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1419252</v>
      </c>
      <c r="AB130" s="1049"/>
      <c r="AC130" s="1049"/>
      <c r="AD130" s="1049"/>
      <c r="AE130" s="1050"/>
      <c r="AF130" s="1051">
        <v>1352679</v>
      </c>
      <c r="AG130" s="1049"/>
      <c r="AH130" s="1049"/>
      <c r="AI130" s="1049"/>
      <c r="AJ130" s="1050"/>
      <c r="AK130" s="1051">
        <v>1269883</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9.1999999999999993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9095484</v>
      </c>
      <c r="AB131" s="1074"/>
      <c r="AC131" s="1074"/>
      <c r="AD131" s="1074"/>
      <c r="AE131" s="1075"/>
      <c r="AF131" s="1073">
        <v>9183874</v>
      </c>
      <c r="AG131" s="1074"/>
      <c r="AH131" s="1074"/>
      <c r="AI131" s="1074"/>
      <c r="AJ131" s="1075"/>
      <c r="AK131" s="1073">
        <v>9316569</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19.2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10.22351312</v>
      </c>
      <c r="AB132" s="1190"/>
      <c r="AC132" s="1190"/>
      <c r="AD132" s="1190"/>
      <c r="AE132" s="1191"/>
      <c r="AF132" s="1192">
        <v>9.7638534680000006</v>
      </c>
      <c r="AG132" s="1190"/>
      <c r="AH132" s="1190"/>
      <c r="AI132" s="1190"/>
      <c r="AJ132" s="1191"/>
      <c r="AK132" s="1192">
        <v>7.8275060270000001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10.5</v>
      </c>
      <c r="AB133" s="1173"/>
      <c r="AC133" s="1173"/>
      <c r="AD133" s="1173"/>
      <c r="AE133" s="1174"/>
      <c r="AF133" s="1172">
        <v>10.1</v>
      </c>
      <c r="AG133" s="1173"/>
      <c r="AH133" s="1173"/>
      <c r="AI133" s="1173"/>
      <c r="AJ133" s="1174"/>
      <c r="AK133" s="1172">
        <v>9.1999999999999993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nIKpo0m3zkAuVJBJfOsH9naJgnF26m2maCi0s2yLxUOXFGDrVD239GiKrJ3nB2PcIqE9eCLwSKvWkvUekxZfg==" saltValue="er7xbfTcIc/yPGtqonNP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31496062992125984" header="0.39370078740157483" footer="0"/>
  <pageSetup paperSize="9" scale="19" orientation="landscape"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F36LeG0hDCCo8OCKJhPUfbBmwRlF5CE3T7nrSez5OUuKc+YVc3ShWVFXAjkCBXulmKs54DUMZTEFLKNTu5mPQ==" saltValue="WE3+2sNs0bceM8XZWpPIyw==" spinCount="100000" sheet="1" objects="1" scenarios="1"/>
  <dataConsolidate/>
  <phoneticPr fontId="2"/>
  <printOptions horizontalCentered="1" verticalCentered="1"/>
  <pageMargins left="0" right="0" top="0.19685039370078741" bottom="0.31496062992125984" header="0.39370078740157483"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NPgVxmC/48Re6qWGAjM0RPqvglxCUDRSCtAKATed2iRzZabXANYllztk5ohqsYeaOTR43QBcdhNlrzBxtsyqA==" saltValue="Dsxw59TGaxfQP8Pe/7FmBQ==" spinCount="100000" sheet="1" objects="1" scenarios="1"/>
  <dataConsolidate/>
  <phoneticPr fontId="2"/>
  <printOptions horizontalCentered="1" verticalCentered="1"/>
  <pageMargins left="0" right="0" top="0.19685039370078741" bottom="0.31496062992125984" header="0.39370078740157483"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2619681</v>
      </c>
      <c r="AP9" s="312">
        <v>50300</v>
      </c>
      <c r="AQ9" s="313">
        <v>66275</v>
      </c>
      <c r="AR9" s="314">
        <v>-24.1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71588</v>
      </c>
      <c r="AP10" s="315">
        <v>1375</v>
      </c>
      <c r="AQ10" s="316">
        <v>6024</v>
      </c>
      <c r="AR10" s="317">
        <v>-77.2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595637</v>
      </c>
      <c r="AP11" s="315">
        <v>11437</v>
      </c>
      <c r="AQ11" s="316">
        <v>9864</v>
      </c>
      <c r="AR11" s="317">
        <v>15.9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290</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197590</v>
      </c>
      <c r="AP14" s="315">
        <v>3794</v>
      </c>
      <c r="AQ14" s="316">
        <v>2880</v>
      </c>
      <c r="AR14" s="317">
        <v>31.7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104703</v>
      </c>
      <c r="AP15" s="315">
        <v>2010</v>
      </c>
      <c r="AQ15" s="316">
        <v>1647</v>
      </c>
      <c r="AR15" s="317">
        <v>22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-168058</v>
      </c>
      <c r="AP16" s="315">
        <v>-3227</v>
      </c>
      <c r="AQ16" s="316">
        <v>-6247</v>
      </c>
      <c r="AR16" s="317">
        <v>-48.3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3421141</v>
      </c>
      <c r="AP17" s="315">
        <v>65689</v>
      </c>
      <c r="AQ17" s="316">
        <v>80733</v>
      </c>
      <c r="AR17" s="317">
        <v>-18.600000000000001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6.16</v>
      </c>
      <c r="AP21" s="328">
        <v>7.61</v>
      </c>
      <c r="AQ21" s="329">
        <v>-1.45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98.2</v>
      </c>
      <c r="AP22" s="333">
        <v>98.3</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1385294</v>
      </c>
      <c r="AP32" s="342">
        <v>26599</v>
      </c>
      <c r="AQ32" s="343">
        <v>41690</v>
      </c>
      <c r="AR32" s="344">
        <v>-36.200000000000003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v>10</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211</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662034</v>
      </c>
      <c r="AP35" s="342">
        <v>12712</v>
      </c>
      <c r="AQ35" s="343">
        <v>11112</v>
      </c>
      <c r="AR35" s="344">
        <v>14.4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91942</v>
      </c>
      <c r="AP36" s="342">
        <v>1765</v>
      </c>
      <c r="AQ36" s="343">
        <v>2406</v>
      </c>
      <c r="AR36" s="344">
        <v>-26.6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161519</v>
      </c>
      <c r="AP37" s="342">
        <v>3101</v>
      </c>
      <c r="AQ37" s="343">
        <v>3744</v>
      </c>
      <c r="AR37" s="344">
        <v>-17.2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515</v>
      </c>
      <c r="AP38" s="345" t="s">
        <v>515</v>
      </c>
      <c r="AQ38" s="346">
        <v>1</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-301651</v>
      </c>
      <c r="AP39" s="342">
        <v>-5792</v>
      </c>
      <c r="AQ39" s="343">
        <v>-3238</v>
      </c>
      <c r="AR39" s="344">
        <v>78.900000000000006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-1269883</v>
      </c>
      <c r="AP40" s="342">
        <v>-24383</v>
      </c>
      <c r="AQ40" s="343">
        <v>-38466</v>
      </c>
      <c r="AR40" s="344">
        <v>-36.6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729255</v>
      </c>
      <c r="AP41" s="342">
        <v>14002</v>
      </c>
      <c r="AQ41" s="343">
        <v>17470</v>
      </c>
      <c r="AR41" s="344">
        <v>-19.899999999999999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1589922</v>
      </c>
      <c r="AN51" s="364">
        <v>30095</v>
      </c>
      <c r="AO51" s="365">
        <v>9.4</v>
      </c>
      <c r="AP51" s="366">
        <v>65988</v>
      </c>
      <c r="AQ51" s="367">
        <v>-5.0999999999999996</v>
      </c>
      <c r="AR51" s="368">
        <v>14.5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925357</v>
      </c>
      <c r="AN52" s="372">
        <v>17516</v>
      </c>
      <c r="AO52" s="373">
        <v>65.2</v>
      </c>
      <c r="AP52" s="374">
        <v>36473</v>
      </c>
      <c r="AQ52" s="375">
        <v>3.3</v>
      </c>
      <c r="AR52" s="376">
        <v>61.9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2267010</v>
      </c>
      <c r="AN53" s="364">
        <v>43101</v>
      </c>
      <c r="AO53" s="365">
        <v>43.2</v>
      </c>
      <c r="AP53" s="366">
        <v>54227</v>
      </c>
      <c r="AQ53" s="367">
        <v>-17.8</v>
      </c>
      <c r="AR53" s="368">
        <v>61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1076293</v>
      </c>
      <c r="AN54" s="372">
        <v>20463</v>
      </c>
      <c r="AO54" s="373">
        <v>16.8</v>
      </c>
      <c r="AP54" s="374">
        <v>29694</v>
      </c>
      <c r="AQ54" s="375">
        <v>-18.600000000000001</v>
      </c>
      <c r="AR54" s="376">
        <v>35.4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1680797</v>
      </c>
      <c r="AN55" s="364">
        <v>31956</v>
      </c>
      <c r="AO55" s="365">
        <v>-25.9</v>
      </c>
      <c r="AP55" s="366">
        <v>86564</v>
      </c>
      <c r="AQ55" s="367">
        <v>59.6</v>
      </c>
      <c r="AR55" s="368">
        <v>-85.5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1147873</v>
      </c>
      <c r="AN56" s="372">
        <v>21824</v>
      </c>
      <c r="AO56" s="373">
        <v>6.7</v>
      </c>
      <c r="AP56" s="374">
        <v>44869</v>
      </c>
      <c r="AQ56" s="375">
        <v>51.1</v>
      </c>
      <c r="AR56" s="376">
        <v>-44.4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1726215</v>
      </c>
      <c r="AN57" s="364">
        <v>32839</v>
      </c>
      <c r="AO57" s="365">
        <v>2.8</v>
      </c>
      <c r="AP57" s="366">
        <v>62698</v>
      </c>
      <c r="AQ57" s="367">
        <v>-27.6</v>
      </c>
      <c r="AR57" s="368">
        <v>30.4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1229402</v>
      </c>
      <c r="AN58" s="372">
        <v>23388</v>
      </c>
      <c r="AO58" s="373">
        <v>7.2</v>
      </c>
      <c r="AP58" s="374">
        <v>31973</v>
      </c>
      <c r="AQ58" s="375">
        <v>-28.7</v>
      </c>
      <c r="AR58" s="376">
        <v>35.9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1506894</v>
      </c>
      <c r="AN59" s="364">
        <v>28934</v>
      </c>
      <c r="AO59" s="365">
        <v>-11.9</v>
      </c>
      <c r="AP59" s="366">
        <v>79245</v>
      </c>
      <c r="AQ59" s="367">
        <v>26.4</v>
      </c>
      <c r="AR59" s="368">
        <v>-38.299999999999997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1118674</v>
      </c>
      <c r="AN60" s="372">
        <v>21480</v>
      </c>
      <c r="AO60" s="373">
        <v>-8.1999999999999993</v>
      </c>
      <c r="AP60" s="374">
        <v>40378</v>
      </c>
      <c r="AQ60" s="375">
        <v>26.3</v>
      </c>
      <c r="AR60" s="376">
        <v>-34.5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1754168</v>
      </c>
      <c r="AN61" s="379">
        <v>33385</v>
      </c>
      <c r="AO61" s="380">
        <v>3.5</v>
      </c>
      <c r="AP61" s="381">
        <v>69744</v>
      </c>
      <c r="AQ61" s="382">
        <v>7.1</v>
      </c>
      <c r="AR61" s="368">
        <v>-3.6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1099520</v>
      </c>
      <c r="AN62" s="372">
        <v>20934</v>
      </c>
      <c r="AO62" s="373">
        <v>17.5</v>
      </c>
      <c r="AP62" s="374">
        <v>36677</v>
      </c>
      <c r="AQ62" s="375">
        <v>6.7</v>
      </c>
      <c r="AR62" s="376">
        <v>10.8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x2aF23HfIZ6WTiaF8uFguTpiP4tCzZ6DgYk8mnMp+hW211DcQS5Pu7VSW24LRHSikmP9DWc8nU+p7KVZzLrrg==" saltValue="HE8uga3M+HmLV6QdusdY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31496062992125984" header="0.39370078740157483" footer="0"/>
  <pageSetup paperSize="9" scale="6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jfzvPfYgCtuE3F8t+rAs1OW0IaBsxEAzr+yCbPIwxL0goE8o8NGNgeayHbQfXpFV5OoSGrQnAAhIodZaKxzbQ==" saltValue="5sNQj3acIPua/+xfiipEjw==" spinCount="100000" sheet="1" objects="1" scenarios="1"/>
  <dataConsolidate/>
  <phoneticPr fontId="2"/>
  <printOptions horizontalCentered="1" verticalCentered="1"/>
  <pageMargins left="0" right="0" top="0.19685039370078741" bottom="0.31496062992125984"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oxM0MrR62DxQaos0yu7c3yRebu3v1nscDYdJDTKyJoeuFVzNZQLC9iBrO4KmuuvOP7zKoyb/zf5hNVCCX6bRQ==" saltValue="fupzisqDwaK4igFEWOWl/A==" spinCount="100000" sheet="1" objects="1" scenarios="1"/>
  <dataConsolidate/>
  <phoneticPr fontId="2"/>
  <printOptions horizontalCentered="1" verticalCentered="1"/>
  <pageMargins left="0" right="0" top="0.19685039370078741" bottom="0.31496062992125984"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17.510000000000002</v>
      </c>
      <c r="G47" s="12">
        <v>16.88</v>
      </c>
      <c r="H47" s="12">
        <v>17.03</v>
      </c>
      <c r="I47" s="12">
        <v>13.4</v>
      </c>
      <c r="J47" s="13">
        <v>16.18</v>
      </c>
    </row>
    <row r="48" spans="2:10" ht="57.75" customHeight="1">
      <c r="B48" s="14"/>
      <c r="C48" s="1234" t="s">
        <v>4</v>
      </c>
      <c r="D48" s="1234"/>
      <c r="E48" s="1235"/>
      <c r="F48" s="15">
        <v>8.27</v>
      </c>
      <c r="G48" s="16">
        <v>8.65</v>
      </c>
      <c r="H48" s="16">
        <v>5.92</v>
      </c>
      <c r="I48" s="16">
        <v>9.32</v>
      </c>
      <c r="J48" s="17">
        <v>7.7</v>
      </c>
    </row>
    <row r="49" spans="2:10" ht="57.75" customHeight="1" thickBot="1">
      <c r="B49" s="18"/>
      <c r="C49" s="1236" t="s">
        <v>5</v>
      </c>
      <c r="D49" s="1236"/>
      <c r="E49" s="1237"/>
      <c r="F49" s="19" t="s">
        <v>562</v>
      </c>
      <c r="G49" s="20">
        <v>0.04</v>
      </c>
      <c r="H49" s="20" t="s">
        <v>563</v>
      </c>
      <c r="I49" s="20" t="s">
        <v>564</v>
      </c>
      <c r="J49" s="21">
        <v>1.27</v>
      </c>
    </row>
    <row r="50" spans="2:10" ht="13.5" customHeight="1"/>
    <row r="51" spans="2:10" ht="13.5" hidden="1" customHeight="1"/>
    <row r="52" spans="2:10" ht="13.5" hidden="1" customHeight="1"/>
    <row r="53" spans="2:10" ht="13.5" hidden="1" customHeight="1"/>
  </sheetData>
  <sheetProtection algorithmName="SHA-512" hashValue="XPYPa8AxIgBgU0xrlqpj0TnRLRfNdLbLNwY+bLJVI5IUi2eSCF1UcDce87qpoc/EWDYLJOHZPJ4z/P4pIXb1KQ==" saltValue="nw8V9fwrgKQkg+2RHK0UYA==" spinCount="100000" sheet="1" objects="1" scenarios="1"/>
  <mergeCells count="3">
    <mergeCell ref="C47:E47"/>
    <mergeCell ref="C48:E48"/>
    <mergeCell ref="C49:E49"/>
  </mergeCells>
  <phoneticPr fontId="2"/>
  <printOptions horizontalCentered="1" verticalCentered="1"/>
  <pageMargins left="0" right="0" top="0.19685039370078741" bottom="0.31496062992125984" header="0.39370078740157483" footer="0"/>
  <pageSetup paperSize="9" scale="63"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2020-09-16T04:54:44Z</cp:lastPrinted>
  <dcterms:created xsi:type="dcterms:W3CDTF">2020-02-10T02:45:52Z</dcterms:created>
  <dcterms:modified xsi:type="dcterms:W3CDTF">2020-09-28T06:08:11Z</dcterms:modified>
  <cp:category/>
</cp:coreProperties>
</file>