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6405" yWindow="-18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G40" i="10"/>
  <c r="AM40" i="10"/>
  <c r="U40" i="10"/>
  <c r="E40" i="10"/>
  <c r="C40" i="10"/>
  <c r="DG39" i="10"/>
  <c r="CQ39" i="10"/>
  <c r="CO39" i="10" s="1"/>
  <c r="BY39" i="10"/>
  <c r="BG39" i="10"/>
  <c r="AM39" i="10"/>
  <c r="U39" i="10"/>
  <c r="E39" i="10"/>
  <c r="C39" i="10" s="1"/>
  <c r="DG38" i="10"/>
  <c r="CQ38" i="10"/>
  <c r="CO38" i="10"/>
  <c r="BY38" i="10"/>
  <c r="BG38" i="10"/>
  <c r="AM38" i="10"/>
  <c r="U38" i="10"/>
  <c r="E38" i="10"/>
  <c r="C38" i="10"/>
  <c r="DG37" i="10"/>
  <c r="CQ37" i="10"/>
  <c r="CO37" i="10" s="1"/>
  <c r="BY37" i="10"/>
  <c r="BG37" i="10"/>
  <c r="AM37" i="10"/>
  <c r="U37" i="10"/>
  <c r="E37" i="10"/>
  <c r="C37" i="10" s="1"/>
  <c r="DG36" i="10"/>
  <c r="CQ36" i="10"/>
  <c r="CO36" i="10"/>
  <c r="BY36" i="10"/>
  <c r="BG36" i="10"/>
  <c r="AM36" i="10"/>
  <c r="W36" i="10"/>
  <c r="E36" i="10"/>
  <c r="C36" i="10" s="1"/>
  <c r="DG35" i="10"/>
  <c r="CQ35" i="10"/>
  <c r="BY35" i="10"/>
  <c r="BG35" i="10"/>
  <c r="AM35" i="10"/>
  <c r="W35" i="10"/>
  <c r="E35" i="10"/>
  <c r="C35" i="10" s="1"/>
  <c r="DG34" i="10"/>
  <c r="CQ34" i="10"/>
  <c r="BY34" i="10"/>
  <c r="BG34" i="10"/>
  <c r="AO34" i="10"/>
  <c r="W34" i="10"/>
  <c r="E34" i="10"/>
  <c r="C34" i="10"/>
  <c r="U34" i="10" l="1"/>
  <c r="U35" i="10" s="1"/>
  <c r="U36" i="10" s="1"/>
  <c r="AM34" i="10" l="1"/>
  <c r="BE34" i="10" s="1"/>
  <c r="BE35" i="10" l="1"/>
  <c r="BE36" i="10" s="1"/>
  <c r="BE37" i="10" s="1"/>
  <c r="BE38" i="10" s="1"/>
  <c r="BE39" i="10" s="1"/>
  <c r="BE40"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<sst xmlns="http://schemas.openxmlformats.org/spreadsheetml/2006/main" count="1103" uniqueCount="621">
  <si>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</si>
  <si>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</si>
  <si>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</si>
  <si>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</si>
  <si>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</si>
  <si>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</si>
  <si>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</si>
  <si>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</si>
  <si>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</si>
  <si>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</si>
  <si>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</si>
  <si>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</si>
  <si>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</si>
  <si>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</si>
  <si>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</si>
  <si>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</si>
  <si>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</si>
  <si>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</si>
  <si>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</si>
  <si>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</si>
  <si>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</si>
  <si>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</si>
  <si>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</si>
  <si>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</si>
  <si>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</si>
  <si>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</si>
  <si>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</si>
  <si>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</si>
  <si>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</si>
  <si>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</si>
  <si>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</si>
  <si>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</si>
  <si>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</si>
  <si>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</si>
  <si>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</si>
  <si>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</si>
  <si>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</si>
  <si>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</si>
  <si>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</si>
  <si>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</si>
  <si>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</si>
  <si>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</si>
  <si>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</si>
  <si>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</si>
  <si>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</si>
  <si>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</si>
  <si>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</si>
  <si>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</si>
  <si>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</si>
  <si>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</si>
  <si>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</si>
  <si>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</si>
  <si>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</si>
  <si>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</si>
  <si>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</si>
  <si>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</si>
  <si>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</si>
  <si>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</si>
  <si>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</si>
  <si>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</si>
  <si>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</si>
  <si>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</si>
  <si>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</si>
  <si>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</si>
  <si>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</si>
  <si>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</si>
  <si>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</si>
  <si>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</si>
  <si>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</si>
  <si>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</si>
  <si>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</si>
  <si>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</si>
  <si>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</si>
  <si>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</si>
  <si>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</si>
  <si>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</si>
  <si>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</si>
  <si>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</si>
  <si>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</si>
  <si>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</si>
  <si>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</si>
  <si>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</si>
  <si>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</si>
  <si>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</si>
  <si>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</si>
  <si>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</si>
  <si>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</si>
  <si>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</si>
  <si>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</si>
  <si>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</si>
  <si>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</si>
  <si>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</si>
  <si>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</si>
  <si>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</si>
  <si>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</si>
  <si>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</si>
  <si>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</si>
  <si>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ひたちなか市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</si>
  <si>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</si>
  <si>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</si>
  <si>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</si>
  <si>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</si>
  <si>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</si>
  <si>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</si>
  <si>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</si>
  <si>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</si>
  <si>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</si>
  <si>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</si>
  <si>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</si>
  <si>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</si>
  <si>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</si>
  <si>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</si>
  <si>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</si>
  <si>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</si>
  <si>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</si>
  <si>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</si>
  <si>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</si>
  <si>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</si>
  <si>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</si>
  <si>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</si>
  <si>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</si>
  <si>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</si>
  <si>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</si>
  <si>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</si>
  <si>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</si>
  <si>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</si>
  <si>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</si>
  <si>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</si>
  <si>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</si>
  <si>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</si>
  <si>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</si>
  <si>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</si>
  <si>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</si>
  <si>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</si>
  <si>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</si>
  <si>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</si>
  <si>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</si>
  <si>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</si>
  <si>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</si>
  <si>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</si>
  <si>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</si>
  <si>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</si>
  <si>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</si>
  <si>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</si>
  <si>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</si>
  <si>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</si>
  <si>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</si>
  <si>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</si>
  <si>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</si>
  <si>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</si>
  <si>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</si>
  <si>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</si>
  <si>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</si>
  <si>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</si>
  <si>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</si>
  <si>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</si>
  <si>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</si>
  <si>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</si>
  <si>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</si>
  <si>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</si>
  <si>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</si>
  <si>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</si>
  <si>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</si>
  <si>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</si>
  <si>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</si>
  <si>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</si>
  <si>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</si>
  <si>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</si>
  <si>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</si>
  <si>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</si>
  <si>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</si>
  <si>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</si>
  <si>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</si>
  <si>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</si>
  <si>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</si>
  <si>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</si>
  <si>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</si>
  <si>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</si>
  <si>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</si>
  <si>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</si>
  <si>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</si>
  <si>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</si>
  <si>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</si>
  <si>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</si>
  <si>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</si>
  <si>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</si>
  <si>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</si>
  <si>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</si>
  <si>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</si>
  <si>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</si>
  <si>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</si>
  <si>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</si>
  <si>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</si>
  <si>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</si>
  <si>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</si>
  <si>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</si>
  <si>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</si>
  <si>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</si>
  <si>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</si>
  <si>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</si>
  <si>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</si>
  <si>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</si>
  <si>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</si>
  <si>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</si>
  <si>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</si>
  <si>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</si>
  <si>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</si>
  <si>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</si>
  <si>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</si>
  <si>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</si>
  <si>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</si>
  <si>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</si>
  <si>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</si>
  <si>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</si>
  <si>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茨城県ひたちなか市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</si>
  <si>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</si>
  <si>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</si>
  <si>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</si>
  <si>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</si>
  <si>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</si>
  <si>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</si>
  <si>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</si>
  <si>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</si>
  <si>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</si>
  <si>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</si>
  <si>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</si>
  <si>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</si>
  <si>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</si>
  <si>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</si>
  <si>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</si>
  <si>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</si>
  <si>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</si>
  <si>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</si>
  <si>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</si>
  <si>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</si>
  <si>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</si>
  <si>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</si>
  <si>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</si>
  <si>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</si>
  <si>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</si>
  <si>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</si>
  <si>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</si>
  <si>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</si>
  <si>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</si>
  <si>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</si>
  <si>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</si>
  <si>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</si>
  <si>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</si>
  <si>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</si>
  <si>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</si>
  <si>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</si>
  <si>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</si>
  <si>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</si>
  <si>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</si>
  <si>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</si>
  <si>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</si>
  <si>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</si>
  <si>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</si>
  <si>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</si>
  <si>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</si>
  <si>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</si>
  <si>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</si>
  <si>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</si>
  <si>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</si>
  <si>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</si>
  <si>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</si>
  <si>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</si>
  <si>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</si>
  <si>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</si>
  <si>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</si>
  <si>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</si>
  <si>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</si>
  <si>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</si>
  <si>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</si>
  <si>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</si>
  <si>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</si>
  <si>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</si>
  <si>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</si>
  <si>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</si>
  <si>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</si>
  <si>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</si>
  <si>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</si>
  <si>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</si>
  <si>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</si>
  <si>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</si>
  <si>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</si>
  <si>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</si>
  <si>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</si>
  <si>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</si>
  <si>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</si>
  <si>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</si>
  <si>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</si>
  <si>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</si>
  <si>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</si>
  <si>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</si>
  <si>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</si>
  <si>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</si>
  <si>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</si>
  <si>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</si>
  <si>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</si>
  <si>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</si>
  <si>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</si>
  <si>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</si>
  <si>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</si>
  <si>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</si>
  <si>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</si>
  <si>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</si>
  <si>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</si>
  <si>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</si>
  <si>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</si>
  <si>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</si>
  <si>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</si>
  <si>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</si>
  <si>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</si>
  <si>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</si>
  <si>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</si>
  <si>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</si>
  <si>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</si>
  <si>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</si>
  <si>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</si>
  <si>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</si>
  <si>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</si>
  <si>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</si>
  <si>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</si>
  <si>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</si>
  <si>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</si>
  <si>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</si>
  <si>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</si>
  <si>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</si>
  <si>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</si>
  <si>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</si>
  <si>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</si>
  <si>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</si>
  <si>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</si>
  <si>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</si>
  <si>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</si>
  <si>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</si>
  <si>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</si>
  <si>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</si>
  <si>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</si>
  <si>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</si>
  <si>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</si>
  <si>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</si>
  <si>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</si>
  <si>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</si>
  <si>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</si>
  <si>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</si>
  <si>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</si>
  <si>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</si>
  <si>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</si>
  <si>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</si>
  <si>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</si>
  <si>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</si>
  <si>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</si>
  <si>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</si>
  <si>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</si>
  <si>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</si>
  <si>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</si>
  <si>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</si>
  <si>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</si>
  <si>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</si>
  <si>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</si>
  <si>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</si>
  <si>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</si>
  <si>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</si>
  <si>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</si>
  <si>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茨城県ひたちなか市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</si>
  <si>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</si>
  <si>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</si>
  <si>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</si>
  <si>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</si>
  <si>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</si>
  <si>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</si>
  <si>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</si>
  <si>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</si>
  <si>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</si>
  <si>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</si>
  <si>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</si>
  <si>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</si>
  <si>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</si>
  <si>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</si>
  <si>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</si>
  <si>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</si>
  <si>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</si>
  <si>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</si>
  <si>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</si>
  <si>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</si>
  <si>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</si>
  <si>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</si>
  <si>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</si>
  <si>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</si>
  <si>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</si>
  <si>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</si>
  <si>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</si>
  <si>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</si>
  <si>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</si>
  <si>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</si>
  <si>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</si>
  <si>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</si>
  <si>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</si>
  <si>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</si>
  <si>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</si>
  <si>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</si>
  <si>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</si>
  <si>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</si>
  <si>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</si>
  <si>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</si>
  <si>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</si>
  <si>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</si>
  <si>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</si>
  <si>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</si>
  <si>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地方卸売市場事業特別会計</t>
    <phoneticPr fontId="5"/>
  </si>
  <si>
    <t>東部第１土地区画整理事業特別会計</t>
    <phoneticPr fontId="5"/>
  </si>
  <si>
    <t>六ッ野土地区画整理事業特別会計</t>
    <phoneticPr fontId="5"/>
  </si>
  <si>
    <t>武田土地区画整理事業特別会計</t>
    <phoneticPr fontId="5"/>
  </si>
  <si>
    <t>東部第２土地区画整理事業外4会計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</si>
  <si>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</si>
  <si>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</si>
  <si>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</si>
  <si>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</si>
  <si>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</si>
  <si>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</si>
  <si>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</si>
  <si>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</si>
  <si>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</si>
  <si>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</si>
  <si>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</si>
  <si>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</si>
  <si>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</si>
  <si>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</si>
  <si>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</si>
  <si>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</si>
  <si>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</si>
  <si>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</si>
  <si>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</si>
  <si>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</si>
  <si>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</si>
  <si>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</si>
  <si>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</si>
  <si>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</si>
  <si>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</si>
  <si>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</si>
  <si>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</si>
  <si>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</si>
  <si>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</si>
  <si>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</si>
  <si>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</si>
  <si>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</si>
  <si>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</si>
  <si>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</si>
  <si>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</si>
  <si>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</si>
  <si>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</si>
  <si>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</si>
  <si>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</si>
  <si>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</si>
  <si>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</si>
  <si>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</si>
  <si>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</si>
  <si>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</si>
  <si>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</si>
  <si>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</si>
  <si>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</si>
  <si>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</si>
  <si>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</si>
  <si>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</si>
  <si>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</si>
  <si>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</si>
  <si>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</si>
  <si>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</si>
  <si>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</si>
  <si>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</si>
  <si>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</si>
  <si>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</si>
  <si>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</si>
  <si>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</si>
  <si>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</si>
  <si>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阿字ヶ浦土地区画整理事業特別会計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</si>
  <si>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</si>
  <si>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</si>
  <si>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</si>
  <si>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</si>
  <si>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</si>
  <si>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</si>
  <si>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</si>
  <si>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</si>
  <si>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</si>
  <si>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</si>
  <si>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</si>
  <si>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</si>
  <si>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</si>
  <si>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</si>
  <si>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</si>
  <si>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</si>
  <si>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</si>
  <si>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</si>
  <si>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</si>
  <si>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</si>
  <si>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</si>
  <si>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</si>
  <si>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</si>
  <si>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</si>
  <si>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</si>
  <si>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</si>
  <si>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</si>
  <si>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</si>
  <si>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</si>
  <si>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</si>
  <si>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</si>
  <si>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</si>
  <si>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</si>
  <si>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</si>
  <si>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</si>
  <si>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</si>
  <si>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</si>
  <si>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</si>
  <si>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</si>
  <si>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</si>
  <si>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</si>
  <si>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</si>
  <si>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</si>
  <si>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</si>
  <si>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</si>
  <si>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</si>
  <si>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</si>
  <si>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</si>
  <si>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</si>
  <si>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</si>
  <si>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</si>
  <si>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</si>
  <si>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</si>
  <si>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</si>
  <si>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</si>
  <si>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</si>
  <si>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</si>
  <si>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</si>
  <si>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</si>
  <si>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</si>
  <si>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</si>
  <si>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</si>
  <si>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</si>
  <si>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</si>
  <si>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</si>
  <si>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</si>
  <si>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</si>
  <si>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</si>
  <si>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</si>
  <si>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</si>
  <si>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</si>
  <si>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</si>
  <si>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</si>
  <si>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</si>
  <si>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</si>
  <si>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</si>
  <si>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</si>
  <si>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</si>
  <si>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</si>
  <si>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</si>
  <si>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</si>
  <si>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</si>
  <si>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</si>
  <si>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</si>
  <si>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4.13</t>
  </si>
  <si>
    <t>▲ 5.52</t>
  </si>
  <si>
    <t>水道事業会計</t>
  </si>
  <si>
    <t>一般会計</t>
  </si>
  <si>
    <t>介護保険事業特別会計</t>
  </si>
  <si>
    <t>墓地公園事業特別会計</t>
  </si>
  <si>
    <t>国民健康保険事業特別会計</t>
  </si>
  <si>
    <t>公共下水道事業特別会計</t>
  </si>
  <si>
    <t>六ッ野土地区画整理事業特別会計</t>
  </si>
  <si>
    <t>東部第１土地区画整理事業特別会計</t>
  </si>
  <si>
    <t>その他会計（赤字）</t>
  </si>
  <si>
    <t>その他会計（黒字）</t>
  </si>
  <si>
    <t>H25末</t>
    <phoneticPr fontId="5"/>
  </si>
  <si>
    <t>H26末</t>
    <phoneticPr fontId="5"/>
  </si>
  <si>
    <t>H27末</t>
    <phoneticPr fontId="5"/>
  </si>
  <si>
    <t>H28末</t>
    <phoneticPr fontId="5"/>
  </si>
  <si>
    <t>H29末</t>
    <phoneticPr fontId="5"/>
  </si>
  <si>
    <t>公共用地取得基金</t>
    <rPh sb="0" eb="2">
      <t>コウキョウ</t>
    </rPh>
    <rPh sb="2" eb="4">
      <t>ヨウチ</t>
    </rPh>
    <rPh sb="4" eb="6">
      <t>シュトク</t>
    </rPh>
    <rPh sb="6" eb="8">
      <t>キキン</t>
    </rPh>
    <phoneticPr fontId="2"/>
  </si>
  <si>
    <t>福祉ふれあい基金</t>
    <rPh sb="0" eb="2">
      <t>フクシ</t>
    </rPh>
    <rPh sb="6" eb="8">
      <t>キキン</t>
    </rPh>
    <phoneticPr fontId="2"/>
  </si>
  <si>
    <t>緑のまちづくり基金</t>
    <rPh sb="0" eb="1">
      <t>ミドリ</t>
    </rPh>
    <rPh sb="7" eb="9">
      <t>キキン</t>
    </rPh>
    <phoneticPr fontId="2"/>
  </si>
  <si>
    <t>国際交流基金</t>
    <rPh sb="0" eb="2">
      <t>コクサイ</t>
    </rPh>
    <rPh sb="2" eb="4">
      <t>コウリュウ</t>
    </rPh>
    <rPh sb="4" eb="6">
      <t>キキン</t>
    </rPh>
    <phoneticPr fontId="2"/>
  </si>
  <si>
    <t>文化振興基金</t>
    <rPh sb="0" eb="2">
      <t>ブンカ</t>
    </rPh>
    <rPh sb="2" eb="4">
      <t>シンコウ</t>
    </rPh>
    <rPh sb="4" eb="6">
      <t>キキン</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</si>
  <si>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</si>
  <si>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</si>
  <si>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</si>
  <si>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</si>
  <si>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</si>
  <si>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ひたちなか・東海広域事務組合（一般会計）</t>
    <rPh sb="6" eb="8">
      <t>トウカイ</t>
    </rPh>
    <rPh sb="8" eb="10">
      <t>コウイキ</t>
    </rPh>
    <rPh sb="10" eb="12">
      <t>ジム</t>
    </rPh>
    <rPh sb="12" eb="14">
      <t>クミアイ</t>
    </rPh>
    <rPh sb="15" eb="17">
      <t>イッパン</t>
    </rPh>
    <rPh sb="17" eb="19">
      <t>カイケイ</t>
    </rPh>
    <phoneticPr fontId="2"/>
  </si>
  <si>
    <t>ひたちなか・東海広域事務組合（常陸那珂公共下水道事業特別会計）</t>
    <rPh sb="6" eb="8">
      <t>トウカイ</t>
    </rPh>
    <rPh sb="8" eb="10">
      <t>コウイキ</t>
    </rPh>
    <rPh sb="10" eb="12">
      <t>ジム</t>
    </rPh>
    <rPh sb="12" eb="14">
      <t>クミアイ</t>
    </rPh>
    <rPh sb="15" eb="19">
      <t>ヒタチナカ</t>
    </rPh>
    <rPh sb="19" eb="21">
      <t>コウキョウ</t>
    </rPh>
    <rPh sb="21" eb="24">
      <t>ゲスイドウ</t>
    </rPh>
    <rPh sb="24" eb="26">
      <t>ジギョウ</t>
    </rPh>
    <rPh sb="26" eb="28">
      <t>トクベツ</t>
    </rPh>
    <rPh sb="28" eb="30">
      <t>カイケイ</t>
    </rPh>
    <phoneticPr fontId="2"/>
  </si>
  <si>
    <t>ひたちなか・東海広域事務組合（一般廃棄物処理事業特別会計）</t>
    <rPh sb="6" eb="8">
      <t>トウカイ</t>
    </rPh>
    <rPh sb="8" eb="10">
      <t>コウイキ</t>
    </rPh>
    <rPh sb="10" eb="12">
      <t>ジム</t>
    </rPh>
    <rPh sb="12" eb="14">
      <t>クミアイ</t>
    </rPh>
    <rPh sb="15" eb="17">
      <t>イッパン</t>
    </rPh>
    <rPh sb="17" eb="20">
      <t>ハイキブツ</t>
    </rPh>
    <rPh sb="20" eb="22">
      <t>ショリ</t>
    </rPh>
    <rPh sb="22" eb="24">
      <t>ジギョウ</t>
    </rPh>
    <rPh sb="24" eb="26">
      <t>トクベツ</t>
    </rPh>
    <rPh sb="26" eb="28">
      <t>カイケイ</t>
    </rPh>
    <phoneticPr fontId="2"/>
  </si>
  <si>
    <t>ひたちなか・東海広域事務組合（消防事業特別会計）</t>
    <rPh sb="6" eb="8">
      <t>トウカイ</t>
    </rPh>
    <rPh sb="8" eb="10">
      <t>コウイキ</t>
    </rPh>
    <rPh sb="10" eb="12">
      <t>ジム</t>
    </rPh>
    <rPh sb="12" eb="14">
      <t>クミアイ</t>
    </rPh>
    <rPh sb="15" eb="17">
      <t>ショウボウ</t>
    </rPh>
    <rPh sb="17" eb="19">
      <t>ジギョウ</t>
    </rPh>
    <rPh sb="19" eb="21">
      <t>トクベツ</t>
    </rPh>
    <rPh sb="21" eb="23">
      <t>カイケイ</t>
    </rPh>
    <phoneticPr fontId="2"/>
  </si>
  <si>
    <t>茨城北農業共済事務組合（農業共済事業会計）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ジギョウ</t>
    </rPh>
    <rPh sb="18" eb="20">
      <t>カイケイ</t>
    </rPh>
    <phoneticPr fontId="2"/>
  </si>
  <si>
    <t>ひたちなか市生活・文化・スポーツ公社</t>
    <rPh sb="5" eb="6">
      <t>シ</t>
    </rPh>
    <rPh sb="6" eb="8">
      <t>セイカツ</t>
    </rPh>
    <rPh sb="9" eb="11">
      <t>ブンカ</t>
    </rPh>
    <rPh sb="16" eb="18">
      <t>コウシャ</t>
    </rPh>
    <phoneticPr fontId="2"/>
  </si>
  <si>
    <t>ひたちなか海浜鉄道</t>
    <rPh sb="5" eb="7">
      <t>カイヒン</t>
    </rPh>
    <rPh sb="7" eb="9">
      <t>テツドウ</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</si>
  <si>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</si>
  <si>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</si>
  <si>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</si>
  <si>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</si>
  <si>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</si>
  <si>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</si>
  <si>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</si>
  <si>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</si>
  <si>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</si>
  <si>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</si>
  <si>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</si>
  <si>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</si>
  <si>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</si>
  <si>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</si>
  <si>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</si>
  <si>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</si>
  <si>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</si>
  <si>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</si>
  <si>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</si>
  <si>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</si>
  <si>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</si>
  <si>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</si>
  <si>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</si>
  <si>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平成29年度は将来負担比率は類似団体平均を26.9ポイント上回る47.0となった。これは，学校施設耐震化事業等の大型事業により地方債の発行額が償還額を上回ったこと及び六ッ野土地区画整理組合からの事業承継により借入金が市の債務となったことが主な要因である。今後も統合校建設等の大型事業が続くことから，地方債の発行額が償還額を上回る状態が続くことが見込まれ，将来負担比率の上昇は続く想定である。有形固定資産減価償却率については，類似団体平均をわずかに上回っている。インフラ資産では，高度成長期に整備された道路等が耐用年数を迎えていることから長寿命化を図る投資が必要となっており，事業用資産では，公営住宅や市民会館等の老朽化対策を検討しなければならないという状況にある。これから大型事業が控えており，将来負担比率も上昇の見通しにある中で，同時に既存施設に係る長寿命化等を図ることは容易ではない。</t>
    <rPh sb="1" eb="3">
      <t>ヘイセイ</t>
    </rPh>
    <rPh sb="5" eb="7">
      <t>ネンド</t>
    </rPh>
    <rPh sb="30" eb="32">
      <t>ウワマワ</t>
    </rPh>
    <rPh sb="55" eb="56">
      <t>トウ</t>
    </rPh>
    <rPh sb="57" eb="59">
      <t>オオガタ</t>
    </rPh>
    <rPh sb="59" eb="61">
      <t>ジギョウ</t>
    </rPh>
    <rPh sb="72" eb="74">
      <t>ショウカン</t>
    </rPh>
    <rPh sb="74" eb="75">
      <t>ガク</t>
    </rPh>
    <rPh sb="76" eb="78">
      <t>ウワマワ</t>
    </rPh>
    <rPh sb="82" eb="83">
      <t>オヨ</t>
    </rPh>
    <rPh sb="84" eb="85">
      <t>ロク</t>
    </rPh>
    <rPh sb="86" eb="87">
      <t>ノ</t>
    </rPh>
    <rPh sb="87" eb="89">
      <t>トチ</t>
    </rPh>
    <rPh sb="89" eb="91">
      <t>クカク</t>
    </rPh>
    <rPh sb="91" eb="93">
      <t>セイリ</t>
    </rPh>
    <rPh sb="93" eb="95">
      <t>クミアイ</t>
    </rPh>
    <rPh sb="98" eb="100">
      <t>ジギョウ</t>
    </rPh>
    <rPh sb="100" eb="102">
      <t>ショウケイ</t>
    </rPh>
    <rPh sb="105" eb="108">
      <t>シャクニュウキン</t>
    </rPh>
    <rPh sb="109" eb="110">
      <t>シ</t>
    </rPh>
    <rPh sb="111" eb="113">
      <t>サイム</t>
    </rPh>
    <rPh sb="120" eb="121">
      <t>オモ</t>
    </rPh>
    <rPh sb="122" eb="124">
      <t>ヨウイン</t>
    </rPh>
    <rPh sb="128" eb="130">
      <t>コンゴ</t>
    </rPh>
    <rPh sb="131" eb="133">
      <t>トウゴウ</t>
    </rPh>
    <rPh sb="133" eb="134">
      <t>コウ</t>
    </rPh>
    <rPh sb="134" eb="136">
      <t>ケンセツ</t>
    </rPh>
    <rPh sb="136" eb="137">
      <t>トウ</t>
    </rPh>
    <rPh sb="138" eb="140">
      <t>オオガタ</t>
    </rPh>
    <rPh sb="140" eb="142">
      <t>ジギョウ</t>
    </rPh>
    <rPh sb="143" eb="144">
      <t>ツヅ</t>
    </rPh>
    <rPh sb="150" eb="153">
      <t>チホウサイ</t>
    </rPh>
    <rPh sb="154" eb="157">
      <t>ハッコウガク</t>
    </rPh>
    <rPh sb="158" eb="160">
      <t>ショウカン</t>
    </rPh>
    <rPh sb="160" eb="161">
      <t>ガク</t>
    </rPh>
    <rPh sb="162" eb="164">
      <t>ウワマワ</t>
    </rPh>
    <rPh sb="165" eb="167">
      <t>ジョウタイ</t>
    </rPh>
    <rPh sb="168" eb="169">
      <t>ツヅ</t>
    </rPh>
    <rPh sb="173" eb="175">
      <t>ミコ</t>
    </rPh>
    <rPh sb="178" eb="184">
      <t>ショウライフタンヒリツ</t>
    </rPh>
    <rPh sb="185" eb="187">
      <t>ジョウショウ</t>
    </rPh>
    <rPh sb="188" eb="189">
      <t>ツヅ</t>
    </rPh>
    <rPh sb="190" eb="192">
      <t>ソウテイ</t>
    </rPh>
    <rPh sb="213" eb="215">
      <t>ルイジ</t>
    </rPh>
    <rPh sb="215" eb="217">
      <t>ダンタイ</t>
    </rPh>
    <rPh sb="217" eb="219">
      <t>ヘイキン</t>
    </rPh>
    <rPh sb="224" eb="226">
      <t>ウワマワ</t>
    </rPh>
    <rPh sb="235" eb="237">
      <t>シサン</t>
    </rPh>
    <rPh sb="240" eb="242">
      <t>コウド</t>
    </rPh>
    <rPh sb="242" eb="245">
      <t>セイチョウキ</t>
    </rPh>
    <rPh sb="246" eb="248">
      <t>セイビ</t>
    </rPh>
    <rPh sb="251" eb="253">
      <t>ドウロ</t>
    </rPh>
    <rPh sb="253" eb="254">
      <t>トウ</t>
    </rPh>
    <rPh sb="255" eb="257">
      <t>タイヨウ</t>
    </rPh>
    <rPh sb="257" eb="259">
      <t>ネンスウ</t>
    </rPh>
    <rPh sb="260" eb="261">
      <t>ムカ</t>
    </rPh>
    <rPh sb="269" eb="273">
      <t>チョウジュミョウカ</t>
    </rPh>
    <rPh sb="274" eb="275">
      <t>ハカ</t>
    </rPh>
    <rPh sb="276" eb="278">
      <t>トウシ</t>
    </rPh>
    <rPh sb="279" eb="281">
      <t>ヒツヨウ</t>
    </rPh>
    <rPh sb="288" eb="291">
      <t>ジギョウヨウ</t>
    </rPh>
    <rPh sb="291" eb="293">
      <t>シサン</t>
    </rPh>
    <rPh sb="296" eb="298">
      <t>コウエイ</t>
    </rPh>
    <rPh sb="298" eb="300">
      <t>ジュウタク</t>
    </rPh>
    <rPh sb="301" eb="303">
      <t>シミン</t>
    </rPh>
    <rPh sb="303" eb="305">
      <t>カイカン</t>
    </rPh>
    <rPh sb="305" eb="306">
      <t>トウ</t>
    </rPh>
    <rPh sb="307" eb="310">
      <t>ロウキュウカ</t>
    </rPh>
    <rPh sb="310" eb="312">
      <t>タイサク</t>
    </rPh>
    <rPh sb="313" eb="315">
      <t>ケントウ</t>
    </rPh>
    <rPh sb="327" eb="329">
      <t>ジョウキョウ</t>
    </rPh>
    <rPh sb="337" eb="339">
      <t>オオガタ</t>
    </rPh>
    <rPh sb="339" eb="341">
      <t>ジギョウ</t>
    </rPh>
    <rPh sb="342" eb="343">
      <t>ヒカ</t>
    </rPh>
    <rPh sb="348" eb="354">
      <t>ショウライフタンヒリツ</t>
    </rPh>
    <rPh sb="355" eb="357">
      <t>ジョウショウ</t>
    </rPh>
    <rPh sb="358" eb="360">
      <t>ミトオ</t>
    </rPh>
    <rPh sb="364" eb="365">
      <t>ナカ</t>
    </rPh>
    <rPh sb="367" eb="369">
      <t>ドウジ</t>
    </rPh>
    <rPh sb="370" eb="372">
      <t>キゾン</t>
    </rPh>
    <rPh sb="372" eb="374">
      <t>シセツ</t>
    </rPh>
    <rPh sb="375" eb="376">
      <t>カカ</t>
    </rPh>
    <rPh sb="377" eb="381">
      <t>チョウジュミョウカ</t>
    </rPh>
    <rPh sb="381" eb="382">
      <t>トウ</t>
    </rPh>
    <rPh sb="383" eb="384">
      <t>ハカ</t>
    </rPh>
    <rPh sb="388" eb="390">
      <t>ヨウイ</t>
    </rPh>
    <phoneticPr fontId="5"/>
  </si>
  <si>
    <r>
      <t>　将来負担比率，実質公債費比率ともに類似団体平均を上回る状態が続いている。</t>
    </r>
    <r>
      <rPr>
        <sz val="10"/>
        <rFont val="ＭＳ Ｐゴシック"/>
        <family val="3"/>
        <charset val="128"/>
      </rPr>
      <t>平成25年度から実施している学校施設耐震化事業は概ね完了となったものの，平成28年度以降，地方債残高は増加に転じており，また，統合校建設等の大型事業が控えていることから，残高のピークは数年先になると想定しており，将来負担比率の上昇も比例するとみられる。将来負担比率に現れた地方債残高の伸びは，順次元金償還が開始されることにより，追って実質公債費比率にも反映していくため，こちらも比率の上昇が続く見通しである。</t>
    </r>
    <r>
      <rPr>
        <sz val="10"/>
        <color rgb="FFFF0000"/>
        <rFont val="ＭＳ Ｐゴシック"/>
        <family val="3"/>
        <charset val="128"/>
      </rPr>
      <t xml:space="preserve">
</t>
    </r>
    <rPh sb="1" eb="3">
      <t>ショウライ</t>
    </rPh>
    <rPh sb="3" eb="5">
      <t>フタン</t>
    </rPh>
    <rPh sb="5" eb="7">
      <t>ヒリツ</t>
    </rPh>
    <rPh sb="8" eb="10">
      <t>ジッシツ</t>
    </rPh>
    <rPh sb="10" eb="13">
      <t>コウサイヒ</t>
    </rPh>
    <rPh sb="13" eb="15">
      <t>ヒリツ</t>
    </rPh>
    <rPh sb="18" eb="20">
      <t>ルイジ</t>
    </rPh>
    <rPh sb="20" eb="22">
      <t>ダンタイ</t>
    </rPh>
    <rPh sb="22" eb="24">
      <t>ヘイキン</t>
    </rPh>
    <rPh sb="25" eb="27">
      <t>ウワマワ</t>
    </rPh>
    <rPh sb="28" eb="30">
      <t>ジョウタイ</t>
    </rPh>
    <rPh sb="31" eb="32">
      <t>ツヅ</t>
    </rPh>
    <rPh sb="45" eb="47">
      <t>ジッシ</t>
    </rPh>
    <rPh sb="61" eb="62">
      <t>オオム</t>
    </rPh>
    <rPh sb="63" eb="65">
      <t>カンリョウ</t>
    </rPh>
    <rPh sb="73" eb="75">
      <t>ヘイセイ</t>
    </rPh>
    <rPh sb="77" eb="79">
      <t>ネンド</t>
    </rPh>
    <rPh sb="79" eb="81">
      <t>イコウ</t>
    </rPh>
    <rPh sb="82" eb="85">
      <t>チホウサイ</t>
    </rPh>
    <rPh sb="85" eb="87">
      <t>ザンダカ</t>
    </rPh>
    <rPh sb="88" eb="89">
      <t>ゾウ</t>
    </rPh>
    <rPh sb="89" eb="90">
      <t>カ</t>
    </rPh>
    <rPh sb="91" eb="92">
      <t>テン</t>
    </rPh>
    <rPh sb="100" eb="102">
      <t>トウゴウ</t>
    </rPh>
    <rPh sb="102" eb="103">
      <t>コウ</t>
    </rPh>
    <rPh sb="103" eb="105">
      <t>ケンセツ</t>
    </rPh>
    <rPh sb="105" eb="106">
      <t>トウ</t>
    </rPh>
    <rPh sb="107" eb="109">
      <t>オオガタ</t>
    </rPh>
    <rPh sb="109" eb="111">
      <t>ジギョウ</t>
    </rPh>
    <rPh sb="112" eb="113">
      <t>ヒカ</t>
    </rPh>
    <rPh sb="122" eb="124">
      <t>ザンダカ</t>
    </rPh>
    <rPh sb="129" eb="131">
      <t>スウネン</t>
    </rPh>
    <rPh sb="131" eb="132">
      <t>サキ</t>
    </rPh>
    <rPh sb="136" eb="138">
      <t>ソウテイ</t>
    </rPh>
    <rPh sb="143" eb="145">
      <t>ショウライ</t>
    </rPh>
    <rPh sb="145" eb="147">
      <t>フタン</t>
    </rPh>
    <rPh sb="147" eb="149">
      <t>ヒリツ</t>
    </rPh>
    <rPh sb="150" eb="152">
      <t>ジョウショウ</t>
    </rPh>
    <rPh sb="153" eb="155">
      <t>ヒレイ</t>
    </rPh>
    <rPh sb="163" eb="165">
      <t>ショウライ</t>
    </rPh>
    <rPh sb="165" eb="167">
      <t>フタン</t>
    </rPh>
    <rPh sb="167" eb="169">
      <t>ヒリツ</t>
    </rPh>
    <rPh sb="170" eb="171">
      <t>アラワ</t>
    </rPh>
    <rPh sb="173" eb="176">
      <t>チホウサイ</t>
    </rPh>
    <rPh sb="176" eb="178">
      <t>ザンダカ</t>
    </rPh>
    <rPh sb="179" eb="180">
      <t>ノ</t>
    </rPh>
    <rPh sb="183" eb="185">
      <t>ジュンジ</t>
    </rPh>
    <rPh sb="185" eb="187">
      <t>ガンキン</t>
    </rPh>
    <rPh sb="187" eb="189">
      <t>ショウカン</t>
    </rPh>
    <rPh sb="190" eb="192">
      <t>カイシ</t>
    </rPh>
    <rPh sb="201" eb="202">
      <t>オ</t>
    </rPh>
    <rPh sb="204" eb="206">
      <t>ジッシツ</t>
    </rPh>
    <rPh sb="206" eb="209">
      <t>コウサイヒ</t>
    </rPh>
    <rPh sb="209" eb="211">
      <t>ヒリツ</t>
    </rPh>
    <rPh sb="213" eb="215">
      <t>ハンエイ</t>
    </rPh>
    <rPh sb="226" eb="228">
      <t>ヒリツ</t>
    </rPh>
    <rPh sb="229" eb="231">
      <t>ジョウショウ</t>
    </rPh>
    <rPh sb="232" eb="233">
      <t>ツヅ</t>
    </rPh>
    <rPh sb="234" eb="236">
      <t>ミトオ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</si>
</sst>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52496</c:v>
                </c:pt>
                <c:pt idx="2">
                  <c:v>52619</c:v>
                </c:pt>
                <c:pt idx="3">
                  <c:v>51875</c:v>
                </c:pt>
                <c:pt idx="4">
                  <c:v>48064</c:v>
                </c:pt>
              </c:numCache>
            </c:numRef>
          </c:val>
          <c:smooth val="0"/>
          <c:extLst xmlns:c16r2="http://schemas.microsoft.com/office/drawing/2015/06/chart">
            <c:ext xmlns:c16="http://schemas.microsoft.com/office/drawing/2014/chart" uri="{C3380CC4-5D6E-409C-BE32-E72D297353CC}">
              <c16:uniqueId val="{00000000-9B27-4BE7-9100-0A3AE7D095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53485</c:v>
                </c:pt>
                <c:pt idx="1">
                  <c:v>48556</c:v>
                </c:pt>
                <c:pt idx="2">
                  <c:v>48122</c:v>
                </c:pt>
                <c:pt idx="3">
                  <c:v>70733</c:v>
                </c:pt>
                <c:pt idx="4">
                  <c:v>46900</c:v>
                </c:pt>
              </c:numCache>
            </c:numRef>
          </c:val>
          <c:smooth val="0"/>
          <c:extLst xmlns:c16r2="http://schemas.microsoft.com/office/drawing/2015/06/chart">
            <c:ext xmlns:c16="http://schemas.microsoft.com/office/drawing/2014/chart" uri="{C3380CC4-5D6E-409C-BE32-E72D297353CC}">
              <c16:uniqueId val="{00000001-9B27-4BE7-9100-0A3AE7D0955F}"/>
            </c:ext>
          </c:extLst>
        </c:ser>
        <c:dLbls>
          <c:showLegendKey val="0"/>
          <c:showVal val="0"/>
          <c:showCatName val="0"/>
          <c:showSerName val="0"/>
          <c:showPercent val="0"/>
          <c:showBubbleSize val="0"/>
        </c:dLbls>
        <c:marker val="1"/>
        <c:smooth val="0"/>
        <c:axId val="368041816"/>
        <c:axId val="368042208"/>
      </c:lineChart>
      <c:catAx>
        <c:axId val="368041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042208"/>
        <c:crosses val="autoZero"/>
        <c:auto val="1"/>
        <c:lblAlgn val="ctr"/>
        <c:lblOffset val="100"/>
        <c:tickLblSkip val="1"/>
        <c:tickMarkSkip val="1"/>
        <c:noMultiLvlLbl val="0"/>
      </c:catAx>
      <c:valAx>
        <c:axId val="36804220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041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8.23</c:v>
                </c:pt>
                <c:pt idx="1">
                  <c:v>10.130000000000001</c:v>
                </c:pt>
                <c:pt idx="2">
                  <c:v>6.08</c:v>
                </c:pt>
                <c:pt idx="3">
                  <c:v>9.74</c:v>
                </c:pt>
                <c:pt idx="4">
                  <c:v>4.05</c:v>
                </c:pt>
              </c:numCache>
            </c:numRef>
          </c:val>
          <c:extLst xmlns:c16r2="http://schemas.microsoft.com/office/drawing/2015/06/chart">
            <c:ext xmlns:c16="http://schemas.microsoft.com/office/drawing/2014/chart" uri="{C3380CC4-5D6E-409C-BE32-E72D297353CC}">
              <c16:uniqueId val="{00000000-BF68-4E96-985A-7302D5D431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18.21</c:v>
                </c:pt>
                <c:pt idx="1">
                  <c:v>18.09</c:v>
                </c:pt>
                <c:pt idx="2">
                  <c:v>18.23</c:v>
                </c:pt>
                <c:pt idx="3">
                  <c:v>18.23</c:v>
                </c:pt>
                <c:pt idx="4">
                  <c:v>17.91</c:v>
                </c:pt>
              </c:numCache>
            </c:numRef>
          </c:val>
          <c:extLst xmlns:c16r2="http://schemas.microsoft.com/office/drawing/2015/06/chart">
            <c:ext xmlns:c16="http://schemas.microsoft.com/office/drawing/2014/chart" uri="{C3380CC4-5D6E-409C-BE32-E72D297353CC}">
              <c16:uniqueId val="{00000001-BF68-4E96-985A-7302D5D431E8}"/>
            </c:ext>
          </c:extLst>
        </c:ser>
        <c:dLbls>
          <c:showLegendKey val="0"/>
          <c:showVal val="0"/>
          <c:showCatName val="0"/>
          <c:showSerName val="0"/>
          <c:showPercent val="0"/>
          <c:showBubbleSize val="0"/>
        </c:dLbls>
        <c:gapWidth val="250"/>
        <c:overlap val="100"/>
        <c:axId val="368041032"/>
        <c:axId val="36804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3.89</c:v>
                </c:pt>
                <c:pt idx="1">
                  <c:v>2.29</c:v>
                </c:pt>
                <c:pt idx="2">
                  <c:v>-4.13</c:v>
                </c:pt>
                <c:pt idx="3">
                  <c:v>3.67</c:v>
                </c:pt>
                <c:pt idx="4">
                  <c:v>-5.52</c:v>
                </c:pt>
              </c:numCache>
            </c:numRef>
          </c:val>
          <c:smooth val="0"/>
          <c:extLst xmlns:c16r2="http://schemas.microsoft.com/office/drawing/2015/06/chart">
            <c:ext xmlns:c16="http://schemas.microsoft.com/office/drawing/2014/chart" uri="{C3380CC4-5D6E-409C-BE32-E72D297353CC}">
              <c16:uniqueId val="{00000002-BF68-4E96-985A-7302D5D431E8}"/>
            </c:ext>
          </c:extLst>
        </c:ser>
        <c:dLbls>
          <c:showLegendKey val="0"/>
          <c:showVal val="0"/>
          <c:showCatName val="0"/>
          <c:showSerName val="0"/>
          <c:showPercent val="0"/>
          <c:showBubbleSize val="0"/>
        </c:dLbls>
        <c:marker val="1"/>
        <c:smooth val="0"/>
        <c:axId val="368041032"/>
        <c:axId val="368041424"/>
      </c:lineChart>
      <c:catAx>
        <c:axId val="368041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8041424"/>
        <c:crosses val="autoZero"/>
        <c:auto val="1"/>
        <c:lblAlgn val="ctr"/>
        <c:lblOffset val="100"/>
        <c:tickLblSkip val="1"/>
        <c:tickMarkSkip val="1"/>
        <c:noMultiLvlLbl val="0"/>
      </c:catAx>
      <c:valAx>
        <c:axId val="36804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041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0.28999999999999998</c:v>
                </c:pt>
                <c:pt idx="4">
                  <c:v>#N/A</c:v>
                </c:pt>
                <c:pt idx="5">
                  <c:v>0.1</c:v>
                </c:pt>
                <c:pt idx="6">
                  <c:v>#N/A</c:v>
                </c:pt>
                <c:pt idx="7">
                  <c:v>0.16</c:v>
                </c:pt>
                <c:pt idx="8">
                  <c:v>#N/A</c:v>
                </c:pt>
                <c:pt idx="9">
                  <c:v>0.18</c:v>
                </c:pt>
              </c:numCache>
            </c:numRef>
          </c:val>
          <c:extLst xmlns:c16r2="http://schemas.microsoft.com/office/drawing/2015/06/chart">
            <c:ext xmlns:c16="http://schemas.microsoft.com/office/drawing/2014/chart" uri="{C3380CC4-5D6E-409C-BE32-E72D297353CC}">
              <c16:uniqueId val="{00000000-9A89-4057-BC78-1262D0DADA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89-4057-BC78-1262D0DADA86}"/>
            </c:ext>
          </c:extLst>
        </c:ser>
        <c:ser>
          <c:idx val="2"/>
          <c:order val="2"/>
          <c:tx>
            <c:strRef>
              <c:f>データシート!$A$29</c:f>
              <c:strCache>
                <c:ptCount val="1"/>
                <c:pt idx="0">
                  <c:v>東部第１土地区画整理事業特別会計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0.02</c:v>
                </c:pt>
                <c:pt idx="4">
                  <c:v>#N/A</c:v>
                </c:pt>
                <c:pt idx="5">
                  <c:v>0.04</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2-9A89-4057-BC78-1262D0DADA86}"/>
            </c:ext>
          </c:extLst>
        </c:ser>
        <c:ser>
          <c:idx val="3"/>
          <c:order val="3"/>
          <c:tx>
            <c:strRef>
              <c:f>データシート!$A$30</c:f>
              <c:strCache>
                <c:ptCount val="1"/>
                <c:pt idx="0">
                  <c:v>六ッ野土地区画整理事業特別会計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xmlns:c16r2="http://schemas.microsoft.com/office/drawing/2015/06/chart">
            <c:ext xmlns:c16="http://schemas.microsoft.com/office/drawing/2014/chart" uri="{C3380CC4-5D6E-409C-BE32-E72D297353CC}">
              <c16:uniqueId val="{00000003-9A89-4057-BC78-1262D0DADA86}"/>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0.24</c:v>
                </c:pt>
                <c:pt idx="4">
                  <c:v>#N/A</c:v>
                </c:pt>
                <c:pt idx="5">
                  <c:v>0.22</c:v>
                </c:pt>
                <c:pt idx="6">
                  <c:v>#N/A</c:v>
                </c:pt>
                <c:pt idx="7">
                  <c:v>0.21</c:v>
                </c:pt>
                <c:pt idx="8">
                  <c:v>#N/A</c:v>
                </c:pt>
                <c:pt idx="9">
                  <c:v>0.24</c:v>
                </c:pt>
              </c:numCache>
            </c:numRef>
          </c:val>
          <c:extLst xmlns:c16r2="http://schemas.microsoft.com/office/drawing/2015/06/chart">
            <c:ext xmlns:c16="http://schemas.microsoft.com/office/drawing/2014/chart" uri="{C3380CC4-5D6E-409C-BE32-E72D297353CC}">
              <c16:uniqueId val="{00000004-9A89-4057-BC78-1262D0DADA8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1.45</c:v>
                </c:pt>
                <c:pt idx="2">
                  <c:v>#N/A</c:v>
                </c:pt>
                <c:pt idx="3">
                  <c:v>0.04</c:v>
                </c:pt>
                <c:pt idx="4">
                  <c:v>#N/A</c:v>
                </c:pt>
                <c:pt idx="5">
                  <c:v>1.22</c:v>
                </c:pt>
                <c:pt idx="6">
                  <c:v>#N/A</c:v>
                </c:pt>
                <c:pt idx="7">
                  <c:v>1.66</c:v>
                </c:pt>
                <c:pt idx="8">
                  <c:v>#N/A</c:v>
                </c:pt>
                <c:pt idx="9">
                  <c:v>0.44</c:v>
                </c:pt>
              </c:numCache>
            </c:numRef>
          </c:val>
          <c:extLst xmlns:c16r2="http://schemas.microsoft.com/office/drawing/2015/06/chart">
            <c:ext xmlns:c16="http://schemas.microsoft.com/office/drawing/2014/chart" uri="{C3380CC4-5D6E-409C-BE32-E72D297353CC}">
              <c16:uniqueId val="{00000005-9A89-4057-BC78-1262D0DADA86}"/>
            </c:ext>
          </c:extLst>
        </c:ser>
        <c:ser>
          <c:idx val="6"/>
          <c:order val="6"/>
          <c:tx>
            <c:strRef>
              <c:f>データシート!$A$33</c:f>
              <c:strCache>
                <c:ptCount val="1"/>
                <c:pt idx="0">
                  <c:v>墓地公園事業特別会計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c:v>
                </c:pt>
                <c:pt idx="2">
                  <c:v>#N/A</c:v>
                </c:pt>
                <c:pt idx="3">
                  <c:v>0.28999999999999998</c:v>
                </c:pt>
                <c:pt idx="4">
                  <c:v>#N/A</c:v>
                </c:pt>
                <c:pt idx="5">
                  <c:v>0.36</c:v>
                </c:pt>
                <c:pt idx="6">
                  <c:v>#N/A</c:v>
                </c:pt>
                <c:pt idx="7">
                  <c:v>0.32</c:v>
                </c:pt>
                <c:pt idx="8">
                  <c:v>#N/A</c:v>
                </c:pt>
                <c:pt idx="9">
                  <c:v>0.44</c:v>
                </c:pt>
              </c:numCache>
            </c:numRef>
          </c:val>
          <c:extLst xmlns:c16r2="http://schemas.microsoft.com/office/drawing/2015/06/chart">
            <c:ext xmlns:c16="http://schemas.microsoft.com/office/drawing/2014/chart" uri="{C3380CC4-5D6E-409C-BE32-E72D297353CC}">
              <c16:uniqueId val="{00000006-9A89-4057-BC78-1262D0DADA8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0.49</c:v>
                </c:pt>
                <c:pt idx="4">
                  <c:v>#N/A</c:v>
                </c:pt>
                <c:pt idx="5">
                  <c:v>0.86</c:v>
                </c:pt>
                <c:pt idx="6">
                  <c:v>#N/A</c:v>
                </c:pt>
                <c:pt idx="7">
                  <c:v>1.1000000000000001</c:v>
                </c:pt>
                <c:pt idx="8">
                  <c:v>#N/A</c:v>
                </c:pt>
                <c:pt idx="9">
                  <c:v>0.57999999999999996</c:v>
                </c:pt>
              </c:numCache>
            </c:numRef>
          </c:val>
          <c:extLst xmlns:c16r2="http://schemas.microsoft.com/office/drawing/2015/06/chart">
            <c:ext xmlns:c16="http://schemas.microsoft.com/office/drawing/2014/chart" uri="{C3380CC4-5D6E-409C-BE32-E72D297353CC}">
              <c16:uniqueId val="{00000007-9A89-4057-BC78-1262D0DADA8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7.91</c:v>
                </c:pt>
                <c:pt idx="2">
                  <c:v>#N/A</c:v>
                </c:pt>
                <c:pt idx="3">
                  <c:v>9.81</c:v>
                </c:pt>
                <c:pt idx="4">
                  <c:v>#N/A</c:v>
                </c:pt>
                <c:pt idx="5">
                  <c:v>5.67</c:v>
                </c:pt>
                <c:pt idx="6">
                  <c:v>#N/A</c:v>
                </c:pt>
                <c:pt idx="7">
                  <c:v>9.3800000000000008</c:v>
                </c:pt>
                <c:pt idx="8">
                  <c:v>#N/A</c:v>
                </c:pt>
                <c:pt idx="9">
                  <c:v>3.57</c:v>
                </c:pt>
              </c:numCache>
            </c:numRef>
          </c:val>
          <c:extLst xmlns:c16r2="http://schemas.microsoft.com/office/drawing/2015/06/chart">
            <c:ext xmlns:c16="http://schemas.microsoft.com/office/drawing/2014/chart" uri="{C3380CC4-5D6E-409C-BE32-E72D297353CC}">
              <c16:uniqueId val="{00000008-9A89-4057-BC78-1262D0DADA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5.66</c:v>
                </c:pt>
                <c:pt idx="2">
                  <c:v>#N/A</c:v>
                </c:pt>
                <c:pt idx="3">
                  <c:v>6.47</c:v>
                </c:pt>
                <c:pt idx="4">
                  <c:v>#N/A</c:v>
                </c:pt>
                <c:pt idx="5">
                  <c:v>8.65</c:v>
                </c:pt>
                <c:pt idx="6">
                  <c:v>#N/A</c:v>
                </c:pt>
                <c:pt idx="7">
                  <c:v>10.31</c:v>
                </c:pt>
                <c:pt idx="8">
                  <c:v>#N/A</c:v>
                </c:pt>
                <c:pt idx="9">
                  <c:v>12.57</c:v>
                </c:pt>
              </c:numCache>
            </c:numRef>
          </c:val>
          <c:extLst xmlns:c16r2="http://schemas.microsoft.com/office/drawing/2015/06/chart">
            <c:ext xmlns:c16="http://schemas.microsoft.com/office/drawing/2014/chart" uri="{C3380CC4-5D6E-409C-BE32-E72D297353CC}">
              <c16:uniqueId val="{00000009-9A89-4057-BC78-1262D0DADA86}"/>
            </c:ext>
          </c:extLst>
        </c:ser>
        <c:dLbls>
          <c:showLegendKey val="0"/>
          <c:showVal val="0"/>
          <c:showCatName val="0"/>
          <c:showSerName val="0"/>
          <c:showPercent val="0"/>
          <c:showBubbleSize val="0"/>
        </c:dLbls>
        <c:gapWidth val="150"/>
        <c:overlap val="100"/>
        <c:axId val="368039464"/>
        <c:axId val="368039856"/>
      </c:barChart>
      <c:catAx>
        <c:axId val="36803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8039856"/>
        <c:crosses val="autoZero"/>
        <c:auto val="1"/>
        <c:lblAlgn val="ctr"/>
        <c:lblOffset val="100"/>
        <c:tickLblSkip val="1"/>
        <c:tickMarkSkip val="1"/>
        <c:noMultiLvlLbl val="0"/>
      </c:catAx>
      <c:valAx>
        <c:axId val="36803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8039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5442</c:v>
                </c:pt>
                <c:pt idx="5">
                  <c:v>5339</c:v>
                </c:pt>
                <c:pt idx="8">
                  <c:v>5277</c:v>
                </c:pt>
                <c:pt idx="11">
                  <c:v>5273</c:v>
                </c:pt>
                <c:pt idx="14">
                  <c:v>5243</c:v>
                </c:pt>
              </c:numCache>
            </c:numRef>
          </c:val>
          <c:extLst xmlns:c16r2="http://schemas.microsoft.com/office/drawing/2015/06/chart">
            <c:ext xmlns:c16="http://schemas.microsoft.com/office/drawing/2014/chart" uri="{C3380CC4-5D6E-409C-BE32-E72D297353CC}">
              <c16:uniqueId val="{00000000-779A-4652-AF51-E46D474CA9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79A-4652-AF51-E46D474CA9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118</c:v>
                </c:pt>
                <c:pt idx="3">
                  <c:v>172</c:v>
                </c:pt>
                <c:pt idx="6">
                  <c:v>164</c:v>
                </c:pt>
                <c:pt idx="9">
                  <c:v>210</c:v>
                </c:pt>
                <c:pt idx="12">
                  <c:v>261</c:v>
                </c:pt>
              </c:numCache>
            </c:numRef>
          </c:val>
          <c:extLst xmlns:c16r2="http://schemas.microsoft.com/office/drawing/2015/06/chart">
            <c:ext xmlns:c16="http://schemas.microsoft.com/office/drawing/2014/chart" uri="{C3380CC4-5D6E-409C-BE32-E72D297353CC}">
              <c16:uniqueId val="{00000002-779A-4652-AF51-E46D474CA9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18</c:v>
                </c:pt>
                <c:pt idx="6">
                  <c:v>76</c:v>
                </c:pt>
                <c:pt idx="9">
                  <c:v>76</c:v>
                </c:pt>
                <c:pt idx="12">
                  <c:v>81</c:v>
                </c:pt>
              </c:numCache>
            </c:numRef>
          </c:val>
          <c:extLst xmlns:c16r2="http://schemas.microsoft.com/office/drawing/2015/06/chart">
            <c:ext xmlns:c16="http://schemas.microsoft.com/office/drawing/2014/chart" uri="{C3380CC4-5D6E-409C-BE32-E72D297353CC}">
              <c16:uniqueId val="{00000003-779A-4652-AF51-E46D474CA9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2120</c:v>
                </c:pt>
                <c:pt idx="3">
                  <c:v>2130</c:v>
                </c:pt>
                <c:pt idx="6">
                  <c:v>2113</c:v>
                </c:pt>
                <c:pt idx="9">
                  <c:v>2041</c:v>
                </c:pt>
                <c:pt idx="12">
                  <c:v>2010</c:v>
                </c:pt>
              </c:numCache>
            </c:numRef>
          </c:val>
          <c:extLst xmlns:c16r2="http://schemas.microsoft.com/office/drawing/2015/06/chart">
            <c:ext xmlns:c16="http://schemas.microsoft.com/office/drawing/2014/chart" uri="{C3380CC4-5D6E-409C-BE32-E72D297353CC}">
              <c16:uniqueId val="{00000004-779A-4652-AF51-E46D474CA9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c:v>
                </c:pt>
                <c:pt idx="3">
                  <c:v>50</c:v>
                </c:pt>
                <c:pt idx="6">
                  <c:v>50</c:v>
                </c:pt>
                <c:pt idx="9">
                  <c:v>50</c:v>
                </c:pt>
                <c:pt idx="12">
                  <c:v>50</c:v>
                </c:pt>
              </c:numCache>
            </c:numRef>
          </c:val>
          <c:extLst xmlns:c16r2="http://schemas.microsoft.com/office/drawing/2015/06/chart">
            <c:ext xmlns:c16="http://schemas.microsoft.com/office/drawing/2014/chart" uri="{C3380CC4-5D6E-409C-BE32-E72D297353CC}">
              <c16:uniqueId val="{00000005-779A-4652-AF51-E46D474CA9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79A-4652-AF51-E46D474CA9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5190</c:v>
                </c:pt>
                <c:pt idx="3">
                  <c:v>5346</c:v>
                </c:pt>
                <c:pt idx="6">
                  <c:v>5189</c:v>
                </c:pt>
                <c:pt idx="9">
                  <c:v>5173</c:v>
                </c:pt>
                <c:pt idx="12">
                  <c:v>5337</c:v>
                </c:pt>
              </c:numCache>
            </c:numRef>
          </c:val>
          <c:extLst xmlns:c16r2="http://schemas.microsoft.com/office/drawing/2015/06/chart">
            <c:ext xmlns:c16="http://schemas.microsoft.com/office/drawing/2014/chart" uri="{C3380CC4-5D6E-409C-BE32-E72D297353CC}">
              <c16:uniqueId val="{00000007-779A-4652-AF51-E46D474CA90D}"/>
            </c:ext>
          </c:extLst>
        </c:ser>
        <c:dLbls>
          <c:showLegendKey val="0"/>
          <c:showVal val="0"/>
          <c:showCatName val="0"/>
          <c:showSerName val="0"/>
          <c:showPercent val="0"/>
          <c:showBubbleSize val="0"/>
        </c:dLbls>
        <c:gapWidth val="100"/>
        <c:overlap val="100"/>
        <c:axId val="473936584"/>
        <c:axId val="47393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2053</c:v>
                </c:pt>
                <c:pt idx="2">
                  <c:v>#N/A</c:v>
                </c:pt>
                <c:pt idx="3">
                  <c:v>#N/A</c:v>
                </c:pt>
                <c:pt idx="4">
                  <c:v>2377</c:v>
                </c:pt>
                <c:pt idx="5">
                  <c:v>#N/A</c:v>
                </c:pt>
                <c:pt idx="6">
                  <c:v>#N/A</c:v>
                </c:pt>
                <c:pt idx="7">
                  <c:v>2315</c:v>
                </c:pt>
                <c:pt idx="8">
                  <c:v>#N/A</c:v>
                </c:pt>
                <c:pt idx="9">
                  <c:v>#N/A</c:v>
                </c:pt>
                <c:pt idx="10">
                  <c:v>2277</c:v>
                </c:pt>
                <c:pt idx="11">
                  <c:v>#N/A</c:v>
                </c:pt>
                <c:pt idx="12">
                  <c:v>#N/A</c:v>
                </c:pt>
                <c:pt idx="13">
                  <c:v>2496</c:v>
                </c:pt>
                <c:pt idx="14">
                  <c:v>#N/A</c:v>
                </c:pt>
              </c:numCache>
            </c:numRef>
          </c:val>
          <c:smooth val="0"/>
          <c:extLst xmlns:c16r2="http://schemas.microsoft.com/office/drawing/2015/06/chart">
            <c:ext xmlns:c16="http://schemas.microsoft.com/office/drawing/2014/chart" uri="{C3380CC4-5D6E-409C-BE32-E72D297353CC}">
              <c16:uniqueId val="{00000008-779A-4652-AF51-E46D474CA90D}"/>
            </c:ext>
          </c:extLst>
        </c:ser>
        <c:dLbls>
          <c:showLegendKey val="0"/>
          <c:showVal val="0"/>
          <c:showCatName val="0"/>
          <c:showSerName val="0"/>
          <c:showPercent val="0"/>
          <c:showBubbleSize val="0"/>
        </c:dLbls>
        <c:marker val="1"/>
        <c:smooth val="0"/>
        <c:axId val="473936584"/>
        <c:axId val="473939328"/>
      </c:lineChart>
      <c:catAx>
        <c:axId val="47393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3939328"/>
        <c:crosses val="autoZero"/>
        <c:auto val="1"/>
        <c:lblAlgn val="ctr"/>
        <c:lblOffset val="100"/>
        <c:tickLblSkip val="1"/>
        <c:tickMarkSkip val="1"/>
        <c:noMultiLvlLbl val="0"/>
      </c:catAx>
      <c:valAx>
        <c:axId val="47393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3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49951</c:v>
                </c:pt>
                <c:pt idx="5">
                  <c:v>49605</c:v>
                </c:pt>
                <c:pt idx="8">
                  <c:v>49242</c:v>
                </c:pt>
                <c:pt idx="11">
                  <c:v>48887</c:v>
                </c:pt>
                <c:pt idx="14">
                  <c:v>48461</c:v>
                </c:pt>
              </c:numCache>
            </c:numRef>
          </c:val>
          <c:extLst xmlns:c16r2="http://schemas.microsoft.com/office/drawing/2015/06/chart">
            <c:ext xmlns:c16="http://schemas.microsoft.com/office/drawing/2014/chart" uri="{C3380CC4-5D6E-409C-BE32-E72D297353CC}">
              <c16:uniqueId val="{00000000-C003-43E5-8257-234FA1BA5A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13496</c:v>
                </c:pt>
                <c:pt idx="5">
                  <c:v>13460</c:v>
                </c:pt>
                <c:pt idx="8">
                  <c:v>12981</c:v>
                </c:pt>
                <c:pt idx="11">
                  <c:v>12331</c:v>
                </c:pt>
                <c:pt idx="14">
                  <c:v>11212</c:v>
                </c:pt>
              </c:numCache>
            </c:numRef>
          </c:val>
          <c:extLst xmlns:c16r2="http://schemas.microsoft.com/office/drawing/2015/06/chart">
            <c:ext xmlns:c16="http://schemas.microsoft.com/office/drawing/2014/chart" uri="{C3380CC4-5D6E-409C-BE32-E72D297353CC}">
              <c16:uniqueId val="{00000001-C003-43E5-8257-234FA1BA5A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17927</c:v>
                </c:pt>
                <c:pt idx="5">
                  <c:v>18063</c:v>
                </c:pt>
                <c:pt idx="8">
                  <c:v>18558</c:v>
                </c:pt>
                <c:pt idx="11">
                  <c:v>16581</c:v>
                </c:pt>
                <c:pt idx="14">
                  <c:v>16563</c:v>
                </c:pt>
              </c:numCache>
            </c:numRef>
          </c:val>
          <c:extLst xmlns:c16r2="http://schemas.microsoft.com/office/drawing/2015/06/chart">
            <c:ext xmlns:c16="http://schemas.microsoft.com/office/drawing/2014/chart" uri="{C3380CC4-5D6E-409C-BE32-E72D297353CC}">
              <c16:uniqueId val="{00000002-C003-43E5-8257-234FA1BA5A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03-43E5-8257-234FA1BA5A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003-43E5-8257-234FA1BA5A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166</c:v>
                </c:pt>
                <c:pt idx="3">
                  <c:v>166</c:v>
                </c:pt>
                <c:pt idx="6">
                  <c:v>178</c:v>
                </c:pt>
                <c:pt idx="9">
                  <c:v>0</c:v>
                </c:pt>
                <c:pt idx="12">
                  <c:v>11</c:v>
                </c:pt>
              </c:numCache>
            </c:numRef>
          </c:val>
          <c:extLst xmlns:c16r2="http://schemas.microsoft.com/office/drawing/2015/06/chart">
            <c:ext xmlns:c16="http://schemas.microsoft.com/office/drawing/2014/chart" uri="{C3380CC4-5D6E-409C-BE32-E72D297353CC}">
              <c16:uniqueId val="{00000005-C003-43E5-8257-234FA1BA5A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7990</c:v>
                </c:pt>
                <c:pt idx="3">
                  <c:v>7696</c:v>
                </c:pt>
                <c:pt idx="6">
                  <c:v>7633</c:v>
                </c:pt>
                <c:pt idx="9">
                  <c:v>7607</c:v>
                </c:pt>
                <c:pt idx="12">
                  <c:v>7431</c:v>
                </c:pt>
              </c:numCache>
            </c:numRef>
          </c:val>
          <c:extLst xmlns:c16r2="http://schemas.microsoft.com/office/drawing/2015/06/chart">
            <c:ext xmlns:c16="http://schemas.microsoft.com/office/drawing/2014/chart" uri="{C3380CC4-5D6E-409C-BE32-E72D297353CC}">
              <c16:uniqueId val="{00000006-C003-43E5-8257-234FA1BA5A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536</c:v>
                </c:pt>
                <c:pt idx="3">
                  <c:v>631</c:v>
                </c:pt>
                <c:pt idx="6">
                  <c:v>751</c:v>
                </c:pt>
                <c:pt idx="9">
                  <c:v>831</c:v>
                </c:pt>
                <c:pt idx="12">
                  <c:v>809</c:v>
                </c:pt>
              </c:numCache>
            </c:numRef>
          </c:val>
          <c:extLst xmlns:c16r2="http://schemas.microsoft.com/office/drawing/2015/06/chart">
            <c:ext xmlns:c16="http://schemas.microsoft.com/office/drawing/2014/chart" uri="{C3380CC4-5D6E-409C-BE32-E72D297353CC}">
              <c16:uniqueId val="{00000007-C003-43E5-8257-234FA1BA5A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21267</c:v>
                </c:pt>
                <c:pt idx="3">
                  <c:v>20911</c:v>
                </c:pt>
                <c:pt idx="6">
                  <c:v>20690</c:v>
                </c:pt>
                <c:pt idx="9">
                  <c:v>19598</c:v>
                </c:pt>
                <c:pt idx="12">
                  <c:v>18943</c:v>
                </c:pt>
              </c:numCache>
            </c:numRef>
          </c:val>
          <c:extLst xmlns:c16r2="http://schemas.microsoft.com/office/drawing/2015/06/chart">
            <c:ext xmlns:c16="http://schemas.microsoft.com/office/drawing/2014/chart" uri="{C3380CC4-5D6E-409C-BE32-E72D297353CC}">
              <c16:uniqueId val="{00000008-C003-43E5-8257-234FA1BA5A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351</c:v>
                </c:pt>
                <c:pt idx="3">
                  <c:v>273</c:v>
                </c:pt>
                <c:pt idx="6">
                  <c:v>195</c:v>
                </c:pt>
                <c:pt idx="9">
                  <c:v>1716</c:v>
                </c:pt>
                <c:pt idx="12">
                  <c:v>1528</c:v>
                </c:pt>
              </c:numCache>
            </c:numRef>
          </c:val>
          <c:extLst xmlns:c16r2="http://schemas.microsoft.com/office/drawing/2015/06/chart">
            <c:ext xmlns:c16="http://schemas.microsoft.com/office/drawing/2014/chart" uri="{C3380CC4-5D6E-409C-BE32-E72D297353CC}">
              <c16:uniqueId val="{00000009-C003-43E5-8257-234FA1BA5A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56754</c:v>
                </c:pt>
                <c:pt idx="3">
                  <c:v>56575</c:v>
                </c:pt>
                <c:pt idx="6">
                  <c:v>57395</c:v>
                </c:pt>
                <c:pt idx="9">
                  <c:v>59856</c:v>
                </c:pt>
                <c:pt idx="12">
                  <c:v>60407</c:v>
                </c:pt>
              </c:numCache>
            </c:numRef>
          </c:val>
          <c:extLst xmlns:c16r2="http://schemas.microsoft.com/office/drawing/2015/06/chart">
            <c:ext xmlns:c16="http://schemas.microsoft.com/office/drawing/2014/chart" uri="{C3380CC4-5D6E-409C-BE32-E72D297353CC}">
              <c16:uniqueId val="{0000000A-C003-43E5-8257-234FA1BA5A4C}"/>
            </c:ext>
          </c:extLst>
        </c:ser>
        <c:dLbls>
          <c:showLegendKey val="0"/>
          <c:showVal val="0"/>
          <c:showCatName val="0"/>
          <c:showSerName val="0"/>
          <c:showPercent val="0"/>
          <c:showBubbleSize val="0"/>
        </c:dLbls>
        <c:gapWidth val="100"/>
        <c:overlap val="100"/>
        <c:axId val="473935408"/>
        <c:axId val="473936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5689</c:v>
                </c:pt>
                <c:pt idx="2">
                  <c:v>#N/A</c:v>
                </c:pt>
                <c:pt idx="3">
                  <c:v>#N/A</c:v>
                </c:pt>
                <c:pt idx="4">
                  <c:v>5122</c:v>
                </c:pt>
                <c:pt idx="5">
                  <c:v>#N/A</c:v>
                </c:pt>
                <c:pt idx="6">
                  <c:v>#N/A</c:v>
                </c:pt>
                <c:pt idx="7">
                  <c:v>6060</c:v>
                </c:pt>
                <c:pt idx="8">
                  <c:v>#N/A</c:v>
                </c:pt>
                <c:pt idx="9">
                  <c:v>#N/A</c:v>
                </c:pt>
                <c:pt idx="10">
                  <c:v>11809</c:v>
                </c:pt>
                <c:pt idx="11">
                  <c:v>#N/A</c:v>
                </c:pt>
                <c:pt idx="12">
                  <c:v>#N/A</c:v>
                </c:pt>
                <c:pt idx="13">
                  <c:v>12892</c:v>
                </c:pt>
                <c:pt idx="14">
                  <c:v>#N/A</c:v>
                </c:pt>
              </c:numCache>
            </c:numRef>
          </c:val>
          <c:smooth val="0"/>
          <c:extLst xmlns:c16r2="http://schemas.microsoft.com/office/drawing/2015/06/chart">
            <c:ext xmlns:c16="http://schemas.microsoft.com/office/drawing/2014/chart" uri="{C3380CC4-5D6E-409C-BE32-E72D297353CC}">
              <c16:uniqueId val="{0000000B-C003-43E5-8257-234FA1BA5A4C}"/>
            </c:ext>
          </c:extLst>
        </c:ser>
        <c:dLbls>
          <c:showLegendKey val="0"/>
          <c:showVal val="0"/>
          <c:showCatName val="0"/>
          <c:showSerName val="0"/>
          <c:showPercent val="0"/>
          <c:showBubbleSize val="0"/>
        </c:dLbls>
        <c:marker val="1"/>
        <c:smooth val="0"/>
        <c:axId val="473935408"/>
        <c:axId val="473936192"/>
      </c:lineChart>
      <c:catAx>
        <c:axId val="47393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3936192"/>
        <c:crosses val="autoZero"/>
        <c:auto val="1"/>
        <c:lblAlgn val="ctr"/>
        <c:lblOffset val="100"/>
        <c:tickLblSkip val="1"/>
        <c:tickMarkSkip val="1"/>
        <c:noMultiLvlLbl val="0"/>
      </c:catAx>
      <c:valAx>
        <c:axId val="47393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393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5292</c:v>
                </c:pt>
                <c:pt idx="1">
                  <c:v>5292</c:v>
                </c:pt>
                <c:pt idx="2">
                  <c:v>5293</c:v>
                </c:pt>
              </c:numCache>
            </c:numRef>
          </c:val>
          <c:extLst xmlns:c16r2="http://schemas.microsoft.com/office/drawing/2015/06/chart">
            <c:ext xmlns:c16="http://schemas.microsoft.com/office/drawing/2014/chart" uri="{C3380CC4-5D6E-409C-BE32-E72D297353CC}">
              <c16:uniqueId val="{00000000-AEF5-4B04-9FC8-A8723A6415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9377</c:v>
                </c:pt>
                <c:pt idx="1">
                  <c:v>8431</c:v>
                </c:pt>
                <c:pt idx="2">
                  <c:v>8399</c:v>
                </c:pt>
              </c:numCache>
            </c:numRef>
          </c:val>
          <c:extLst xmlns:c16r2="http://schemas.microsoft.com/office/drawing/2015/06/chart">
            <c:ext xmlns:c16="http://schemas.microsoft.com/office/drawing/2014/chart" uri="{C3380CC4-5D6E-409C-BE32-E72D297353CC}">
              <c16:uniqueId val="{00000001-AEF5-4B04-9FC8-A8723A6415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3158</c:v>
                </c:pt>
                <c:pt idx="1">
                  <c:v>2010</c:v>
                </c:pt>
                <c:pt idx="2">
                  <c:v>1959</c:v>
                </c:pt>
              </c:numCache>
            </c:numRef>
          </c:val>
          <c:extLst xmlns:c16r2="http://schemas.microsoft.com/office/drawing/2015/06/chart">
            <c:ext xmlns:c16="http://schemas.microsoft.com/office/drawing/2014/chart" uri="{C3380CC4-5D6E-409C-BE32-E72D297353CC}">
              <c16:uniqueId val="{00000002-AEF5-4B04-9FC8-A8723A641526}"/>
            </c:ext>
          </c:extLst>
        </c:ser>
        <c:dLbls>
          <c:showLegendKey val="0"/>
          <c:showVal val="0"/>
          <c:showCatName val="0"/>
          <c:showSerName val="0"/>
          <c:showPercent val="0"/>
          <c:showBubbleSize val="0"/>
        </c:dLbls>
        <c:gapWidth val="120"/>
        <c:overlap val="100"/>
        <c:axId val="473934624"/>
        <c:axId val="473935016"/>
      </c:barChart>
      <c:catAx>
        <c:axId val="4739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3935016"/>
        <c:crosses val="autoZero"/>
        <c:auto val="1"/>
        <c:lblAlgn val="ctr"/>
        <c:lblOffset val="100"/>
        <c:tickLblSkip val="1"/>
        <c:tickMarkSkip val="1"/>
        <c:noMultiLvlLbl val="0"/>
      </c:catAx>
      <c:valAx>
        <c:axId val="473935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39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109-4D7D-8F9D-A9056D960E26}"/>
                </c:ext>
                <c:ext xmlns:c15="http://schemas.microsoft.com/office/drawing/2012/chart" uri="{CE6537A1-D6FC-4f65-9D91-7224C49458BB}">
                  <c15:dlblFieldTable>
                    <c15:dlblFTEntry>
                      <c15:txfldGUID>{5B620E73-B0BD-45FF-9CE0-0A4154FB6613}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09-4D7D-8F9D-A9056D960E26}"/>
                </c:ext>
                <c:ext xmlns:c15="http://schemas.microsoft.com/office/drawing/2012/chart" uri="{CE6537A1-D6FC-4f65-9D91-7224C49458BB}">
                  <c15:dlblFieldTable>
                    <c15:dlblFTEntry>
                      <c15:txfldGUID>{789F1F5B-6386-4AC3-8879-83C09892AC8D}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109-4D7D-8F9D-A9056D960E26}"/>
                </c:ext>
                <c:ext xmlns:c15="http://schemas.microsoft.com/office/drawing/2012/chart" uri="{CE6537A1-D6FC-4f65-9D91-7224C49458BB}">
                  <c15:dlblFieldTable>
                    <c15:dlblFTEntry>
                      <c15:txfldGUID>{54ED4379-A611-4E06-AD6A-40359B657925}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09-4D7D-8F9D-A9056D960E26}"/>
                </c:ext>
                <c:ext xmlns:c15="http://schemas.microsoft.com/office/drawing/2012/chart" uri="{CE6537A1-D6FC-4f65-9D91-7224C49458BB}">
                  <c15:dlblFieldTable>
                    <c15:dlblFTEntry>
                      <c15:txfldGUID>{79D7A1DF-B039-4159-9162-2F04ADF7D4DB}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109-4D7D-8F9D-A9056D960E26}"/>
                </c:ext>
                <c:ext xmlns:c15="http://schemas.microsoft.com/office/drawing/2012/chart" uri="{CE6537A1-D6FC-4f65-9D91-7224C49458BB}">
                  <c15:dlblFieldTable>
                    <c15:dlblFTEntry>
                      <c15:txfldGUID>{153A7200-FF0B-48AD-AB0C-CB980DE88571}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09-4D7D-8F9D-A9056D960E26}"/>
                </c:ext>
                <c:ext xmlns:c15="http://schemas.microsoft.com/office/drawing/2012/chart" uri="{CE6537A1-D6FC-4f65-9D91-7224C49458BB}">
                  <c15:dlblFieldTable>
                    <c15:dlblFTEntry>
                      <c15:txfldGUID>{481CBB73-A381-4E6A-AE6A-A9CDBF021A13}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109-4D7D-8F9D-A9056D960E26}"/>
                </c:ext>
                <c:ext xmlns:c15="http://schemas.microsoft.com/office/drawing/2012/chart" uri="{CE6537A1-D6FC-4f65-9D91-7224C49458BB}">
                  <c15:layout/>
                  <c15:dlblFieldTable>
                    <c15:dlblFTEntry>
                      <c15:txfldGUID>{6CAB454F-4597-40FE-B532-8E236B3638D2}</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09-4D7D-8F9D-A9056D960E26}"/>
                </c:ext>
                <c:ext xmlns:c15="http://schemas.microsoft.com/office/drawing/2012/chart" uri="{CE6537A1-D6FC-4f65-9D91-7224C49458BB}">
                  <c15:layout/>
                  <c15:dlblFieldTable>
                    <c15:dlblFTEntry>
                      <c15:txfldGUID>{F23C92D5-8093-45E2-89F0-9C34914D082D}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109-4D7D-8F9D-A9056D960E26}"/>
                </c:ext>
                <c:ext xmlns:c15="http://schemas.microsoft.com/office/drawing/2012/chart" uri="{CE6537A1-D6FC-4f65-9D91-7224C49458BB}">
                  <c15:dlblFieldTable>
                    <c15:dlblFTEntry>
                      <c15:txfldGUID>{C2DB60CC-50F1-4B5E-8005-890FDFBD67ED}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pt idx="24">
                  <c:v>58</c:v>
                </c:pt>
              </c:numCache>
            </c:numRef>
          </c:xVal>
          <c:yVal>
            <c:numRef>
              <c:f>公会計指標分析・財政指標組合せ分析表!$BP$51:$DC$51</c:f>
              <c:numCache>
                <c:formatCode>#,##0.0;"▲ "#,##0.0</c:formatCode>
                <c:ptCount val="40"/>
                <c:pt idx="16">
                  <c:v>24</c:v>
                </c:pt>
                <c:pt idx="24">
                  <c:v>47</c:v>
                </c:pt>
              </c:numCache>
            </c:numRef>
          </c:yVal>
          <c:smooth val="0"/>
          <c:extLst xmlns:c16r2="http://schemas.microsoft.com/office/drawing/2015/06/chart">
            <c:ext xmlns:c16="http://schemas.microsoft.com/office/drawing/2014/chart" uri="{C3380CC4-5D6E-409C-BE32-E72D297353CC}">
              <c16:uniqueId val="{00000009-2109-4D7D-8F9D-A9056D960E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109-4D7D-8F9D-A9056D960E26}"/>
                </c:ext>
                <c:ext xmlns:c15="http://schemas.microsoft.com/office/drawing/2012/chart" uri="{CE6537A1-D6FC-4f65-9D91-7224C49458BB}">
                  <c15:dlblFieldTable>
                    <c15:dlblFTEntry>
                      <c15:txfldGUID>{C8595E74-4720-44C3-A5D9-F45A01D6439B}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109-4D7D-8F9D-A9056D960E26}"/>
                </c:ext>
                <c:ext xmlns:c15="http://schemas.microsoft.com/office/drawing/2012/chart" uri="{CE6537A1-D6FC-4f65-9D91-7224C49458BB}">
                  <c15:dlblFieldTable>
                    <c15:dlblFTEntry>
                      <c15:txfldGUID>{CBF533ED-CC1B-4A19-BD21-BDE3A916C87B}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109-4D7D-8F9D-A9056D960E26}"/>
                </c:ext>
                <c:ext xmlns:c15="http://schemas.microsoft.com/office/drawing/2012/chart" uri="{CE6537A1-D6FC-4f65-9D91-7224C49458BB}">
                  <c15:dlblFieldTable>
                    <c15:dlblFTEntry>
                      <c15:txfldGUID>{8F8140C3-1D55-4102-88D3-497FAB79675C}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109-4D7D-8F9D-A9056D960E26}"/>
                </c:ext>
                <c:ext xmlns:c15="http://schemas.microsoft.com/office/drawing/2012/chart" uri="{CE6537A1-D6FC-4f65-9D91-7224C49458BB}">
                  <c15:dlblFieldTable>
                    <c15:dlblFTEntry>
                      <c15:txfldGUID>{0A0D8B8E-6C7D-4D38-8AB0-0628350D0800}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109-4D7D-8F9D-A9056D960E26}"/>
                </c:ext>
                <c:ext xmlns:c15="http://schemas.microsoft.com/office/drawing/2012/chart" uri="{CE6537A1-D6FC-4f65-9D91-7224C49458BB}">
                  <c15:dlblFieldTable>
                    <c15:dlblFTEntry>
                      <c15:txfldGUID>{B56363B7-41C3-4E26-BAFC-450F38AF58C9}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109-4D7D-8F9D-A9056D960E26}"/>
                </c:ext>
                <c:ext xmlns:c15="http://schemas.microsoft.com/office/drawing/2012/chart" uri="{CE6537A1-D6FC-4f65-9D91-7224C49458BB}">
                  <c15:dlblFieldTable>
                    <c15:dlblFTEntry>
                      <c15:txfldGUID>{362D5D3D-7B71-43F6-BDC0-54D5F3A7A8F5}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109-4D7D-8F9D-A9056D960E26}"/>
                </c:ext>
                <c:ext xmlns:c15="http://schemas.microsoft.com/office/drawing/2012/chart" uri="{CE6537A1-D6FC-4f65-9D91-7224C49458BB}">
                  <c15:layout/>
                  <c15:dlblFieldTable>
                    <c15:dlblFTEntry>
                      <c15:txfldGUID>{CA652136-A015-4400-8E5E-C6A1BDDBD489}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109-4D7D-8F9D-A9056D960E26}"/>
                </c:ext>
                <c:ext xmlns:c15="http://schemas.microsoft.com/office/drawing/2012/chart" uri="{CE6537A1-D6FC-4f65-9D91-7224C49458BB}">
                  <c15:layout/>
                  <c15:dlblFieldTable>
                    <c15:dlblFTEntry>
                      <c15:txfldGUID>{0D43F36B-F690-4C2C-8B26-CA20C4D57164}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109-4D7D-8F9D-A9056D960E26}"/>
                </c:ext>
                <c:ext xmlns:c15="http://schemas.microsoft.com/office/drawing/2012/chart" uri="{CE6537A1-D6FC-4f65-9D91-7224C49458BB}">
                  <c15:dlblFieldTable>
                    <c15:dlblFTEntry>
                      <c15:txfldGUID>{4A4A4DCF-FD2E-46CD-8598-69FD35B0906F}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57.7</c:v>
                </c:pt>
              </c:numCache>
            </c:numRef>
          </c:xVal>
          <c:yVal>
            <c:numRef>
              <c:f>公会計指標分析・財政指標組合せ分析表!$BP$55:$DC$55</c:f>
              <c:numCache>
                <c:formatCode>#,##0.0;"▲ "#,##0.0</c:formatCode>
                <c:ptCount val="40"/>
                <c:pt idx="16">
                  <c:v>24.1</c:v>
                </c:pt>
                <c:pt idx="24">
                  <c:v>20.100000000000001</c:v>
                </c:pt>
              </c:numCache>
            </c:numRef>
          </c:yVal>
          <c:smooth val="0"/>
          <c:extLst xmlns:c16r2="http://schemas.microsoft.com/office/drawing/2015/06/chart">
            <c:ext xmlns:c16="http://schemas.microsoft.com/office/drawing/2014/chart" uri="{C3380CC4-5D6E-409C-BE32-E72D297353CC}">
              <c16:uniqueId val="{00000013-2109-4D7D-8F9D-A9056D960E26}"/>
            </c:ext>
          </c:extLst>
        </c:ser>
        <c:dLbls>
          <c:showLegendKey val="0"/>
          <c:showVal val="1"/>
          <c:showCatName val="0"/>
          <c:showSerName val="0"/>
          <c:showPercent val="0"/>
          <c:showBubbleSize val="0"/>
        </c:dLbls>
        <c:axId val="473937368"/>
        <c:axId val="473937760"/>
      </c:scatterChart>
      <c:valAx>
        <c:axId val="473937368"/>
        <c:scaling>
          <c:orientation val="minMax"/>
          <c:max val="58.1"/>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37760"/>
        <c:crosses val="autoZero"/>
        <c:crossBetween val="midCat"/>
      </c:valAx>
      <c:valAx>
        <c:axId val="473937760"/>
        <c:scaling>
          <c:orientation val="minMax"/>
          <c:max val="5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937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CA-4B65-955E-493F226DB40A}"/>
                </c:ext>
                <c:ext xmlns:c15="http://schemas.microsoft.com/office/drawing/2012/chart" uri="{CE6537A1-D6FC-4f65-9D91-7224C49458BB}">
                  <c15:layout/>
                  <c15:dlblFieldTable>
                    <c15:dlblFTEntry>
                      <c15:txfldGUID>{0FA18EA0-A9F1-4EBA-B71A-8C178F8BBD2E}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CA-4B65-955E-493F226DB40A}"/>
                </c:ext>
                <c:ext xmlns:c15="http://schemas.microsoft.com/office/drawing/2012/chart" uri="{CE6537A1-D6FC-4f65-9D91-7224C49458BB}">
                  <c15:dlblFieldTable>
                    <c15:dlblFTEntry>
                      <c15:txfldGUID>{83B80269-DA41-4107-A94A-DB3FD87904D3}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CA-4B65-955E-493F226DB40A}"/>
                </c:ext>
                <c:ext xmlns:c15="http://schemas.microsoft.com/office/drawing/2012/chart" uri="{CE6537A1-D6FC-4f65-9D91-7224C49458BB}">
                  <c15:dlblFieldTable>
                    <c15:dlblFTEntry>
                      <c15:txfldGUID>{4EF1D49C-9E24-4BC4-A9BB-7E0E49D5CE0A}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CA-4B65-955E-493F226DB40A}"/>
                </c:ext>
                <c:ext xmlns:c15="http://schemas.microsoft.com/office/drawing/2012/chart" uri="{CE6537A1-D6FC-4f65-9D91-7224C49458BB}">
                  <c15:dlblFieldTable>
                    <c15:dlblFTEntry>
                      <c15:txfldGUID>{384A4C57-AFAF-4B6F-8DE5-F91DDC7B471F}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CA-4B65-955E-493F226DB40A}"/>
                </c:ext>
                <c:ext xmlns:c15="http://schemas.microsoft.com/office/drawing/2012/chart" uri="{CE6537A1-D6FC-4f65-9D91-7224C49458BB}">
                  <c15:dlblFieldTable>
                    <c15:dlblFTEntry>
                      <c15:txfldGUID>{46E62917-E627-49C4-A11E-5B08D89C00AE}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CA-4B65-955E-493F226DB40A}"/>
                </c:ext>
                <c:ext xmlns:c15="http://schemas.microsoft.com/office/drawing/2012/chart" uri="{CE6537A1-D6FC-4f65-9D91-7224C49458BB}">
                  <c15:layout/>
                  <c15:dlblFieldTable>
                    <c15:dlblFTEntry>
                      <c15:txfldGUID>{AA8557C6-E0E3-4895-A31F-FC38A31B9632}</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CA-4B65-955E-493F226DB40A}"/>
                </c:ext>
                <c:ext xmlns:c15="http://schemas.microsoft.com/office/drawing/2012/chart" uri="{CE6537A1-D6FC-4f65-9D91-7224C49458BB}">
                  <c15:layout/>
                  <c15:dlblFieldTable>
                    <c15:dlblFTEntry>
                      <c15:txfldGUID>{108CEF80-C940-40C7-88B7-8ADC4A71B3C5}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CA-4B65-955E-493F226DB40A}"/>
                </c:ext>
                <c:ext xmlns:c15="http://schemas.microsoft.com/office/drawing/2012/chart" uri="{CE6537A1-D6FC-4f65-9D91-7224C49458BB}">
                  <c15:layout/>
                  <c15:dlblFieldTable>
                    <c15:dlblFTEntry>
                      <c15:txfldGUID>{58DAAC87-9071-45E6-B7BB-55626F5AB110}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CA-4B65-955E-493F226DB40A}"/>
                </c:ext>
                <c:ext xmlns:c15="http://schemas.microsoft.com/office/drawing/2012/chart" uri="{CE6537A1-D6FC-4f65-9D91-7224C49458BB}">
                  <c15:layout/>
                  <c15:dlblFieldTable>
                    <c15:dlblFTEntry>
                      <c15:txfldGUID>{AC693CE5-B726-4E40-BC68-C8771F2F0082}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8.9</c:v>
                </c:pt>
                <c:pt idx="24">
                  <c:v>9.1999999999999993</c:v>
                </c:pt>
                <c:pt idx="32">
                  <c:v>9.3000000000000007</c:v>
                </c:pt>
              </c:numCache>
            </c:numRef>
          </c:xVal>
          <c:yVal>
            <c:numRef>
              <c:f>公会計指標分析・財政指標組合せ分析表!$BP$73:$DC$73</c:f>
              <c:numCache>
                <c:formatCode>#,##0.0;"▲ "#,##0.0</c:formatCode>
                <c:ptCount val="40"/>
                <c:pt idx="0">
                  <c:v>22.9</c:v>
                </c:pt>
                <c:pt idx="8">
                  <c:v>20.100000000000001</c:v>
                </c:pt>
                <c:pt idx="16">
                  <c:v>24</c:v>
                </c:pt>
                <c:pt idx="24">
                  <c:v>47</c:v>
                </c:pt>
                <c:pt idx="32">
                  <c:v>50.4</c:v>
                </c:pt>
              </c:numCache>
            </c:numRef>
          </c:yVal>
          <c:smooth val="0"/>
          <c:extLst xmlns:c16r2="http://schemas.microsoft.com/office/drawing/2015/06/chart">
            <c:ext xmlns:c16="http://schemas.microsoft.com/office/drawing/2014/chart" uri="{C3380CC4-5D6E-409C-BE32-E72D297353CC}">
              <c16:uniqueId val="{00000009-20CA-4B65-955E-493F226DB4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CA-4B65-955E-493F226DB40A}"/>
                </c:ext>
                <c:ext xmlns:c15="http://schemas.microsoft.com/office/drawing/2012/chart" uri="{CE6537A1-D6FC-4f65-9D91-7224C49458BB}">
                  <c15:layout/>
                  <c15:dlblFieldTable>
                    <c15:dlblFTEntry>
                      <c15:txfldGUID>{D6222F38-875B-4D40-8DEC-2AFC2443337A}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CA-4B65-955E-493F226DB40A}"/>
                </c:ext>
                <c:ext xmlns:c15="http://schemas.microsoft.com/office/drawing/2012/chart" uri="{CE6537A1-D6FC-4f65-9D91-7224C49458BB}">
                  <c15:dlblFieldTable>
                    <c15:dlblFTEntry>
                      <c15:txfldGUID>{57111B27-E684-4A8E-A56D-639D2F018966}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CA-4B65-955E-493F226DB40A}"/>
                </c:ext>
                <c:ext xmlns:c15="http://schemas.microsoft.com/office/drawing/2012/chart" uri="{CE6537A1-D6FC-4f65-9D91-7224C49458BB}">
                  <c15:dlblFieldTable>
                    <c15:dlblFTEntry>
                      <c15:txfldGUID>{1BCCB7C9-8B82-4FA0-9848-517D2DA87C8A}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CA-4B65-955E-493F226DB40A}"/>
                </c:ext>
                <c:ext xmlns:c15="http://schemas.microsoft.com/office/drawing/2012/chart" uri="{CE6537A1-D6FC-4f65-9D91-7224C49458BB}">
                  <c15:dlblFieldTable>
                    <c15:dlblFTEntry>
                      <c15:txfldGUID>{479E8575-337A-4398-9B80-1A21BA8C0EFD}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CA-4B65-955E-493F226DB40A}"/>
                </c:ext>
                <c:ext xmlns:c15="http://schemas.microsoft.com/office/drawing/2012/chart" uri="{CE6537A1-D6FC-4f65-9D91-7224C49458BB}">
                  <c15:dlblFieldTable>
                    <c15:dlblFTEntry>
                      <c15:txfldGUID>{09B17C79-919C-4C80-B24A-8045844EAF28}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CA-4B65-955E-493F226DB40A}"/>
                </c:ext>
                <c:ext xmlns:c15="http://schemas.microsoft.com/office/drawing/2012/chart" uri="{CE6537A1-D6FC-4f65-9D91-7224C49458BB}">
                  <c15:layout/>
                  <c15:dlblFieldTable>
                    <c15:dlblFTEntry>
                      <c15:txfldGUID>{7FD61067-3F6D-46DD-9267-B878D32DE194}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CA-4B65-955E-493F226DB40A}"/>
                </c:ext>
                <c:ext xmlns:c15="http://schemas.microsoft.com/office/drawing/2012/chart" uri="{CE6537A1-D6FC-4f65-9D91-7224C49458BB}">
                  <c15:layout/>
                  <c15:dlblFieldTable>
                    <c15:dlblFTEntry>
                      <c15:txfldGUID>{1DB5D291-3C34-4E74-A625-4BF68385098E}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CA-4B65-955E-493F226DB40A}"/>
                </c:ext>
                <c:ext xmlns:c15="http://schemas.microsoft.com/office/drawing/2012/chart" uri="{CE6537A1-D6FC-4f65-9D91-7224C49458BB}">
                  <c15:layout/>
                  <c15:dlblFieldTable>
                    <c15:dlblFTEntry>
                      <c15:txfldGUID>{6D0812C5-E7D2-4CCC-818F-C15B454467AA}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CA-4B65-955E-493F226DB40A}"/>
                </c:ext>
                <c:ext xmlns:c15="http://schemas.microsoft.com/office/drawing/2012/chart" uri="{CE6537A1-D6FC-4f65-9D91-7224C49458BB}">
                  <c15:layout/>
                  <c15:dlblFieldTable>
                    <c15:dlblFTEntry>
                      <c15:txfldGUID>{ACC4A0AD-87ED-4A80-A46A-FE0B295CBF72}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5.8</c:v>
                </c:pt>
                <c:pt idx="16">
                  <c:v>6</c:v>
                </c:pt>
                <c:pt idx="24">
                  <c:v>5.8</c:v>
                </c:pt>
                <c:pt idx="32">
                  <c:v>5.3</c:v>
                </c:pt>
              </c:numCache>
            </c:numRef>
          </c:xVal>
          <c:yVal>
            <c:numRef>
              <c:f>公会計指標分析・財政指標組合せ分析表!$BP$77:$DC$77</c:f>
              <c:numCache>
                <c:formatCode>#,##0.0;"▲ "#,##0.0</c:formatCode>
                <c:ptCount val="40"/>
                <c:pt idx="0">
                  <c:v>30.5</c:v>
                </c:pt>
                <c:pt idx="8">
                  <c:v>13.7</c:v>
                </c:pt>
                <c:pt idx="16">
                  <c:v>24.1</c:v>
                </c:pt>
                <c:pt idx="24">
                  <c:v>20.100000000000001</c:v>
                </c:pt>
                <c:pt idx="32">
                  <c:v>16</c:v>
                </c:pt>
              </c:numCache>
            </c:numRef>
          </c:yVal>
          <c:smooth val="0"/>
          <c:extLst xmlns:c16r2="http://schemas.microsoft.com/office/drawing/2015/06/chart">
            <c:ext xmlns:c16="http://schemas.microsoft.com/office/drawing/2014/chart" uri="{C3380CC4-5D6E-409C-BE32-E72D297353CC}">
              <c16:uniqueId val="{00000013-20CA-4B65-955E-493F226DB40A}"/>
            </c:ext>
          </c:extLst>
        </c:ser>
        <c:dLbls>
          <c:showLegendKey val="0"/>
          <c:showVal val="1"/>
          <c:showCatName val="0"/>
          <c:showSerName val="0"/>
          <c:showPercent val="0"/>
          <c:showBubbleSize val="0"/>
        </c:dLbls>
        <c:axId val="473934232"/>
        <c:axId val="473938544"/>
      </c:scatterChart>
      <c:valAx>
        <c:axId val="473934232"/>
        <c:scaling>
          <c:orientation val="minMax"/>
          <c:max val="9.699999999999999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3938544"/>
        <c:crosses val="autoZero"/>
        <c:crossBetween val="midCat"/>
      </c:valAx>
      <c:valAx>
        <c:axId val="473938544"/>
        <c:scaling>
          <c:orientation val="minMax"/>
          <c:max val="5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3934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年度借入分の臨時財政対策債の元金償還が開始したことなどにより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また，臨時財政対策債などの算入額が増加したことによる基準財政需要額の増加があるものの，充当可能な都市計画税などの特定財源が減少したことにより算入公債費等が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債の借入れについては，借入金額を当該年度の元金償還額を上限とする方針としているが，統合校建設事業などの大型事業が本格化することにより，市債残高及び元利償還金は一時的に増加するものと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本市は，</a:t>
          </a:r>
          <a:r>
            <a:rPr kumimoji="1" lang="en-US" altLang="ja-JP" sz="800">
              <a:latin typeface="ＭＳ ゴシック" pitchFamily="49" charset="-128"/>
              <a:ea typeface="ＭＳ ゴシック" pitchFamily="49" charset="-128"/>
            </a:rPr>
            <a:t>H25</a:t>
          </a:r>
          <a:r>
            <a:rPr kumimoji="1" lang="ja-JP" altLang="en-US" sz="800">
              <a:latin typeface="ＭＳ ゴシック" pitchFamily="49" charset="-128"/>
              <a:ea typeface="ＭＳ ゴシック" pitchFamily="49" charset="-128"/>
            </a:rPr>
            <a:t>末から</a:t>
          </a:r>
          <a:r>
            <a:rPr kumimoji="1" lang="en-US" altLang="ja-JP" sz="800">
              <a:latin typeface="ＭＳ ゴシック" pitchFamily="49" charset="-128"/>
              <a:ea typeface="ＭＳ ゴシック" pitchFamily="49" charset="-128"/>
            </a:rPr>
            <a:t>H26</a:t>
          </a:r>
          <a:r>
            <a:rPr kumimoji="1" lang="ja-JP" altLang="en-US" sz="800">
              <a:latin typeface="ＭＳ ゴシック" pitchFamily="49" charset="-128"/>
              <a:ea typeface="ＭＳ ゴシック" pitchFamily="49" charset="-128"/>
            </a:rPr>
            <a:t>末にかけて約</a:t>
          </a:r>
          <a:r>
            <a:rPr kumimoji="1" lang="en-US" altLang="ja-JP" sz="800">
              <a:latin typeface="ＭＳ ゴシック" pitchFamily="49" charset="-128"/>
              <a:ea typeface="ＭＳ ゴシック" pitchFamily="49" charset="-128"/>
            </a:rPr>
            <a:t>500</a:t>
          </a:r>
          <a:r>
            <a:rPr kumimoji="1" lang="ja-JP" altLang="en-US" sz="800">
              <a:latin typeface="ＭＳ ゴシック" pitchFamily="49" charset="-128"/>
              <a:ea typeface="ＭＳ ゴシック" pitchFamily="49" charset="-128"/>
            </a:rPr>
            <a:t>百万円の大幅な積立てを実施し当面の積立相当額分について積み増しした。市民債の発行額は</a:t>
          </a:r>
          <a:r>
            <a:rPr kumimoji="1" lang="en-US" altLang="ja-JP" sz="800">
              <a:latin typeface="ＭＳ ゴシック" pitchFamily="49" charset="-128"/>
              <a:ea typeface="ＭＳ ゴシック" pitchFamily="49" charset="-128"/>
            </a:rPr>
            <a:t>300</a:t>
          </a:r>
          <a:r>
            <a:rPr kumimoji="1" lang="ja-JP" altLang="en-US" sz="800">
              <a:latin typeface="ＭＳ ゴシック" pitchFamily="49" charset="-128"/>
              <a:ea typeface="ＭＳ ゴシック" pitchFamily="49" charset="-128"/>
            </a:rPr>
            <a:t>百万円を基準に実施しており今後も増額発行の予定はないため，現在の減債基金残高で十分対応可能な額である。しかし，年々公債費負担が増大し，</a:t>
          </a:r>
          <a:r>
            <a:rPr kumimoji="1" lang="en-US" altLang="ja-JP" sz="800">
              <a:latin typeface="ＭＳ ゴシック" pitchFamily="49" charset="-128"/>
              <a:ea typeface="ＭＳ ゴシック" pitchFamily="49" charset="-128"/>
            </a:rPr>
            <a:t>H29</a:t>
          </a:r>
          <a:r>
            <a:rPr kumimoji="1" lang="ja-JP" altLang="en-US" sz="800">
              <a:latin typeface="ＭＳ ゴシック" pitchFamily="49" charset="-128"/>
              <a:ea typeface="ＭＳ ゴシック" pitchFamily="49" charset="-128"/>
            </a:rPr>
            <a:t>以降は基金を取り崩しており，今後は減債基金残高の減少が想定されるため，残高の状況を注視し，積立の再開を検討する。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将来負担額については，一般会計等に係る地方債の現在高が，小中学校改築事業による教育債等の増により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百万円の増額となるなど，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前年並みで，国庫支出金，都市計画税等の充当可能特定財源が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百万円減となったことなどから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結果，将来負担額の増加と充当可能財源等の減少により将来負担比率の分子が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及び借入額の抑制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とともに，充当可能財源等の更なる確保に努め，実質的な将来負担額の抑制を図っていく。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茨城県ひたちなか市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市債管理基金（減債基金）を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百万円取り崩し，特定目的基金の公共用地取得基金を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百万円取り崩しを行い，いずれの基</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金についても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元金積立を実施していないため全体で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見直し後の区画整理事業の本格化や老朽化した公共施設の整備，統合校建設といった新たな大型事業が多く控えており，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源不足を見越していることから，財政調整基金，減債基金の取り崩しが不可避の状況にある。基金全体として中長期的には減少する見込みであり，今後も引き続き実施事業の選択や事業内容の見直しを厳しく行い，基金の運用も計画的に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・公共用地取得基金　　　　　　　　　公共用地の取得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・福祉ふれあい基金　　　　　　　　　社会福祉事業の推進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　　　　　　　　緑化事業の推進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・公共用地取得基金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年度は公園用地購入のため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百万円取り崩したことによって減少した。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緑化推進事業（記念樹配布，保存樹木助成，生垣助成等）に充当するため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よって減少した。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・公共用地取得基金　　　　　　　　　依然として市内の公共施設等の底地の多くが借地となっていることから，将来の買取に備え，一定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の積立を行っていく必要がある。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・福祉ふれあい基金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近年の社会保障関連経費の伸びが大きく，今後も増加傾向であることから，充当事業を精査し，計画的な取り崩し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を検討する必要がある。</a:t>
          </a:r>
          <a:r>
            <a:rPr kumimoji="1" lang="ja-JP" altLang="en-US" sz="1100">
              <a:solidFill>
                <a:schemeClr val="tx1"/>
              </a:solidFill>
              <a:effectLst/>
              <a:latin typeface="+mn-lt"/>
              <a:ea typeface="+mn-ea"/>
              <a:cs typeface="+mn-cs"/>
            </a:rPr>
            <a:t>　　</a:t>
          </a:r>
          <a:r>
            <a:rPr kumimoji="1" lang="ja-JP" altLang="en-US" sz="1100">
              <a:solidFill>
                <a:srgbClr val="FFC000"/>
              </a:solidFill>
              <a:effectLst/>
              <a:latin typeface="+mn-lt"/>
              <a:ea typeface="+mn-ea"/>
              <a:cs typeface="+mn-cs"/>
            </a:rPr>
            <a:t>　　　　　　　</a:t>
          </a:r>
          <a:endParaRPr lang="ja-JP" altLang="ja-JP" sz="1400">
            <a:solidFill>
              <a:srgbClr val="FFC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年度の財政調整基金は，国庫補助金等の財源確保と競争による無駄のない適正な予算執行，コスト縮減等により，予定していた取崩しは中止。増減無しとなった。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新たな大型事業が多く控えており，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億の財源不足を想定していることから，財政調整基金取崩しは不可避の状況であるため，中長期的には減少していく見込み。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近年続いたクリーンセンターの建設や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学校の耐震化と</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いった大型事業に充てた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債のほか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，土地開発公社及び住宅都市サービス公社の清算に充てた第３セクター等改革推進債の償還に備えて積み増ししてきたが，これらの市債の償還が本格化しつつあり，平成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年度は取崩しを行ったことから減少に転じつつある。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よりやや高い水準にある。平成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年度に策定した公共施設等総合管理計画に定めた</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つの基本方針に基づき令和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年度までを計画期間とし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公共施設の適正化を進めている。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年度においては子育て支援・多世代交流施設の整備が完了し，生涯学習センター及び青少年センター等の機能を集約したほか，平成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年度以降も各施設にて個別施設計画策定の検討を進めていく予定である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年度固定資産台帳は整備中である。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25400</xdr:rowOff>
    </xdr:to>
    <xdr:cxnSp macro="">
      <xdr:nvCxnSpPr>
        <xdr:cNvPr id="64" name="直線コネクタ 63"/>
        <xdr:cNvCxnSpPr/>
      </xdr:nvCxnSpPr>
      <xdr:spPr>
        <a:xfrm flipV="1">
          <a:off x="4760595" y="5510742"/>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7"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8" name="直線コネクタ 67"/>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149454</xdr:rowOff>
    </xdr:from>
    <xdr:ext cx="405111" cy="259045"/>
    <xdr:sp macro="" textlink="">
      <xdr:nvSpPr>
        <xdr:cNvPr id="69" name="有形固定資産減価償却率平均値テキスト"/>
        <xdr:cNvSpPr txBox="1"/>
      </xdr:nvSpPr>
      <xdr:spPr>
        <a:xfrm>
          <a:off x="4813300" y="6064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171027</xdr:rowOff>
    </xdr:from>
    <xdr:to>
      <xdr:col>23</xdr:col>
      <xdr:colOff>136525</xdr:colOff>
      <xdr:row>31</xdr:row>
      <xdr:rowOff>101177</xdr:rowOff>
    </xdr:to>
    <xdr:sp macro="" textlink="">
      <xdr:nvSpPr>
        <xdr:cNvPr id="70" name="フローチャート: 判断 69"/>
        <xdr:cNvSpPr/>
      </xdr:nvSpPr>
      <xdr:spPr>
        <a:xfrm>
          <a:off x="47117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1" name="フローチャート: 判断 70"/>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108797</xdr:rowOff>
    </xdr:from>
    <xdr:to>
      <xdr:col>11</xdr:col>
      <xdr:colOff>187325</xdr:colOff>
      <xdr:row>33</xdr:row>
      <xdr:rowOff>38947</xdr:rowOff>
    </xdr:to>
    <xdr:sp macro="" textlink="">
      <xdr:nvSpPr>
        <xdr:cNvPr id="73" name="フローチャート: 判断 72"/>
        <xdr:cNvSpPr/>
      </xdr:nvSpPr>
      <xdr:spPr>
        <a:xfrm>
          <a:off x="2476500" y="636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138642</xdr:rowOff>
    </xdr:from>
    <xdr:to>
      <xdr:col>19</xdr:col>
      <xdr:colOff>187325</xdr:colOff>
      <xdr:row>31</xdr:row>
      <xdr:rowOff>68792</xdr:rowOff>
    </xdr:to>
    <xdr:sp macro="" textlink="">
      <xdr:nvSpPr>
        <xdr:cNvPr id="79" name="楕円 78"/>
        <xdr:cNvSpPr/>
      </xdr:nvSpPr>
      <xdr:spPr>
        <a:xfrm>
          <a:off x="4000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0" name="楕円 79"/>
        <xdr:cNvSpPr/>
      </xdr:nvSpPr>
      <xdr:spPr>
        <a:xfrm>
          <a:off x="3238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17992</xdr:rowOff>
    </xdr:from>
    <xdr:to>
      <xdr:col>19</xdr:col>
      <xdr:colOff>136525</xdr:colOff>
      <xdr:row>31</xdr:row>
      <xdr:rowOff>28787</xdr:rowOff>
    </xdr:to>
    <xdr:cxnSp macro="">
      <xdr:nvCxnSpPr>
        <xdr:cNvPr id="81" name="直線コネクタ 80"/>
        <xdr:cNvCxnSpPr/>
      </xdr:nvCxnSpPr>
      <xdr:spPr>
        <a:xfrm flipV="1">
          <a:off x="3289300" y="610446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82"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3"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55474</xdr:rowOff>
    </xdr:from>
    <xdr:ext cx="405111" cy="259045"/>
    <xdr:sp macro="" textlink="">
      <xdr:nvSpPr>
        <xdr:cNvPr id="84" name="n_3aveValue有形固定資産減価償却率"/>
        <xdr:cNvSpPr txBox="1"/>
      </xdr:nvSpPr>
      <xdr:spPr>
        <a:xfrm>
          <a:off x="2324744" y="6141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85319</xdr:rowOff>
    </xdr:from>
    <xdr:ext cx="405111" cy="259045"/>
    <xdr:sp macro="" textlink="">
      <xdr:nvSpPr>
        <xdr:cNvPr id="85" name="n_1mainValue有形固定資産減価償却率"/>
        <xdr:cNvSpPr txBox="1"/>
      </xdr:nvSpPr>
      <xdr:spPr>
        <a:xfrm>
          <a:off x="3836044" y="582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6" name="n_2main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217.1%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上回っており，高い水準である。学校耐震化事業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が概ね完了したものの，平成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年度において統合校建設や勝田清掃センター除却等の大型事業に着手していることから，引き続き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将来負担額は増加傾向にある。経常経費について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扶助費が類似団体と比較し高い水準であるほか，人件費において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，会計年度任用職員制度の導入</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を控え今後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増加が見込まれる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一般財源の充当割合がより高くなる見通しであり，短期的な比率の改善は難しい状況となっている。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1" name="テキスト ボックス 11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159739</xdr:rowOff>
    </xdr:from>
    <xdr:to>
      <xdr:col>76</xdr:col>
      <xdr:colOff>21589</xdr:colOff>
      <xdr:row>35</xdr:row>
      <xdr:rowOff>31297</xdr:rowOff>
    </xdr:to>
    <xdr:cxnSp macro="">
      <xdr:nvCxnSpPr>
        <xdr:cNvPr id="117" name="直線コネクタ 116"/>
        <xdr:cNvCxnSpPr/>
      </xdr:nvCxnSpPr>
      <xdr:spPr>
        <a:xfrm flipV="1">
          <a:off x="14793595" y="5388964"/>
          <a:ext cx="1269" cy="1414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106416</xdr:rowOff>
    </xdr:from>
    <xdr:ext cx="469744" cy="259045"/>
    <xdr:sp macro="" textlink="">
      <xdr:nvSpPr>
        <xdr:cNvPr id="120" name="債務償還比率最大値テキスト"/>
        <xdr:cNvSpPr txBox="1"/>
      </xdr:nvSpPr>
      <xdr:spPr>
        <a:xfrm>
          <a:off x="14846300" y="5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159739</xdr:rowOff>
    </xdr:from>
    <xdr:to>
      <xdr:col>76</xdr:col>
      <xdr:colOff>111125</xdr:colOff>
      <xdr:row>26</xdr:row>
      <xdr:rowOff>159739</xdr:rowOff>
    </xdr:to>
    <xdr:cxnSp macro="">
      <xdr:nvCxnSpPr>
        <xdr:cNvPr id="121" name="直線コネクタ 120"/>
        <xdr:cNvCxnSpPr/>
      </xdr:nvCxnSpPr>
      <xdr:spPr>
        <a:xfrm>
          <a:off x="14706600" y="5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2539</xdr:rowOff>
    </xdr:from>
    <xdr:ext cx="469744" cy="259045"/>
    <xdr:sp macro="" textlink="">
      <xdr:nvSpPr>
        <xdr:cNvPr id="122" name="債務償還比率平均値テキスト"/>
        <xdr:cNvSpPr txBox="1"/>
      </xdr:nvSpPr>
      <xdr:spPr>
        <a:xfrm>
          <a:off x="14846300" y="5917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24112</xdr:rowOff>
    </xdr:from>
    <xdr:to>
      <xdr:col>76</xdr:col>
      <xdr:colOff>73025</xdr:colOff>
      <xdr:row>30</xdr:row>
      <xdr:rowOff>125712</xdr:rowOff>
    </xdr:to>
    <xdr:sp macro="" textlink="">
      <xdr:nvSpPr>
        <xdr:cNvPr id="123" name="フローチャート: 判断 122"/>
        <xdr:cNvSpPr/>
      </xdr:nvSpPr>
      <xdr:spPr>
        <a:xfrm>
          <a:off x="14744700" y="5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159476</xdr:rowOff>
    </xdr:from>
    <xdr:to>
      <xdr:col>72</xdr:col>
      <xdr:colOff>123825</xdr:colOff>
      <xdr:row>30</xdr:row>
      <xdr:rowOff>89626</xdr:rowOff>
    </xdr:to>
    <xdr:sp macro="" textlink="">
      <xdr:nvSpPr>
        <xdr:cNvPr id="124" name="フローチャート: 判断 123"/>
        <xdr:cNvSpPr/>
      </xdr:nvSpPr>
      <xdr:spPr>
        <a:xfrm>
          <a:off x="14033500" y="590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32213</xdr:rowOff>
    </xdr:from>
    <xdr:to>
      <xdr:col>76</xdr:col>
      <xdr:colOff>73025</xdr:colOff>
      <xdr:row>28</xdr:row>
      <xdr:rowOff>133813</xdr:rowOff>
    </xdr:to>
    <xdr:sp macro="" textlink="">
      <xdr:nvSpPr>
        <xdr:cNvPr id="130" name="楕円 129"/>
        <xdr:cNvSpPr/>
      </xdr:nvSpPr>
      <xdr:spPr>
        <a:xfrm>
          <a:off x="14744700" y="56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55090</xdr:rowOff>
    </xdr:from>
    <xdr:ext cx="469744" cy="259045"/>
    <xdr:sp macro="" textlink="">
      <xdr:nvSpPr>
        <xdr:cNvPr id="131" name="債務償還比率該当値テキスト"/>
        <xdr:cNvSpPr txBox="1"/>
      </xdr:nvSpPr>
      <xdr:spPr>
        <a:xfrm>
          <a:off x="14846300" y="54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48750</xdr:rowOff>
    </xdr:from>
    <xdr:to>
      <xdr:col>72</xdr:col>
      <xdr:colOff>123825</xdr:colOff>
      <xdr:row>29</xdr:row>
      <xdr:rowOff>150350</xdr:rowOff>
    </xdr:to>
    <xdr:sp macro="" textlink="">
      <xdr:nvSpPr>
        <xdr:cNvPr id="132" name="楕円 131"/>
        <xdr:cNvSpPr/>
      </xdr:nvSpPr>
      <xdr:spPr>
        <a:xfrm>
          <a:off x="14033500" y="57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83013</xdr:rowOff>
    </xdr:from>
    <xdr:to>
      <xdr:col>76</xdr:col>
      <xdr:colOff>22225</xdr:colOff>
      <xdr:row>29</xdr:row>
      <xdr:rowOff>99550</xdr:rowOff>
    </xdr:to>
    <xdr:cxnSp macro="">
      <xdr:nvCxnSpPr>
        <xdr:cNvPr id="133" name="直線コネクタ 132"/>
        <xdr:cNvCxnSpPr/>
      </xdr:nvCxnSpPr>
      <xdr:spPr>
        <a:xfrm flipV="1">
          <a:off x="14084300" y="5655138"/>
          <a:ext cx="711200" cy="18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80753</xdr:rowOff>
    </xdr:from>
    <xdr:ext cx="469744" cy="259045"/>
    <xdr:sp macro="" textlink="">
      <xdr:nvSpPr>
        <xdr:cNvPr id="134" name="n_1aveValue債務償還比率"/>
        <xdr:cNvSpPr txBox="1"/>
      </xdr:nvSpPr>
      <xdr:spPr>
        <a:xfrm>
          <a:off x="13836727" y="599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166877</xdr:rowOff>
    </xdr:from>
    <xdr:ext cx="469744" cy="259045"/>
    <xdr:sp macro="" textlink="">
      <xdr:nvSpPr>
        <xdr:cNvPr id="135" name="n_1mainValue債務償還比率"/>
        <xdr:cNvSpPr txBox="1"/>
      </xdr:nvSpPr>
      <xdr:spPr>
        <a:xfrm>
          <a:off x="13836727" y="5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58239</xdr:rowOff>
    </xdr:from>
    <xdr:to>
      <xdr:col>24</xdr:col>
      <xdr:colOff>62865</xdr:colOff>
      <xdr:row>41</xdr:row>
      <xdr:rowOff>156210</xdr:rowOff>
    </xdr:to>
    <xdr:cxnSp macro="">
      <xdr:nvCxnSpPr>
        <xdr:cNvPr id="57" name="直線コネクタ 56"/>
        <xdr:cNvCxnSpPr/>
      </xdr:nvCxnSpPr>
      <xdr:spPr>
        <a:xfrm flipV="1">
          <a:off x="4634865" y="571608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道路】&#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4916</xdr:rowOff>
    </xdr:from>
    <xdr:ext cx="405111" cy="259045"/>
    <xdr:sp macro="" textlink="">
      <xdr:nvSpPr>
        <xdr:cNvPr id="60" name="【道路】&#10;有形固定資産減価償却率最大値テキスト"/>
        <xdr:cNvSpPr txBox="1"/>
      </xdr:nvSpPr>
      <xdr:spPr>
        <a:xfrm>
          <a:off x="4673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58239</xdr:rowOff>
    </xdr:from>
    <xdr:to>
      <xdr:col>24</xdr:col>
      <xdr:colOff>152400</xdr:colOff>
      <xdr:row>33</xdr:row>
      <xdr:rowOff>58239</xdr:rowOff>
    </xdr:to>
    <xdr:cxnSp macro="">
      <xdr:nvCxnSpPr>
        <xdr:cNvPr id="61" name="直線コネクタ 60"/>
        <xdr:cNvCxnSpPr/>
      </xdr:nvCxnSpPr>
      <xdr:spPr>
        <a:xfrm>
          <a:off x="4546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2" name="【道路】&#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3" name="フローチャート: 判断 62"/>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4" name="フローチャート: 判断 63"/>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164193</xdr:rowOff>
    </xdr:from>
    <xdr:to>
      <xdr:col>15</xdr:col>
      <xdr:colOff>101600</xdr:colOff>
      <xdr:row>37</xdr:row>
      <xdr:rowOff>94343</xdr:rowOff>
    </xdr:to>
    <xdr:sp macro="" textlink="">
      <xdr:nvSpPr>
        <xdr:cNvPr id="65" name="フローチャート: 判断 64"/>
        <xdr:cNvSpPr/>
      </xdr:nvSpPr>
      <xdr:spPr>
        <a:xfrm>
          <a:off x="2857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44994</xdr:rowOff>
    </xdr:from>
    <xdr:to>
      <xdr:col>10</xdr:col>
      <xdr:colOff>165100</xdr:colOff>
      <xdr:row>37</xdr:row>
      <xdr:rowOff>146594</xdr:rowOff>
    </xdr:to>
    <xdr:sp macro="" textlink="">
      <xdr:nvSpPr>
        <xdr:cNvPr id="66" name="フローチャート: 判断 65"/>
        <xdr:cNvSpPr/>
      </xdr:nvSpPr>
      <xdr:spPr>
        <a:xfrm>
          <a:off x="1968500" y="638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92347</xdr:rowOff>
    </xdr:from>
    <xdr:to>
      <xdr:col>20</xdr:col>
      <xdr:colOff>38100</xdr:colOff>
      <xdr:row>37</xdr:row>
      <xdr:rowOff>22497</xdr:rowOff>
    </xdr:to>
    <xdr:sp macro="" textlink="">
      <xdr:nvSpPr>
        <xdr:cNvPr id="72" name="楕円 71"/>
        <xdr:cNvSpPr/>
      </xdr:nvSpPr>
      <xdr:spPr>
        <a:xfrm>
          <a:off x="3746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73" name="楕円 72"/>
        <xdr:cNvSpPr/>
      </xdr:nvSpPr>
      <xdr:spPr>
        <a:xfrm>
          <a:off x="2857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36</xdr:row>
      <xdr:rowOff>167640</xdr:rowOff>
    </xdr:to>
    <xdr:cxnSp macro="">
      <xdr:nvCxnSpPr>
        <xdr:cNvPr id="74" name="直線コネクタ 73"/>
        <xdr:cNvCxnSpPr/>
      </xdr:nvCxnSpPr>
      <xdr:spPr>
        <a:xfrm flipV="1">
          <a:off x="2908300" y="63153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75" name="n_1ave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85470</xdr:rowOff>
    </xdr:from>
    <xdr:ext cx="405111" cy="259045"/>
    <xdr:sp macro="" textlink="">
      <xdr:nvSpPr>
        <xdr:cNvPr id="76" name="n_2aveValue【道路】&#10;有形固定資産減価償却率"/>
        <xdr:cNvSpPr txBox="1"/>
      </xdr:nvSpPr>
      <xdr:spPr>
        <a:xfrm>
          <a:off x="2705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163121</xdr:rowOff>
    </xdr:from>
    <xdr:ext cx="405111" cy="259045"/>
    <xdr:sp macro="" textlink="">
      <xdr:nvSpPr>
        <xdr:cNvPr id="77" name="n_3aveValue【道路】&#10;有形固定資産減価償却率"/>
        <xdr:cNvSpPr txBox="1"/>
      </xdr:nvSpPr>
      <xdr:spPr>
        <a:xfrm>
          <a:off x="1816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39024</xdr:rowOff>
    </xdr:from>
    <xdr:ext cx="405111" cy="259045"/>
    <xdr:sp macro="" textlink="">
      <xdr:nvSpPr>
        <xdr:cNvPr id="78" name="n_1main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main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0" name="テキスト ボックス 9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125730</xdr:rowOff>
    </xdr:from>
    <xdr:to>
      <xdr:col>54</xdr:col>
      <xdr:colOff>189865</xdr:colOff>
      <xdr:row>41</xdr:row>
      <xdr:rowOff>132207</xdr:rowOff>
    </xdr:to>
    <xdr:cxnSp macro="">
      <xdr:nvCxnSpPr>
        <xdr:cNvPr id="104" name="直線コネクタ 103"/>
        <xdr:cNvCxnSpPr/>
      </xdr:nvCxnSpPr>
      <xdr:spPr>
        <a:xfrm flipV="1">
          <a:off x="10476865" y="6297930"/>
          <a:ext cx="0" cy="86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136034</xdr:rowOff>
    </xdr:from>
    <xdr:ext cx="469744" cy="259045"/>
    <xdr:sp macro="" textlink="">
      <xdr:nvSpPr>
        <xdr:cNvPr id="105" name="【道路】&#10;一人当たり延長最小値テキスト"/>
        <xdr:cNvSpPr txBox="1"/>
      </xdr:nvSpPr>
      <xdr:spPr>
        <a:xfrm>
          <a:off x="10515600" y="716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132207</xdr:rowOff>
    </xdr:from>
    <xdr:to>
      <xdr:col>55</xdr:col>
      <xdr:colOff>88900</xdr:colOff>
      <xdr:row>41</xdr:row>
      <xdr:rowOff>132207</xdr:rowOff>
    </xdr:to>
    <xdr:cxnSp macro="">
      <xdr:nvCxnSpPr>
        <xdr:cNvPr id="106" name="直線コネクタ 105"/>
        <xdr:cNvCxnSpPr/>
      </xdr:nvCxnSpPr>
      <xdr:spPr>
        <a:xfrm>
          <a:off x="10388600" y="716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72407</xdr:rowOff>
    </xdr:from>
    <xdr:ext cx="534377" cy="259045"/>
    <xdr:sp macro="" textlink="">
      <xdr:nvSpPr>
        <xdr:cNvPr id="107" name="【道路】&#10;一人当たり延長最大値テキスト"/>
        <xdr:cNvSpPr txBox="1"/>
      </xdr:nvSpPr>
      <xdr:spPr>
        <a:xfrm>
          <a:off x="10515600" y="60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125730</xdr:rowOff>
    </xdr:from>
    <xdr:to>
      <xdr:col>55</xdr:col>
      <xdr:colOff>88900</xdr:colOff>
      <xdr:row>36</xdr:row>
      <xdr:rowOff>125730</xdr:rowOff>
    </xdr:to>
    <xdr:cxnSp macro="">
      <xdr:nvCxnSpPr>
        <xdr:cNvPr id="108" name="直線コネクタ 107"/>
        <xdr:cNvCxnSpPr/>
      </xdr:nvCxnSpPr>
      <xdr:spPr>
        <a:xfrm>
          <a:off x="10388600" y="629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159402</xdr:rowOff>
    </xdr:from>
    <xdr:ext cx="469744" cy="259045"/>
    <xdr:sp macro="" textlink="">
      <xdr:nvSpPr>
        <xdr:cNvPr id="109" name="【道路】&#10;一人当たり延長平均値テキスト"/>
        <xdr:cNvSpPr txBox="1"/>
      </xdr:nvSpPr>
      <xdr:spPr>
        <a:xfrm>
          <a:off x="10515600" y="667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xdr:rowOff>
    </xdr:from>
    <xdr:to>
      <xdr:col>55</xdr:col>
      <xdr:colOff>50800</xdr:colOff>
      <xdr:row>39</xdr:row>
      <xdr:rowOff>111125</xdr:rowOff>
    </xdr:to>
    <xdr:sp macro="" textlink="">
      <xdr:nvSpPr>
        <xdr:cNvPr id="110" name="フローチャート: 判断 109"/>
        <xdr:cNvSpPr/>
      </xdr:nvSpPr>
      <xdr:spPr>
        <a:xfrm>
          <a:off x="104267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118364</xdr:rowOff>
    </xdr:from>
    <xdr:to>
      <xdr:col>50</xdr:col>
      <xdr:colOff>165100</xdr:colOff>
      <xdr:row>39</xdr:row>
      <xdr:rowOff>48514</xdr:rowOff>
    </xdr:to>
    <xdr:sp macro="" textlink="">
      <xdr:nvSpPr>
        <xdr:cNvPr id="111" name="フローチャート: 判断 110"/>
        <xdr:cNvSpPr/>
      </xdr:nvSpPr>
      <xdr:spPr>
        <a:xfrm>
          <a:off x="9588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105791</xdr:rowOff>
    </xdr:from>
    <xdr:to>
      <xdr:col>46</xdr:col>
      <xdr:colOff>38100</xdr:colOff>
      <xdr:row>34</xdr:row>
      <xdr:rowOff>35941</xdr:rowOff>
    </xdr:to>
    <xdr:sp macro="" textlink="">
      <xdr:nvSpPr>
        <xdr:cNvPr id="112" name="フローチャート: 判断 111"/>
        <xdr:cNvSpPr/>
      </xdr:nvSpPr>
      <xdr:spPr>
        <a:xfrm>
          <a:off x="8699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46355</xdr:rowOff>
    </xdr:from>
    <xdr:to>
      <xdr:col>41</xdr:col>
      <xdr:colOff>101600</xdr:colOff>
      <xdr:row>39</xdr:row>
      <xdr:rowOff>147955</xdr:rowOff>
    </xdr:to>
    <xdr:sp macro="" textlink="">
      <xdr:nvSpPr>
        <xdr:cNvPr id="113" name="フローチャート: 判断 112"/>
        <xdr:cNvSpPr/>
      </xdr:nvSpPr>
      <xdr:spPr>
        <a:xfrm>
          <a:off x="7810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138811</xdr:rowOff>
    </xdr:from>
    <xdr:to>
      <xdr:col>50</xdr:col>
      <xdr:colOff>165100</xdr:colOff>
      <xdr:row>41</xdr:row>
      <xdr:rowOff>68961</xdr:rowOff>
    </xdr:to>
    <xdr:sp macro="" textlink="">
      <xdr:nvSpPr>
        <xdr:cNvPr id="119" name="楕円 118"/>
        <xdr:cNvSpPr/>
      </xdr:nvSpPr>
      <xdr:spPr>
        <a:xfrm>
          <a:off x="9588500" y="699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146050</xdr:rowOff>
    </xdr:from>
    <xdr:to>
      <xdr:col>46</xdr:col>
      <xdr:colOff>38100</xdr:colOff>
      <xdr:row>41</xdr:row>
      <xdr:rowOff>76200</xdr:rowOff>
    </xdr:to>
    <xdr:sp macro="" textlink="">
      <xdr:nvSpPr>
        <xdr:cNvPr id="120" name="楕円 119"/>
        <xdr:cNvSpPr/>
      </xdr:nvSpPr>
      <xdr:spPr>
        <a:xfrm>
          <a:off x="8699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18161</xdr:rowOff>
    </xdr:from>
    <xdr:to>
      <xdr:col>50</xdr:col>
      <xdr:colOff>114300</xdr:colOff>
      <xdr:row>41</xdr:row>
      <xdr:rowOff>25400</xdr:rowOff>
    </xdr:to>
    <xdr:cxnSp macro="">
      <xdr:nvCxnSpPr>
        <xdr:cNvPr id="121" name="直線コネクタ 120"/>
        <xdr:cNvCxnSpPr/>
      </xdr:nvCxnSpPr>
      <xdr:spPr>
        <a:xfrm flipV="1">
          <a:off x="8750300" y="704761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65041</xdr:rowOff>
    </xdr:from>
    <xdr:ext cx="534377" cy="259045"/>
    <xdr:sp macro="" textlink="">
      <xdr:nvSpPr>
        <xdr:cNvPr id="122" name="n_1aveValue【道路】&#10;一人当たり延長"/>
        <xdr:cNvSpPr txBox="1"/>
      </xdr:nvSpPr>
      <xdr:spPr>
        <a:xfrm>
          <a:off x="93594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52468</xdr:rowOff>
    </xdr:from>
    <xdr:ext cx="534377" cy="259045"/>
    <xdr:sp macro="" textlink="">
      <xdr:nvSpPr>
        <xdr:cNvPr id="123" name="n_2aveValue【道路】&#10;一人当たり延長"/>
        <xdr:cNvSpPr txBox="1"/>
      </xdr:nvSpPr>
      <xdr:spPr>
        <a:xfrm>
          <a:off x="8483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164482</xdr:rowOff>
    </xdr:from>
    <xdr:ext cx="469744" cy="259045"/>
    <xdr:sp macro="" textlink="">
      <xdr:nvSpPr>
        <xdr:cNvPr id="124" name="n_3aveValue【道路】&#10;一人当たり延長"/>
        <xdr:cNvSpPr txBox="1"/>
      </xdr:nvSpPr>
      <xdr:spPr>
        <a:xfrm>
          <a:off x="7626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60088</xdr:rowOff>
    </xdr:from>
    <xdr:ext cx="469744" cy="259045"/>
    <xdr:sp macro="" textlink="">
      <xdr:nvSpPr>
        <xdr:cNvPr id="125" name="n_1mainValue【道路】&#10;一人当たり延長"/>
        <xdr:cNvSpPr txBox="1"/>
      </xdr:nvSpPr>
      <xdr:spPr>
        <a:xfrm>
          <a:off x="9391727" y="708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67327</xdr:rowOff>
    </xdr:from>
    <xdr:ext cx="469744" cy="259045"/>
    <xdr:sp macro="" textlink="">
      <xdr:nvSpPr>
        <xdr:cNvPr id="126" name="n_2mainValue【道路】&#10;一人当たり延長"/>
        <xdr:cNvSpPr txBox="1"/>
      </xdr:nvSpPr>
      <xdr:spPr>
        <a:xfrm>
          <a:off x="8515427" y="70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100584</xdr:rowOff>
    </xdr:to>
    <xdr:cxnSp macro="">
      <xdr:nvCxnSpPr>
        <xdr:cNvPr id="149" name="直線コネクタ 148"/>
        <xdr:cNvCxnSpPr/>
      </xdr:nvCxnSpPr>
      <xdr:spPr>
        <a:xfrm flipV="1">
          <a:off x="4634865" y="964692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50"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51" name="直線コネクタ 150"/>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3" name="直線コネクタ 15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54" name="【橋りょう・トンネ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55" name="フローチャート: 判断 154"/>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6" name="フローチャート: 判断 155"/>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116078</xdr:rowOff>
    </xdr:from>
    <xdr:to>
      <xdr:col>15</xdr:col>
      <xdr:colOff>101600</xdr:colOff>
      <xdr:row>60</xdr:row>
      <xdr:rowOff>46228</xdr:rowOff>
    </xdr:to>
    <xdr:sp macro="" textlink="">
      <xdr:nvSpPr>
        <xdr:cNvPr id="157" name="フローチャート: 判断 156"/>
        <xdr:cNvSpPr/>
      </xdr:nvSpPr>
      <xdr:spPr>
        <a:xfrm>
          <a:off x="2857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58" name="フローチャート: 判断 157"/>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141224</xdr:rowOff>
    </xdr:from>
    <xdr:to>
      <xdr:col>20</xdr:col>
      <xdr:colOff>38100</xdr:colOff>
      <xdr:row>61</xdr:row>
      <xdr:rowOff>71374</xdr:rowOff>
    </xdr:to>
    <xdr:sp macro="" textlink="">
      <xdr:nvSpPr>
        <xdr:cNvPr id="164" name="楕円 163"/>
        <xdr:cNvSpPr/>
      </xdr:nvSpPr>
      <xdr:spPr>
        <a:xfrm>
          <a:off x="3746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33782</xdr:rowOff>
    </xdr:from>
    <xdr:to>
      <xdr:col>15</xdr:col>
      <xdr:colOff>101600</xdr:colOff>
      <xdr:row>61</xdr:row>
      <xdr:rowOff>135382</xdr:rowOff>
    </xdr:to>
    <xdr:sp macro="" textlink="">
      <xdr:nvSpPr>
        <xdr:cNvPr id="165" name="楕円 164"/>
        <xdr:cNvSpPr/>
      </xdr:nvSpPr>
      <xdr:spPr>
        <a:xfrm>
          <a:off x="2857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20574</xdr:rowOff>
    </xdr:from>
    <xdr:to>
      <xdr:col>19</xdr:col>
      <xdr:colOff>177800</xdr:colOff>
      <xdr:row>61</xdr:row>
      <xdr:rowOff>84582</xdr:rowOff>
    </xdr:to>
    <xdr:cxnSp macro="">
      <xdr:nvCxnSpPr>
        <xdr:cNvPr id="166" name="直線コネクタ 165"/>
        <xdr:cNvCxnSpPr/>
      </xdr:nvCxnSpPr>
      <xdr:spPr>
        <a:xfrm flipV="1">
          <a:off x="2908300" y="104790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67" name="n_1aveValue【橋りょう・トンネ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62755</xdr:rowOff>
    </xdr:from>
    <xdr:ext cx="405111" cy="259045"/>
    <xdr:sp macro="" textlink="">
      <xdr:nvSpPr>
        <xdr:cNvPr id="168" name="n_2aveValue【橋りょう・トンネル】&#10;有形固定資産減価償却率"/>
        <xdr:cNvSpPr txBox="1"/>
      </xdr:nvSpPr>
      <xdr:spPr>
        <a:xfrm>
          <a:off x="2705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69" name="n_3aveValue【橋りょう・トンネル】&#10;有形固定資産減価償却率"/>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62501</xdr:rowOff>
    </xdr:from>
    <xdr:ext cx="405111" cy="259045"/>
    <xdr:sp macro="" textlink="">
      <xdr:nvSpPr>
        <xdr:cNvPr id="170" name="n_1mainValue【橋りょう・トンネル】&#10;有形固定資産減価償却率"/>
        <xdr:cNvSpPr txBox="1"/>
      </xdr:nvSpPr>
      <xdr:spPr>
        <a:xfrm>
          <a:off x="3582044"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126509</xdr:rowOff>
    </xdr:from>
    <xdr:ext cx="405111" cy="259045"/>
    <xdr:sp macro="" textlink="">
      <xdr:nvSpPr>
        <xdr:cNvPr id="171" name="n_2mainValue【橋りょう・トンネル】&#10;有形固定資産減価償却率"/>
        <xdr:cNvSpPr txBox="1"/>
      </xdr:nvSpPr>
      <xdr:spPr>
        <a:xfrm>
          <a:off x="2705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3" name="テキスト ボックス 18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5" name="テキスト ボックス 18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7" name="テキスト ボックス 18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9" name="テキスト ボックス 18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1" name="テキスト ボックス 19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3" name="テキスト ボックス 19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85514</xdr:rowOff>
    </xdr:from>
    <xdr:to>
      <xdr:col>54</xdr:col>
      <xdr:colOff>189865</xdr:colOff>
      <xdr:row>64</xdr:row>
      <xdr:rowOff>91268</xdr:rowOff>
    </xdr:to>
    <xdr:cxnSp macro="">
      <xdr:nvCxnSpPr>
        <xdr:cNvPr id="197" name="直線コネクタ 196"/>
        <xdr:cNvCxnSpPr/>
      </xdr:nvCxnSpPr>
      <xdr:spPr>
        <a:xfrm flipV="1">
          <a:off x="10476865" y="9686714"/>
          <a:ext cx="0" cy="137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95095</xdr:rowOff>
    </xdr:from>
    <xdr:ext cx="534377" cy="259045"/>
    <xdr:sp macro="" textlink="">
      <xdr:nvSpPr>
        <xdr:cNvPr id="198" name="【橋りょう・トンネル】&#10;一人当たり有形固定資産（償却資産）額最小値テキスト"/>
        <xdr:cNvSpPr txBox="1"/>
      </xdr:nvSpPr>
      <xdr:spPr>
        <a:xfrm>
          <a:off x="10515600" y="110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91268</xdr:rowOff>
    </xdr:from>
    <xdr:to>
      <xdr:col>55</xdr:col>
      <xdr:colOff>88900</xdr:colOff>
      <xdr:row>64</xdr:row>
      <xdr:rowOff>91268</xdr:rowOff>
    </xdr:to>
    <xdr:cxnSp macro="">
      <xdr:nvCxnSpPr>
        <xdr:cNvPr id="199" name="直線コネクタ 198"/>
        <xdr:cNvCxnSpPr/>
      </xdr:nvCxnSpPr>
      <xdr:spPr>
        <a:xfrm>
          <a:off x="10388600" y="1106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32191</xdr:rowOff>
    </xdr:from>
    <xdr:ext cx="690189" cy="259045"/>
    <xdr:sp macro="" textlink="">
      <xdr:nvSpPr>
        <xdr:cNvPr id="200" name="【橋りょう・トンネル】&#10;一人当たり有形固定資産（償却資産）額最大値テキスト"/>
        <xdr:cNvSpPr txBox="1"/>
      </xdr:nvSpPr>
      <xdr:spPr>
        <a:xfrm>
          <a:off x="10515600" y="94619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85514</xdr:rowOff>
    </xdr:from>
    <xdr:to>
      <xdr:col>55</xdr:col>
      <xdr:colOff>88900</xdr:colOff>
      <xdr:row>56</xdr:row>
      <xdr:rowOff>85514</xdr:rowOff>
    </xdr:to>
    <xdr:cxnSp macro="">
      <xdr:nvCxnSpPr>
        <xdr:cNvPr id="201" name="直線コネクタ 200"/>
        <xdr:cNvCxnSpPr/>
      </xdr:nvCxnSpPr>
      <xdr:spPr>
        <a:xfrm>
          <a:off x="10388600" y="96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123759</xdr:rowOff>
    </xdr:from>
    <xdr:ext cx="599010" cy="259045"/>
    <xdr:sp macro="" textlink="">
      <xdr:nvSpPr>
        <xdr:cNvPr id="202" name="【橋りょう・トンネル】&#10;一人当たり有形固定資産（償却資産）額平均値テキスト"/>
        <xdr:cNvSpPr txBox="1"/>
      </xdr:nvSpPr>
      <xdr:spPr>
        <a:xfrm>
          <a:off x="10515600" y="107536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145332</xdr:rowOff>
    </xdr:from>
    <xdr:to>
      <xdr:col>55</xdr:col>
      <xdr:colOff>50800</xdr:colOff>
      <xdr:row>63</xdr:row>
      <xdr:rowOff>75482</xdr:rowOff>
    </xdr:to>
    <xdr:sp macro="" textlink="">
      <xdr:nvSpPr>
        <xdr:cNvPr id="203" name="フローチャート: 判断 202"/>
        <xdr:cNvSpPr/>
      </xdr:nvSpPr>
      <xdr:spPr>
        <a:xfrm>
          <a:off x="10426700" y="1077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169210</xdr:rowOff>
    </xdr:from>
    <xdr:to>
      <xdr:col>50</xdr:col>
      <xdr:colOff>165100</xdr:colOff>
      <xdr:row>63</xdr:row>
      <xdr:rowOff>99360</xdr:rowOff>
    </xdr:to>
    <xdr:sp macro="" textlink="">
      <xdr:nvSpPr>
        <xdr:cNvPr id="204" name="フローチャート: 判断 203"/>
        <xdr:cNvSpPr/>
      </xdr:nvSpPr>
      <xdr:spPr>
        <a:xfrm>
          <a:off x="9588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168953</xdr:rowOff>
    </xdr:from>
    <xdr:to>
      <xdr:col>46</xdr:col>
      <xdr:colOff>38100</xdr:colOff>
      <xdr:row>63</xdr:row>
      <xdr:rowOff>99103</xdr:rowOff>
    </xdr:to>
    <xdr:sp macro="" textlink="">
      <xdr:nvSpPr>
        <xdr:cNvPr id="205" name="フローチャート: 判断 204"/>
        <xdr:cNvSpPr/>
      </xdr:nvSpPr>
      <xdr:spPr>
        <a:xfrm>
          <a:off x="8699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121261</xdr:rowOff>
    </xdr:from>
    <xdr:to>
      <xdr:col>41</xdr:col>
      <xdr:colOff>101600</xdr:colOff>
      <xdr:row>64</xdr:row>
      <xdr:rowOff>51411</xdr:rowOff>
    </xdr:to>
    <xdr:sp macro="" textlink="">
      <xdr:nvSpPr>
        <xdr:cNvPr id="206" name="フローチャート: 判断 205"/>
        <xdr:cNvSpPr/>
      </xdr:nvSpPr>
      <xdr:spPr>
        <a:xfrm>
          <a:off x="7810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159552</xdr:rowOff>
    </xdr:from>
    <xdr:to>
      <xdr:col>50</xdr:col>
      <xdr:colOff>165100</xdr:colOff>
      <xdr:row>64</xdr:row>
      <xdr:rowOff>89702</xdr:rowOff>
    </xdr:to>
    <xdr:sp macro="" textlink="">
      <xdr:nvSpPr>
        <xdr:cNvPr id="212" name="楕円 211"/>
        <xdr:cNvSpPr/>
      </xdr:nvSpPr>
      <xdr:spPr>
        <a:xfrm>
          <a:off x="9588500" y="109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160127</xdr:rowOff>
    </xdr:from>
    <xdr:to>
      <xdr:col>46</xdr:col>
      <xdr:colOff>38100</xdr:colOff>
      <xdr:row>64</xdr:row>
      <xdr:rowOff>90277</xdr:rowOff>
    </xdr:to>
    <xdr:sp macro="" textlink="">
      <xdr:nvSpPr>
        <xdr:cNvPr id="213" name="楕円 212"/>
        <xdr:cNvSpPr/>
      </xdr:nvSpPr>
      <xdr:spPr>
        <a:xfrm>
          <a:off x="8699500" y="109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38902</xdr:rowOff>
    </xdr:from>
    <xdr:to>
      <xdr:col>50</xdr:col>
      <xdr:colOff>114300</xdr:colOff>
      <xdr:row>64</xdr:row>
      <xdr:rowOff>39477</xdr:rowOff>
    </xdr:to>
    <xdr:cxnSp macro="">
      <xdr:nvCxnSpPr>
        <xdr:cNvPr id="214" name="直線コネクタ 213"/>
        <xdr:cNvCxnSpPr/>
      </xdr:nvCxnSpPr>
      <xdr:spPr>
        <a:xfrm flipV="1">
          <a:off x="8750300" y="11011702"/>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115887</xdr:rowOff>
    </xdr:from>
    <xdr:ext cx="599010" cy="259045"/>
    <xdr:sp macro="" textlink="">
      <xdr:nvSpPr>
        <xdr:cNvPr id="215" name="n_1aveValue【橋りょう・トンネル】&#10;一人当たり有形固定資産（償却資産）額"/>
        <xdr:cNvSpPr txBox="1"/>
      </xdr:nvSpPr>
      <xdr:spPr>
        <a:xfrm>
          <a:off x="93270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115630</xdr:rowOff>
    </xdr:from>
    <xdr:ext cx="599010" cy="259045"/>
    <xdr:sp macro="" textlink="">
      <xdr:nvSpPr>
        <xdr:cNvPr id="216" name="n_2aveValue【橋りょう・トンネル】&#10;一人当たり有形固定資産（償却資産）額"/>
        <xdr:cNvSpPr txBox="1"/>
      </xdr:nvSpPr>
      <xdr:spPr>
        <a:xfrm>
          <a:off x="8450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67938</xdr:rowOff>
    </xdr:from>
    <xdr:ext cx="599010" cy="259045"/>
    <xdr:sp macro="" textlink="">
      <xdr:nvSpPr>
        <xdr:cNvPr id="217" name="n_3aveValue【橋りょう・トンネル】&#10;一人当たり有形固定資産（償却資産）額"/>
        <xdr:cNvSpPr txBox="1"/>
      </xdr:nvSpPr>
      <xdr:spPr>
        <a:xfrm>
          <a:off x="7561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80829</xdr:rowOff>
    </xdr:from>
    <xdr:ext cx="534377" cy="259045"/>
    <xdr:sp macro="" textlink="">
      <xdr:nvSpPr>
        <xdr:cNvPr id="218" name="n_1mainValue【橋りょう・トンネル】&#10;一人当たり有形固定資産（償却資産）額"/>
        <xdr:cNvSpPr txBox="1"/>
      </xdr:nvSpPr>
      <xdr:spPr>
        <a:xfrm>
          <a:off x="9359411" y="110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81404</xdr:rowOff>
    </xdr:from>
    <xdr:ext cx="534377" cy="259045"/>
    <xdr:sp macro="" textlink="">
      <xdr:nvSpPr>
        <xdr:cNvPr id="219" name="n_2mainValue【橋りょう・トンネル】&#10;一人当たり有形固定資産（償却資産）額"/>
        <xdr:cNvSpPr txBox="1"/>
      </xdr:nvSpPr>
      <xdr:spPr>
        <a:xfrm>
          <a:off x="8483111" y="1105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49530</xdr:rowOff>
    </xdr:from>
    <xdr:to>
      <xdr:col>24</xdr:col>
      <xdr:colOff>62865</xdr:colOff>
      <xdr:row>86</xdr:row>
      <xdr:rowOff>49530</xdr:rowOff>
    </xdr:to>
    <xdr:cxnSp macro="">
      <xdr:nvCxnSpPr>
        <xdr:cNvPr id="244" name="直線コネクタ 243"/>
        <xdr:cNvCxnSpPr/>
      </xdr:nvCxnSpPr>
      <xdr:spPr>
        <a:xfrm flipV="1">
          <a:off x="4634865" y="135940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53357</xdr:rowOff>
    </xdr:from>
    <xdr:ext cx="405111" cy="259045"/>
    <xdr:sp macro="" textlink="">
      <xdr:nvSpPr>
        <xdr:cNvPr id="245" name="【公営住宅】&#10;有形固定資産減価償却率最小値テキスト"/>
        <xdr:cNvSpPr txBox="1"/>
      </xdr:nvSpPr>
      <xdr:spPr>
        <a:xfrm>
          <a:off x="4673600"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49530</xdr:rowOff>
    </xdr:from>
    <xdr:to>
      <xdr:col>24</xdr:col>
      <xdr:colOff>152400</xdr:colOff>
      <xdr:row>86</xdr:row>
      <xdr:rowOff>49530</xdr:rowOff>
    </xdr:to>
    <xdr:cxnSp macro="">
      <xdr:nvCxnSpPr>
        <xdr:cNvPr id="246" name="直線コネクタ 245"/>
        <xdr:cNvCxnSpPr/>
      </xdr:nvCxnSpPr>
      <xdr:spPr>
        <a:xfrm>
          <a:off x="4546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167657</xdr:rowOff>
    </xdr:from>
    <xdr:ext cx="405111" cy="259045"/>
    <xdr:sp macro="" textlink="">
      <xdr:nvSpPr>
        <xdr:cNvPr id="247" name="【公営住宅】&#10;有形固定資産減価償却率最大値テキスト"/>
        <xdr:cNvSpPr txBox="1"/>
      </xdr:nvSpPr>
      <xdr:spPr>
        <a:xfrm>
          <a:off x="4673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49530</xdr:rowOff>
    </xdr:from>
    <xdr:to>
      <xdr:col>24</xdr:col>
      <xdr:colOff>152400</xdr:colOff>
      <xdr:row>79</xdr:row>
      <xdr:rowOff>49530</xdr:rowOff>
    </xdr:to>
    <xdr:cxnSp macro="">
      <xdr:nvCxnSpPr>
        <xdr:cNvPr id="248" name="直線コネクタ 247"/>
        <xdr:cNvCxnSpPr/>
      </xdr:nvCxnSpPr>
      <xdr:spPr>
        <a:xfrm>
          <a:off x="4546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49" name="【公営住宅】&#10;有形固定資産減価償却率平均値テキスト"/>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50" name="フローチャート: 判断 249"/>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746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128270</xdr:rowOff>
    </xdr:from>
    <xdr:to>
      <xdr:col>15</xdr:col>
      <xdr:colOff>101600</xdr:colOff>
      <xdr:row>82</xdr:row>
      <xdr:rowOff>58420</xdr:rowOff>
    </xdr:to>
    <xdr:sp macro="" textlink="">
      <xdr:nvSpPr>
        <xdr:cNvPr id="252" name="フローチャート: 判断 251"/>
        <xdr:cNvSpPr/>
      </xdr:nvSpPr>
      <xdr:spPr>
        <a:xfrm>
          <a:off x="2857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53" name="フローチャート: 判断 252"/>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151130</xdr:rowOff>
    </xdr:from>
    <xdr:to>
      <xdr:col>20</xdr:col>
      <xdr:colOff>38100</xdr:colOff>
      <xdr:row>80</xdr:row>
      <xdr:rowOff>81280</xdr:rowOff>
    </xdr:to>
    <xdr:sp macro="" textlink="">
      <xdr:nvSpPr>
        <xdr:cNvPr id="259" name="楕円 258"/>
        <xdr:cNvSpPr/>
      </xdr:nvSpPr>
      <xdr:spPr>
        <a:xfrm>
          <a:off x="3746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13970</xdr:rowOff>
    </xdr:from>
    <xdr:to>
      <xdr:col>15</xdr:col>
      <xdr:colOff>101600</xdr:colOff>
      <xdr:row>80</xdr:row>
      <xdr:rowOff>115570</xdr:rowOff>
    </xdr:to>
    <xdr:sp macro="" textlink="">
      <xdr:nvSpPr>
        <xdr:cNvPr id="260" name="楕円 259"/>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64770</xdr:rowOff>
    </xdr:to>
    <xdr:cxnSp macro="">
      <xdr:nvCxnSpPr>
        <xdr:cNvPr id="261" name="直線コネクタ 260"/>
        <xdr:cNvCxnSpPr/>
      </xdr:nvCxnSpPr>
      <xdr:spPr>
        <a:xfrm flipV="1">
          <a:off x="2908300" y="13746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2" name="n_1aveValue【公営住宅】&#10;有形固定資産減価償却率"/>
        <xdr:cNvSpPr txBox="1"/>
      </xdr:nvSpPr>
      <xdr:spPr>
        <a:xfrm>
          <a:off x="35820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263" name="n_2aveValue【公営住宅】&#10;有形固定資産減価償却率"/>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264"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97807</xdr:rowOff>
    </xdr:from>
    <xdr:ext cx="405111" cy="259045"/>
    <xdr:sp macro="" textlink="">
      <xdr:nvSpPr>
        <xdr:cNvPr id="265" name="n_1mainValue【公営住宅】&#10;有形固定資産減価償却率"/>
        <xdr:cNvSpPr txBox="1"/>
      </xdr:nvSpPr>
      <xdr:spPr>
        <a:xfrm>
          <a:off x="3582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66" name="n_2mainValue【公営住宅】&#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52070</xdr:rowOff>
    </xdr:from>
    <xdr:to>
      <xdr:col>54</xdr:col>
      <xdr:colOff>189865</xdr:colOff>
      <xdr:row>85</xdr:row>
      <xdr:rowOff>58420</xdr:rowOff>
    </xdr:to>
    <xdr:cxnSp macro="">
      <xdr:nvCxnSpPr>
        <xdr:cNvPr id="290" name="直線コネクタ 289"/>
        <xdr:cNvCxnSpPr/>
      </xdr:nvCxnSpPr>
      <xdr:spPr>
        <a:xfrm flipV="1">
          <a:off x="10476865" y="1325372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29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292" name="直線コネクタ 29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170197</xdr:rowOff>
    </xdr:from>
    <xdr:ext cx="469744" cy="259045"/>
    <xdr:sp macro="" textlink="">
      <xdr:nvSpPr>
        <xdr:cNvPr id="293" name="【公営住宅】&#10;一人当たり面積最大値テキスト"/>
        <xdr:cNvSpPr txBox="1"/>
      </xdr:nvSpPr>
      <xdr:spPr>
        <a:xfrm>
          <a:off x="10515600"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52070</xdr:rowOff>
    </xdr:from>
    <xdr:to>
      <xdr:col>55</xdr:col>
      <xdr:colOff>88900</xdr:colOff>
      <xdr:row>77</xdr:row>
      <xdr:rowOff>52070</xdr:rowOff>
    </xdr:to>
    <xdr:cxnSp macro="">
      <xdr:nvCxnSpPr>
        <xdr:cNvPr id="294" name="直線コネクタ 293"/>
        <xdr:cNvCxnSpPr/>
      </xdr:nvCxnSpPr>
      <xdr:spPr>
        <a:xfrm>
          <a:off x="10388600" y="132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119397</xdr:rowOff>
    </xdr:from>
    <xdr:ext cx="469744" cy="259045"/>
    <xdr:sp macro="" textlink="">
      <xdr:nvSpPr>
        <xdr:cNvPr id="295" name="【公営住宅】&#10;一人当たり面積平均値テキスト"/>
        <xdr:cNvSpPr txBox="1"/>
      </xdr:nvSpPr>
      <xdr:spPr>
        <a:xfrm>
          <a:off x="10515600" y="14178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296" name="フローチャート: 判断 295"/>
        <xdr:cNvSpPr/>
      </xdr:nvSpPr>
      <xdr:spPr>
        <a:xfrm>
          <a:off x="104267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297" name="フローチャート: 判断 29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115570</xdr:rowOff>
    </xdr:from>
    <xdr:to>
      <xdr:col>46</xdr:col>
      <xdr:colOff>38100</xdr:colOff>
      <xdr:row>83</xdr:row>
      <xdr:rowOff>45720</xdr:rowOff>
    </xdr:to>
    <xdr:sp macro="" textlink="">
      <xdr:nvSpPr>
        <xdr:cNvPr id="298" name="フローチャート: 判断 297"/>
        <xdr:cNvSpPr/>
      </xdr:nvSpPr>
      <xdr:spPr>
        <a:xfrm>
          <a:off x="8699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69850</xdr:rowOff>
    </xdr:from>
    <xdr:to>
      <xdr:col>41</xdr:col>
      <xdr:colOff>101600</xdr:colOff>
      <xdr:row>83</xdr:row>
      <xdr:rowOff>0</xdr:rowOff>
    </xdr:to>
    <xdr:sp macro="" textlink="">
      <xdr:nvSpPr>
        <xdr:cNvPr id="299" name="フローチャート: 判断 298"/>
        <xdr:cNvSpPr/>
      </xdr:nvSpPr>
      <xdr:spPr>
        <a:xfrm>
          <a:off x="7810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05" name="楕円 304"/>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147320</xdr:rowOff>
    </xdr:from>
    <xdr:to>
      <xdr:col>46</xdr:col>
      <xdr:colOff>38100</xdr:colOff>
      <xdr:row>82</xdr:row>
      <xdr:rowOff>77470</xdr:rowOff>
    </xdr:to>
    <xdr:sp macro="" textlink="">
      <xdr:nvSpPr>
        <xdr:cNvPr id="306" name="楕円 305"/>
        <xdr:cNvSpPr/>
      </xdr:nvSpPr>
      <xdr:spPr>
        <a:xfrm>
          <a:off x="8699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26670</xdr:rowOff>
    </xdr:to>
    <xdr:cxnSp macro="">
      <xdr:nvCxnSpPr>
        <xdr:cNvPr id="307" name="直線コネクタ 306"/>
        <xdr:cNvCxnSpPr/>
      </xdr:nvCxnSpPr>
      <xdr:spPr>
        <a:xfrm flipV="1">
          <a:off x="8750300" y="14074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08"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09"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16527</xdr:rowOff>
    </xdr:from>
    <xdr:ext cx="469744" cy="259045"/>
    <xdr:sp macro="" textlink="">
      <xdr:nvSpPr>
        <xdr:cNvPr id="310" name="n_3aveValue【公営住宅】&#10;一人当たり面積"/>
        <xdr:cNvSpPr txBox="1"/>
      </xdr:nvSpPr>
      <xdr:spPr>
        <a:xfrm>
          <a:off x="7626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82566</xdr:rowOff>
    </xdr:from>
    <xdr:ext cx="469744" cy="259045"/>
    <xdr:sp macro="" textlink="">
      <xdr:nvSpPr>
        <xdr:cNvPr id="311" name="n_1mainValue【公営住宅】&#10;一人当たり面積"/>
        <xdr:cNvSpPr txBox="1"/>
      </xdr:nvSpPr>
      <xdr:spPr>
        <a:xfrm>
          <a:off x="9391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93997</xdr:rowOff>
    </xdr:from>
    <xdr:ext cx="469744" cy="259045"/>
    <xdr:sp macro="" textlink="">
      <xdr:nvSpPr>
        <xdr:cNvPr id="312" name="n_2mainValue【公営住宅】&#10;一人当たり面積"/>
        <xdr:cNvSpPr txBox="1"/>
      </xdr:nvSpPr>
      <xdr:spPr>
        <a:xfrm>
          <a:off x="85154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0" name="直線コネクタ 33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1" name="テキスト ボックス 34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2" name="直線コネクタ 34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3" name="テキスト ボックス 34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4" name="直線コネクタ 34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5" name="テキスト ボックス 34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6" name="直線コネクタ 34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7" name="テキスト ボックス 34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133350</xdr:rowOff>
    </xdr:from>
    <xdr:to>
      <xdr:col>85</xdr:col>
      <xdr:colOff>126364</xdr:colOff>
      <xdr:row>40</xdr:row>
      <xdr:rowOff>121920</xdr:rowOff>
    </xdr:to>
    <xdr:cxnSp macro="">
      <xdr:nvCxnSpPr>
        <xdr:cNvPr id="351" name="直線コネクタ 350"/>
        <xdr:cNvCxnSpPr/>
      </xdr:nvCxnSpPr>
      <xdr:spPr>
        <a:xfrm flipV="1">
          <a:off x="16318864" y="579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35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353" name="直線コネクタ 35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80027</xdr:rowOff>
    </xdr:from>
    <xdr:ext cx="405111" cy="259045"/>
    <xdr:sp macro="" textlink="">
      <xdr:nvSpPr>
        <xdr:cNvPr id="354" name="【認定こども園・幼稚園・保育所】&#10;有形固定資産減価償却率最大値テキスト"/>
        <xdr:cNvSpPr txBox="1"/>
      </xdr:nvSpPr>
      <xdr:spPr>
        <a:xfrm>
          <a:off x="16357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133350</xdr:rowOff>
    </xdr:from>
    <xdr:to>
      <xdr:col>86</xdr:col>
      <xdr:colOff>25400</xdr:colOff>
      <xdr:row>33</xdr:row>
      <xdr:rowOff>133350</xdr:rowOff>
    </xdr:to>
    <xdr:cxnSp macro="">
      <xdr:nvCxnSpPr>
        <xdr:cNvPr id="355" name="直線コネクタ 35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83837</xdr:rowOff>
    </xdr:from>
    <xdr:ext cx="405111" cy="259045"/>
    <xdr:sp macro="" textlink="">
      <xdr:nvSpPr>
        <xdr:cNvPr id="356" name="【認定こども園・幼稚園・保育所】&#10;有形固定資産減価償却率平均値テキスト"/>
        <xdr:cNvSpPr txBox="1"/>
      </xdr:nvSpPr>
      <xdr:spPr>
        <a:xfrm>
          <a:off x="163576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357" name="フローチャート: 判断 356"/>
        <xdr:cNvSpPr/>
      </xdr:nvSpPr>
      <xdr:spPr>
        <a:xfrm>
          <a:off x="16268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68834</xdr:rowOff>
    </xdr:from>
    <xdr:to>
      <xdr:col>81</xdr:col>
      <xdr:colOff>101600</xdr:colOff>
      <xdr:row>36</xdr:row>
      <xdr:rowOff>170434</xdr:rowOff>
    </xdr:to>
    <xdr:sp macro="" textlink="">
      <xdr:nvSpPr>
        <xdr:cNvPr id="358" name="フローチャート: 判断 357"/>
        <xdr:cNvSpPr/>
      </xdr:nvSpPr>
      <xdr:spPr>
        <a:xfrm>
          <a:off x="15430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93980</xdr:rowOff>
    </xdr:from>
    <xdr:to>
      <xdr:col>76</xdr:col>
      <xdr:colOff>165100</xdr:colOff>
      <xdr:row>37</xdr:row>
      <xdr:rowOff>24130</xdr:rowOff>
    </xdr:to>
    <xdr:sp macro="" textlink="">
      <xdr:nvSpPr>
        <xdr:cNvPr id="359" name="フローチャート: 判断 358"/>
        <xdr:cNvSpPr/>
      </xdr:nvSpPr>
      <xdr:spPr>
        <a:xfrm>
          <a:off x="14541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60" name="フローチャート: 判断 359"/>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1" name="テキスト ボックス 3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2" name="テキスト ボックス 3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3" name="テキスト ボックス 3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4" name="テキスト ボックス 3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5" name="テキスト ボックス 3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89408</xdr:rowOff>
    </xdr:from>
    <xdr:to>
      <xdr:col>81</xdr:col>
      <xdr:colOff>101600</xdr:colOff>
      <xdr:row>37</xdr:row>
      <xdr:rowOff>19558</xdr:rowOff>
    </xdr:to>
    <xdr:sp macro="" textlink="">
      <xdr:nvSpPr>
        <xdr:cNvPr id="366" name="楕円 365"/>
        <xdr:cNvSpPr/>
      </xdr:nvSpPr>
      <xdr:spPr>
        <a:xfrm>
          <a:off x="15430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125984</xdr:rowOff>
    </xdr:from>
    <xdr:to>
      <xdr:col>76</xdr:col>
      <xdr:colOff>165100</xdr:colOff>
      <xdr:row>37</xdr:row>
      <xdr:rowOff>56134</xdr:rowOff>
    </xdr:to>
    <xdr:sp macro="" textlink="">
      <xdr:nvSpPr>
        <xdr:cNvPr id="367" name="楕円 366"/>
        <xdr:cNvSpPr/>
      </xdr:nvSpPr>
      <xdr:spPr>
        <a:xfrm>
          <a:off x="14541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140208</xdr:rowOff>
    </xdr:from>
    <xdr:to>
      <xdr:col>81</xdr:col>
      <xdr:colOff>50800</xdr:colOff>
      <xdr:row>37</xdr:row>
      <xdr:rowOff>5334</xdr:rowOff>
    </xdr:to>
    <xdr:cxnSp macro="">
      <xdr:nvCxnSpPr>
        <xdr:cNvPr id="368" name="直線コネクタ 367"/>
        <xdr:cNvCxnSpPr/>
      </xdr:nvCxnSpPr>
      <xdr:spPr>
        <a:xfrm flipV="1">
          <a:off x="14592300" y="63124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15511</xdr:rowOff>
    </xdr:from>
    <xdr:ext cx="405111" cy="259045"/>
    <xdr:sp macro="" textlink="">
      <xdr:nvSpPr>
        <xdr:cNvPr id="369" name="n_1aveValue【認定こども園・幼稚園・保育所】&#10;有形固定資産減価償却率"/>
        <xdr:cNvSpPr txBox="1"/>
      </xdr:nvSpPr>
      <xdr:spPr>
        <a:xfrm>
          <a:off x="152660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70" name="n_2aveValue【認定こども園・幼稚園・保育所】&#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71" name="n_3aveValue【認定こども園・幼稚園・保育所】&#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10685</xdr:rowOff>
    </xdr:from>
    <xdr:ext cx="405111" cy="259045"/>
    <xdr:sp macro="" textlink="">
      <xdr:nvSpPr>
        <xdr:cNvPr id="372" name="n_1mainValue【認定こども園・幼稚園・保育所】&#10;有形固定資産減価償却率"/>
        <xdr:cNvSpPr txBox="1"/>
      </xdr:nvSpPr>
      <xdr:spPr>
        <a:xfrm>
          <a:off x="15266044" y="635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47261</xdr:rowOff>
    </xdr:from>
    <xdr:ext cx="405111" cy="259045"/>
    <xdr:sp macro="" textlink="">
      <xdr:nvSpPr>
        <xdr:cNvPr id="373" name="n_2mainValue【認定こども園・幼稚園・保育所】&#10;有形固定資産減価償却率"/>
        <xdr:cNvSpPr txBox="1"/>
      </xdr:nvSpPr>
      <xdr:spPr>
        <a:xfrm>
          <a:off x="143897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103632</xdr:rowOff>
    </xdr:from>
    <xdr:to>
      <xdr:col>116</xdr:col>
      <xdr:colOff>62864</xdr:colOff>
      <xdr:row>40</xdr:row>
      <xdr:rowOff>153924</xdr:rowOff>
    </xdr:to>
    <xdr:cxnSp macro="">
      <xdr:nvCxnSpPr>
        <xdr:cNvPr id="395" name="直線コネクタ 394"/>
        <xdr:cNvCxnSpPr/>
      </xdr:nvCxnSpPr>
      <xdr:spPr>
        <a:xfrm flipV="1">
          <a:off x="22160864" y="6618732"/>
          <a:ext cx="0" cy="393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157751</xdr:rowOff>
    </xdr:from>
    <xdr:ext cx="469744" cy="259045"/>
    <xdr:sp macro="" textlink="">
      <xdr:nvSpPr>
        <xdr:cNvPr id="396" name="【認定こども園・幼稚園・保育所】&#10;一人当たり面積最小値テキスト"/>
        <xdr:cNvSpPr txBox="1"/>
      </xdr:nvSpPr>
      <xdr:spPr>
        <a:xfrm>
          <a:off x="221996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153924</xdr:rowOff>
    </xdr:from>
    <xdr:to>
      <xdr:col>116</xdr:col>
      <xdr:colOff>152400</xdr:colOff>
      <xdr:row>40</xdr:row>
      <xdr:rowOff>153924</xdr:rowOff>
    </xdr:to>
    <xdr:cxnSp macro="">
      <xdr:nvCxnSpPr>
        <xdr:cNvPr id="397" name="直線コネクタ 396"/>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50309</xdr:rowOff>
    </xdr:from>
    <xdr:ext cx="469744" cy="259045"/>
    <xdr:sp macro="" textlink="">
      <xdr:nvSpPr>
        <xdr:cNvPr id="398" name="【認定こども園・幼稚園・保育所】&#10;一人当たり面積最大値テキスト"/>
        <xdr:cNvSpPr txBox="1"/>
      </xdr:nvSpPr>
      <xdr:spPr>
        <a:xfrm>
          <a:off x="22199600"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103632</xdr:rowOff>
    </xdr:from>
    <xdr:to>
      <xdr:col>116</xdr:col>
      <xdr:colOff>152400</xdr:colOff>
      <xdr:row>38</xdr:row>
      <xdr:rowOff>103632</xdr:rowOff>
    </xdr:to>
    <xdr:cxnSp macro="">
      <xdr:nvCxnSpPr>
        <xdr:cNvPr id="399" name="直線コネクタ 398"/>
        <xdr:cNvCxnSpPr/>
      </xdr:nvCxnSpPr>
      <xdr:spPr>
        <a:xfrm>
          <a:off x="22072600" y="66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86123</xdr:rowOff>
    </xdr:from>
    <xdr:ext cx="469744" cy="259045"/>
    <xdr:sp macro="" textlink="">
      <xdr:nvSpPr>
        <xdr:cNvPr id="400" name="【認定こども園・幼稚園・保育所】&#10;一人当たり面積平均値テキスト"/>
        <xdr:cNvSpPr txBox="1"/>
      </xdr:nvSpPr>
      <xdr:spPr>
        <a:xfrm>
          <a:off x="22199600" y="6772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01" name="フローチャート: 判断 400"/>
        <xdr:cNvSpPr/>
      </xdr:nvSpPr>
      <xdr:spPr>
        <a:xfrm>
          <a:off x="221107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130556</xdr:rowOff>
    </xdr:from>
    <xdr:to>
      <xdr:col>112</xdr:col>
      <xdr:colOff>38100</xdr:colOff>
      <xdr:row>40</xdr:row>
      <xdr:rowOff>60706</xdr:rowOff>
    </xdr:to>
    <xdr:sp macro="" textlink="">
      <xdr:nvSpPr>
        <xdr:cNvPr id="402" name="フローチャート: 判断 401"/>
        <xdr:cNvSpPr/>
      </xdr:nvSpPr>
      <xdr:spPr>
        <a:xfrm>
          <a:off x="21272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03" name="フローチャート: 判断 402"/>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04" name="フローチャート: 判断 40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410" name="楕円 409"/>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57404</xdr:rowOff>
    </xdr:from>
    <xdr:to>
      <xdr:col>107</xdr:col>
      <xdr:colOff>101600</xdr:colOff>
      <xdr:row>33</xdr:row>
      <xdr:rowOff>159004</xdr:rowOff>
    </xdr:to>
    <xdr:sp macro="" textlink="">
      <xdr:nvSpPr>
        <xdr:cNvPr id="411" name="楕円 410"/>
        <xdr:cNvSpPr/>
      </xdr:nvSpPr>
      <xdr:spPr>
        <a:xfrm>
          <a:off x="20383500" y="57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108204</xdr:rowOff>
    </xdr:from>
    <xdr:to>
      <xdr:col>111</xdr:col>
      <xdr:colOff>177800</xdr:colOff>
      <xdr:row>41</xdr:row>
      <xdr:rowOff>3048</xdr:rowOff>
    </xdr:to>
    <xdr:cxnSp macro="">
      <xdr:nvCxnSpPr>
        <xdr:cNvPr id="412" name="直線コネクタ 411"/>
        <xdr:cNvCxnSpPr/>
      </xdr:nvCxnSpPr>
      <xdr:spPr>
        <a:xfrm>
          <a:off x="20434300" y="5766054"/>
          <a:ext cx="889000" cy="126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77233</xdr:rowOff>
    </xdr:from>
    <xdr:ext cx="469744" cy="259045"/>
    <xdr:sp macro="" textlink="">
      <xdr:nvSpPr>
        <xdr:cNvPr id="413" name="n_1aveValue【認定こども園・幼稚園・保育所】&#10;一人当たり面積"/>
        <xdr:cNvSpPr txBox="1"/>
      </xdr:nvSpPr>
      <xdr:spPr>
        <a:xfrm>
          <a:off x="210757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414" name="n_2ave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15"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416"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4081</xdr:rowOff>
    </xdr:from>
    <xdr:ext cx="469744" cy="259045"/>
    <xdr:sp macro="" textlink="">
      <xdr:nvSpPr>
        <xdr:cNvPr id="417" name="n_2mainValue【認定こども園・幼稚園・保育所】&#10;一人当たり面積"/>
        <xdr:cNvSpPr txBox="1"/>
      </xdr:nvSpPr>
      <xdr:spPr>
        <a:xfrm>
          <a:off x="20199427" y="549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8" name="テキスト ボックス 42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9" name="直線コネクタ 42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0" name="テキスト ボックス 42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1" name="直線コネクタ 43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2" name="テキスト ボックス 43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3" name="直線コネクタ 43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4" name="テキスト ボックス 43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5" name="直線コネクタ 43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6" name="テキスト ボックス 43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7" name="直線コネクタ 43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8" name="テキスト ボックス 43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53340</xdr:rowOff>
    </xdr:from>
    <xdr:to>
      <xdr:col>85</xdr:col>
      <xdr:colOff>126364</xdr:colOff>
      <xdr:row>63</xdr:row>
      <xdr:rowOff>68580</xdr:rowOff>
    </xdr:to>
    <xdr:cxnSp macro="">
      <xdr:nvCxnSpPr>
        <xdr:cNvPr id="442" name="直線コネクタ 441"/>
        <xdr:cNvCxnSpPr/>
      </xdr:nvCxnSpPr>
      <xdr:spPr>
        <a:xfrm flipV="1">
          <a:off x="16318864" y="965454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72407</xdr:rowOff>
    </xdr:from>
    <xdr:ext cx="405111" cy="259045"/>
    <xdr:sp macro="" textlink="">
      <xdr:nvSpPr>
        <xdr:cNvPr id="443" name="【学校施設】&#10;有形固定資産減価償却率最小値テキスト"/>
        <xdr:cNvSpPr txBox="1"/>
      </xdr:nvSpPr>
      <xdr:spPr>
        <a:xfrm>
          <a:off x="16357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68580</xdr:rowOff>
    </xdr:from>
    <xdr:to>
      <xdr:col>86</xdr:col>
      <xdr:colOff>25400</xdr:colOff>
      <xdr:row>63</xdr:row>
      <xdr:rowOff>68580</xdr:rowOff>
    </xdr:to>
    <xdr:cxnSp macro="">
      <xdr:nvCxnSpPr>
        <xdr:cNvPr id="444" name="直線コネクタ 443"/>
        <xdr:cNvCxnSpPr/>
      </xdr:nvCxnSpPr>
      <xdr:spPr>
        <a:xfrm>
          <a:off x="16230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17</xdr:rowOff>
    </xdr:from>
    <xdr:ext cx="405111" cy="259045"/>
    <xdr:sp macro="" textlink="">
      <xdr:nvSpPr>
        <xdr:cNvPr id="445" name="【学校施設】&#10;有形固定資産減価償却率最大値テキスト"/>
        <xdr:cNvSpPr txBox="1"/>
      </xdr:nvSpPr>
      <xdr:spPr>
        <a:xfrm>
          <a:off x="16357600" y="942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53340</xdr:rowOff>
    </xdr:from>
    <xdr:to>
      <xdr:col>86</xdr:col>
      <xdr:colOff>25400</xdr:colOff>
      <xdr:row>56</xdr:row>
      <xdr:rowOff>53340</xdr:rowOff>
    </xdr:to>
    <xdr:cxnSp macro="">
      <xdr:nvCxnSpPr>
        <xdr:cNvPr id="446" name="直線コネクタ 445"/>
        <xdr:cNvCxnSpPr/>
      </xdr:nvCxnSpPr>
      <xdr:spPr>
        <a:xfrm>
          <a:off x="16230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447"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48" name="フローチャート: 判断 447"/>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82550</xdr:rowOff>
    </xdr:from>
    <xdr:to>
      <xdr:col>81</xdr:col>
      <xdr:colOff>101600</xdr:colOff>
      <xdr:row>60</xdr:row>
      <xdr:rowOff>12700</xdr:rowOff>
    </xdr:to>
    <xdr:sp macro="" textlink="">
      <xdr:nvSpPr>
        <xdr:cNvPr id="449" name="フローチャート: 判断 448"/>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450" name="フローチャート: 判断 449"/>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51" name="フローチャート: 判断 450"/>
        <xdr:cNvSpPr/>
      </xdr:nvSpPr>
      <xdr:spPr>
        <a:xfrm>
          <a:off x="13652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457" name="楕円 456"/>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147320</xdr:rowOff>
    </xdr:from>
    <xdr:to>
      <xdr:col>76</xdr:col>
      <xdr:colOff>165100</xdr:colOff>
      <xdr:row>60</xdr:row>
      <xdr:rowOff>77470</xdr:rowOff>
    </xdr:to>
    <xdr:sp macro="" textlink="">
      <xdr:nvSpPr>
        <xdr:cNvPr id="458" name="楕円 457"/>
        <xdr:cNvSpPr/>
      </xdr:nvSpPr>
      <xdr:spPr>
        <a:xfrm>
          <a:off x="14541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26670</xdr:rowOff>
    </xdr:from>
    <xdr:to>
      <xdr:col>81</xdr:col>
      <xdr:colOff>50800</xdr:colOff>
      <xdr:row>61</xdr:row>
      <xdr:rowOff>3810</xdr:rowOff>
    </xdr:to>
    <xdr:cxnSp macro="">
      <xdr:nvCxnSpPr>
        <xdr:cNvPr id="459" name="直線コネクタ 458"/>
        <xdr:cNvCxnSpPr/>
      </xdr:nvCxnSpPr>
      <xdr:spPr>
        <a:xfrm>
          <a:off x="14592300" y="103136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460" name="n_1aveValue【学校施設】&#10;有形固定資産減価償却率"/>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461" name="n_2aveValue【学校施設】&#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462" name="n_3aveValue【学校施設】&#10;有形固定資産減価償却率"/>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463" name="n_1mainValue【学校施設】&#10;有形固定資産減価償却率"/>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68597</xdr:rowOff>
    </xdr:from>
    <xdr:ext cx="405111" cy="259045"/>
    <xdr:sp macro="" textlink="">
      <xdr:nvSpPr>
        <xdr:cNvPr id="464" name="n_2mainValue【学校施設】&#10;有形固定資産減価償却率"/>
        <xdr:cNvSpPr txBox="1"/>
      </xdr:nvSpPr>
      <xdr:spPr>
        <a:xfrm>
          <a:off x="14389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476" name="直線コネクタ 4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7" name="テキスト ボックス 4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8" name="直線コネクタ 4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9" name="テキスト ボックス 4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0" name="直線コネクタ 4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1" name="テキスト ボックス 4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4" name="直線コネクタ 4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5" name="テキスト ボックス 4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6" name="直線コネクタ 4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7" name="テキスト ボックス 4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88" name="直線コネクタ 4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89" name="テキスト ボックス 4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17145</xdr:rowOff>
    </xdr:from>
    <xdr:to>
      <xdr:col>116</xdr:col>
      <xdr:colOff>62864</xdr:colOff>
      <xdr:row>63</xdr:row>
      <xdr:rowOff>170021</xdr:rowOff>
    </xdr:to>
    <xdr:cxnSp macro="">
      <xdr:nvCxnSpPr>
        <xdr:cNvPr id="493" name="直線コネクタ 492"/>
        <xdr:cNvCxnSpPr/>
      </xdr:nvCxnSpPr>
      <xdr:spPr>
        <a:xfrm flipV="1">
          <a:off x="22160864" y="9618345"/>
          <a:ext cx="0" cy="1353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2398</xdr:rowOff>
    </xdr:from>
    <xdr:ext cx="469744" cy="259045"/>
    <xdr:sp macro="" textlink="">
      <xdr:nvSpPr>
        <xdr:cNvPr id="494" name="【学校施設】&#10;一人当たり面積最小値テキスト"/>
        <xdr:cNvSpPr txBox="1"/>
      </xdr:nvSpPr>
      <xdr:spPr>
        <a:xfrm>
          <a:off x="22199600" y="1097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170021</xdr:rowOff>
    </xdr:from>
    <xdr:to>
      <xdr:col>116</xdr:col>
      <xdr:colOff>152400</xdr:colOff>
      <xdr:row>63</xdr:row>
      <xdr:rowOff>170021</xdr:rowOff>
    </xdr:to>
    <xdr:cxnSp macro="">
      <xdr:nvCxnSpPr>
        <xdr:cNvPr id="495" name="直線コネクタ 494"/>
        <xdr:cNvCxnSpPr/>
      </xdr:nvCxnSpPr>
      <xdr:spPr>
        <a:xfrm>
          <a:off x="22072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135272</xdr:rowOff>
    </xdr:from>
    <xdr:ext cx="469744" cy="259045"/>
    <xdr:sp macro="" textlink="">
      <xdr:nvSpPr>
        <xdr:cNvPr id="496" name="【学校施設】&#10;一人当たり面積最大値テキスト"/>
        <xdr:cNvSpPr txBox="1"/>
      </xdr:nvSpPr>
      <xdr:spPr>
        <a:xfrm>
          <a:off x="22199600"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17145</xdr:rowOff>
    </xdr:from>
    <xdr:to>
      <xdr:col>116</xdr:col>
      <xdr:colOff>152400</xdr:colOff>
      <xdr:row>56</xdr:row>
      <xdr:rowOff>17145</xdr:rowOff>
    </xdr:to>
    <xdr:cxnSp macro="">
      <xdr:nvCxnSpPr>
        <xdr:cNvPr id="497" name="直線コネクタ 496"/>
        <xdr:cNvCxnSpPr/>
      </xdr:nvCxnSpPr>
      <xdr:spPr>
        <a:xfrm>
          <a:off x="22072600" y="961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47642</xdr:rowOff>
    </xdr:from>
    <xdr:ext cx="469744" cy="259045"/>
    <xdr:sp macro="" textlink="">
      <xdr:nvSpPr>
        <xdr:cNvPr id="498" name="【学校施設】&#10;一人当たり面積平均値テキスト"/>
        <xdr:cNvSpPr txBox="1"/>
      </xdr:nvSpPr>
      <xdr:spPr>
        <a:xfrm>
          <a:off x="22199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69215</xdr:rowOff>
    </xdr:from>
    <xdr:to>
      <xdr:col>116</xdr:col>
      <xdr:colOff>114300</xdr:colOff>
      <xdr:row>60</xdr:row>
      <xdr:rowOff>170815</xdr:rowOff>
    </xdr:to>
    <xdr:sp macro="" textlink="">
      <xdr:nvSpPr>
        <xdr:cNvPr id="499" name="フローチャート: 判断 498"/>
        <xdr:cNvSpPr/>
      </xdr:nvSpPr>
      <xdr:spPr>
        <a:xfrm>
          <a:off x="22110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106363</xdr:rowOff>
    </xdr:from>
    <xdr:to>
      <xdr:col>112</xdr:col>
      <xdr:colOff>38100</xdr:colOff>
      <xdr:row>61</xdr:row>
      <xdr:rowOff>36513</xdr:rowOff>
    </xdr:to>
    <xdr:sp macro="" textlink="">
      <xdr:nvSpPr>
        <xdr:cNvPr id="500" name="フローチャート: 判断 499"/>
        <xdr:cNvSpPr/>
      </xdr:nvSpPr>
      <xdr:spPr>
        <a:xfrm>
          <a:off x="21272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164941</xdr:rowOff>
    </xdr:from>
    <xdr:to>
      <xdr:col>107</xdr:col>
      <xdr:colOff>101600</xdr:colOff>
      <xdr:row>61</xdr:row>
      <xdr:rowOff>95091</xdr:rowOff>
    </xdr:to>
    <xdr:sp macro="" textlink="">
      <xdr:nvSpPr>
        <xdr:cNvPr id="501" name="フローチャート: 判断 500"/>
        <xdr:cNvSpPr/>
      </xdr:nvSpPr>
      <xdr:spPr>
        <a:xfrm>
          <a:off x="20383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152082</xdr:rowOff>
    </xdr:from>
    <xdr:to>
      <xdr:col>102</xdr:col>
      <xdr:colOff>165100</xdr:colOff>
      <xdr:row>61</xdr:row>
      <xdr:rowOff>82232</xdr:rowOff>
    </xdr:to>
    <xdr:sp macro="" textlink="">
      <xdr:nvSpPr>
        <xdr:cNvPr id="502" name="フローチャート: 判断 501"/>
        <xdr:cNvSpPr/>
      </xdr:nvSpPr>
      <xdr:spPr>
        <a:xfrm>
          <a:off x="19494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30638</xdr:rowOff>
    </xdr:from>
    <xdr:to>
      <xdr:col>112</xdr:col>
      <xdr:colOff>38100</xdr:colOff>
      <xdr:row>63</xdr:row>
      <xdr:rowOff>132238</xdr:rowOff>
    </xdr:to>
    <xdr:sp macro="" textlink="">
      <xdr:nvSpPr>
        <xdr:cNvPr id="508" name="楕円 507"/>
        <xdr:cNvSpPr/>
      </xdr:nvSpPr>
      <xdr:spPr>
        <a:xfrm>
          <a:off x="21272500" y="108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70644</xdr:rowOff>
    </xdr:from>
    <xdr:to>
      <xdr:col>107</xdr:col>
      <xdr:colOff>101600</xdr:colOff>
      <xdr:row>64</xdr:row>
      <xdr:rowOff>794</xdr:rowOff>
    </xdr:to>
    <xdr:sp macro="" textlink="">
      <xdr:nvSpPr>
        <xdr:cNvPr id="509" name="楕円 508"/>
        <xdr:cNvSpPr/>
      </xdr:nvSpPr>
      <xdr:spPr>
        <a:xfrm>
          <a:off x="20383500" y="10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81438</xdr:rowOff>
    </xdr:from>
    <xdr:to>
      <xdr:col>111</xdr:col>
      <xdr:colOff>177800</xdr:colOff>
      <xdr:row>63</xdr:row>
      <xdr:rowOff>121444</xdr:rowOff>
    </xdr:to>
    <xdr:cxnSp macro="">
      <xdr:nvCxnSpPr>
        <xdr:cNvPr id="510" name="直線コネクタ 509"/>
        <xdr:cNvCxnSpPr/>
      </xdr:nvCxnSpPr>
      <xdr:spPr>
        <a:xfrm flipV="1">
          <a:off x="20434300" y="10882788"/>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53040</xdr:rowOff>
    </xdr:from>
    <xdr:ext cx="469744" cy="259045"/>
    <xdr:sp macro="" textlink="">
      <xdr:nvSpPr>
        <xdr:cNvPr id="511" name="n_1aveValue【学校施設】&#10;一人当たり面積"/>
        <xdr:cNvSpPr txBox="1"/>
      </xdr:nvSpPr>
      <xdr:spPr>
        <a:xfrm>
          <a:off x="210757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111618</xdr:rowOff>
    </xdr:from>
    <xdr:ext cx="469744" cy="259045"/>
    <xdr:sp macro="" textlink="">
      <xdr:nvSpPr>
        <xdr:cNvPr id="512" name="n_2aveValue【学校施設】&#10;一人当たり面積"/>
        <xdr:cNvSpPr txBox="1"/>
      </xdr:nvSpPr>
      <xdr:spPr>
        <a:xfrm>
          <a:off x="20199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98759</xdr:rowOff>
    </xdr:from>
    <xdr:ext cx="469744" cy="259045"/>
    <xdr:sp macro="" textlink="">
      <xdr:nvSpPr>
        <xdr:cNvPr id="513" name="n_3aveValue【学校施設】&#10;一人当たり面積"/>
        <xdr:cNvSpPr txBox="1"/>
      </xdr:nvSpPr>
      <xdr:spPr>
        <a:xfrm>
          <a:off x="19310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123365</xdr:rowOff>
    </xdr:from>
    <xdr:ext cx="469744" cy="259045"/>
    <xdr:sp macro="" textlink="">
      <xdr:nvSpPr>
        <xdr:cNvPr id="514" name="n_1mainValue【学校施設】&#10;一人当たり面積"/>
        <xdr:cNvSpPr txBox="1"/>
      </xdr:nvSpPr>
      <xdr:spPr>
        <a:xfrm>
          <a:off x="21075727" y="1092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163371</xdr:rowOff>
    </xdr:from>
    <xdr:ext cx="469744" cy="259045"/>
    <xdr:sp macro="" textlink="">
      <xdr:nvSpPr>
        <xdr:cNvPr id="515" name="n_2mainValue【学校施設】&#10;一人当たり面積"/>
        <xdr:cNvSpPr txBox="1"/>
      </xdr:nvSpPr>
      <xdr:spPr>
        <a:xfrm>
          <a:off x="20199427" y="1096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6" name="テキスト ボックス 5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8" name="テキスト ボックス 5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6" name="テキスト ボックス 5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38100</xdr:rowOff>
    </xdr:to>
    <xdr:cxnSp macro="">
      <xdr:nvCxnSpPr>
        <xdr:cNvPr id="540" name="直線コネクタ 539"/>
        <xdr:cNvCxnSpPr/>
      </xdr:nvCxnSpPr>
      <xdr:spPr>
        <a:xfrm flipV="1">
          <a:off x="16318864"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41927</xdr:rowOff>
    </xdr:from>
    <xdr:ext cx="405111" cy="259045"/>
    <xdr:sp macro="" textlink="">
      <xdr:nvSpPr>
        <xdr:cNvPr id="541" name="【児童館】&#10;有形固定資産減価償却率最小値テキスト"/>
        <xdr:cNvSpPr txBox="1"/>
      </xdr:nvSpPr>
      <xdr:spPr>
        <a:xfrm>
          <a:off x="16357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38100</xdr:rowOff>
    </xdr:from>
    <xdr:to>
      <xdr:col>86</xdr:col>
      <xdr:colOff>25400</xdr:colOff>
      <xdr:row>85</xdr:row>
      <xdr:rowOff>38100</xdr:rowOff>
    </xdr:to>
    <xdr:cxnSp macro="">
      <xdr:nvCxnSpPr>
        <xdr:cNvPr id="542" name="直線コネクタ 541"/>
        <xdr:cNvCxnSpPr/>
      </xdr:nvCxnSpPr>
      <xdr:spPr>
        <a:xfrm>
          <a:off x="16230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4" name="直線コネクタ 54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545"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46" name="フローチャート: 判断 545"/>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47" name="フローチャート: 判断 546"/>
        <xdr:cNvSpPr/>
      </xdr:nvSpPr>
      <xdr:spPr>
        <a:xfrm>
          <a:off x="15430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166370</xdr:rowOff>
    </xdr:from>
    <xdr:to>
      <xdr:col>76</xdr:col>
      <xdr:colOff>165100</xdr:colOff>
      <xdr:row>84</xdr:row>
      <xdr:rowOff>96520</xdr:rowOff>
    </xdr:to>
    <xdr:sp macro="" textlink="">
      <xdr:nvSpPr>
        <xdr:cNvPr id="548" name="フローチャート: 判断 547"/>
        <xdr:cNvSpPr/>
      </xdr:nvSpPr>
      <xdr:spPr>
        <a:xfrm>
          <a:off x="14541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61595</xdr:rowOff>
    </xdr:from>
    <xdr:to>
      <xdr:col>72</xdr:col>
      <xdr:colOff>38100</xdr:colOff>
      <xdr:row>82</xdr:row>
      <xdr:rowOff>163195</xdr:rowOff>
    </xdr:to>
    <xdr:sp macro="" textlink="">
      <xdr:nvSpPr>
        <xdr:cNvPr id="549" name="フローチャート: 判断 548"/>
        <xdr:cNvSpPr/>
      </xdr:nvSpPr>
      <xdr:spPr>
        <a:xfrm>
          <a:off x="13652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105411</xdr:rowOff>
    </xdr:from>
    <xdr:to>
      <xdr:col>81</xdr:col>
      <xdr:colOff>101600</xdr:colOff>
      <xdr:row>86</xdr:row>
      <xdr:rowOff>35561</xdr:rowOff>
    </xdr:to>
    <xdr:sp macro="" textlink="">
      <xdr:nvSpPr>
        <xdr:cNvPr id="555" name="楕円 554"/>
        <xdr:cNvSpPr/>
      </xdr:nvSpPr>
      <xdr:spPr>
        <a:xfrm>
          <a:off x="15430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147320</xdr:rowOff>
    </xdr:from>
    <xdr:to>
      <xdr:col>76</xdr:col>
      <xdr:colOff>165100</xdr:colOff>
      <xdr:row>86</xdr:row>
      <xdr:rowOff>77470</xdr:rowOff>
    </xdr:to>
    <xdr:sp macro="" textlink="">
      <xdr:nvSpPr>
        <xdr:cNvPr id="556" name="楕円 555"/>
        <xdr:cNvSpPr/>
      </xdr:nvSpPr>
      <xdr:spPr>
        <a:xfrm>
          <a:off x="1454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156211</xdr:rowOff>
    </xdr:from>
    <xdr:to>
      <xdr:col>81</xdr:col>
      <xdr:colOff>50800</xdr:colOff>
      <xdr:row>86</xdr:row>
      <xdr:rowOff>26670</xdr:rowOff>
    </xdr:to>
    <xdr:cxnSp macro="">
      <xdr:nvCxnSpPr>
        <xdr:cNvPr id="557" name="直線コネクタ 556"/>
        <xdr:cNvCxnSpPr/>
      </xdr:nvCxnSpPr>
      <xdr:spPr>
        <a:xfrm flipV="1">
          <a:off x="14592300" y="14729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113047</xdr:rowOff>
    </xdr:from>
    <xdr:ext cx="405111" cy="259045"/>
    <xdr:sp macro="" textlink="">
      <xdr:nvSpPr>
        <xdr:cNvPr id="558" name="n_1aveValue【児童館】&#10;有形固定資産減価償却率"/>
        <xdr:cNvSpPr txBox="1"/>
      </xdr:nvSpPr>
      <xdr:spPr>
        <a:xfrm>
          <a:off x="15266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113047</xdr:rowOff>
    </xdr:from>
    <xdr:ext cx="405111" cy="259045"/>
    <xdr:sp macro="" textlink="">
      <xdr:nvSpPr>
        <xdr:cNvPr id="559" name="n_2aveValue【児童館】&#10;有形固定資産減価償却率"/>
        <xdr:cNvSpPr txBox="1"/>
      </xdr:nvSpPr>
      <xdr:spPr>
        <a:xfrm>
          <a:off x="14389744" y="1417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8272</xdr:rowOff>
    </xdr:from>
    <xdr:ext cx="405111" cy="259045"/>
    <xdr:sp macro="" textlink="">
      <xdr:nvSpPr>
        <xdr:cNvPr id="560" name="n_3aveValue【児童館】&#10;有形固定資産減価償却率"/>
        <xdr:cNvSpPr txBox="1"/>
      </xdr:nvSpPr>
      <xdr:spPr>
        <a:xfrm>
          <a:off x="13500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26688</xdr:rowOff>
    </xdr:from>
    <xdr:ext cx="405111" cy="259045"/>
    <xdr:sp macro="" textlink="">
      <xdr:nvSpPr>
        <xdr:cNvPr id="561" name="n_1mainValue【児童館】&#10;有形固定資産減価償却率"/>
        <xdr:cNvSpPr txBox="1"/>
      </xdr:nvSpPr>
      <xdr:spPr>
        <a:xfrm>
          <a:off x="152660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68597</xdr:rowOff>
    </xdr:from>
    <xdr:ext cx="405111" cy="259045"/>
    <xdr:sp macro="" textlink="">
      <xdr:nvSpPr>
        <xdr:cNvPr id="562" name="n_2mainValue【児童館】&#10;有形固定資産減価償却率"/>
        <xdr:cNvSpPr txBox="1"/>
      </xdr:nvSpPr>
      <xdr:spPr>
        <a:xfrm>
          <a:off x="143897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586" name="直線コネクタ 58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8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88" name="直線コネクタ 58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58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590" name="直線コネクタ 58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1"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2" name="フローチャート: 判断 59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93" name="フローチャート: 判断 59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139700</xdr:rowOff>
    </xdr:from>
    <xdr:to>
      <xdr:col>107</xdr:col>
      <xdr:colOff>101600</xdr:colOff>
      <xdr:row>85</xdr:row>
      <xdr:rowOff>69850</xdr:rowOff>
    </xdr:to>
    <xdr:sp macro="" textlink="">
      <xdr:nvSpPr>
        <xdr:cNvPr id="594" name="フローチャート: 判断 593"/>
        <xdr:cNvSpPr/>
      </xdr:nvSpPr>
      <xdr:spPr>
        <a:xfrm>
          <a:off x="20383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595" name="フローチャート: 判断 594"/>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01" name="楕円 60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602" name="楕円 60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03" name="直線コネクタ 60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04"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605"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06"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07"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08"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類似団体平均と比較して有形固定資産減価償却率が特に高くなっているのは，公営住宅である。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年度と比較すると学校施設のみ</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ポイントの低下がみられる。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公営住宅については，市営住宅全体の老朽化が進んでいるため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。空き室もあることから，既存住宅に対して長寿命化計画を策定し，存続する住宅に対しては補修工事等の必要な手当てをするとともに，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老朽化が著しい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住宅は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進め，適正な戸数となるよう管理していく。また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耐震補強等の整施設備が進み減価償却が開始されたばかりの資産が増えたことにより，ポイントの低下につながっている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一人当たり面積については，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公営住宅のみ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にあるが，その他の施設類型に属する施設についても，類似団体平均との比較のみならず，当市の現状に則した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適正規模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を考慮しながら今後の整備等について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検討を進めていく。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41</xdr:row>
      <xdr:rowOff>72390</xdr:rowOff>
    </xdr:to>
    <xdr:cxnSp macro="">
      <xdr:nvCxnSpPr>
        <xdr:cNvPr id="55" name="直線コネクタ 54"/>
        <xdr:cNvCxnSpPr/>
      </xdr:nvCxnSpPr>
      <xdr:spPr>
        <a:xfrm flipV="1">
          <a:off x="4634865" y="590740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76217</xdr:rowOff>
    </xdr:from>
    <xdr:ext cx="340478" cy="259045"/>
    <xdr:sp macro="" textlink="">
      <xdr:nvSpPr>
        <xdr:cNvPr id="56" name="【図書館】&#10;有形固定資産減価償却率最小値テキスト"/>
        <xdr:cNvSpPr txBox="1"/>
      </xdr:nvSpPr>
      <xdr:spPr>
        <a:xfrm>
          <a:off x="4673600" y="710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72390</xdr:rowOff>
    </xdr:from>
    <xdr:to>
      <xdr:col>24</xdr:col>
      <xdr:colOff>152400</xdr:colOff>
      <xdr:row>41</xdr:row>
      <xdr:rowOff>72390</xdr:rowOff>
    </xdr:to>
    <xdr:cxnSp macro="">
      <xdr:nvCxnSpPr>
        <xdr:cNvPr id="57" name="直線コネクタ 56"/>
        <xdr:cNvCxnSpPr/>
      </xdr:nvCxnSpPr>
      <xdr:spPr>
        <a:xfrm>
          <a:off x="4546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58" name="【図書館】&#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59" name="直線コネクタ 58"/>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150512</xdr:rowOff>
    </xdr:from>
    <xdr:ext cx="405111" cy="259045"/>
    <xdr:sp macro="" textlink="">
      <xdr:nvSpPr>
        <xdr:cNvPr id="60" name="【図書館】&#10;有形固定資産減価償却率平均値テキスト"/>
        <xdr:cNvSpPr txBox="1"/>
      </xdr:nvSpPr>
      <xdr:spPr>
        <a:xfrm>
          <a:off x="4673600" y="632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1" name="フローチャート: 判断 60"/>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2" name="フローチャート: 判断 61"/>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108602</xdr:rowOff>
    </xdr:from>
    <xdr:ext cx="405111" cy="259045"/>
    <xdr:sp macro="" textlink="">
      <xdr:nvSpPr>
        <xdr:cNvPr id="63" name="n_1aveValue【図書館】&#10;有形固定資産減価償却率"/>
        <xdr:cNvSpPr txBox="1"/>
      </xdr:nvSpPr>
      <xdr:spPr>
        <a:xfrm>
          <a:off x="3582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120650</xdr:rowOff>
    </xdr:from>
    <xdr:to>
      <xdr:col>10</xdr:col>
      <xdr:colOff>165100</xdr:colOff>
      <xdr:row>36</xdr:row>
      <xdr:rowOff>50800</xdr:rowOff>
    </xdr:to>
    <xdr:sp macro="" textlink="">
      <xdr:nvSpPr>
        <xdr:cNvPr id="66" name="フローチャート: 判断 65"/>
        <xdr:cNvSpPr/>
      </xdr:nvSpPr>
      <xdr:spPr>
        <a:xfrm>
          <a:off x="1968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34</xdr:row>
      <xdr:rowOff>67327</xdr:rowOff>
    </xdr:from>
    <xdr:ext cx="405111" cy="259045"/>
    <xdr:sp macro="" textlink="">
      <xdr:nvSpPr>
        <xdr:cNvPr id="67" name="n_3ave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3" name="楕円 72"/>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59690</xdr:rowOff>
    </xdr:from>
    <xdr:to>
      <xdr:col>15</xdr:col>
      <xdr:colOff>101600</xdr:colOff>
      <xdr:row>36</xdr:row>
      <xdr:rowOff>161290</xdr:rowOff>
    </xdr:to>
    <xdr:sp macro="" textlink="">
      <xdr:nvSpPr>
        <xdr:cNvPr id="74" name="楕円 73"/>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68580</xdr:rowOff>
    </xdr:from>
    <xdr:to>
      <xdr:col>19</xdr:col>
      <xdr:colOff>177800</xdr:colOff>
      <xdr:row>36</xdr:row>
      <xdr:rowOff>110490</xdr:rowOff>
    </xdr:to>
    <xdr:cxnSp macro="">
      <xdr:nvCxnSpPr>
        <xdr:cNvPr id="75" name="直線コネクタ 74"/>
        <xdr:cNvCxnSpPr/>
      </xdr:nvCxnSpPr>
      <xdr:spPr>
        <a:xfrm flipV="1">
          <a:off x="2908300" y="62407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6" name="n_1main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77"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99" name="直線コネクタ 98"/>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0"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1" name="直線コネクタ 100"/>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02"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03" name="直線コネクタ 102"/>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163847</xdr:rowOff>
    </xdr:from>
    <xdr:ext cx="469744" cy="259045"/>
    <xdr:sp macro="" textlink="">
      <xdr:nvSpPr>
        <xdr:cNvPr id="104" name="【図書館】&#10;一人当たり面積平均値テキスト"/>
        <xdr:cNvSpPr txBox="1"/>
      </xdr:nvSpPr>
      <xdr:spPr>
        <a:xfrm>
          <a:off x="10515600" y="633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05" name="フローチャート: 判断 104"/>
        <xdr:cNvSpPr/>
      </xdr:nvSpPr>
      <xdr:spPr>
        <a:xfrm>
          <a:off x="10426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162560</xdr:rowOff>
    </xdr:from>
    <xdr:to>
      <xdr:col>50</xdr:col>
      <xdr:colOff>165100</xdr:colOff>
      <xdr:row>37</xdr:row>
      <xdr:rowOff>92710</xdr:rowOff>
    </xdr:to>
    <xdr:sp macro="" textlink="">
      <xdr:nvSpPr>
        <xdr:cNvPr id="106" name="フローチャート: 判断 105"/>
        <xdr:cNvSpPr/>
      </xdr:nvSpPr>
      <xdr:spPr>
        <a:xfrm>
          <a:off x="958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35</xdr:row>
      <xdr:rowOff>109237</xdr:rowOff>
    </xdr:from>
    <xdr:ext cx="469744" cy="259045"/>
    <xdr:sp macro="" textlink="">
      <xdr:nvSpPr>
        <xdr:cNvPr id="107" name="n_1ave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116840</xdr:rowOff>
    </xdr:from>
    <xdr:to>
      <xdr:col>46</xdr:col>
      <xdr:colOff>38100</xdr:colOff>
      <xdr:row>37</xdr:row>
      <xdr:rowOff>46990</xdr:rowOff>
    </xdr:to>
    <xdr:sp macro="" textlink="">
      <xdr:nvSpPr>
        <xdr:cNvPr id="108" name="フローチャート: 判断 107"/>
        <xdr:cNvSpPr/>
      </xdr:nvSpPr>
      <xdr:spPr>
        <a:xfrm>
          <a:off x="8699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35</xdr:row>
      <xdr:rowOff>63517</xdr:rowOff>
    </xdr:from>
    <xdr:ext cx="469744" cy="259045"/>
    <xdr:sp macro="" textlink="">
      <xdr:nvSpPr>
        <xdr:cNvPr id="109" name="n_2ave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36830</xdr:rowOff>
    </xdr:from>
    <xdr:to>
      <xdr:col>41</xdr:col>
      <xdr:colOff>101600</xdr:colOff>
      <xdr:row>37</xdr:row>
      <xdr:rowOff>138430</xdr:rowOff>
    </xdr:to>
    <xdr:sp macro="" textlink="">
      <xdr:nvSpPr>
        <xdr:cNvPr id="110" name="フローチャート: 判断 109"/>
        <xdr:cNvSpPr/>
      </xdr:nvSpPr>
      <xdr:spPr>
        <a:xfrm>
          <a:off x="781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35</xdr:row>
      <xdr:rowOff>154957</xdr:rowOff>
    </xdr:from>
    <xdr:ext cx="469744" cy="259045"/>
    <xdr:sp macro="" textlink="">
      <xdr:nvSpPr>
        <xdr:cNvPr id="111" name="n_3aveValue【図書館】&#10;一人当たり面積"/>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17" name="楕円 116"/>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8" name="楕円 117"/>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19" name="直線コネクタ 118"/>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20" name="n_1main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1" name="n_2main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19050</xdr:rowOff>
    </xdr:to>
    <xdr:cxnSp macro="">
      <xdr:nvCxnSpPr>
        <xdr:cNvPr id="146" name="直線コネクタ 145"/>
        <xdr:cNvCxnSpPr/>
      </xdr:nvCxnSpPr>
      <xdr:spPr>
        <a:xfrm flipV="1">
          <a:off x="4634865" y="958596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7"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8" name="直線コネクタ 147"/>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9" name="【体育館・プー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0" name="直線コネクタ 14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53" name="フローチャート: 判断 152"/>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122572</xdr:rowOff>
    </xdr:from>
    <xdr:ext cx="405111" cy="259045"/>
    <xdr:sp macro="" textlink="">
      <xdr:nvSpPr>
        <xdr:cNvPr id="154" name="n_1aveValue【体育館・プー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13970</xdr:rowOff>
    </xdr:from>
    <xdr:to>
      <xdr:col>15</xdr:col>
      <xdr:colOff>101600</xdr:colOff>
      <xdr:row>60</xdr:row>
      <xdr:rowOff>115570</xdr:rowOff>
    </xdr:to>
    <xdr:sp macro="" textlink="">
      <xdr:nvSpPr>
        <xdr:cNvPr id="155" name="フローチャート: 判断 154"/>
        <xdr:cNvSpPr/>
      </xdr:nvSpPr>
      <xdr:spPr>
        <a:xfrm>
          <a:off x="2857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132097</xdr:rowOff>
    </xdr:from>
    <xdr:ext cx="405111" cy="259045"/>
    <xdr:sp macro="" textlink="">
      <xdr:nvSpPr>
        <xdr:cNvPr id="156" name="n_2aveValue【体育館・プール】&#10;有形固定資産減価償却率"/>
        <xdr:cNvSpPr txBox="1"/>
      </xdr:nvSpPr>
      <xdr:spPr>
        <a:xfrm>
          <a:off x="27057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55880</xdr:rowOff>
    </xdr:from>
    <xdr:to>
      <xdr:col>10</xdr:col>
      <xdr:colOff>165100</xdr:colOff>
      <xdr:row>60</xdr:row>
      <xdr:rowOff>157480</xdr:rowOff>
    </xdr:to>
    <xdr:sp macro="" textlink="">
      <xdr:nvSpPr>
        <xdr:cNvPr id="157" name="フローチャート: 判断 156"/>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2557</xdr:rowOff>
    </xdr:from>
    <xdr:ext cx="405111" cy="259045"/>
    <xdr:sp macro="" textlink="">
      <xdr:nvSpPr>
        <xdr:cNvPr id="158"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64" name="楕円 163"/>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38735</xdr:rowOff>
    </xdr:from>
    <xdr:to>
      <xdr:col>15</xdr:col>
      <xdr:colOff>101600</xdr:colOff>
      <xdr:row>61</xdr:row>
      <xdr:rowOff>140335</xdr:rowOff>
    </xdr:to>
    <xdr:sp macro="" textlink="">
      <xdr:nvSpPr>
        <xdr:cNvPr id="165" name="楕円 164"/>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89535</xdr:rowOff>
    </xdr:to>
    <xdr:cxnSp macro="">
      <xdr:nvCxnSpPr>
        <xdr:cNvPr id="166" name="直線コネクタ 165"/>
        <xdr:cNvCxnSpPr/>
      </xdr:nvCxnSpPr>
      <xdr:spPr>
        <a:xfrm flipV="1">
          <a:off x="2908300" y="105041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67" name="n_1mainValue【体育館・プール】&#10;有形固定資産減価償却率"/>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131462</xdr:rowOff>
    </xdr:from>
    <xdr:ext cx="405111" cy="259045"/>
    <xdr:sp macro="" textlink="">
      <xdr:nvSpPr>
        <xdr:cNvPr id="168" name="n_2mainValue【体育館・プール】&#10;有形固定資産減価償却率"/>
        <xdr:cNvSpPr txBox="1"/>
      </xdr:nvSpPr>
      <xdr:spPr>
        <a:xfrm>
          <a:off x="2705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9" name="テキスト ボックス 17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1" name="テキスト ボックス 18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3" name="テキスト ボックス 18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5" name="テキスト ボックス 18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7" name="テキスト ボックス 18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9" name="テキスト ボックス 18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38100</xdr:rowOff>
    </xdr:from>
    <xdr:to>
      <xdr:col>54</xdr:col>
      <xdr:colOff>189865</xdr:colOff>
      <xdr:row>64</xdr:row>
      <xdr:rowOff>30480</xdr:rowOff>
    </xdr:to>
    <xdr:cxnSp macro="">
      <xdr:nvCxnSpPr>
        <xdr:cNvPr id="193" name="直線コネクタ 192"/>
        <xdr:cNvCxnSpPr/>
      </xdr:nvCxnSpPr>
      <xdr:spPr>
        <a:xfrm flipV="1">
          <a:off x="10476865" y="96393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4"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5" name="直線コネクタ 194"/>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156227</xdr:rowOff>
    </xdr:from>
    <xdr:ext cx="469744" cy="259045"/>
    <xdr:sp macro="" textlink="">
      <xdr:nvSpPr>
        <xdr:cNvPr id="196" name="【体育館・プール】&#10;一人当たり面積最大値テキスト"/>
        <xdr:cNvSpPr txBox="1"/>
      </xdr:nvSpPr>
      <xdr:spPr>
        <a:xfrm>
          <a:off x="10515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197" name="直線コネクタ 196"/>
        <xdr:cNvCxnSpPr/>
      </xdr:nvCxnSpPr>
      <xdr:spPr>
        <a:xfrm>
          <a:off x="10388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83837</xdr:rowOff>
    </xdr:from>
    <xdr:ext cx="469744" cy="259045"/>
    <xdr:sp macro="" textlink="">
      <xdr:nvSpPr>
        <xdr:cNvPr id="198" name="【体育館・プール】&#10;一人当たり面積平均値テキスト"/>
        <xdr:cNvSpPr txBox="1"/>
      </xdr:nvSpPr>
      <xdr:spPr>
        <a:xfrm>
          <a:off x="10515600" y="1019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105410</xdr:rowOff>
    </xdr:from>
    <xdr:to>
      <xdr:col>55</xdr:col>
      <xdr:colOff>50800</xdr:colOff>
      <xdr:row>60</xdr:row>
      <xdr:rowOff>35560</xdr:rowOff>
    </xdr:to>
    <xdr:sp macro="" textlink="">
      <xdr:nvSpPr>
        <xdr:cNvPr id="199" name="フローチャート: 判断 198"/>
        <xdr:cNvSpPr/>
      </xdr:nvSpPr>
      <xdr:spPr>
        <a:xfrm>
          <a:off x="10426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90170</xdr:rowOff>
    </xdr:from>
    <xdr:to>
      <xdr:col>50</xdr:col>
      <xdr:colOff>165100</xdr:colOff>
      <xdr:row>60</xdr:row>
      <xdr:rowOff>20320</xdr:rowOff>
    </xdr:to>
    <xdr:sp macro="" textlink="">
      <xdr:nvSpPr>
        <xdr:cNvPr id="200" name="フローチャート: 判断 199"/>
        <xdr:cNvSpPr/>
      </xdr:nvSpPr>
      <xdr:spPr>
        <a:xfrm>
          <a:off x="9588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11447</xdr:rowOff>
    </xdr:from>
    <xdr:ext cx="469744" cy="259045"/>
    <xdr:sp macro="" textlink="">
      <xdr:nvSpPr>
        <xdr:cNvPr id="201" name="n_1aveValue【体育館・プール】&#10;一人当たり面積"/>
        <xdr:cNvSpPr txBox="1"/>
      </xdr:nvSpPr>
      <xdr:spPr>
        <a:xfrm>
          <a:off x="939172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120650</xdr:rowOff>
    </xdr:from>
    <xdr:to>
      <xdr:col>46</xdr:col>
      <xdr:colOff>38100</xdr:colOff>
      <xdr:row>60</xdr:row>
      <xdr:rowOff>50800</xdr:rowOff>
    </xdr:to>
    <xdr:sp macro="" textlink="">
      <xdr:nvSpPr>
        <xdr:cNvPr id="202" name="フローチャート: 判断 201"/>
        <xdr:cNvSpPr/>
      </xdr:nvSpPr>
      <xdr:spPr>
        <a:xfrm>
          <a:off x="869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41927</xdr:rowOff>
    </xdr:from>
    <xdr:ext cx="469744" cy="259045"/>
    <xdr:sp macro="" textlink="">
      <xdr:nvSpPr>
        <xdr:cNvPr id="203" name="n_2aveValue【体育館・プール】&#10;一人当たり面積"/>
        <xdr:cNvSpPr txBox="1"/>
      </xdr:nvSpPr>
      <xdr:spPr>
        <a:xfrm>
          <a:off x="8515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101600</xdr:rowOff>
    </xdr:from>
    <xdr:to>
      <xdr:col>41</xdr:col>
      <xdr:colOff>101600</xdr:colOff>
      <xdr:row>61</xdr:row>
      <xdr:rowOff>31750</xdr:rowOff>
    </xdr:to>
    <xdr:sp macro="" textlink="">
      <xdr:nvSpPr>
        <xdr:cNvPr id="204" name="フローチャート: 判断 203"/>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48277</xdr:rowOff>
    </xdr:from>
    <xdr:ext cx="469744" cy="259045"/>
    <xdr:sp macro="" textlink="">
      <xdr:nvSpPr>
        <xdr:cNvPr id="205"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71120</xdr:rowOff>
    </xdr:from>
    <xdr:to>
      <xdr:col>50</xdr:col>
      <xdr:colOff>165100</xdr:colOff>
      <xdr:row>57</xdr:row>
      <xdr:rowOff>1270</xdr:rowOff>
    </xdr:to>
    <xdr:sp macro="" textlink="">
      <xdr:nvSpPr>
        <xdr:cNvPr id="211" name="楕円 210"/>
        <xdr:cNvSpPr/>
      </xdr:nvSpPr>
      <xdr:spPr>
        <a:xfrm>
          <a:off x="9588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71120</xdr:rowOff>
    </xdr:from>
    <xdr:to>
      <xdr:col>46</xdr:col>
      <xdr:colOff>38100</xdr:colOff>
      <xdr:row>57</xdr:row>
      <xdr:rowOff>1270</xdr:rowOff>
    </xdr:to>
    <xdr:sp macro="" textlink="">
      <xdr:nvSpPr>
        <xdr:cNvPr id="212" name="楕円 211"/>
        <xdr:cNvSpPr/>
      </xdr:nvSpPr>
      <xdr:spPr>
        <a:xfrm>
          <a:off x="869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121920</xdr:rowOff>
    </xdr:from>
    <xdr:to>
      <xdr:col>50</xdr:col>
      <xdr:colOff>114300</xdr:colOff>
      <xdr:row>56</xdr:row>
      <xdr:rowOff>121920</xdr:rowOff>
    </xdr:to>
    <xdr:cxnSp macro="">
      <xdr:nvCxnSpPr>
        <xdr:cNvPr id="213" name="直線コネクタ 212"/>
        <xdr:cNvCxnSpPr/>
      </xdr:nvCxnSpPr>
      <xdr:spPr>
        <a:xfrm>
          <a:off x="8750300" y="9723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55</xdr:row>
      <xdr:rowOff>17797</xdr:rowOff>
    </xdr:from>
    <xdr:ext cx="469744" cy="259045"/>
    <xdr:sp macro="" textlink="">
      <xdr:nvSpPr>
        <xdr:cNvPr id="214" name="n_1mainValue【体育館・プール】&#10;一人当たり面積"/>
        <xdr:cNvSpPr txBox="1"/>
      </xdr:nvSpPr>
      <xdr:spPr>
        <a:xfrm>
          <a:off x="93917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17797</xdr:rowOff>
    </xdr:from>
    <xdr:ext cx="469744" cy="259045"/>
    <xdr:sp macro="" textlink="">
      <xdr:nvSpPr>
        <xdr:cNvPr id="215" name="n_2mainValue【体育館・プール】&#10;一人当たり面積"/>
        <xdr:cNvSpPr txBox="1"/>
      </xdr:nvSpPr>
      <xdr:spPr>
        <a:xfrm>
          <a:off x="8515427"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72389</xdr:rowOff>
    </xdr:to>
    <xdr:cxnSp macro="">
      <xdr:nvCxnSpPr>
        <xdr:cNvPr id="240" name="直線コネクタ 239"/>
        <xdr:cNvCxnSpPr/>
      </xdr:nvCxnSpPr>
      <xdr:spPr>
        <a:xfrm flipV="1">
          <a:off x="4634865" y="1325880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1" name="【福祉施設】&#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2" name="直線コネクタ 241"/>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43" name="【福祉施設】&#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44" name="直線コネクタ 243"/>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45" name="【福祉施設】&#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46" name="フローチャート: 判断 245"/>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29211</xdr:rowOff>
    </xdr:from>
    <xdr:to>
      <xdr:col>20</xdr:col>
      <xdr:colOff>38100</xdr:colOff>
      <xdr:row>83</xdr:row>
      <xdr:rowOff>130811</xdr:rowOff>
    </xdr:to>
    <xdr:sp macro="" textlink="">
      <xdr:nvSpPr>
        <xdr:cNvPr id="247" name="フローチャート: 判断 246"/>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147338</xdr:rowOff>
    </xdr:from>
    <xdr:ext cx="405111" cy="259045"/>
    <xdr:sp macro="" textlink="">
      <xdr:nvSpPr>
        <xdr:cNvPr id="248" name="n_1aveValue【福祉施設】&#10;有形固定資産減価償却率"/>
        <xdr:cNvSpPr txBox="1"/>
      </xdr:nvSpPr>
      <xdr:spPr>
        <a:xfrm>
          <a:off x="3582044"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6350</xdr:rowOff>
    </xdr:from>
    <xdr:to>
      <xdr:col>15</xdr:col>
      <xdr:colOff>101600</xdr:colOff>
      <xdr:row>84</xdr:row>
      <xdr:rowOff>107950</xdr:rowOff>
    </xdr:to>
    <xdr:sp macro="" textlink="">
      <xdr:nvSpPr>
        <xdr:cNvPr id="249" name="フローチャート: 判断 248"/>
        <xdr:cNvSpPr/>
      </xdr:nvSpPr>
      <xdr:spPr>
        <a:xfrm>
          <a:off x="2857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99077</xdr:rowOff>
    </xdr:from>
    <xdr:ext cx="405111" cy="259045"/>
    <xdr:sp macro="" textlink="">
      <xdr:nvSpPr>
        <xdr:cNvPr id="250" name="n_2aveValue【福祉施設】&#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170180</xdr:rowOff>
    </xdr:from>
    <xdr:to>
      <xdr:col>10</xdr:col>
      <xdr:colOff>165100</xdr:colOff>
      <xdr:row>84</xdr:row>
      <xdr:rowOff>100330</xdr:rowOff>
    </xdr:to>
    <xdr:sp macro="" textlink="">
      <xdr:nvSpPr>
        <xdr:cNvPr id="251" name="フローチャート: 判断 250"/>
        <xdr:cNvSpPr/>
      </xdr:nvSpPr>
      <xdr:spPr>
        <a:xfrm>
          <a:off x="196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116857</xdr:rowOff>
    </xdr:from>
    <xdr:ext cx="405111" cy="259045"/>
    <xdr:sp macro="" textlink="">
      <xdr:nvSpPr>
        <xdr:cNvPr id="252" name="n_3aveValue【福祉施設】&#10;有形固定資産減価償却率"/>
        <xdr:cNvSpPr txBox="1"/>
      </xdr:nvSpPr>
      <xdr:spPr>
        <a:xfrm>
          <a:off x="1816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58" name="楕円 257"/>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132080</xdr:rowOff>
    </xdr:from>
    <xdr:to>
      <xdr:col>15</xdr:col>
      <xdr:colOff>101600</xdr:colOff>
      <xdr:row>84</xdr:row>
      <xdr:rowOff>62230</xdr:rowOff>
    </xdr:to>
    <xdr:sp macro="" textlink="">
      <xdr:nvSpPr>
        <xdr:cNvPr id="259" name="楕円 258"/>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xdr:rowOff>
    </xdr:from>
    <xdr:to>
      <xdr:col>19</xdr:col>
      <xdr:colOff>177800</xdr:colOff>
      <xdr:row>84</xdr:row>
      <xdr:rowOff>72389</xdr:rowOff>
    </xdr:to>
    <xdr:cxnSp macro="">
      <xdr:nvCxnSpPr>
        <xdr:cNvPr id="260" name="直線コネクタ 259"/>
        <xdr:cNvCxnSpPr/>
      </xdr:nvCxnSpPr>
      <xdr:spPr>
        <a:xfrm>
          <a:off x="2908300" y="14413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114316</xdr:rowOff>
    </xdr:from>
    <xdr:ext cx="405111" cy="259045"/>
    <xdr:sp macro="" textlink="">
      <xdr:nvSpPr>
        <xdr:cNvPr id="261" name="n_1mainValue【福祉施設】&#10;有形固定資産減価償却率"/>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78757</xdr:rowOff>
    </xdr:from>
    <xdr:ext cx="405111" cy="259045"/>
    <xdr:sp macro="" textlink="">
      <xdr:nvSpPr>
        <xdr:cNvPr id="262" name="n_2mainValue【福祉施設】&#10;有形固定資産減価償却率"/>
        <xdr:cNvSpPr txBox="1"/>
      </xdr:nvSpPr>
      <xdr:spPr>
        <a:xfrm>
          <a:off x="2705744" y="1413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273" name="直線コネクタ 27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274" name="テキスト ボックス 27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275" name="直線コネクタ 27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6" name="テキスト ボックス 27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277" name="直線コネクタ 27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278" name="テキスト ボックス 27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281" name="直線コネクタ 28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282" name="テキスト ボックス 28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3" name="直線コネクタ 28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4" name="テキスト ボックス 28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285" name="直線コネクタ 28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286" name="テキスト ボックス 28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290" name="直線コネクタ 28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9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2" name="直線コネクタ 29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9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94" name="直線コネクタ 29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295"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296" name="フローチャート: 判断 29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297" name="フローチャート: 判断 296"/>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118127</xdr:rowOff>
    </xdr:from>
    <xdr:ext cx="469744" cy="259045"/>
    <xdr:sp macro="" textlink="">
      <xdr:nvSpPr>
        <xdr:cNvPr id="298" name="n_1ave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158750</xdr:rowOff>
    </xdr:from>
    <xdr:to>
      <xdr:col>46</xdr:col>
      <xdr:colOff>38100</xdr:colOff>
      <xdr:row>82</xdr:row>
      <xdr:rowOff>88900</xdr:rowOff>
    </xdr:to>
    <xdr:sp macro="" textlink="">
      <xdr:nvSpPr>
        <xdr:cNvPr id="299" name="フローチャート: 判断 298"/>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80027</xdr:rowOff>
    </xdr:from>
    <xdr:ext cx="469744" cy="259045"/>
    <xdr:sp macro="" textlink="">
      <xdr:nvSpPr>
        <xdr:cNvPr id="300" name="n_2aveValue【福祉施設】&#10;一人当たり面積"/>
        <xdr:cNvSpPr txBox="1"/>
      </xdr:nvSpPr>
      <xdr:spPr>
        <a:xfrm>
          <a:off x="8515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15875</xdr:rowOff>
    </xdr:from>
    <xdr:to>
      <xdr:col>41</xdr:col>
      <xdr:colOff>101600</xdr:colOff>
      <xdr:row>82</xdr:row>
      <xdr:rowOff>117475</xdr:rowOff>
    </xdr:to>
    <xdr:sp macro="" textlink="">
      <xdr:nvSpPr>
        <xdr:cNvPr id="301" name="フローチャート: 判断 300"/>
        <xdr:cNvSpPr/>
      </xdr:nvSpPr>
      <xdr:spPr>
        <a:xfrm>
          <a:off x="7810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134002</xdr:rowOff>
    </xdr:from>
    <xdr:ext cx="469744" cy="259045"/>
    <xdr:sp macro="" textlink="">
      <xdr:nvSpPr>
        <xdr:cNvPr id="302" name="n_3aveValue【福祉施設】&#10;一人当たり面積"/>
        <xdr:cNvSpPr txBox="1"/>
      </xdr:nvSpPr>
      <xdr:spPr>
        <a:xfrm>
          <a:off x="7626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101600</xdr:rowOff>
    </xdr:from>
    <xdr:to>
      <xdr:col>50</xdr:col>
      <xdr:colOff>165100</xdr:colOff>
      <xdr:row>82</xdr:row>
      <xdr:rowOff>31750</xdr:rowOff>
    </xdr:to>
    <xdr:sp macro="" textlink="">
      <xdr:nvSpPr>
        <xdr:cNvPr id="308" name="楕円 307"/>
        <xdr:cNvSpPr/>
      </xdr:nvSpPr>
      <xdr:spPr>
        <a:xfrm>
          <a:off x="958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101600</xdr:rowOff>
    </xdr:from>
    <xdr:to>
      <xdr:col>46</xdr:col>
      <xdr:colOff>38100</xdr:colOff>
      <xdr:row>82</xdr:row>
      <xdr:rowOff>31750</xdr:rowOff>
    </xdr:to>
    <xdr:sp macro="" textlink="">
      <xdr:nvSpPr>
        <xdr:cNvPr id="309" name="楕円 308"/>
        <xdr:cNvSpPr/>
      </xdr:nvSpPr>
      <xdr:spPr>
        <a:xfrm>
          <a:off x="869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152400</xdr:rowOff>
    </xdr:from>
    <xdr:to>
      <xdr:col>50</xdr:col>
      <xdr:colOff>114300</xdr:colOff>
      <xdr:row>81</xdr:row>
      <xdr:rowOff>152400</xdr:rowOff>
    </xdr:to>
    <xdr:cxnSp macro="">
      <xdr:nvCxnSpPr>
        <xdr:cNvPr id="310" name="直線コネクタ 309"/>
        <xdr:cNvCxnSpPr/>
      </xdr:nvCxnSpPr>
      <xdr:spPr>
        <a:xfrm>
          <a:off x="8750300" y="14039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48277</xdr:rowOff>
    </xdr:from>
    <xdr:ext cx="469744" cy="259045"/>
    <xdr:sp macro="" textlink="">
      <xdr:nvSpPr>
        <xdr:cNvPr id="311" name="n_1mainValue【福祉施設】&#10;一人当たり面積"/>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48277</xdr:rowOff>
    </xdr:from>
    <xdr:ext cx="469744" cy="259045"/>
    <xdr:sp macro="" textlink="">
      <xdr:nvSpPr>
        <xdr:cNvPr id="312" name="n_2mainValue【福祉施設】&#10;一人当たり面積"/>
        <xdr:cNvSpPr txBox="1"/>
      </xdr:nvSpPr>
      <xdr:spPr>
        <a:xfrm>
          <a:off x="8515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121920</xdr:rowOff>
    </xdr:from>
    <xdr:to>
      <xdr:col>24</xdr:col>
      <xdr:colOff>62865</xdr:colOff>
      <xdr:row>108</xdr:row>
      <xdr:rowOff>68036</xdr:rowOff>
    </xdr:to>
    <xdr:cxnSp macro="">
      <xdr:nvCxnSpPr>
        <xdr:cNvPr id="338" name="直線コネクタ 337"/>
        <xdr:cNvCxnSpPr/>
      </xdr:nvCxnSpPr>
      <xdr:spPr>
        <a:xfrm flipV="1">
          <a:off x="4634865" y="17095470"/>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39" name="【市民会館】&#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40" name="直線コネクタ 339"/>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68597</xdr:rowOff>
    </xdr:from>
    <xdr:ext cx="405111" cy="259045"/>
    <xdr:sp macro="" textlink="">
      <xdr:nvSpPr>
        <xdr:cNvPr id="341" name="【市民会館】&#10;有形固定資産減価償却率最大値テキスト"/>
        <xdr:cNvSpPr txBox="1"/>
      </xdr:nvSpPr>
      <xdr:spPr>
        <a:xfrm>
          <a:off x="4673600" y="1687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42" name="直線コネクタ 341"/>
        <xdr:cNvCxnSpPr/>
      </xdr:nvCxnSpPr>
      <xdr:spPr>
        <a:xfrm>
          <a:off x="4546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43"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44" name="フローチャート: 判断 343"/>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45" name="フローチャート: 判断 344"/>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168746</xdr:rowOff>
    </xdr:from>
    <xdr:ext cx="405111" cy="259045"/>
    <xdr:sp macro="" textlink="">
      <xdr:nvSpPr>
        <xdr:cNvPr id="346"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154395</xdr:rowOff>
    </xdr:from>
    <xdr:to>
      <xdr:col>15</xdr:col>
      <xdr:colOff>101600</xdr:colOff>
      <xdr:row>104</xdr:row>
      <xdr:rowOff>84545</xdr:rowOff>
    </xdr:to>
    <xdr:sp macro="" textlink="">
      <xdr:nvSpPr>
        <xdr:cNvPr id="347" name="フローチャート: 判断 346"/>
        <xdr:cNvSpPr/>
      </xdr:nvSpPr>
      <xdr:spPr>
        <a:xfrm>
          <a:off x="2857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75672</xdr:rowOff>
    </xdr:from>
    <xdr:ext cx="405111" cy="259045"/>
    <xdr:sp macro="" textlink="">
      <xdr:nvSpPr>
        <xdr:cNvPr id="348" name="n_2aveValue【市民会館】&#10;有形固定資産減価償却率"/>
        <xdr:cNvSpPr txBox="1"/>
      </xdr:nvSpPr>
      <xdr:spPr>
        <a:xfrm>
          <a:off x="27057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49893</xdr:rowOff>
    </xdr:from>
    <xdr:to>
      <xdr:col>10</xdr:col>
      <xdr:colOff>165100</xdr:colOff>
      <xdr:row>104</xdr:row>
      <xdr:rowOff>151493</xdr:rowOff>
    </xdr:to>
    <xdr:sp macro="" textlink="">
      <xdr:nvSpPr>
        <xdr:cNvPr id="349" name="フローチャート: 判断 34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168020</xdr:rowOff>
    </xdr:from>
    <xdr:ext cx="405111" cy="259045"/>
    <xdr:sp macro="" textlink="">
      <xdr:nvSpPr>
        <xdr:cNvPr id="350"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20501</xdr:rowOff>
    </xdr:from>
    <xdr:to>
      <xdr:col>20</xdr:col>
      <xdr:colOff>38100</xdr:colOff>
      <xdr:row>102</xdr:row>
      <xdr:rowOff>122101</xdr:rowOff>
    </xdr:to>
    <xdr:sp macro="" textlink="">
      <xdr:nvSpPr>
        <xdr:cNvPr id="356" name="楕円 355"/>
        <xdr:cNvSpPr/>
      </xdr:nvSpPr>
      <xdr:spPr>
        <a:xfrm>
          <a:off x="3746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85816</xdr:rowOff>
    </xdr:from>
    <xdr:to>
      <xdr:col>15</xdr:col>
      <xdr:colOff>101600</xdr:colOff>
      <xdr:row>102</xdr:row>
      <xdr:rowOff>15966</xdr:rowOff>
    </xdr:to>
    <xdr:sp macro="" textlink="">
      <xdr:nvSpPr>
        <xdr:cNvPr id="357" name="楕円 356"/>
        <xdr:cNvSpPr/>
      </xdr:nvSpPr>
      <xdr:spPr>
        <a:xfrm>
          <a:off x="2857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136616</xdr:rowOff>
    </xdr:from>
    <xdr:to>
      <xdr:col>19</xdr:col>
      <xdr:colOff>177800</xdr:colOff>
      <xdr:row>102</xdr:row>
      <xdr:rowOff>71301</xdr:rowOff>
    </xdr:to>
    <xdr:cxnSp macro="">
      <xdr:nvCxnSpPr>
        <xdr:cNvPr id="358" name="直線コネクタ 357"/>
        <xdr:cNvCxnSpPr/>
      </xdr:nvCxnSpPr>
      <xdr:spPr>
        <a:xfrm>
          <a:off x="2908300" y="1745306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138628</xdr:rowOff>
    </xdr:from>
    <xdr:ext cx="405111" cy="259045"/>
    <xdr:sp macro="" textlink="">
      <xdr:nvSpPr>
        <xdr:cNvPr id="359" name="n_1mainValue【市民会館】&#10;有形固定資産減価償却率"/>
        <xdr:cNvSpPr txBox="1"/>
      </xdr:nvSpPr>
      <xdr:spPr>
        <a:xfrm>
          <a:off x="35820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32493</xdr:rowOff>
    </xdr:from>
    <xdr:ext cx="405111" cy="259045"/>
    <xdr:sp macro="" textlink="">
      <xdr:nvSpPr>
        <xdr:cNvPr id="360" name="n_2mainValue【市民会館】&#10;有形固定資産減価償却率"/>
        <xdr:cNvSpPr txBox="1"/>
      </xdr:nvSpPr>
      <xdr:spPr>
        <a:xfrm>
          <a:off x="2705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91439</xdr:rowOff>
    </xdr:from>
    <xdr:to>
      <xdr:col>54</xdr:col>
      <xdr:colOff>189865</xdr:colOff>
      <xdr:row>107</xdr:row>
      <xdr:rowOff>156211</xdr:rowOff>
    </xdr:to>
    <xdr:cxnSp macro="">
      <xdr:nvCxnSpPr>
        <xdr:cNvPr id="384" name="直線コネクタ 383"/>
        <xdr:cNvCxnSpPr/>
      </xdr:nvCxnSpPr>
      <xdr:spPr>
        <a:xfrm flipV="1">
          <a:off x="10476865" y="17236439"/>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160038</xdr:rowOff>
    </xdr:from>
    <xdr:ext cx="469744" cy="259045"/>
    <xdr:sp macro="" textlink="">
      <xdr:nvSpPr>
        <xdr:cNvPr id="385" name="【市民会館】&#10;一人当たり面積最小値テキスト"/>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156211</xdr:rowOff>
    </xdr:from>
    <xdr:to>
      <xdr:col>55</xdr:col>
      <xdr:colOff>88900</xdr:colOff>
      <xdr:row>107</xdr:row>
      <xdr:rowOff>156211</xdr:rowOff>
    </xdr:to>
    <xdr:cxnSp macro="">
      <xdr:nvCxnSpPr>
        <xdr:cNvPr id="386" name="直線コネクタ 385"/>
        <xdr:cNvCxnSpPr/>
      </xdr:nvCxnSpPr>
      <xdr:spPr>
        <a:xfrm>
          <a:off x="10388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38116</xdr:rowOff>
    </xdr:from>
    <xdr:ext cx="469744" cy="259045"/>
    <xdr:sp macro="" textlink="">
      <xdr:nvSpPr>
        <xdr:cNvPr id="387" name="【市民会館】&#10;一人当たり面積最大値テキスト"/>
        <xdr:cNvSpPr txBox="1"/>
      </xdr:nvSpPr>
      <xdr:spPr>
        <a:xfrm>
          <a:off x="10515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91439</xdr:rowOff>
    </xdr:from>
    <xdr:to>
      <xdr:col>55</xdr:col>
      <xdr:colOff>88900</xdr:colOff>
      <xdr:row>100</xdr:row>
      <xdr:rowOff>91439</xdr:rowOff>
    </xdr:to>
    <xdr:cxnSp macro="">
      <xdr:nvCxnSpPr>
        <xdr:cNvPr id="388" name="直線コネクタ 387"/>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110507</xdr:rowOff>
    </xdr:from>
    <xdr:ext cx="469744" cy="259045"/>
    <xdr:sp macro="" textlink="">
      <xdr:nvSpPr>
        <xdr:cNvPr id="389" name="【市民会館】&#10;一人当たり面積平均値テキスト"/>
        <xdr:cNvSpPr txBox="1"/>
      </xdr:nvSpPr>
      <xdr:spPr>
        <a:xfrm>
          <a:off x="10515600" y="1794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132080</xdr:rowOff>
    </xdr:from>
    <xdr:to>
      <xdr:col>55</xdr:col>
      <xdr:colOff>50800</xdr:colOff>
      <xdr:row>105</xdr:row>
      <xdr:rowOff>62230</xdr:rowOff>
    </xdr:to>
    <xdr:sp macro="" textlink="">
      <xdr:nvSpPr>
        <xdr:cNvPr id="390" name="フローチャート: 判断 389"/>
        <xdr:cNvSpPr/>
      </xdr:nvSpPr>
      <xdr:spPr>
        <a:xfrm>
          <a:off x="10426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91" name="フローチャート: 判断 390"/>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392"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52070</xdr:rowOff>
    </xdr:from>
    <xdr:to>
      <xdr:col>46</xdr:col>
      <xdr:colOff>38100</xdr:colOff>
      <xdr:row>105</xdr:row>
      <xdr:rowOff>153670</xdr:rowOff>
    </xdr:to>
    <xdr:sp macro="" textlink="">
      <xdr:nvSpPr>
        <xdr:cNvPr id="393" name="フローチャート: 判断 392"/>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170197</xdr:rowOff>
    </xdr:from>
    <xdr:ext cx="469744" cy="259045"/>
    <xdr:sp macro="" textlink="">
      <xdr:nvSpPr>
        <xdr:cNvPr id="394"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132080</xdr:rowOff>
    </xdr:from>
    <xdr:to>
      <xdr:col>41</xdr:col>
      <xdr:colOff>101600</xdr:colOff>
      <xdr:row>105</xdr:row>
      <xdr:rowOff>62230</xdr:rowOff>
    </xdr:to>
    <xdr:sp macro="" textlink="">
      <xdr:nvSpPr>
        <xdr:cNvPr id="395" name="フローチャート: 判断 394"/>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78757</xdr:rowOff>
    </xdr:from>
    <xdr:ext cx="469744" cy="259045"/>
    <xdr:sp macro="" textlink="">
      <xdr:nvSpPr>
        <xdr:cNvPr id="396" name="n_3aveValue【市民会館】&#10;一人当たり面積"/>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02" name="楕円 401"/>
        <xdr:cNvSpPr/>
      </xdr:nvSpPr>
      <xdr:spPr>
        <a:xfrm>
          <a:off x="958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03" name="楕円 402"/>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68580</xdr:rowOff>
    </xdr:to>
    <xdr:cxnSp macro="">
      <xdr:nvCxnSpPr>
        <xdr:cNvPr id="404" name="直線コネクタ 403"/>
        <xdr:cNvCxnSpPr/>
      </xdr:nvCxnSpPr>
      <xdr:spPr>
        <a:xfrm>
          <a:off x="8750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110507</xdr:rowOff>
    </xdr:from>
    <xdr:ext cx="469744" cy="259045"/>
    <xdr:sp macro="" textlink="">
      <xdr:nvSpPr>
        <xdr:cNvPr id="405" name="n_1mainValue【市民会館】&#10;一人当たり面積"/>
        <xdr:cNvSpPr txBox="1"/>
      </xdr:nvSpPr>
      <xdr:spPr>
        <a:xfrm>
          <a:off x="9391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406" name="n_2mainValue【市民会館】&#10;一人当たり面積"/>
        <xdr:cNvSpPr txBox="1"/>
      </xdr:nvSpPr>
      <xdr:spPr>
        <a:xfrm>
          <a:off x="8515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7" name="テキスト ボックス 41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8" name="直線コネクタ 41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9" name="テキスト ボックス 41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0" name="直線コネクタ 41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1" name="テキスト ボックス 42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2" name="直線コネクタ 42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3" name="テキスト ボックス 42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4" name="直線コネクタ 42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162577</xdr:rowOff>
    </xdr:from>
    <xdr:ext cx="467179" cy="259045"/>
    <xdr:sp macro="" textlink="">
      <xdr:nvSpPr>
        <xdr:cNvPr id="425" name="テキスト ボックス 42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55626</xdr:rowOff>
    </xdr:from>
    <xdr:to>
      <xdr:col>85</xdr:col>
      <xdr:colOff>126364</xdr:colOff>
      <xdr:row>42</xdr:row>
      <xdr:rowOff>76200</xdr:rowOff>
    </xdr:to>
    <xdr:cxnSp macro="">
      <xdr:nvCxnSpPr>
        <xdr:cNvPr id="429" name="直線コネクタ 428"/>
        <xdr:cNvCxnSpPr/>
      </xdr:nvCxnSpPr>
      <xdr:spPr>
        <a:xfrm flipV="1">
          <a:off x="16318864" y="588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30"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31" name="直線コネクタ 430"/>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2303</xdr:rowOff>
    </xdr:from>
    <xdr:ext cx="405111" cy="259045"/>
    <xdr:sp macro="" textlink="">
      <xdr:nvSpPr>
        <xdr:cNvPr id="432" name="【一般廃棄物処理施設】&#10;有形固定資産減価償却率最大値テキスト"/>
        <xdr:cNvSpPr txBox="1"/>
      </xdr:nvSpPr>
      <xdr:spPr>
        <a:xfrm>
          <a:off x="16357600" y="566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55626</xdr:rowOff>
    </xdr:from>
    <xdr:to>
      <xdr:col>86</xdr:col>
      <xdr:colOff>25400</xdr:colOff>
      <xdr:row>34</xdr:row>
      <xdr:rowOff>55626</xdr:rowOff>
    </xdr:to>
    <xdr:cxnSp macro="">
      <xdr:nvCxnSpPr>
        <xdr:cNvPr id="433" name="直線コネクタ 432"/>
        <xdr:cNvCxnSpPr/>
      </xdr:nvCxnSpPr>
      <xdr:spPr>
        <a:xfrm>
          <a:off x="16230600" y="588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74693</xdr:rowOff>
    </xdr:from>
    <xdr:ext cx="405111" cy="259045"/>
    <xdr:sp macro="" textlink="">
      <xdr:nvSpPr>
        <xdr:cNvPr id="434" name="【一般廃棄物処理施設】&#10;有形固定資産減価償却率平均値テキスト"/>
        <xdr:cNvSpPr txBox="1"/>
      </xdr:nvSpPr>
      <xdr:spPr>
        <a:xfrm>
          <a:off x="163576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96266</xdr:rowOff>
    </xdr:from>
    <xdr:to>
      <xdr:col>85</xdr:col>
      <xdr:colOff>177800</xdr:colOff>
      <xdr:row>40</xdr:row>
      <xdr:rowOff>26416</xdr:rowOff>
    </xdr:to>
    <xdr:sp macro="" textlink="">
      <xdr:nvSpPr>
        <xdr:cNvPr id="435" name="フローチャート: 判断 434"/>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135128</xdr:rowOff>
    </xdr:from>
    <xdr:to>
      <xdr:col>81</xdr:col>
      <xdr:colOff>101600</xdr:colOff>
      <xdr:row>40</xdr:row>
      <xdr:rowOff>65278</xdr:rowOff>
    </xdr:to>
    <xdr:sp macro="" textlink="">
      <xdr:nvSpPr>
        <xdr:cNvPr id="436" name="フローチャート: 判断 435"/>
        <xdr:cNvSpPr/>
      </xdr:nvSpPr>
      <xdr:spPr>
        <a:xfrm>
          <a:off x="15430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81805</xdr:rowOff>
    </xdr:from>
    <xdr:ext cx="405111" cy="259045"/>
    <xdr:sp macro="" textlink="">
      <xdr:nvSpPr>
        <xdr:cNvPr id="437" name="n_1aveValue【一般廃棄物処理施設】&#10;有形固定資産減価償却率"/>
        <xdr:cNvSpPr txBox="1"/>
      </xdr:nvSpPr>
      <xdr:spPr>
        <a:xfrm>
          <a:off x="15266044" y="6596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157988</xdr:rowOff>
    </xdr:from>
    <xdr:to>
      <xdr:col>76</xdr:col>
      <xdr:colOff>165100</xdr:colOff>
      <xdr:row>40</xdr:row>
      <xdr:rowOff>88138</xdr:rowOff>
    </xdr:to>
    <xdr:sp macro="" textlink="">
      <xdr:nvSpPr>
        <xdr:cNvPr id="438" name="フローチャート: 判断 437"/>
        <xdr:cNvSpPr/>
      </xdr:nvSpPr>
      <xdr:spPr>
        <a:xfrm>
          <a:off x="14541500" y="684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104665</xdr:rowOff>
    </xdr:from>
    <xdr:ext cx="405111" cy="259045"/>
    <xdr:sp macro="" textlink="">
      <xdr:nvSpPr>
        <xdr:cNvPr id="439" name="n_2aveValue【一般廃棄物処理施設】&#10;有形固定資産減価償却率"/>
        <xdr:cNvSpPr txBox="1"/>
      </xdr:nvSpPr>
      <xdr:spPr>
        <a:xfrm>
          <a:off x="14389744" y="661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87122</xdr:rowOff>
    </xdr:from>
    <xdr:to>
      <xdr:col>72</xdr:col>
      <xdr:colOff>38100</xdr:colOff>
      <xdr:row>40</xdr:row>
      <xdr:rowOff>17272</xdr:rowOff>
    </xdr:to>
    <xdr:sp macro="" textlink="">
      <xdr:nvSpPr>
        <xdr:cNvPr id="440" name="フローチャート: 判断 439"/>
        <xdr:cNvSpPr/>
      </xdr:nvSpPr>
      <xdr:spPr>
        <a:xfrm>
          <a:off x="13652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33799</xdr:rowOff>
    </xdr:from>
    <xdr:ext cx="405111" cy="259045"/>
    <xdr:sp macro="" textlink="">
      <xdr:nvSpPr>
        <xdr:cNvPr id="441" name="n_3aveValue【一般廃棄物処理施設】&#10;有形固定資産減価償却率"/>
        <xdr:cNvSpPr txBox="1"/>
      </xdr:nvSpPr>
      <xdr:spPr>
        <a:xfrm>
          <a:off x="135007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148844</xdr:rowOff>
    </xdr:from>
    <xdr:to>
      <xdr:col>81</xdr:col>
      <xdr:colOff>101600</xdr:colOff>
      <xdr:row>41</xdr:row>
      <xdr:rowOff>78994</xdr:rowOff>
    </xdr:to>
    <xdr:sp macro="" textlink="">
      <xdr:nvSpPr>
        <xdr:cNvPr id="447" name="楕円 446"/>
        <xdr:cNvSpPr/>
      </xdr:nvSpPr>
      <xdr:spPr>
        <a:xfrm>
          <a:off x="15430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27686</xdr:rowOff>
    </xdr:from>
    <xdr:to>
      <xdr:col>76</xdr:col>
      <xdr:colOff>165100</xdr:colOff>
      <xdr:row>41</xdr:row>
      <xdr:rowOff>129286</xdr:rowOff>
    </xdr:to>
    <xdr:sp macro="" textlink="">
      <xdr:nvSpPr>
        <xdr:cNvPr id="448" name="楕円 447"/>
        <xdr:cNvSpPr/>
      </xdr:nvSpPr>
      <xdr:spPr>
        <a:xfrm>
          <a:off x="14541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28194</xdr:rowOff>
    </xdr:from>
    <xdr:to>
      <xdr:col>81</xdr:col>
      <xdr:colOff>50800</xdr:colOff>
      <xdr:row>41</xdr:row>
      <xdr:rowOff>78486</xdr:rowOff>
    </xdr:to>
    <xdr:cxnSp macro="">
      <xdr:nvCxnSpPr>
        <xdr:cNvPr id="449" name="直線コネクタ 448"/>
        <xdr:cNvCxnSpPr/>
      </xdr:nvCxnSpPr>
      <xdr:spPr>
        <a:xfrm flipV="1">
          <a:off x="14592300" y="70576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70121</xdr:rowOff>
    </xdr:from>
    <xdr:ext cx="405111" cy="259045"/>
    <xdr:sp macro="" textlink="">
      <xdr:nvSpPr>
        <xdr:cNvPr id="450" name="n_1mainValue【一般廃棄物処理施設】&#10;有形固定資産減価償却率"/>
        <xdr:cNvSpPr txBox="1"/>
      </xdr:nvSpPr>
      <xdr:spPr>
        <a:xfrm>
          <a:off x="15266044"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120413</xdr:rowOff>
    </xdr:from>
    <xdr:ext cx="405111" cy="259045"/>
    <xdr:sp macro="" textlink="">
      <xdr:nvSpPr>
        <xdr:cNvPr id="451" name="n_2mainValue【一般廃棄物処理施設】&#10;有形固定資産減価償却率"/>
        <xdr:cNvSpPr txBox="1"/>
      </xdr:nvSpPr>
      <xdr:spPr>
        <a:xfrm>
          <a:off x="14389744" y="714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140919</xdr:rowOff>
    </xdr:from>
    <xdr:to>
      <xdr:col>116</xdr:col>
      <xdr:colOff>62864</xdr:colOff>
      <xdr:row>42</xdr:row>
      <xdr:rowOff>19533</xdr:rowOff>
    </xdr:to>
    <xdr:cxnSp macro="">
      <xdr:nvCxnSpPr>
        <xdr:cNvPr id="475" name="直線コネクタ 474"/>
        <xdr:cNvCxnSpPr/>
      </xdr:nvCxnSpPr>
      <xdr:spPr>
        <a:xfrm flipV="1">
          <a:off x="22160864" y="5627319"/>
          <a:ext cx="0" cy="15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23360</xdr:rowOff>
    </xdr:from>
    <xdr:ext cx="469744" cy="259045"/>
    <xdr:sp macro="" textlink="">
      <xdr:nvSpPr>
        <xdr:cNvPr id="476" name="【一般廃棄物処理施設】&#10;一人当たり有形固定資産（償却資産）額最小値テキスト"/>
        <xdr:cNvSpPr txBox="1"/>
      </xdr:nvSpPr>
      <xdr:spPr>
        <a:xfrm>
          <a:off x="22199600" y="722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19533</xdr:rowOff>
    </xdr:from>
    <xdr:to>
      <xdr:col>116</xdr:col>
      <xdr:colOff>152400</xdr:colOff>
      <xdr:row>42</xdr:row>
      <xdr:rowOff>19533</xdr:rowOff>
    </xdr:to>
    <xdr:cxnSp macro="">
      <xdr:nvCxnSpPr>
        <xdr:cNvPr id="477" name="直線コネクタ 476"/>
        <xdr:cNvCxnSpPr/>
      </xdr:nvCxnSpPr>
      <xdr:spPr>
        <a:xfrm>
          <a:off x="22072600" y="722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87596</xdr:rowOff>
    </xdr:from>
    <xdr:ext cx="599010" cy="259045"/>
    <xdr:sp macro="" textlink="">
      <xdr:nvSpPr>
        <xdr:cNvPr id="478" name="【一般廃棄物処理施設】&#10;一人当たり有形固定資産（償却資産）額最大値テキスト"/>
        <xdr:cNvSpPr txBox="1"/>
      </xdr:nvSpPr>
      <xdr:spPr>
        <a:xfrm>
          <a:off x="22199600" y="540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140919</xdr:rowOff>
    </xdr:from>
    <xdr:to>
      <xdr:col>116</xdr:col>
      <xdr:colOff>152400</xdr:colOff>
      <xdr:row>32</xdr:row>
      <xdr:rowOff>140919</xdr:rowOff>
    </xdr:to>
    <xdr:cxnSp macro="">
      <xdr:nvCxnSpPr>
        <xdr:cNvPr id="479" name="直線コネクタ 478"/>
        <xdr:cNvCxnSpPr/>
      </xdr:nvCxnSpPr>
      <xdr:spPr>
        <a:xfrm>
          <a:off x="22072600" y="562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127906</xdr:rowOff>
    </xdr:from>
    <xdr:ext cx="534377" cy="259045"/>
    <xdr:sp macro="" textlink="">
      <xdr:nvSpPr>
        <xdr:cNvPr id="480" name="【一般廃棄物処理施設】&#10;一人当たり有形固定資産（償却資産）額平均値テキスト"/>
        <xdr:cNvSpPr txBox="1"/>
      </xdr:nvSpPr>
      <xdr:spPr>
        <a:xfrm>
          <a:off x="22199600" y="630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149479</xdr:rowOff>
    </xdr:from>
    <xdr:to>
      <xdr:col>116</xdr:col>
      <xdr:colOff>114300</xdr:colOff>
      <xdr:row>37</xdr:row>
      <xdr:rowOff>79629</xdr:rowOff>
    </xdr:to>
    <xdr:sp macro="" textlink="">
      <xdr:nvSpPr>
        <xdr:cNvPr id="481" name="フローチャート: 判断 480"/>
        <xdr:cNvSpPr/>
      </xdr:nvSpPr>
      <xdr:spPr>
        <a:xfrm>
          <a:off x="22110700" y="632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99479</xdr:rowOff>
    </xdr:from>
    <xdr:to>
      <xdr:col>112</xdr:col>
      <xdr:colOff>38100</xdr:colOff>
      <xdr:row>37</xdr:row>
      <xdr:rowOff>29629</xdr:rowOff>
    </xdr:to>
    <xdr:sp macro="" textlink="">
      <xdr:nvSpPr>
        <xdr:cNvPr id="482" name="フローチャート: 判断 481"/>
        <xdr:cNvSpPr/>
      </xdr:nvSpPr>
      <xdr:spPr>
        <a:xfrm>
          <a:off x="21272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35</xdr:row>
      <xdr:rowOff>46156</xdr:rowOff>
    </xdr:from>
    <xdr:ext cx="534377" cy="259045"/>
    <xdr:sp macro="" textlink="">
      <xdr:nvSpPr>
        <xdr:cNvPr id="483" name="n_1aveValue【一般廃棄物処理施設】&#10;一人当たり有形固定資産（償却資産）額"/>
        <xdr:cNvSpPr txBox="1"/>
      </xdr:nvSpPr>
      <xdr:spPr>
        <a:xfrm>
          <a:off x="210434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135141</xdr:rowOff>
    </xdr:from>
    <xdr:to>
      <xdr:col>107</xdr:col>
      <xdr:colOff>101600</xdr:colOff>
      <xdr:row>37</xdr:row>
      <xdr:rowOff>65291</xdr:rowOff>
    </xdr:to>
    <xdr:sp macro="" textlink="">
      <xdr:nvSpPr>
        <xdr:cNvPr id="484" name="フローチャート: 判断 483"/>
        <xdr:cNvSpPr/>
      </xdr:nvSpPr>
      <xdr:spPr>
        <a:xfrm>
          <a:off x="20383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81818</xdr:rowOff>
    </xdr:from>
    <xdr:ext cx="534377" cy="259045"/>
    <xdr:sp macro="" textlink="">
      <xdr:nvSpPr>
        <xdr:cNvPr id="485" name="n_2aveValue【一般廃棄物処理施設】&#10;一人当たり有形固定資産（償却資産）額"/>
        <xdr:cNvSpPr txBox="1"/>
      </xdr:nvSpPr>
      <xdr:spPr>
        <a:xfrm>
          <a:off x="20167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43701</xdr:rowOff>
    </xdr:from>
    <xdr:to>
      <xdr:col>102</xdr:col>
      <xdr:colOff>165100</xdr:colOff>
      <xdr:row>37</xdr:row>
      <xdr:rowOff>145301</xdr:rowOff>
    </xdr:to>
    <xdr:sp macro="" textlink="">
      <xdr:nvSpPr>
        <xdr:cNvPr id="486" name="フローチャート: 判断 485"/>
        <xdr:cNvSpPr/>
      </xdr:nvSpPr>
      <xdr:spPr>
        <a:xfrm>
          <a:off x="19494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161828</xdr:rowOff>
    </xdr:from>
    <xdr:ext cx="534377" cy="259045"/>
    <xdr:sp macro="" textlink="">
      <xdr:nvSpPr>
        <xdr:cNvPr id="487" name="n_3aveValue【一般廃棄物処理施設】&#10;一人当たり有形固定資産（償却資産）額"/>
        <xdr:cNvSpPr txBox="1"/>
      </xdr:nvSpPr>
      <xdr:spPr>
        <a:xfrm>
          <a:off x="19278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50482</xdr:rowOff>
    </xdr:from>
    <xdr:to>
      <xdr:col>112</xdr:col>
      <xdr:colOff>38100</xdr:colOff>
      <xdr:row>39</xdr:row>
      <xdr:rowOff>152082</xdr:rowOff>
    </xdr:to>
    <xdr:sp macro="" textlink="">
      <xdr:nvSpPr>
        <xdr:cNvPr id="493" name="楕円 492"/>
        <xdr:cNvSpPr/>
      </xdr:nvSpPr>
      <xdr:spPr>
        <a:xfrm>
          <a:off x="21272500" y="67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54610</xdr:rowOff>
    </xdr:from>
    <xdr:to>
      <xdr:col>107</xdr:col>
      <xdr:colOff>101600</xdr:colOff>
      <xdr:row>39</xdr:row>
      <xdr:rowOff>156210</xdr:rowOff>
    </xdr:to>
    <xdr:sp macro="" textlink="">
      <xdr:nvSpPr>
        <xdr:cNvPr id="494" name="楕円 493"/>
        <xdr:cNvSpPr/>
      </xdr:nvSpPr>
      <xdr:spPr>
        <a:xfrm>
          <a:off x="20383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101282</xdr:rowOff>
    </xdr:from>
    <xdr:to>
      <xdr:col>111</xdr:col>
      <xdr:colOff>177800</xdr:colOff>
      <xdr:row>39</xdr:row>
      <xdr:rowOff>105410</xdr:rowOff>
    </xdr:to>
    <xdr:cxnSp macro="">
      <xdr:nvCxnSpPr>
        <xdr:cNvPr id="495" name="直線コネクタ 494"/>
        <xdr:cNvCxnSpPr/>
      </xdr:nvCxnSpPr>
      <xdr:spPr>
        <a:xfrm flipV="1">
          <a:off x="20434300" y="6787832"/>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143209</xdr:rowOff>
    </xdr:from>
    <xdr:ext cx="534377" cy="259045"/>
    <xdr:sp macro="" textlink="">
      <xdr:nvSpPr>
        <xdr:cNvPr id="496" name="n_1mainValue【一般廃棄物処理施設】&#10;一人当たり有形固定資産（償却資産）額"/>
        <xdr:cNvSpPr txBox="1"/>
      </xdr:nvSpPr>
      <xdr:spPr>
        <a:xfrm>
          <a:off x="21043411" y="68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147337</xdr:rowOff>
    </xdr:from>
    <xdr:ext cx="534377" cy="259045"/>
    <xdr:sp macro="" textlink="">
      <xdr:nvSpPr>
        <xdr:cNvPr id="497" name="n_2mainValue【一般廃棄物処理施設】&#10;一人当たり有形固定資産（償却資産）額"/>
        <xdr:cNvSpPr txBox="1"/>
      </xdr:nvSpPr>
      <xdr:spPr>
        <a:xfrm>
          <a:off x="20167111" y="683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8" name="テキスト ボックス 5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8" name="テキスト ボックス 5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64</xdr:row>
      <xdr:rowOff>22860</xdr:rowOff>
    </xdr:to>
    <xdr:cxnSp macro="">
      <xdr:nvCxnSpPr>
        <xdr:cNvPr id="522" name="直線コネクタ 521"/>
        <xdr:cNvCxnSpPr/>
      </xdr:nvCxnSpPr>
      <xdr:spPr>
        <a:xfrm flipV="1">
          <a:off x="16318864" y="95783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23" name="【保健センター・保健所】&#10;有形固定資産減価償却率最小値テキスト"/>
        <xdr:cNvSpPr txBox="1"/>
      </xdr:nvSpPr>
      <xdr:spPr>
        <a:xfrm>
          <a:off x="16357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24" name="直線コネクタ 523"/>
        <xdr:cNvCxnSpPr/>
      </xdr:nvCxnSpPr>
      <xdr:spPr>
        <a:xfrm>
          <a:off x="16230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25" name="【保健センター・保健所】&#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26" name="直線コネクタ 525"/>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140987</xdr:rowOff>
    </xdr:from>
    <xdr:ext cx="405111" cy="259045"/>
    <xdr:sp macro="" textlink="">
      <xdr:nvSpPr>
        <xdr:cNvPr id="527" name="【保健センター・保健所】&#10;有形固定資産減価償却率平均値テキスト"/>
        <xdr:cNvSpPr txBox="1"/>
      </xdr:nvSpPr>
      <xdr:spPr>
        <a:xfrm>
          <a:off x="16357600" y="1008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162560</xdr:rowOff>
    </xdr:from>
    <xdr:to>
      <xdr:col>85</xdr:col>
      <xdr:colOff>177800</xdr:colOff>
      <xdr:row>59</xdr:row>
      <xdr:rowOff>92710</xdr:rowOff>
    </xdr:to>
    <xdr:sp macro="" textlink="">
      <xdr:nvSpPr>
        <xdr:cNvPr id="528" name="フローチャート: 判断 527"/>
        <xdr:cNvSpPr/>
      </xdr:nvSpPr>
      <xdr:spPr>
        <a:xfrm>
          <a:off x="162687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151130</xdr:rowOff>
    </xdr:from>
    <xdr:to>
      <xdr:col>81</xdr:col>
      <xdr:colOff>101600</xdr:colOff>
      <xdr:row>59</xdr:row>
      <xdr:rowOff>81280</xdr:rowOff>
    </xdr:to>
    <xdr:sp macro="" textlink="">
      <xdr:nvSpPr>
        <xdr:cNvPr id="529" name="フローチャート: 判断 52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72407</xdr:rowOff>
    </xdr:from>
    <xdr:ext cx="405111" cy="259045"/>
    <xdr:sp macro="" textlink="">
      <xdr:nvSpPr>
        <xdr:cNvPr id="530" name="n_1aveValue【保健センター・保健所】&#10;有形固定資産減価償却率"/>
        <xdr:cNvSpPr txBox="1"/>
      </xdr:nvSpPr>
      <xdr:spPr>
        <a:xfrm>
          <a:off x="152660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139700</xdr:rowOff>
    </xdr:from>
    <xdr:to>
      <xdr:col>76</xdr:col>
      <xdr:colOff>165100</xdr:colOff>
      <xdr:row>59</xdr:row>
      <xdr:rowOff>69850</xdr:rowOff>
    </xdr:to>
    <xdr:sp macro="" textlink="">
      <xdr:nvSpPr>
        <xdr:cNvPr id="531" name="フローチャート: 判断 530"/>
        <xdr:cNvSpPr/>
      </xdr:nvSpPr>
      <xdr:spPr>
        <a:xfrm>
          <a:off x="14541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60977</xdr:rowOff>
    </xdr:from>
    <xdr:ext cx="405111" cy="259045"/>
    <xdr:sp macro="" textlink="">
      <xdr:nvSpPr>
        <xdr:cNvPr id="532" name="n_2aveValue【保健センター・保健所】&#10;有形固定資産減価償却率"/>
        <xdr:cNvSpPr txBox="1"/>
      </xdr:nvSpPr>
      <xdr:spPr>
        <a:xfrm>
          <a:off x="14389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116840</xdr:rowOff>
    </xdr:from>
    <xdr:to>
      <xdr:col>72</xdr:col>
      <xdr:colOff>38100</xdr:colOff>
      <xdr:row>57</xdr:row>
      <xdr:rowOff>46990</xdr:rowOff>
    </xdr:to>
    <xdr:sp macro="" textlink="">
      <xdr:nvSpPr>
        <xdr:cNvPr id="533" name="フローチャート: 判断 532"/>
        <xdr:cNvSpPr/>
      </xdr:nvSpPr>
      <xdr:spPr>
        <a:xfrm>
          <a:off x="13652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63517</xdr:rowOff>
    </xdr:from>
    <xdr:ext cx="405111" cy="259045"/>
    <xdr:sp macro="" textlink="">
      <xdr:nvSpPr>
        <xdr:cNvPr id="534" name="n_3ave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55880</xdr:rowOff>
    </xdr:from>
    <xdr:to>
      <xdr:col>81</xdr:col>
      <xdr:colOff>101600</xdr:colOff>
      <xdr:row>56</xdr:row>
      <xdr:rowOff>157480</xdr:rowOff>
    </xdr:to>
    <xdr:sp macro="" textlink="">
      <xdr:nvSpPr>
        <xdr:cNvPr id="540" name="楕円 539"/>
        <xdr:cNvSpPr/>
      </xdr:nvSpPr>
      <xdr:spPr>
        <a:xfrm>
          <a:off x="15430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41" name="楕円 540"/>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106680</xdr:rowOff>
    </xdr:from>
    <xdr:to>
      <xdr:col>81</xdr:col>
      <xdr:colOff>50800</xdr:colOff>
      <xdr:row>56</xdr:row>
      <xdr:rowOff>118110</xdr:rowOff>
    </xdr:to>
    <xdr:cxnSp macro="">
      <xdr:nvCxnSpPr>
        <xdr:cNvPr id="542" name="直線コネクタ 541"/>
        <xdr:cNvCxnSpPr/>
      </xdr:nvCxnSpPr>
      <xdr:spPr>
        <a:xfrm flipV="1">
          <a:off x="14592300" y="9707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2557</xdr:rowOff>
    </xdr:from>
    <xdr:ext cx="405111" cy="259045"/>
    <xdr:sp macro="" textlink="">
      <xdr:nvSpPr>
        <xdr:cNvPr id="543" name="n_1mainValue【保健センター・保健所】&#10;有形固定資産減価償却率"/>
        <xdr:cNvSpPr txBox="1"/>
      </xdr:nvSpPr>
      <xdr:spPr>
        <a:xfrm>
          <a:off x="15266044" y="943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544" name="n_2mainValue【保健センター・保健所】&#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6" name="テキスト ボックス 5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50800</xdr:rowOff>
    </xdr:from>
    <xdr:to>
      <xdr:col>116</xdr:col>
      <xdr:colOff>62864</xdr:colOff>
      <xdr:row>64</xdr:row>
      <xdr:rowOff>50800</xdr:rowOff>
    </xdr:to>
    <xdr:cxnSp macro="">
      <xdr:nvCxnSpPr>
        <xdr:cNvPr id="568" name="直線コネクタ 567"/>
        <xdr:cNvCxnSpPr/>
      </xdr:nvCxnSpPr>
      <xdr:spPr>
        <a:xfrm flipV="1">
          <a:off x="22160864" y="9652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0" name="直線コネクタ 5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168927</xdr:rowOff>
    </xdr:from>
    <xdr:ext cx="469744" cy="259045"/>
    <xdr:sp macro="" textlink="">
      <xdr:nvSpPr>
        <xdr:cNvPr id="571" name="【保健センター・保健所】&#10;一人当たり面積最大値テキスト"/>
        <xdr:cNvSpPr txBox="1"/>
      </xdr:nvSpPr>
      <xdr:spPr>
        <a:xfrm>
          <a:off x="22199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50800</xdr:rowOff>
    </xdr:from>
    <xdr:to>
      <xdr:col>116</xdr:col>
      <xdr:colOff>152400</xdr:colOff>
      <xdr:row>56</xdr:row>
      <xdr:rowOff>50800</xdr:rowOff>
    </xdr:to>
    <xdr:cxnSp macro="">
      <xdr:nvCxnSpPr>
        <xdr:cNvPr id="572" name="直線コネクタ 571"/>
        <xdr:cNvCxnSpPr/>
      </xdr:nvCxnSpPr>
      <xdr:spPr>
        <a:xfrm>
          <a:off x="220726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573"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74" name="フローチャート: 判断 573"/>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575" name="フローチャート: 判断 574"/>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118127</xdr:rowOff>
    </xdr:from>
    <xdr:ext cx="469744" cy="259045"/>
    <xdr:sp macro="" textlink="">
      <xdr:nvSpPr>
        <xdr:cNvPr id="576" name="n_1ave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76200</xdr:rowOff>
    </xdr:from>
    <xdr:to>
      <xdr:col>107</xdr:col>
      <xdr:colOff>101600</xdr:colOff>
      <xdr:row>63</xdr:row>
      <xdr:rowOff>6350</xdr:rowOff>
    </xdr:to>
    <xdr:sp macro="" textlink="">
      <xdr:nvSpPr>
        <xdr:cNvPr id="577" name="フローチャート: 判断 576"/>
        <xdr:cNvSpPr/>
      </xdr:nvSpPr>
      <xdr:spPr>
        <a:xfrm>
          <a:off x="20383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168927</xdr:rowOff>
    </xdr:from>
    <xdr:ext cx="469744" cy="259045"/>
    <xdr:sp macro="" textlink="">
      <xdr:nvSpPr>
        <xdr:cNvPr id="578" name="n_2aveValue【保健センター・保健所】&#10;一人当たり面積"/>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88900</xdr:rowOff>
    </xdr:from>
    <xdr:to>
      <xdr:col>102</xdr:col>
      <xdr:colOff>165100</xdr:colOff>
      <xdr:row>63</xdr:row>
      <xdr:rowOff>19050</xdr:rowOff>
    </xdr:to>
    <xdr:sp macro="" textlink="">
      <xdr:nvSpPr>
        <xdr:cNvPr id="579" name="フローチャート: 判断 578"/>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35577</xdr:rowOff>
    </xdr:from>
    <xdr:ext cx="469744" cy="259045"/>
    <xdr:sp macro="" textlink="">
      <xdr:nvSpPr>
        <xdr:cNvPr id="580"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133350</xdr:rowOff>
    </xdr:from>
    <xdr:to>
      <xdr:col>112</xdr:col>
      <xdr:colOff>38100</xdr:colOff>
      <xdr:row>62</xdr:row>
      <xdr:rowOff>63500</xdr:rowOff>
    </xdr:to>
    <xdr:sp macro="" textlink="">
      <xdr:nvSpPr>
        <xdr:cNvPr id="586" name="楕円 585"/>
        <xdr:cNvSpPr/>
      </xdr:nvSpPr>
      <xdr:spPr>
        <a:xfrm>
          <a:off x="21272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133350</xdr:rowOff>
    </xdr:from>
    <xdr:to>
      <xdr:col>107</xdr:col>
      <xdr:colOff>101600</xdr:colOff>
      <xdr:row>62</xdr:row>
      <xdr:rowOff>63500</xdr:rowOff>
    </xdr:to>
    <xdr:sp macro="" textlink="">
      <xdr:nvSpPr>
        <xdr:cNvPr id="587" name="楕円 586"/>
        <xdr:cNvSpPr/>
      </xdr:nvSpPr>
      <xdr:spPr>
        <a:xfrm>
          <a:off x="20383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xdr:rowOff>
    </xdr:from>
    <xdr:to>
      <xdr:col>111</xdr:col>
      <xdr:colOff>177800</xdr:colOff>
      <xdr:row>62</xdr:row>
      <xdr:rowOff>12700</xdr:rowOff>
    </xdr:to>
    <xdr:cxnSp macro="">
      <xdr:nvCxnSpPr>
        <xdr:cNvPr id="588" name="直線コネクタ 587"/>
        <xdr:cNvCxnSpPr/>
      </xdr:nvCxnSpPr>
      <xdr:spPr>
        <a:xfrm>
          <a:off x="204343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80027</xdr:rowOff>
    </xdr:from>
    <xdr:ext cx="469744" cy="259045"/>
    <xdr:sp macro="" textlink="">
      <xdr:nvSpPr>
        <xdr:cNvPr id="589" name="n_1mainValue【保健センター・保健所】&#10;一人当たり面積"/>
        <xdr:cNvSpPr txBox="1"/>
      </xdr:nvSpPr>
      <xdr:spPr>
        <a:xfrm>
          <a:off x="210757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590" name="n_2mainValue【保健センター・保健所】&#10;一人当たり面積"/>
        <xdr:cNvSpPr txBox="1"/>
      </xdr:nvSpPr>
      <xdr:spPr>
        <a:xfrm>
          <a:off x="20199427" y="1036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1" name="テキスト ボックス 60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2" name="直線コネクタ 60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3" name="テキスト ボックス 60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4" name="直線コネクタ 60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5" name="テキスト ボックス 60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6" name="直線コネクタ 60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7" name="テキスト ボックス 60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8" name="直線コネクタ 60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9" name="テキスト ボックス 60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147828</xdr:rowOff>
    </xdr:from>
    <xdr:to>
      <xdr:col>85</xdr:col>
      <xdr:colOff>126364</xdr:colOff>
      <xdr:row>84</xdr:row>
      <xdr:rowOff>115824</xdr:rowOff>
    </xdr:to>
    <xdr:cxnSp macro="">
      <xdr:nvCxnSpPr>
        <xdr:cNvPr id="613" name="直線コネクタ 612"/>
        <xdr:cNvCxnSpPr/>
      </xdr:nvCxnSpPr>
      <xdr:spPr>
        <a:xfrm flipV="1">
          <a:off x="16318864" y="135209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119651</xdr:rowOff>
    </xdr:from>
    <xdr:ext cx="405111" cy="259045"/>
    <xdr:sp macro="" textlink="">
      <xdr:nvSpPr>
        <xdr:cNvPr id="614" name="【消防施設】&#10;有形固定資産減価償却率最小値テキスト"/>
        <xdr:cNvSpPr txBox="1"/>
      </xdr:nvSpPr>
      <xdr:spPr>
        <a:xfrm>
          <a:off x="16357600" y="145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115824</xdr:rowOff>
    </xdr:from>
    <xdr:to>
      <xdr:col>86</xdr:col>
      <xdr:colOff>25400</xdr:colOff>
      <xdr:row>84</xdr:row>
      <xdr:rowOff>115824</xdr:rowOff>
    </xdr:to>
    <xdr:cxnSp macro="">
      <xdr:nvCxnSpPr>
        <xdr:cNvPr id="615" name="直線コネクタ 614"/>
        <xdr:cNvCxnSpPr/>
      </xdr:nvCxnSpPr>
      <xdr:spPr>
        <a:xfrm>
          <a:off x="16230600" y="1451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94505</xdr:rowOff>
    </xdr:from>
    <xdr:ext cx="405111" cy="259045"/>
    <xdr:sp macro="" textlink="">
      <xdr:nvSpPr>
        <xdr:cNvPr id="616" name="【消防施設】&#10;有形固定資産減価償却率最大値テキスト"/>
        <xdr:cNvSpPr txBox="1"/>
      </xdr:nvSpPr>
      <xdr:spPr>
        <a:xfrm>
          <a:off x="16357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147828</xdr:rowOff>
    </xdr:from>
    <xdr:to>
      <xdr:col>86</xdr:col>
      <xdr:colOff>25400</xdr:colOff>
      <xdr:row>78</xdr:row>
      <xdr:rowOff>147828</xdr:rowOff>
    </xdr:to>
    <xdr:cxnSp macro="">
      <xdr:nvCxnSpPr>
        <xdr:cNvPr id="617" name="直線コネクタ 616"/>
        <xdr:cNvCxnSpPr/>
      </xdr:nvCxnSpPr>
      <xdr:spPr>
        <a:xfrm>
          <a:off x="16230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169181</xdr:rowOff>
    </xdr:from>
    <xdr:ext cx="405111" cy="259045"/>
    <xdr:sp macro="" textlink="">
      <xdr:nvSpPr>
        <xdr:cNvPr id="618" name="【消防施設】&#10;有形固定資産減価償却率平均値テキスト"/>
        <xdr:cNvSpPr txBox="1"/>
      </xdr:nvSpPr>
      <xdr:spPr>
        <a:xfrm>
          <a:off x="16357600" y="13713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19304</xdr:rowOff>
    </xdr:from>
    <xdr:to>
      <xdr:col>85</xdr:col>
      <xdr:colOff>177800</xdr:colOff>
      <xdr:row>80</xdr:row>
      <xdr:rowOff>120904</xdr:rowOff>
    </xdr:to>
    <xdr:sp macro="" textlink="">
      <xdr:nvSpPr>
        <xdr:cNvPr id="619" name="フローチャート: 判断 618"/>
        <xdr:cNvSpPr/>
      </xdr:nvSpPr>
      <xdr:spPr>
        <a:xfrm>
          <a:off x="162687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67311</xdr:rowOff>
    </xdr:from>
    <xdr:to>
      <xdr:col>81</xdr:col>
      <xdr:colOff>101600</xdr:colOff>
      <xdr:row>80</xdr:row>
      <xdr:rowOff>168911</xdr:rowOff>
    </xdr:to>
    <xdr:sp macro="" textlink="">
      <xdr:nvSpPr>
        <xdr:cNvPr id="620" name="フローチャート: 判断 619"/>
        <xdr:cNvSpPr/>
      </xdr:nvSpPr>
      <xdr:spPr>
        <a:xfrm>
          <a:off x="15430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160038</xdr:rowOff>
    </xdr:from>
    <xdr:ext cx="405111" cy="259045"/>
    <xdr:sp macro="" textlink="">
      <xdr:nvSpPr>
        <xdr:cNvPr id="621" name="n_1aveValue【消防施設】&#10;有形固定資産減価償却率"/>
        <xdr:cNvSpPr txBox="1"/>
      </xdr:nvSpPr>
      <xdr:spPr>
        <a:xfrm>
          <a:off x="152660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110744</xdr:rowOff>
    </xdr:from>
    <xdr:to>
      <xdr:col>76</xdr:col>
      <xdr:colOff>165100</xdr:colOff>
      <xdr:row>81</xdr:row>
      <xdr:rowOff>40894</xdr:rowOff>
    </xdr:to>
    <xdr:sp macro="" textlink="">
      <xdr:nvSpPr>
        <xdr:cNvPr id="622" name="フローチャート: 判断 621"/>
        <xdr:cNvSpPr/>
      </xdr:nvSpPr>
      <xdr:spPr>
        <a:xfrm>
          <a:off x="14541500" y="1382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32021</xdr:rowOff>
    </xdr:from>
    <xdr:ext cx="405111" cy="259045"/>
    <xdr:sp macro="" textlink="">
      <xdr:nvSpPr>
        <xdr:cNvPr id="623" name="n_2aveValue【消防施設】&#10;有形固定資産減価償却率"/>
        <xdr:cNvSpPr txBox="1"/>
      </xdr:nvSpPr>
      <xdr:spPr>
        <a:xfrm>
          <a:off x="14389744"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69596</xdr:rowOff>
    </xdr:from>
    <xdr:to>
      <xdr:col>72</xdr:col>
      <xdr:colOff>38100</xdr:colOff>
      <xdr:row>82</xdr:row>
      <xdr:rowOff>171196</xdr:rowOff>
    </xdr:to>
    <xdr:sp macro="" textlink="">
      <xdr:nvSpPr>
        <xdr:cNvPr id="624" name="フローチャート: 判断 623"/>
        <xdr:cNvSpPr/>
      </xdr:nvSpPr>
      <xdr:spPr>
        <a:xfrm>
          <a:off x="13652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16273</xdr:rowOff>
    </xdr:from>
    <xdr:ext cx="405111" cy="259045"/>
    <xdr:sp macro="" textlink="">
      <xdr:nvSpPr>
        <xdr:cNvPr id="625" name="n_3aveValue【消防施設】&#10;有形固定資産減価償却率"/>
        <xdr:cNvSpPr txBox="1"/>
      </xdr:nvSpPr>
      <xdr:spPr>
        <a:xfrm>
          <a:off x="13500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37592</xdr:rowOff>
    </xdr:from>
    <xdr:to>
      <xdr:col>81</xdr:col>
      <xdr:colOff>101600</xdr:colOff>
      <xdr:row>77</xdr:row>
      <xdr:rowOff>139192</xdr:rowOff>
    </xdr:to>
    <xdr:sp macro="" textlink="">
      <xdr:nvSpPr>
        <xdr:cNvPr id="631" name="楕円 630"/>
        <xdr:cNvSpPr/>
      </xdr:nvSpPr>
      <xdr:spPr>
        <a:xfrm>
          <a:off x="15430500" y="1323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83313</xdr:rowOff>
    </xdr:from>
    <xdr:to>
      <xdr:col>76</xdr:col>
      <xdr:colOff>165100</xdr:colOff>
      <xdr:row>78</xdr:row>
      <xdr:rowOff>13463</xdr:rowOff>
    </xdr:to>
    <xdr:sp macro="" textlink="">
      <xdr:nvSpPr>
        <xdr:cNvPr id="632" name="楕円 631"/>
        <xdr:cNvSpPr/>
      </xdr:nvSpPr>
      <xdr:spPr>
        <a:xfrm>
          <a:off x="14541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88392</xdr:rowOff>
    </xdr:from>
    <xdr:to>
      <xdr:col>81</xdr:col>
      <xdr:colOff>50800</xdr:colOff>
      <xdr:row>77</xdr:row>
      <xdr:rowOff>134113</xdr:rowOff>
    </xdr:to>
    <xdr:cxnSp macro="">
      <xdr:nvCxnSpPr>
        <xdr:cNvPr id="633" name="直線コネクタ 632"/>
        <xdr:cNvCxnSpPr/>
      </xdr:nvCxnSpPr>
      <xdr:spPr>
        <a:xfrm flipV="1">
          <a:off x="14592300" y="1329004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75</xdr:row>
      <xdr:rowOff>155719</xdr:rowOff>
    </xdr:from>
    <xdr:ext cx="405111" cy="259045"/>
    <xdr:sp macro="" textlink="">
      <xdr:nvSpPr>
        <xdr:cNvPr id="634" name="n_1mainValue【消防施設】&#10;有形固定資産減価償却率"/>
        <xdr:cNvSpPr txBox="1"/>
      </xdr:nvSpPr>
      <xdr:spPr>
        <a:xfrm>
          <a:off x="15266044" y="1301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29990</xdr:rowOff>
    </xdr:from>
    <xdr:ext cx="405111" cy="259045"/>
    <xdr:sp macro="" textlink="">
      <xdr:nvSpPr>
        <xdr:cNvPr id="635" name="n_2mainValue【消防施設】&#10;有形固定資産減価償却率"/>
        <xdr:cNvSpPr txBox="1"/>
      </xdr:nvSpPr>
      <xdr:spPr>
        <a:xfrm>
          <a:off x="14389744" y="1306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12954</xdr:rowOff>
    </xdr:to>
    <xdr:cxnSp macro="">
      <xdr:nvCxnSpPr>
        <xdr:cNvPr id="657" name="直線コネクタ 656"/>
        <xdr:cNvCxnSpPr/>
      </xdr:nvCxnSpPr>
      <xdr:spPr>
        <a:xfrm flipV="1">
          <a:off x="22160864" y="136489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658" name="【消防施設】&#10;一人当たり面積最小値テキスト"/>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659" name="直線コネクタ 658"/>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60"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61" name="直線コネクタ 660"/>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86885</xdr:rowOff>
    </xdr:from>
    <xdr:ext cx="469744" cy="259045"/>
    <xdr:sp macro="" textlink="">
      <xdr:nvSpPr>
        <xdr:cNvPr id="662" name="【消防施設】&#10;一人当たり面積平均値テキスト"/>
        <xdr:cNvSpPr txBox="1"/>
      </xdr:nvSpPr>
      <xdr:spPr>
        <a:xfrm>
          <a:off x="22199600" y="1431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108458</xdr:rowOff>
    </xdr:from>
    <xdr:to>
      <xdr:col>116</xdr:col>
      <xdr:colOff>114300</xdr:colOff>
      <xdr:row>84</xdr:row>
      <xdr:rowOff>38608</xdr:rowOff>
    </xdr:to>
    <xdr:sp macro="" textlink="">
      <xdr:nvSpPr>
        <xdr:cNvPr id="663" name="フローチャート: 判断 662"/>
        <xdr:cNvSpPr/>
      </xdr:nvSpPr>
      <xdr:spPr>
        <a:xfrm>
          <a:off x="22110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122174</xdr:rowOff>
    </xdr:from>
    <xdr:to>
      <xdr:col>112</xdr:col>
      <xdr:colOff>38100</xdr:colOff>
      <xdr:row>84</xdr:row>
      <xdr:rowOff>52324</xdr:rowOff>
    </xdr:to>
    <xdr:sp macro="" textlink="">
      <xdr:nvSpPr>
        <xdr:cNvPr id="664" name="フローチャート: 判断 663"/>
        <xdr:cNvSpPr/>
      </xdr:nvSpPr>
      <xdr:spPr>
        <a:xfrm>
          <a:off x="21272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68851</xdr:rowOff>
    </xdr:from>
    <xdr:ext cx="469744" cy="259045"/>
    <xdr:sp macro="" textlink="">
      <xdr:nvSpPr>
        <xdr:cNvPr id="665" name="n_1aveValue【消防施設】&#10;一人当たり面積"/>
        <xdr:cNvSpPr txBox="1"/>
      </xdr:nvSpPr>
      <xdr:spPr>
        <a:xfrm>
          <a:off x="210757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154178</xdr:rowOff>
    </xdr:from>
    <xdr:to>
      <xdr:col>107</xdr:col>
      <xdr:colOff>101600</xdr:colOff>
      <xdr:row>84</xdr:row>
      <xdr:rowOff>84328</xdr:rowOff>
    </xdr:to>
    <xdr:sp macro="" textlink="">
      <xdr:nvSpPr>
        <xdr:cNvPr id="666" name="フローチャート: 判断 665"/>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100855</xdr:rowOff>
    </xdr:from>
    <xdr:ext cx="469744" cy="259045"/>
    <xdr:sp macro="" textlink="">
      <xdr:nvSpPr>
        <xdr:cNvPr id="667"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33020</xdr:rowOff>
    </xdr:from>
    <xdr:to>
      <xdr:col>102</xdr:col>
      <xdr:colOff>165100</xdr:colOff>
      <xdr:row>84</xdr:row>
      <xdr:rowOff>134620</xdr:rowOff>
    </xdr:to>
    <xdr:sp macro="" textlink="">
      <xdr:nvSpPr>
        <xdr:cNvPr id="668" name="フローチャート: 判断 667"/>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151147</xdr:rowOff>
    </xdr:from>
    <xdr:ext cx="469744" cy="259045"/>
    <xdr:sp macro="" textlink="">
      <xdr:nvSpPr>
        <xdr:cNvPr id="669"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0" name="テキスト ボックス 6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1" name="テキスト ボックス 6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2" name="テキスト ボックス 6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3" name="テキスト ボックス 6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4" name="テキスト ボックス 6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675" name="楕円 674"/>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161037</xdr:rowOff>
    </xdr:from>
    <xdr:to>
      <xdr:col>107</xdr:col>
      <xdr:colOff>101600</xdr:colOff>
      <xdr:row>85</xdr:row>
      <xdr:rowOff>91187</xdr:rowOff>
    </xdr:to>
    <xdr:sp macro="" textlink="">
      <xdr:nvSpPr>
        <xdr:cNvPr id="676" name="楕円 675"/>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677" name="直線コネクタ 676"/>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82314</xdr:rowOff>
    </xdr:from>
    <xdr:ext cx="469744" cy="259045"/>
    <xdr:sp macro="" textlink="">
      <xdr:nvSpPr>
        <xdr:cNvPr id="678"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679"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1" name="テキスト ボックス 69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3" name="テキスト ボックス 6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5" name="テキスト ボックス 6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7" name="テキスト ボックス 6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9" name="テキスト ボックス 69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107</xdr:row>
      <xdr:rowOff>146686</xdr:rowOff>
    </xdr:to>
    <xdr:cxnSp macro="">
      <xdr:nvCxnSpPr>
        <xdr:cNvPr id="703" name="直線コネクタ 702"/>
        <xdr:cNvCxnSpPr/>
      </xdr:nvCxnSpPr>
      <xdr:spPr>
        <a:xfrm flipV="1">
          <a:off x="16318864" y="17278350"/>
          <a:ext cx="0" cy="1213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150513</xdr:rowOff>
    </xdr:from>
    <xdr:ext cx="340478" cy="259045"/>
    <xdr:sp macro="" textlink="">
      <xdr:nvSpPr>
        <xdr:cNvPr id="704" name="【庁舎】&#10;有形固定資産減価償却率最小値テキスト"/>
        <xdr:cNvSpPr txBox="1"/>
      </xdr:nvSpPr>
      <xdr:spPr>
        <a:xfrm>
          <a:off x="16357600" y="1849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146686</xdr:rowOff>
    </xdr:from>
    <xdr:to>
      <xdr:col>86</xdr:col>
      <xdr:colOff>25400</xdr:colOff>
      <xdr:row>107</xdr:row>
      <xdr:rowOff>146686</xdr:rowOff>
    </xdr:to>
    <xdr:cxnSp macro="">
      <xdr:nvCxnSpPr>
        <xdr:cNvPr id="705" name="直線コネクタ 70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06" name="【庁舎】&#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07" name="直線コネクタ 70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08"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09" name="フローチャート: 判断 708"/>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57786</xdr:rowOff>
    </xdr:from>
    <xdr:to>
      <xdr:col>81</xdr:col>
      <xdr:colOff>101600</xdr:colOff>
      <xdr:row>103</xdr:row>
      <xdr:rowOff>159386</xdr:rowOff>
    </xdr:to>
    <xdr:sp macro="" textlink="">
      <xdr:nvSpPr>
        <xdr:cNvPr id="710" name="フローチャート: 判断 709"/>
        <xdr:cNvSpPr/>
      </xdr:nvSpPr>
      <xdr:spPr>
        <a:xfrm>
          <a:off x="15430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150513</xdr:rowOff>
    </xdr:from>
    <xdr:ext cx="405111" cy="259045"/>
    <xdr:sp macro="" textlink="">
      <xdr:nvSpPr>
        <xdr:cNvPr id="711" name="n_1aveValue【庁舎】&#10;有形固定資産減価償却率"/>
        <xdr:cNvSpPr txBox="1"/>
      </xdr:nvSpPr>
      <xdr:spPr>
        <a:xfrm>
          <a:off x="15266044" y="178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71120</xdr:rowOff>
    </xdr:from>
    <xdr:to>
      <xdr:col>76</xdr:col>
      <xdr:colOff>165100</xdr:colOff>
      <xdr:row>103</xdr:row>
      <xdr:rowOff>1270</xdr:rowOff>
    </xdr:to>
    <xdr:sp macro="" textlink="">
      <xdr:nvSpPr>
        <xdr:cNvPr id="712" name="フローチャート: 判断 711"/>
        <xdr:cNvSpPr/>
      </xdr:nvSpPr>
      <xdr:spPr>
        <a:xfrm>
          <a:off x="145415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163847</xdr:rowOff>
    </xdr:from>
    <xdr:ext cx="405111" cy="259045"/>
    <xdr:sp macro="" textlink="">
      <xdr:nvSpPr>
        <xdr:cNvPr id="713" name="n_2aveValue【庁舎】&#10;有形固定資産減価償却率"/>
        <xdr:cNvSpPr txBox="1"/>
      </xdr:nvSpPr>
      <xdr:spPr>
        <a:xfrm>
          <a:off x="14389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120650</xdr:rowOff>
    </xdr:from>
    <xdr:to>
      <xdr:col>72</xdr:col>
      <xdr:colOff>38100</xdr:colOff>
      <xdr:row>103</xdr:row>
      <xdr:rowOff>50800</xdr:rowOff>
    </xdr:to>
    <xdr:sp macro="" textlink="">
      <xdr:nvSpPr>
        <xdr:cNvPr id="714" name="フローチャート: 判断 713"/>
        <xdr:cNvSpPr/>
      </xdr:nvSpPr>
      <xdr:spPr>
        <a:xfrm>
          <a:off x="13652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67327</xdr:rowOff>
    </xdr:from>
    <xdr:ext cx="405111" cy="259045"/>
    <xdr:sp macro="" textlink="">
      <xdr:nvSpPr>
        <xdr:cNvPr id="715" name="n_3aveValue【庁舎】&#10;有形固定資産減価償却率"/>
        <xdr:cNvSpPr txBox="1"/>
      </xdr:nvSpPr>
      <xdr:spPr>
        <a:xfrm>
          <a:off x="13500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6" name="テキスト ボックス 7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721" name="楕円 720"/>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92075</xdr:rowOff>
    </xdr:from>
    <xdr:to>
      <xdr:col>76</xdr:col>
      <xdr:colOff>165100</xdr:colOff>
      <xdr:row>101</xdr:row>
      <xdr:rowOff>22225</xdr:rowOff>
    </xdr:to>
    <xdr:sp macro="" textlink="">
      <xdr:nvSpPr>
        <xdr:cNvPr id="722" name="楕円 721"/>
        <xdr:cNvSpPr/>
      </xdr:nvSpPr>
      <xdr:spPr>
        <a:xfrm>
          <a:off x="14541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142875</xdr:rowOff>
    </xdr:from>
    <xdr:to>
      <xdr:col>81</xdr:col>
      <xdr:colOff>50800</xdr:colOff>
      <xdr:row>102</xdr:row>
      <xdr:rowOff>11430</xdr:rowOff>
    </xdr:to>
    <xdr:cxnSp macro="">
      <xdr:nvCxnSpPr>
        <xdr:cNvPr id="723" name="直線コネクタ 722"/>
        <xdr:cNvCxnSpPr/>
      </xdr:nvCxnSpPr>
      <xdr:spPr>
        <a:xfrm>
          <a:off x="14592300" y="1728787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78757</xdr:rowOff>
    </xdr:from>
    <xdr:ext cx="405111" cy="259045"/>
    <xdr:sp macro="" textlink="">
      <xdr:nvSpPr>
        <xdr:cNvPr id="724" name="n_1mainValue【庁舎】&#10;有形固定資産減価償却率"/>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38752</xdr:rowOff>
    </xdr:from>
    <xdr:ext cx="405111" cy="259045"/>
    <xdr:sp macro="" textlink="">
      <xdr:nvSpPr>
        <xdr:cNvPr id="725" name="n_2mainValue【庁舎】&#10;有形固定資産減価償却率"/>
        <xdr:cNvSpPr txBox="1"/>
      </xdr:nvSpPr>
      <xdr:spPr>
        <a:xfrm>
          <a:off x="143897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6" name="テキスト ボックス 73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37" name="直線コネクタ 73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8" name="テキスト ボックス 73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9" name="直線コネクタ 73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0" name="テキスト ボックス 73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41" name="直線コネクタ 7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2" name="テキスト ボックス 7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127636</xdr:rowOff>
    </xdr:to>
    <xdr:cxnSp macro="">
      <xdr:nvCxnSpPr>
        <xdr:cNvPr id="746" name="直線コネクタ 745"/>
        <xdr:cNvCxnSpPr/>
      </xdr:nvCxnSpPr>
      <xdr:spPr>
        <a:xfrm flipV="1">
          <a:off x="22160864" y="17164050"/>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131463</xdr:rowOff>
    </xdr:from>
    <xdr:ext cx="469744" cy="259045"/>
    <xdr:sp macro="" textlink="">
      <xdr:nvSpPr>
        <xdr:cNvPr id="747" name="【庁舎】&#10;一人当たり面積最小値テキスト"/>
        <xdr:cNvSpPr txBox="1"/>
      </xdr:nvSpPr>
      <xdr:spPr>
        <a:xfrm>
          <a:off x="22199600"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127636</xdr:rowOff>
    </xdr:from>
    <xdr:to>
      <xdr:col>116</xdr:col>
      <xdr:colOff>152400</xdr:colOff>
      <xdr:row>107</xdr:row>
      <xdr:rowOff>127636</xdr:rowOff>
    </xdr:to>
    <xdr:cxnSp macro="">
      <xdr:nvCxnSpPr>
        <xdr:cNvPr id="748" name="直線コネクタ 747"/>
        <xdr:cNvCxnSpPr/>
      </xdr:nvCxnSpPr>
      <xdr:spPr>
        <a:xfrm>
          <a:off x="22072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4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50" name="直線コネクタ 74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78122</xdr:rowOff>
    </xdr:from>
    <xdr:ext cx="469744" cy="259045"/>
    <xdr:sp macro="" textlink="">
      <xdr:nvSpPr>
        <xdr:cNvPr id="751" name="【庁舎】&#10;一人当たり面積平均値テキスト"/>
        <xdr:cNvSpPr txBox="1"/>
      </xdr:nvSpPr>
      <xdr:spPr>
        <a:xfrm>
          <a:off x="221996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99695</xdr:rowOff>
    </xdr:from>
    <xdr:to>
      <xdr:col>116</xdr:col>
      <xdr:colOff>114300</xdr:colOff>
      <xdr:row>105</xdr:row>
      <xdr:rowOff>29845</xdr:rowOff>
    </xdr:to>
    <xdr:sp macro="" textlink="">
      <xdr:nvSpPr>
        <xdr:cNvPr id="752" name="フローチャート: 判断 751"/>
        <xdr:cNvSpPr/>
      </xdr:nvSpPr>
      <xdr:spPr>
        <a:xfrm>
          <a:off x="22110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53" name="フローチャート: 判断 752"/>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63516</xdr:rowOff>
    </xdr:from>
    <xdr:ext cx="469744" cy="259045"/>
    <xdr:sp macro="" textlink="">
      <xdr:nvSpPr>
        <xdr:cNvPr id="754"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168275</xdr:rowOff>
    </xdr:from>
    <xdr:to>
      <xdr:col>107</xdr:col>
      <xdr:colOff>101600</xdr:colOff>
      <xdr:row>105</xdr:row>
      <xdr:rowOff>98425</xdr:rowOff>
    </xdr:to>
    <xdr:sp macro="" textlink="">
      <xdr:nvSpPr>
        <xdr:cNvPr id="755" name="フローチャート: 判断 754"/>
        <xdr:cNvSpPr/>
      </xdr:nvSpPr>
      <xdr:spPr>
        <a:xfrm>
          <a:off x="2038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114952</xdr:rowOff>
    </xdr:from>
    <xdr:ext cx="469744" cy="259045"/>
    <xdr:sp macro="" textlink="">
      <xdr:nvSpPr>
        <xdr:cNvPr id="756" name="n_2aveValue【庁舎】&#10;一人当たり面積"/>
        <xdr:cNvSpPr txBox="1"/>
      </xdr:nvSpPr>
      <xdr:spPr>
        <a:xfrm>
          <a:off x="20199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139700</xdr:rowOff>
    </xdr:from>
    <xdr:to>
      <xdr:col>102</xdr:col>
      <xdr:colOff>165100</xdr:colOff>
      <xdr:row>107</xdr:row>
      <xdr:rowOff>69850</xdr:rowOff>
    </xdr:to>
    <xdr:sp macro="" textlink="">
      <xdr:nvSpPr>
        <xdr:cNvPr id="757" name="フローチャート: 判断 756"/>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86377</xdr:rowOff>
    </xdr:from>
    <xdr:ext cx="469744" cy="259045"/>
    <xdr:sp macro="" textlink="">
      <xdr:nvSpPr>
        <xdr:cNvPr id="758" name="n_3aveValue【庁舎】&#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168275</xdr:rowOff>
    </xdr:from>
    <xdr:to>
      <xdr:col>112</xdr:col>
      <xdr:colOff>38100</xdr:colOff>
      <xdr:row>107</xdr:row>
      <xdr:rowOff>98425</xdr:rowOff>
    </xdr:to>
    <xdr:sp macro="" textlink="">
      <xdr:nvSpPr>
        <xdr:cNvPr id="764" name="楕円 763"/>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65" name="楕円 764"/>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47625</xdr:rowOff>
    </xdr:from>
    <xdr:to>
      <xdr:col>111</xdr:col>
      <xdr:colOff>177800</xdr:colOff>
      <xdr:row>107</xdr:row>
      <xdr:rowOff>110489</xdr:rowOff>
    </xdr:to>
    <xdr:cxnSp macro="">
      <xdr:nvCxnSpPr>
        <xdr:cNvPr id="766" name="直線コネクタ 765"/>
        <xdr:cNvCxnSpPr/>
      </xdr:nvCxnSpPr>
      <xdr:spPr>
        <a:xfrm flipV="1">
          <a:off x="20434300" y="183927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89552</xdr:rowOff>
    </xdr:from>
    <xdr:ext cx="469744" cy="259045"/>
    <xdr:sp macro="" textlink="">
      <xdr:nvSpPr>
        <xdr:cNvPr id="767" name="n_1mainValue【庁舎】&#10;一人当たり面積"/>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68"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と比較して有形固定資産減価償却率が特に高くなっているのは，消防施設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市民会館となっている。消防施設については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度の供用開始を目指し消防本部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の整備計画を進めているところである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耐用年数に近づいているが，補修工事等の計画的な執行により安定的な運営を行っている。また，庁舎については類似団体平均を上回ってはいるものの，支所の新庁舎が平成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年度に竣工したことに伴い，前年度と比較し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11.1</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一人当たりの面積については，類似団体平均と比較</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し乖離の幅が大きいのは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庁舎である。体育館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プールについては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，市内に複数の体育館及び市民プールを有していること</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類似団体平均を上回っているものとみられるため，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今後施設の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適正配置や長寿命化に向けた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検討を進めていく。</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庁舎については，当市は類似団体よりも市域が狭く，本庁舎以外に有する施設が支所１箇所のみであることから，類似団体平均を下回っているものとみられる。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前年度よりも</a:t>
          </a:r>
          <a:r>
            <a:rPr kumimoji="1" lang="en-US" altLang="ja-JP" sz="900">
              <a:solidFill>
                <a:schemeClr val="tx1"/>
              </a:solidFill>
              <a:latin typeface="ＭＳ Ｐゴシック" panose="020B0600070205080204" pitchFamily="50" charset="-128"/>
              <a:ea typeface="ＭＳ Ｐゴシック" panose="020B0600070205080204" pitchFamily="50" charset="-128"/>
            </a:rPr>
            <a:t>0.01</a:t>
          </a:r>
          <a:r>
            <a:rPr kumimoji="1" lang="ja-JP" altLang="en-US" sz="900">
              <a:solidFill>
                <a:schemeClr val="tx1"/>
              </a:solidFill>
              <a:latin typeface="ＭＳ Ｐゴシック" panose="020B0600070205080204" pitchFamily="50" charset="-128"/>
              <a:ea typeface="ＭＳ Ｐゴシック" panose="020B0600070205080204" pitchFamily="50" charset="-128"/>
            </a:rPr>
            <a:t>上昇。類似団体平均を常に上回っている状況である。</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a:solidFill>
                <a:schemeClr val="tx1"/>
              </a:solidFill>
              <a:latin typeface="ＭＳ Ｐゴシック" panose="020B0600070205080204" pitchFamily="50" charset="-128"/>
              <a:ea typeface="ＭＳ Ｐゴシック" panose="020B0600070205080204" pitchFamily="50" charset="-128"/>
            </a:rPr>
            <a:t>　基準財政需要額について個別算定経費，公債費の増などのより前年より</a:t>
          </a:r>
          <a:r>
            <a:rPr kumimoji="1" lang="en-US" altLang="ja-JP" sz="900" strike="noStrike" baseline="0">
              <a:solidFill>
                <a:schemeClr val="tx1"/>
              </a:solidFill>
              <a:latin typeface="ＭＳ Ｐゴシック" panose="020B0600070205080204" pitchFamily="50" charset="-128"/>
              <a:ea typeface="ＭＳ Ｐゴシック" panose="020B0600070205080204" pitchFamily="50" charset="-128"/>
            </a:rPr>
            <a:t>3.1</a:t>
          </a:r>
          <a:r>
            <a:rPr kumimoji="1" lang="ja-JP" altLang="en-US" sz="900">
              <a:solidFill>
                <a:schemeClr val="tx1"/>
              </a:solidFill>
              <a:latin typeface="ＭＳ Ｐゴシック" panose="020B0600070205080204" pitchFamily="50" charset="-128"/>
              <a:ea typeface="ＭＳ Ｐゴシック" panose="020B0600070205080204" pitchFamily="50" charset="-128"/>
            </a:rPr>
            <a:t>％増となったが，地方消費税交付金，特別とん譲与税などにより基準財政収入額も前年度より</a:t>
          </a:r>
          <a:r>
            <a:rPr kumimoji="1" lang="en-US" altLang="ja-JP" sz="900">
              <a:solidFill>
                <a:schemeClr val="tx1"/>
              </a:solidFill>
              <a:latin typeface="ＭＳ Ｐゴシック" panose="020B0600070205080204" pitchFamily="50" charset="-128"/>
              <a:ea typeface="ＭＳ Ｐゴシック" panose="020B0600070205080204" pitchFamily="50" charset="-128"/>
            </a:rPr>
            <a:t>5.3</a:t>
          </a:r>
          <a:r>
            <a:rPr kumimoji="1" lang="ja-JP" altLang="en-US" sz="900">
              <a:solidFill>
                <a:schemeClr val="tx1"/>
              </a:solidFill>
              <a:latin typeface="ＭＳ Ｐゴシック" panose="020B0600070205080204" pitchFamily="50" charset="-128"/>
              <a:ea typeface="ＭＳ Ｐゴシック" panose="020B0600070205080204" pitchFamily="50" charset="-128"/>
            </a:rPr>
            <a:t>％の増となり，収入額の増加幅が上回ったため単年度で</a:t>
          </a:r>
          <a:r>
            <a:rPr kumimoji="1" lang="en-US" altLang="ja-JP" sz="900">
              <a:solidFill>
                <a:schemeClr val="tx1"/>
              </a:solidFill>
              <a:latin typeface="ＭＳ Ｐゴシック" panose="020B0600070205080204" pitchFamily="50" charset="-128"/>
              <a:ea typeface="ＭＳ Ｐゴシック" panose="020B0600070205080204" pitchFamily="50" charset="-128"/>
            </a:rPr>
            <a:t>0.969</a:t>
          </a:r>
          <a:r>
            <a:rPr kumimoji="1" lang="ja-JP" altLang="en-US" sz="900">
              <a:solidFill>
                <a:schemeClr val="tx1"/>
              </a:solidFill>
              <a:latin typeface="ＭＳ Ｐゴシック" panose="020B0600070205080204" pitchFamily="50" charset="-128"/>
              <a:ea typeface="ＭＳ Ｐゴシック" panose="020B0600070205080204" pitchFamily="50" charset="-128"/>
            </a:rPr>
            <a:t>，３カ年平均で</a:t>
          </a:r>
          <a:r>
            <a:rPr kumimoji="1" lang="en-US" altLang="ja-JP" sz="900">
              <a:solidFill>
                <a:schemeClr val="tx1"/>
              </a:solidFill>
              <a:latin typeface="ＭＳ Ｐゴシック" panose="020B0600070205080204" pitchFamily="50" charset="-128"/>
              <a:ea typeface="ＭＳ Ｐゴシック" panose="020B0600070205080204" pitchFamily="50" charset="-128"/>
            </a:rPr>
            <a:t>0.955</a:t>
          </a:r>
          <a:r>
            <a:rPr kumimoji="1" lang="ja-JP" altLang="en-US" sz="900">
              <a:solidFill>
                <a:schemeClr val="tx1"/>
              </a:solidFill>
              <a:latin typeface="ＭＳ Ｐゴシック" panose="020B0600070205080204" pitchFamily="50" charset="-128"/>
              <a:ea typeface="ＭＳ Ｐゴシック" panose="020B0600070205080204" pitchFamily="50" charset="-128"/>
            </a:rPr>
            <a:t>となった。基準財政需要額の伸びは今後も続く見込みのため，税収，各種交付金等の歳入確保に努める。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61685</xdr:rowOff>
    </xdr:to>
    <xdr:cxnSp macro="">
      <xdr:nvCxnSpPr>
        <xdr:cNvPr id="66" name="直線コネクタ 65"/>
        <xdr:cNvCxnSpPr/>
      </xdr:nvCxnSpPr>
      <xdr:spPr>
        <a:xfrm flipV="1">
          <a:off x="4953000" y="6347278"/>
          <a:ext cx="0" cy="12582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40822</xdr:rowOff>
    </xdr:to>
    <xdr:cxnSp macro="">
      <xdr:nvCxnSpPr>
        <xdr:cNvPr id="71" name="直線コネクタ 70"/>
        <xdr:cNvCxnSpPr/>
      </xdr:nvCxnSpPr>
      <xdr:spPr>
        <a:xfrm flipV="1">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flipV="1">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58057</xdr:rowOff>
    </xdr:to>
    <xdr:cxnSp macro="">
      <xdr:nvCxnSpPr>
        <xdr:cNvPr id="77" name="直線コネクタ 76"/>
        <xdr:cNvCxnSpPr/>
      </xdr:nvCxnSpPr>
      <xdr:spPr>
        <a:xfrm>
          <a:off x="2336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92528</xdr:rowOff>
    </xdr:to>
    <xdr:cxnSp macro="">
      <xdr:nvCxnSpPr>
        <xdr:cNvPr id="80" name="直線コネクタ 79"/>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90" name="楕円 89"/>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1"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8" name="楕円 97"/>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9" name="テキスト ボックス 98"/>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扶助費及び公債費の増加等により</a:t>
          </a:r>
          <a:r>
            <a:rPr kumimoji="1" lang="en-US" altLang="ja-JP" sz="900">
              <a:latin typeface="ＭＳ Ｐゴシック" panose="020B0600070205080204" pitchFamily="50" charset="-128"/>
              <a:ea typeface="ＭＳ Ｐゴシック" panose="020B0600070205080204" pitchFamily="50" charset="-128"/>
            </a:rPr>
            <a:t>95.9</a:t>
          </a:r>
          <a:r>
            <a:rPr kumimoji="1" lang="ja-JP" altLang="en-US" sz="900">
              <a:latin typeface="ＭＳ Ｐゴシック" panose="020B0600070205080204" pitchFamily="50" charset="-128"/>
              <a:ea typeface="ＭＳ Ｐゴシック" panose="020B0600070205080204" pitchFamily="50" charset="-128"/>
            </a:rPr>
            <a:t>％と類似団体平均を上回っている。扶助費については，保育所および幼稚園に係る施設型給付費及び障害福祉サービス給付費の増が大きく，また、公債費については</a:t>
          </a:r>
          <a:r>
            <a:rPr kumimoji="1" lang="en-US" altLang="ja-JP" sz="900">
              <a:latin typeface="ＭＳ Ｐゴシック" panose="020B0600070205080204" pitchFamily="50" charset="-128"/>
              <a:ea typeface="ＭＳ Ｐゴシック" panose="020B0600070205080204" pitchFamily="50" charset="-128"/>
            </a:rPr>
            <a:t>H26</a:t>
          </a:r>
          <a:r>
            <a:rPr kumimoji="1" lang="ja-JP" altLang="en-US" sz="900">
              <a:latin typeface="ＭＳ Ｐゴシック" panose="020B0600070205080204" pitchFamily="50" charset="-128"/>
              <a:ea typeface="ＭＳ Ｐゴシック" panose="020B0600070205080204" pitchFamily="50" charset="-128"/>
            </a:rPr>
            <a:t>年度発行の臨時財政対策債の元金償還開始や短期集中的に実施した小中学校耐震化事業債等の償還額の増が増要因となっている。扶助費及び公債費は今後も増加する見込みであり，引き続き扶助費の適正支出を進めるとともに，事業の見直し，優先順位付け等により事業費及び借入額の抑制に努める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68</xdr:row>
      <xdr:rowOff>21167</xdr:rowOff>
    </xdr:to>
    <xdr:cxnSp macro="">
      <xdr:nvCxnSpPr>
        <xdr:cNvPr id="129" name="直線コネクタ 128"/>
        <xdr:cNvCxnSpPr/>
      </xdr:nvCxnSpPr>
      <xdr:spPr>
        <a:xfrm flipV="1">
          <a:off x="4953000" y="1015957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30" name="財政構造の弾力性最小値テキスト"/>
        <xdr:cNvSpPr txBox="1"/>
      </xdr:nvSpPr>
      <xdr:spPr>
        <a:xfrm>
          <a:off x="5041900" y="116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31" name="直線コネクタ 130"/>
        <xdr:cNvCxnSpPr/>
      </xdr:nvCxnSpPr>
      <xdr:spPr>
        <a:xfrm>
          <a:off x="4864100" y="1167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52917</xdr:rowOff>
    </xdr:from>
    <xdr:to>
      <xdr:col>23</xdr:col>
      <xdr:colOff>133350</xdr:colOff>
      <xdr:row>68</xdr:row>
      <xdr:rowOff>13123</xdr:rowOff>
    </xdr:to>
    <xdr:cxnSp macro="">
      <xdr:nvCxnSpPr>
        <xdr:cNvPr id="134" name="直線コネクタ 133"/>
        <xdr:cNvCxnSpPr/>
      </xdr:nvCxnSpPr>
      <xdr:spPr>
        <a:xfrm>
          <a:off x="4114800" y="11197167"/>
          <a:ext cx="8382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101617</xdr:rowOff>
    </xdr:from>
    <xdr:ext cx="762000" cy="259045"/>
    <xdr:sp macro="" textlink="">
      <xdr:nvSpPr>
        <xdr:cNvPr id="135" name="財政構造の弾力性平均値テキスト"/>
        <xdr:cNvSpPr txBox="1"/>
      </xdr:nvSpPr>
      <xdr:spPr>
        <a:xfrm>
          <a:off x="5041900" y="1090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36" name="フローチャート: 判断 135"/>
        <xdr:cNvSpPr/>
      </xdr:nvSpPr>
      <xdr:spPr>
        <a:xfrm>
          <a:off x="49022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67</xdr:row>
      <xdr:rowOff>7620</xdr:rowOff>
    </xdr:to>
    <xdr:cxnSp macro="">
      <xdr:nvCxnSpPr>
        <xdr:cNvPr id="137" name="直線コネクタ 136"/>
        <xdr:cNvCxnSpPr/>
      </xdr:nvCxnSpPr>
      <xdr:spPr>
        <a:xfrm flipV="1">
          <a:off x="3225800" y="1119716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133350</xdr:rowOff>
    </xdr:from>
    <xdr:to>
      <xdr:col>19</xdr:col>
      <xdr:colOff>184150</xdr:colOff>
      <xdr:row>65</xdr:row>
      <xdr:rowOff>63500</xdr:rowOff>
    </xdr:to>
    <xdr:sp macro="" textlink="">
      <xdr:nvSpPr>
        <xdr:cNvPr id="138" name="フローチャート: 判断 137"/>
        <xdr:cNvSpPr/>
      </xdr:nvSpPr>
      <xdr:spPr>
        <a:xfrm>
          <a:off x="4064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39" name="テキスト ボックス 138"/>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44873</xdr:rowOff>
    </xdr:from>
    <xdr:to>
      <xdr:col>15</xdr:col>
      <xdr:colOff>82550</xdr:colOff>
      <xdr:row>67</xdr:row>
      <xdr:rowOff>7620</xdr:rowOff>
    </xdr:to>
    <xdr:cxnSp macro="">
      <xdr:nvCxnSpPr>
        <xdr:cNvPr id="140" name="直線コネクタ 139"/>
        <xdr:cNvCxnSpPr/>
      </xdr:nvCxnSpPr>
      <xdr:spPr>
        <a:xfrm>
          <a:off x="2336800" y="1118912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141394</xdr:rowOff>
    </xdr:from>
    <xdr:to>
      <xdr:col>15</xdr:col>
      <xdr:colOff>133350</xdr:colOff>
      <xdr:row>65</xdr:row>
      <xdr:rowOff>71544</xdr:rowOff>
    </xdr:to>
    <xdr:sp macro="" textlink="">
      <xdr:nvSpPr>
        <xdr:cNvPr id="141" name="フローチャート: 判断 140"/>
        <xdr:cNvSpPr/>
      </xdr:nvSpPr>
      <xdr:spPr>
        <a:xfrm>
          <a:off x="3175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81721</xdr:rowOff>
    </xdr:from>
    <xdr:ext cx="762000" cy="259045"/>
    <xdr:sp macro="" textlink="">
      <xdr:nvSpPr>
        <xdr:cNvPr id="142" name="テキスト ボックス 141"/>
        <xdr:cNvSpPr txBox="1"/>
      </xdr:nvSpPr>
      <xdr:spPr>
        <a:xfrm>
          <a:off x="2844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44873</xdr:rowOff>
    </xdr:to>
    <xdr:cxnSp macro="">
      <xdr:nvCxnSpPr>
        <xdr:cNvPr id="143" name="直線コネクタ 142"/>
        <xdr:cNvCxnSpPr/>
      </xdr:nvCxnSpPr>
      <xdr:spPr>
        <a:xfrm>
          <a:off x="1447800" y="1118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5" name="テキスト ボックス 144"/>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46" name="フローチャート: 判断 145"/>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47" name="テキスト ボックス 146"/>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133773</xdr:rowOff>
    </xdr:from>
    <xdr:to>
      <xdr:col>23</xdr:col>
      <xdr:colOff>184150</xdr:colOff>
      <xdr:row>68</xdr:row>
      <xdr:rowOff>63923</xdr:rowOff>
    </xdr:to>
    <xdr:sp macro="" textlink="">
      <xdr:nvSpPr>
        <xdr:cNvPr id="153" name="楕円 152"/>
        <xdr:cNvSpPr/>
      </xdr:nvSpPr>
      <xdr:spPr>
        <a:xfrm>
          <a:off x="49022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29650</xdr:rowOff>
    </xdr:from>
    <xdr:ext cx="762000" cy="259045"/>
    <xdr:sp macro="" textlink="">
      <xdr:nvSpPr>
        <xdr:cNvPr id="154" name="財政構造の弾力性該当値テキスト"/>
        <xdr:cNvSpPr txBox="1"/>
      </xdr:nvSpPr>
      <xdr:spPr>
        <a:xfrm>
          <a:off x="5041900" y="115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5" name="楕円 154"/>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6" name="テキスト ボックス 155"/>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7" name="楕円 156"/>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8" name="テキスト ボックス 157"/>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9" name="楕円 158"/>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60" name="テキスト ボックス 159"/>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105850</xdr:rowOff>
    </xdr:from>
    <xdr:ext cx="762000" cy="259045"/>
    <xdr:sp macro="" textlink="">
      <xdr:nvSpPr>
        <xdr:cNvPr id="162" name="テキスト ボックス 161"/>
        <xdr:cNvSpPr txBox="1"/>
      </xdr:nvSpPr>
      <xdr:spPr>
        <a:xfrm>
          <a:off x="1066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類似団体平均，茨城県平均を共に下回る低水準となっている。要因としては，体育施設，社会福祉施設，文化会館等への指定管理者制度の導入や，市立保育所の民営化，消防・救急・廃棄物処理業務の広域化等が挙げられる。また，定員適正化計画等に基づき，簡素で効率的な組織の構築と定員管理を継続して実施し，コスト削減に努めてきたことが挙げられる。今後も引き続き簡素で効率的な組織構築と定員管理を行っていく。</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60900</xdr:rowOff>
    </xdr:from>
    <xdr:to>
      <xdr:col>23</xdr:col>
      <xdr:colOff>133350</xdr:colOff>
      <xdr:row>88</xdr:row>
      <xdr:rowOff>69783</xdr:rowOff>
    </xdr:to>
    <xdr:cxnSp macro="">
      <xdr:nvCxnSpPr>
        <xdr:cNvPr id="190" name="直線コネクタ 189"/>
        <xdr:cNvCxnSpPr/>
      </xdr:nvCxnSpPr>
      <xdr:spPr>
        <a:xfrm flipV="1">
          <a:off x="4953000" y="13948350"/>
          <a:ext cx="0" cy="1209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41860</xdr:rowOff>
    </xdr:from>
    <xdr:ext cx="762000" cy="259045"/>
    <xdr:sp macro="" textlink="">
      <xdr:nvSpPr>
        <xdr:cNvPr id="191" name="人件費・物件費等の状況最小値テキスト"/>
        <xdr:cNvSpPr txBox="1"/>
      </xdr:nvSpPr>
      <xdr:spPr>
        <a:xfrm>
          <a:off x="5041900" y="1512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69783</xdr:rowOff>
    </xdr:from>
    <xdr:to>
      <xdr:col>24</xdr:col>
      <xdr:colOff>12700</xdr:colOff>
      <xdr:row>88</xdr:row>
      <xdr:rowOff>69783</xdr:rowOff>
    </xdr:to>
    <xdr:cxnSp macro="">
      <xdr:nvCxnSpPr>
        <xdr:cNvPr id="192" name="直線コネクタ 191"/>
        <xdr:cNvCxnSpPr/>
      </xdr:nvCxnSpPr>
      <xdr:spPr>
        <a:xfrm>
          <a:off x="4864100" y="1515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147277</xdr:rowOff>
    </xdr:from>
    <xdr:ext cx="762000" cy="259045"/>
    <xdr:sp macro="" textlink="">
      <xdr:nvSpPr>
        <xdr:cNvPr id="193" name="人件費・物件費等の状況最大値テキスト"/>
        <xdr:cNvSpPr txBox="1"/>
      </xdr:nvSpPr>
      <xdr:spPr>
        <a:xfrm>
          <a:off x="5041900" y="1369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60900</xdr:rowOff>
    </xdr:from>
    <xdr:to>
      <xdr:col>24</xdr:col>
      <xdr:colOff>12700</xdr:colOff>
      <xdr:row>81</xdr:row>
      <xdr:rowOff>60900</xdr:rowOff>
    </xdr:to>
    <xdr:cxnSp macro="">
      <xdr:nvCxnSpPr>
        <xdr:cNvPr id="194" name="直線コネクタ 193"/>
        <xdr:cNvCxnSpPr/>
      </xdr:nvCxnSpPr>
      <xdr:spPr>
        <a:xfrm>
          <a:off x="4864100" y="139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164666</xdr:rowOff>
    </xdr:from>
    <xdr:to>
      <xdr:col>23</xdr:col>
      <xdr:colOff>133350</xdr:colOff>
      <xdr:row>81</xdr:row>
      <xdr:rowOff>60900</xdr:rowOff>
    </xdr:to>
    <xdr:cxnSp macro="">
      <xdr:nvCxnSpPr>
        <xdr:cNvPr id="195" name="直線コネクタ 194"/>
        <xdr:cNvCxnSpPr/>
      </xdr:nvCxnSpPr>
      <xdr:spPr>
        <a:xfrm>
          <a:off x="4114800" y="13880666"/>
          <a:ext cx="8382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170637</xdr:rowOff>
    </xdr:from>
    <xdr:ext cx="762000" cy="259045"/>
    <xdr:sp macro="" textlink="">
      <xdr:nvSpPr>
        <xdr:cNvPr id="196" name="人件費・物件費等の状況平均値テキスト"/>
        <xdr:cNvSpPr txBox="1"/>
      </xdr:nvSpPr>
      <xdr:spPr>
        <a:xfrm>
          <a:off x="5041900" y="1457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27110</xdr:rowOff>
    </xdr:from>
    <xdr:to>
      <xdr:col>23</xdr:col>
      <xdr:colOff>184150</xdr:colOff>
      <xdr:row>85</xdr:row>
      <xdr:rowOff>128710</xdr:rowOff>
    </xdr:to>
    <xdr:sp macro="" textlink="">
      <xdr:nvSpPr>
        <xdr:cNvPr id="197" name="フローチャート: 判断 196"/>
        <xdr:cNvSpPr/>
      </xdr:nvSpPr>
      <xdr:spPr>
        <a:xfrm>
          <a:off x="4902200" y="146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105136</xdr:rowOff>
    </xdr:from>
    <xdr:to>
      <xdr:col>19</xdr:col>
      <xdr:colOff>133350</xdr:colOff>
      <xdr:row>80</xdr:row>
      <xdr:rowOff>164666</xdr:rowOff>
    </xdr:to>
    <xdr:cxnSp macro="">
      <xdr:nvCxnSpPr>
        <xdr:cNvPr id="198" name="直線コネクタ 197"/>
        <xdr:cNvCxnSpPr/>
      </xdr:nvCxnSpPr>
      <xdr:spPr>
        <a:xfrm>
          <a:off x="3225800" y="13821136"/>
          <a:ext cx="889000" cy="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17724</xdr:rowOff>
    </xdr:from>
    <xdr:to>
      <xdr:col>19</xdr:col>
      <xdr:colOff>184150</xdr:colOff>
      <xdr:row>85</xdr:row>
      <xdr:rowOff>119324</xdr:rowOff>
    </xdr:to>
    <xdr:sp macro="" textlink="">
      <xdr:nvSpPr>
        <xdr:cNvPr id="199" name="フローチャート: 判断 198"/>
        <xdr:cNvSpPr/>
      </xdr:nvSpPr>
      <xdr:spPr>
        <a:xfrm>
          <a:off x="4064000" y="1459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104101</xdr:rowOff>
    </xdr:from>
    <xdr:ext cx="736600" cy="259045"/>
    <xdr:sp macro="" textlink="">
      <xdr:nvSpPr>
        <xdr:cNvPr id="200" name="テキスト ボックス 199"/>
        <xdr:cNvSpPr txBox="1"/>
      </xdr:nvSpPr>
      <xdr:spPr>
        <a:xfrm>
          <a:off x="3733800" y="14677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105136</xdr:rowOff>
    </xdr:from>
    <xdr:to>
      <xdr:col>15</xdr:col>
      <xdr:colOff>82550</xdr:colOff>
      <xdr:row>80</xdr:row>
      <xdr:rowOff>109384</xdr:rowOff>
    </xdr:to>
    <xdr:cxnSp macro="">
      <xdr:nvCxnSpPr>
        <xdr:cNvPr id="201" name="直線コネクタ 200"/>
        <xdr:cNvCxnSpPr/>
      </xdr:nvCxnSpPr>
      <xdr:spPr>
        <a:xfrm flipV="1">
          <a:off x="2336800" y="13821136"/>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170183</xdr:rowOff>
    </xdr:from>
    <xdr:to>
      <xdr:col>15</xdr:col>
      <xdr:colOff>133350</xdr:colOff>
      <xdr:row>85</xdr:row>
      <xdr:rowOff>100333</xdr:rowOff>
    </xdr:to>
    <xdr:sp macro="" textlink="">
      <xdr:nvSpPr>
        <xdr:cNvPr id="202" name="フローチャート: 判断 201"/>
        <xdr:cNvSpPr/>
      </xdr:nvSpPr>
      <xdr:spPr>
        <a:xfrm>
          <a:off x="31750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85110</xdr:rowOff>
    </xdr:from>
    <xdr:ext cx="762000" cy="259045"/>
    <xdr:sp macro="" textlink="">
      <xdr:nvSpPr>
        <xdr:cNvPr id="203" name="テキスト ボックス 202"/>
        <xdr:cNvSpPr txBox="1"/>
      </xdr:nvSpPr>
      <xdr:spPr>
        <a:xfrm>
          <a:off x="2844800" y="1465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79245</xdr:rowOff>
    </xdr:from>
    <xdr:to>
      <xdr:col>11</xdr:col>
      <xdr:colOff>31750</xdr:colOff>
      <xdr:row>80</xdr:row>
      <xdr:rowOff>109384</xdr:rowOff>
    </xdr:to>
    <xdr:cxnSp macro="">
      <xdr:nvCxnSpPr>
        <xdr:cNvPr id="204" name="直線コネクタ 203"/>
        <xdr:cNvCxnSpPr/>
      </xdr:nvCxnSpPr>
      <xdr:spPr>
        <a:xfrm>
          <a:off x="1447800" y="13795245"/>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121369</xdr:rowOff>
    </xdr:from>
    <xdr:to>
      <xdr:col>11</xdr:col>
      <xdr:colOff>82550</xdr:colOff>
      <xdr:row>85</xdr:row>
      <xdr:rowOff>51519</xdr:rowOff>
    </xdr:to>
    <xdr:sp macro="" textlink="">
      <xdr:nvSpPr>
        <xdr:cNvPr id="205" name="フローチャート: 判断 204"/>
        <xdr:cNvSpPr/>
      </xdr:nvSpPr>
      <xdr:spPr>
        <a:xfrm>
          <a:off x="2286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36296</xdr:rowOff>
    </xdr:from>
    <xdr:ext cx="762000" cy="259045"/>
    <xdr:sp macro="" textlink="">
      <xdr:nvSpPr>
        <xdr:cNvPr id="206" name="テキスト ボックス 205"/>
        <xdr:cNvSpPr txBox="1"/>
      </xdr:nvSpPr>
      <xdr:spPr>
        <a:xfrm>
          <a:off x="1955800" y="14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14804</xdr:rowOff>
    </xdr:from>
    <xdr:to>
      <xdr:col>7</xdr:col>
      <xdr:colOff>31750</xdr:colOff>
      <xdr:row>85</xdr:row>
      <xdr:rowOff>116404</xdr:rowOff>
    </xdr:to>
    <xdr:sp macro="" textlink="">
      <xdr:nvSpPr>
        <xdr:cNvPr id="207" name="フローチャート: 判断 206"/>
        <xdr:cNvSpPr/>
      </xdr:nvSpPr>
      <xdr:spPr>
        <a:xfrm>
          <a:off x="1397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101181</xdr:rowOff>
    </xdr:from>
    <xdr:ext cx="762000" cy="259045"/>
    <xdr:sp macro="" textlink="">
      <xdr:nvSpPr>
        <xdr:cNvPr id="208" name="テキスト ボックス 207"/>
        <xdr:cNvSpPr txBox="1"/>
      </xdr:nvSpPr>
      <xdr:spPr>
        <a:xfrm>
          <a:off x="1066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10100</xdr:rowOff>
    </xdr:from>
    <xdr:to>
      <xdr:col>23</xdr:col>
      <xdr:colOff>184150</xdr:colOff>
      <xdr:row>81</xdr:row>
      <xdr:rowOff>111700</xdr:rowOff>
    </xdr:to>
    <xdr:sp macro="" textlink="">
      <xdr:nvSpPr>
        <xdr:cNvPr id="214" name="楕円 213"/>
        <xdr:cNvSpPr/>
      </xdr:nvSpPr>
      <xdr:spPr>
        <a:xfrm>
          <a:off x="4902200" y="138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102827</xdr:rowOff>
    </xdr:from>
    <xdr:ext cx="762000" cy="259045"/>
    <xdr:sp macro="" textlink="">
      <xdr:nvSpPr>
        <xdr:cNvPr id="215" name="人件費・物件費等の状況該当値テキスト"/>
        <xdr:cNvSpPr txBox="1"/>
      </xdr:nvSpPr>
      <xdr:spPr>
        <a:xfrm>
          <a:off x="5041900" y="1381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113866</xdr:rowOff>
    </xdr:from>
    <xdr:to>
      <xdr:col>19</xdr:col>
      <xdr:colOff>184150</xdr:colOff>
      <xdr:row>81</xdr:row>
      <xdr:rowOff>44016</xdr:rowOff>
    </xdr:to>
    <xdr:sp macro="" textlink="">
      <xdr:nvSpPr>
        <xdr:cNvPr id="216" name="楕円 215"/>
        <xdr:cNvSpPr/>
      </xdr:nvSpPr>
      <xdr:spPr>
        <a:xfrm>
          <a:off x="4064000" y="138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54193</xdr:rowOff>
    </xdr:from>
    <xdr:ext cx="736600" cy="259045"/>
    <xdr:sp macro="" textlink="">
      <xdr:nvSpPr>
        <xdr:cNvPr id="217" name="テキスト ボックス 216"/>
        <xdr:cNvSpPr txBox="1"/>
      </xdr:nvSpPr>
      <xdr:spPr>
        <a:xfrm>
          <a:off x="3733800" y="1359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54336</xdr:rowOff>
    </xdr:from>
    <xdr:to>
      <xdr:col>15</xdr:col>
      <xdr:colOff>133350</xdr:colOff>
      <xdr:row>80</xdr:row>
      <xdr:rowOff>155936</xdr:rowOff>
    </xdr:to>
    <xdr:sp macro="" textlink="">
      <xdr:nvSpPr>
        <xdr:cNvPr id="218" name="楕円 217"/>
        <xdr:cNvSpPr/>
      </xdr:nvSpPr>
      <xdr:spPr>
        <a:xfrm>
          <a:off x="3175000" y="137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166113</xdr:rowOff>
    </xdr:from>
    <xdr:ext cx="762000" cy="259045"/>
    <xdr:sp macro="" textlink="">
      <xdr:nvSpPr>
        <xdr:cNvPr id="219" name="テキスト ボックス 218"/>
        <xdr:cNvSpPr txBox="1"/>
      </xdr:nvSpPr>
      <xdr:spPr>
        <a:xfrm>
          <a:off x="2844800" y="1353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58584</xdr:rowOff>
    </xdr:from>
    <xdr:to>
      <xdr:col>11</xdr:col>
      <xdr:colOff>82550</xdr:colOff>
      <xdr:row>80</xdr:row>
      <xdr:rowOff>160184</xdr:rowOff>
    </xdr:to>
    <xdr:sp macro="" textlink="">
      <xdr:nvSpPr>
        <xdr:cNvPr id="220" name="楕円 219"/>
        <xdr:cNvSpPr/>
      </xdr:nvSpPr>
      <xdr:spPr>
        <a:xfrm>
          <a:off x="2286000" y="1377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170361</xdr:rowOff>
    </xdr:from>
    <xdr:ext cx="762000" cy="259045"/>
    <xdr:sp macro="" textlink="">
      <xdr:nvSpPr>
        <xdr:cNvPr id="221" name="テキスト ボックス 220"/>
        <xdr:cNvSpPr txBox="1"/>
      </xdr:nvSpPr>
      <xdr:spPr>
        <a:xfrm>
          <a:off x="1955800" y="1354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28445</xdr:rowOff>
    </xdr:from>
    <xdr:to>
      <xdr:col>7</xdr:col>
      <xdr:colOff>31750</xdr:colOff>
      <xdr:row>80</xdr:row>
      <xdr:rowOff>130045</xdr:rowOff>
    </xdr:to>
    <xdr:sp macro="" textlink="">
      <xdr:nvSpPr>
        <xdr:cNvPr id="222" name="楕円 221"/>
        <xdr:cNvSpPr/>
      </xdr:nvSpPr>
      <xdr:spPr>
        <a:xfrm>
          <a:off x="1397000" y="1374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140222</xdr:rowOff>
    </xdr:from>
    <xdr:ext cx="762000" cy="259045"/>
    <xdr:sp macro="" textlink="">
      <xdr:nvSpPr>
        <xdr:cNvPr id="223" name="テキスト ボックス 222"/>
        <xdr:cNvSpPr txBox="1"/>
      </xdr:nvSpPr>
      <xdr:spPr>
        <a:xfrm>
          <a:off x="1066800" y="1351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職員の若年化及び初任層の在級期間が国や他市町村と比較して長期であることにより，類似団体及び全国市の平均を下回っている状況である。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今後も，市の財政状況並びに国・他市町村の状況等を踏まえ，引き続き給与の適正化に努めていく。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90</xdr:row>
      <xdr:rowOff>39159</xdr:rowOff>
    </xdr:to>
    <xdr:cxnSp macro="">
      <xdr:nvCxnSpPr>
        <xdr:cNvPr id="252" name="直線コネクタ 251"/>
        <xdr:cNvCxnSpPr/>
      </xdr:nvCxnSpPr>
      <xdr:spPr>
        <a:xfrm flipV="1">
          <a:off x="17018000" y="1406207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3"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4" name="直線コネクタ 253"/>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5"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6" name="直線コネクタ 255"/>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21166</xdr:rowOff>
    </xdr:to>
    <xdr:cxnSp macro="">
      <xdr:nvCxnSpPr>
        <xdr:cNvPr id="257" name="直線コネクタ 256"/>
        <xdr:cNvCxnSpPr/>
      </xdr:nvCxnSpPr>
      <xdr:spPr>
        <a:xfrm flipV="1">
          <a:off x="16179800" y="146653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42986</xdr:rowOff>
    </xdr:from>
    <xdr:ext cx="762000" cy="259045"/>
    <xdr:sp macro="" textlink="">
      <xdr:nvSpPr>
        <xdr:cNvPr id="258" name="給与水準   （国との比較）平均値テキスト"/>
        <xdr:cNvSpPr txBox="1"/>
      </xdr:nvSpPr>
      <xdr:spPr>
        <a:xfrm>
          <a:off x="17106900" y="14787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59" name="フローチャート: 判断 258"/>
        <xdr:cNvSpPr/>
      </xdr:nvSpPr>
      <xdr:spPr>
        <a:xfrm>
          <a:off x="169672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0" name="直線コネクタ 259"/>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41275</xdr:rowOff>
    </xdr:to>
    <xdr:cxnSp macro="">
      <xdr:nvCxnSpPr>
        <xdr:cNvPr id="263" name="直線コネクタ 262"/>
        <xdr:cNvCxnSpPr/>
      </xdr:nvCxnSpPr>
      <xdr:spPr>
        <a:xfrm flipV="1">
          <a:off x="14401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111125</xdr:rowOff>
    </xdr:from>
    <xdr:to>
      <xdr:col>73</xdr:col>
      <xdr:colOff>44450</xdr:colOff>
      <xdr:row>87</xdr:row>
      <xdr:rowOff>41275</xdr:rowOff>
    </xdr:to>
    <xdr:sp macro="" textlink="">
      <xdr:nvSpPr>
        <xdr:cNvPr id="264" name="フローチャート: 判断 263"/>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65" name="テキスト ボックス 264"/>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92075</xdr:rowOff>
    </xdr:from>
    <xdr:to>
      <xdr:col>68</xdr:col>
      <xdr:colOff>152400</xdr:colOff>
      <xdr:row>86</xdr:row>
      <xdr:rowOff>41275</xdr:rowOff>
    </xdr:to>
    <xdr:cxnSp macro="">
      <xdr:nvCxnSpPr>
        <xdr:cNvPr id="266" name="直線コネクタ 265"/>
        <xdr:cNvCxnSpPr/>
      </xdr:nvCxnSpPr>
      <xdr:spPr>
        <a:xfrm>
          <a:off x="13512800" y="1466532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70909</xdr:rowOff>
    </xdr:from>
    <xdr:to>
      <xdr:col>68</xdr:col>
      <xdr:colOff>203200</xdr:colOff>
      <xdr:row>87</xdr:row>
      <xdr:rowOff>1059</xdr:rowOff>
    </xdr:to>
    <xdr:sp macro="" textlink="">
      <xdr:nvSpPr>
        <xdr:cNvPr id="267" name="フローチャート: 判断 266"/>
        <xdr:cNvSpPr/>
      </xdr:nvSpPr>
      <xdr:spPr>
        <a:xfrm>
          <a:off x="14351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68" name="テキスト ボックス 267"/>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9" name="フローチャート: 判断 268"/>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70" name="テキスト ボックス 269"/>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6" name="楕円 275"/>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7" name="給与水準   （国との比較）該当値テキスト"/>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8" name="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9" name="テキスト ボックス 278"/>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2" name="楕円 281"/>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83" name="テキスト ボックス 282"/>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4" name="楕円 283"/>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85" name="テキスト ボックス 284"/>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類似団体内で最低水準となっている主たる要因としては，平成</a:t>
          </a:r>
          <a:r>
            <a:rPr lang="en-US" altLang="ja-JP" sz="9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から消防業務をひたちなか・東海広域事務組合へ移管しており消防部門が計上されていないことに加え，公立保育所及び公立幼稚園の職員数が類似団体内平均を下回っていることが挙げられる。これまで本市は事務の共同処理や民間委託，民間事業者との適切な役割分担のもとでの公立保育所及び公立幼稚園の再編に努めており，こうした取り組みの成果が表れているものと認識している。</a:t>
          </a:r>
        </a:p>
        <a:p>
          <a:r>
            <a:rPr lang="ja-JP" altLang="ja-JP" sz="900">
              <a:solidFill>
                <a:schemeClr val="dk1"/>
              </a:solidFill>
              <a:effectLst/>
              <a:latin typeface="ＭＳ ゴシック" panose="020B0609070205080204" pitchFamily="49" charset="-128"/>
              <a:ea typeface="ＭＳ ゴシック" panose="020B0609070205080204" pitchFamily="49" charset="-128"/>
              <a:cs typeface="+mn-cs"/>
            </a:rPr>
            <a:t>　しかし，複雑化・多様化する行政ニーズに対応し，市民サービスを低下させることなく将来にわたって提供し続けることのできる組織体制を維持するためには，必要な人員は確保していかなければならない。今後は事務量を適切に見極めつつ，年齢構成の平準化を図りながら継続的な採用を続け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13335</xdr:rowOff>
    </xdr:from>
    <xdr:to>
      <xdr:col>81</xdr:col>
      <xdr:colOff>44450</xdr:colOff>
      <xdr:row>66</xdr:row>
      <xdr:rowOff>118745</xdr:rowOff>
    </xdr:to>
    <xdr:cxnSp macro="">
      <xdr:nvCxnSpPr>
        <xdr:cNvPr id="315" name="直線コネクタ 314"/>
        <xdr:cNvCxnSpPr/>
      </xdr:nvCxnSpPr>
      <xdr:spPr>
        <a:xfrm flipV="1">
          <a:off x="17018000" y="10300335"/>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90822</xdr:rowOff>
    </xdr:from>
    <xdr:ext cx="762000" cy="259045"/>
    <xdr:sp macro="" textlink="">
      <xdr:nvSpPr>
        <xdr:cNvPr id="316" name="定員管理の状況最小値テキスト"/>
        <xdr:cNvSpPr txBox="1"/>
      </xdr:nvSpPr>
      <xdr:spPr>
        <a:xfrm>
          <a:off x="17106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118745</xdr:rowOff>
    </xdr:from>
    <xdr:to>
      <xdr:col>81</xdr:col>
      <xdr:colOff>133350</xdr:colOff>
      <xdr:row>66</xdr:row>
      <xdr:rowOff>118745</xdr:rowOff>
    </xdr:to>
    <xdr:cxnSp macro="">
      <xdr:nvCxnSpPr>
        <xdr:cNvPr id="317" name="直線コネクタ 316"/>
        <xdr:cNvCxnSpPr/>
      </xdr:nvCxnSpPr>
      <xdr:spPr>
        <a:xfrm>
          <a:off x="16929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99712</xdr:rowOff>
    </xdr:from>
    <xdr:ext cx="762000" cy="259045"/>
    <xdr:sp macro="" textlink="">
      <xdr:nvSpPr>
        <xdr:cNvPr id="318" name="定員管理の状況最大値テキスト"/>
        <xdr:cNvSpPr txBox="1"/>
      </xdr:nvSpPr>
      <xdr:spPr>
        <a:xfrm>
          <a:off x="17106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13335</xdr:rowOff>
    </xdr:from>
    <xdr:to>
      <xdr:col>81</xdr:col>
      <xdr:colOff>133350</xdr:colOff>
      <xdr:row>60</xdr:row>
      <xdr:rowOff>13335</xdr:rowOff>
    </xdr:to>
    <xdr:cxnSp macro="">
      <xdr:nvCxnSpPr>
        <xdr:cNvPr id="319" name="直線コネクタ 318"/>
        <xdr:cNvCxnSpPr/>
      </xdr:nvCxnSpPr>
      <xdr:spPr>
        <a:xfrm>
          <a:off x="16929100" y="1030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60</xdr:row>
      <xdr:rowOff>13335</xdr:rowOff>
    </xdr:to>
    <xdr:cxnSp macro="">
      <xdr:nvCxnSpPr>
        <xdr:cNvPr id="320" name="直線コネクタ 319"/>
        <xdr:cNvCxnSpPr/>
      </xdr:nvCxnSpPr>
      <xdr:spPr>
        <a:xfrm>
          <a:off x="16179800" y="1024805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164271</xdr:rowOff>
    </xdr:from>
    <xdr:ext cx="762000" cy="259045"/>
    <xdr:sp macro="" textlink="">
      <xdr:nvSpPr>
        <xdr:cNvPr id="321" name="定員管理の状況平均値テキスト"/>
        <xdr:cNvSpPr txBox="1"/>
      </xdr:nvSpPr>
      <xdr:spPr>
        <a:xfrm>
          <a:off x="17106900" y="10965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20744</xdr:rowOff>
    </xdr:from>
    <xdr:to>
      <xdr:col>81</xdr:col>
      <xdr:colOff>95250</xdr:colOff>
      <xdr:row>64</xdr:row>
      <xdr:rowOff>122344</xdr:rowOff>
    </xdr:to>
    <xdr:sp macro="" textlink="">
      <xdr:nvSpPr>
        <xdr:cNvPr id="322" name="フローチャート: 判断 321"/>
        <xdr:cNvSpPr/>
      </xdr:nvSpPr>
      <xdr:spPr>
        <a:xfrm>
          <a:off x="169672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132504</xdr:rowOff>
    </xdr:to>
    <xdr:cxnSp macro="">
      <xdr:nvCxnSpPr>
        <xdr:cNvPr id="323" name="直線コネクタ 322"/>
        <xdr:cNvCxnSpPr/>
      </xdr:nvCxnSpPr>
      <xdr:spPr>
        <a:xfrm>
          <a:off x="15290800" y="1022794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8679</xdr:rowOff>
    </xdr:from>
    <xdr:to>
      <xdr:col>77</xdr:col>
      <xdr:colOff>95250</xdr:colOff>
      <xdr:row>64</xdr:row>
      <xdr:rowOff>110279</xdr:rowOff>
    </xdr:to>
    <xdr:sp macro="" textlink="">
      <xdr:nvSpPr>
        <xdr:cNvPr id="324" name="フローチャート: 判断 323"/>
        <xdr:cNvSpPr/>
      </xdr:nvSpPr>
      <xdr:spPr>
        <a:xfrm>
          <a:off x="16129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95056</xdr:rowOff>
    </xdr:from>
    <xdr:ext cx="736600" cy="259045"/>
    <xdr:sp macro="" textlink="">
      <xdr:nvSpPr>
        <xdr:cNvPr id="325" name="テキスト ボックス 324"/>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56092</xdr:rowOff>
    </xdr:from>
    <xdr:to>
      <xdr:col>72</xdr:col>
      <xdr:colOff>203200</xdr:colOff>
      <xdr:row>59</xdr:row>
      <xdr:rowOff>112395</xdr:rowOff>
    </xdr:to>
    <xdr:cxnSp macro="">
      <xdr:nvCxnSpPr>
        <xdr:cNvPr id="326" name="直線コネクタ 325"/>
        <xdr:cNvCxnSpPr/>
      </xdr:nvCxnSpPr>
      <xdr:spPr>
        <a:xfrm>
          <a:off x="14401800" y="101716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4656</xdr:rowOff>
    </xdr:from>
    <xdr:to>
      <xdr:col>73</xdr:col>
      <xdr:colOff>44450</xdr:colOff>
      <xdr:row>64</xdr:row>
      <xdr:rowOff>106256</xdr:rowOff>
    </xdr:to>
    <xdr:sp macro="" textlink="">
      <xdr:nvSpPr>
        <xdr:cNvPr id="327" name="フローチャート: 判断 326"/>
        <xdr:cNvSpPr/>
      </xdr:nvSpPr>
      <xdr:spPr>
        <a:xfrm>
          <a:off x="15240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91033</xdr:rowOff>
    </xdr:from>
    <xdr:ext cx="762000" cy="259045"/>
    <xdr:sp macro="" textlink="">
      <xdr:nvSpPr>
        <xdr:cNvPr id="328" name="テキスト ボックス 327"/>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40005</xdr:rowOff>
    </xdr:from>
    <xdr:to>
      <xdr:col>68</xdr:col>
      <xdr:colOff>152400</xdr:colOff>
      <xdr:row>59</xdr:row>
      <xdr:rowOff>56092</xdr:rowOff>
    </xdr:to>
    <xdr:cxnSp macro="">
      <xdr:nvCxnSpPr>
        <xdr:cNvPr id="329" name="直線コネクタ 328"/>
        <xdr:cNvCxnSpPr/>
      </xdr:nvCxnSpPr>
      <xdr:spPr>
        <a:xfrm>
          <a:off x="13512800" y="1015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135890</xdr:rowOff>
    </xdr:from>
    <xdr:to>
      <xdr:col>68</xdr:col>
      <xdr:colOff>203200</xdr:colOff>
      <xdr:row>64</xdr:row>
      <xdr:rowOff>66040</xdr:rowOff>
    </xdr:to>
    <xdr:sp macro="" textlink="">
      <xdr:nvSpPr>
        <xdr:cNvPr id="330" name="フローチャート: 判断 329"/>
        <xdr:cNvSpPr/>
      </xdr:nvSpPr>
      <xdr:spPr>
        <a:xfrm>
          <a:off x="14351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50817</xdr:rowOff>
    </xdr:from>
    <xdr:ext cx="762000" cy="259045"/>
    <xdr:sp macro="" textlink="">
      <xdr:nvSpPr>
        <xdr:cNvPr id="331" name="テキスト ボックス 330"/>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142452</xdr:rowOff>
    </xdr:from>
    <xdr:to>
      <xdr:col>64</xdr:col>
      <xdr:colOff>152400</xdr:colOff>
      <xdr:row>63</xdr:row>
      <xdr:rowOff>72602</xdr:rowOff>
    </xdr:to>
    <xdr:sp macro="" textlink="">
      <xdr:nvSpPr>
        <xdr:cNvPr id="332" name="フローチャート: 判断 331"/>
        <xdr:cNvSpPr/>
      </xdr:nvSpPr>
      <xdr:spPr>
        <a:xfrm>
          <a:off x="13462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57379</xdr:rowOff>
    </xdr:from>
    <xdr:ext cx="762000" cy="259045"/>
    <xdr:sp macro="" textlink="">
      <xdr:nvSpPr>
        <xdr:cNvPr id="333" name="テキスト ボックス 332"/>
        <xdr:cNvSpPr txBox="1"/>
      </xdr:nvSpPr>
      <xdr:spPr>
        <a:xfrm>
          <a:off x="13131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39" name="楕円 338"/>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55262</xdr:rowOff>
    </xdr:from>
    <xdr:ext cx="762000" cy="259045"/>
    <xdr:sp macro="" textlink="">
      <xdr:nvSpPr>
        <xdr:cNvPr id="340" name="定員管理の状況該当値テキスト"/>
        <xdr:cNvSpPr txBox="1"/>
      </xdr:nvSpPr>
      <xdr:spPr>
        <a:xfrm>
          <a:off x="17106900" y="1017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41" name="楕円 340"/>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2" name="テキスト ボックス 341"/>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3" name="楕円 342"/>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4" name="テキスト ボックス 343"/>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5292</xdr:rowOff>
    </xdr:from>
    <xdr:to>
      <xdr:col>68</xdr:col>
      <xdr:colOff>203200</xdr:colOff>
      <xdr:row>59</xdr:row>
      <xdr:rowOff>106892</xdr:rowOff>
    </xdr:to>
    <xdr:sp macro="" textlink="">
      <xdr:nvSpPr>
        <xdr:cNvPr id="345" name="楕円 344"/>
        <xdr:cNvSpPr/>
      </xdr:nvSpPr>
      <xdr:spPr>
        <a:xfrm>
          <a:off x="14351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117069</xdr:rowOff>
    </xdr:from>
    <xdr:ext cx="762000" cy="259045"/>
    <xdr:sp macro="" textlink="">
      <xdr:nvSpPr>
        <xdr:cNvPr id="346" name="テキスト ボックス 345"/>
        <xdr:cNvSpPr txBox="1"/>
      </xdr:nvSpPr>
      <xdr:spPr>
        <a:xfrm>
          <a:off x="14020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160655</xdr:rowOff>
    </xdr:from>
    <xdr:to>
      <xdr:col>64</xdr:col>
      <xdr:colOff>152400</xdr:colOff>
      <xdr:row>59</xdr:row>
      <xdr:rowOff>90805</xdr:rowOff>
    </xdr:to>
    <xdr:sp macro="" textlink="">
      <xdr:nvSpPr>
        <xdr:cNvPr id="347" name="楕円 346"/>
        <xdr:cNvSpPr/>
      </xdr:nvSpPr>
      <xdr:spPr>
        <a:xfrm>
          <a:off x="13462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100982</xdr:rowOff>
    </xdr:from>
    <xdr:ext cx="762000" cy="259045"/>
    <xdr:sp macro="" textlink="">
      <xdr:nvSpPr>
        <xdr:cNvPr id="348" name="テキスト ボックス 347"/>
        <xdr:cNvSpPr txBox="1"/>
      </xdr:nvSpPr>
      <xdr:spPr>
        <a:xfrm>
          <a:off x="13131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指数としては前年度と比較して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ポイント上昇しており，類似団体平均値を上回っている。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単年度も</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9.07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9.77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となった。原因としては、標準税収入額の増により分母部分は増となったが、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年度借入の臨時財政対策債の元利償還金の増などにより分子も増となったことから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今後も事業内容を厳しくチェックし，事業の優先順位を決め，事務事業の廃止・先送りも含めて検討し，比率の改善に努める。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154178</xdr:rowOff>
    </xdr:from>
    <xdr:to>
      <xdr:col>81</xdr:col>
      <xdr:colOff>44450</xdr:colOff>
      <xdr:row>45</xdr:row>
      <xdr:rowOff>41910</xdr:rowOff>
    </xdr:to>
    <xdr:cxnSp macro="">
      <xdr:nvCxnSpPr>
        <xdr:cNvPr id="375" name="直線コネクタ 374"/>
        <xdr:cNvCxnSpPr/>
      </xdr:nvCxnSpPr>
      <xdr:spPr>
        <a:xfrm flipV="1">
          <a:off x="17018000" y="6154928"/>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69105</xdr:rowOff>
    </xdr:from>
    <xdr:ext cx="762000" cy="259045"/>
    <xdr:sp macro="" textlink="">
      <xdr:nvSpPr>
        <xdr:cNvPr id="378" name="公債費負担の状況最大値テキスト"/>
        <xdr:cNvSpPr txBox="1"/>
      </xdr:nvSpPr>
      <xdr:spPr>
        <a:xfrm>
          <a:off x="17106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154178</xdr:rowOff>
    </xdr:from>
    <xdr:to>
      <xdr:col>81</xdr:col>
      <xdr:colOff>133350</xdr:colOff>
      <xdr:row>35</xdr:row>
      <xdr:rowOff>154178</xdr:rowOff>
    </xdr:to>
    <xdr:cxnSp macro="">
      <xdr:nvCxnSpPr>
        <xdr:cNvPr id="379" name="直線コネクタ 378"/>
        <xdr:cNvCxnSpPr/>
      </xdr:nvCxnSpPr>
      <xdr:spPr>
        <a:xfrm>
          <a:off x="16929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80" name="直線コネクタ 379"/>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51833</xdr:rowOff>
    </xdr:from>
    <xdr:ext cx="762000" cy="259045"/>
    <xdr:sp macro="" textlink="">
      <xdr:nvSpPr>
        <xdr:cNvPr id="381" name="公債費負担の状況平均値テキスト"/>
        <xdr:cNvSpPr txBox="1"/>
      </xdr:nvSpPr>
      <xdr:spPr>
        <a:xfrm>
          <a:off x="17106900" y="6566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82" name="フローチャート: 判断 381"/>
        <xdr:cNvSpPr/>
      </xdr:nvSpPr>
      <xdr:spPr>
        <a:xfrm>
          <a:off x="169672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119634</xdr:rowOff>
    </xdr:to>
    <xdr:cxnSp macro="">
      <xdr:nvCxnSpPr>
        <xdr:cNvPr id="383" name="直線コネクタ 382"/>
        <xdr:cNvCxnSpPr/>
      </xdr:nvCxnSpPr>
      <xdr:spPr>
        <a:xfrm>
          <a:off x="15290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83566</xdr:rowOff>
    </xdr:from>
    <xdr:to>
      <xdr:col>77</xdr:col>
      <xdr:colOff>95250</xdr:colOff>
      <xdr:row>40</xdr:row>
      <xdr:rowOff>13716</xdr:rowOff>
    </xdr:to>
    <xdr:sp macro="" textlink="">
      <xdr:nvSpPr>
        <xdr:cNvPr id="384" name="フローチャート: 判断 383"/>
        <xdr:cNvSpPr/>
      </xdr:nvSpPr>
      <xdr:spPr>
        <a:xfrm>
          <a:off x="16129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385" name="テキスト ボックス 384"/>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90678</xdr:rowOff>
    </xdr:to>
    <xdr:cxnSp macro="">
      <xdr:nvCxnSpPr>
        <xdr:cNvPr id="386" name="直線コネクタ 385"/>
        <xdr:cNvCxnSpPr/>
      </xdr:nvCxnSpPr>
      <xdr:spPr>
        <a:xfrm>
          <a:off x="14401800" y="712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87" name="フローチャート: 判断 386"/>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88" name="テキスト ボックス 387"/>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119634</xdr:rowOff>
    </xdr:to>
    <xdr:cxnSp macro="">
      <xdr:nvCxnSpPr>
        <xdr:cNvPr id="389" name="直線コネクタ 388"/>
        <xdr:cNvCxnSpPr/>
      </xdr:nvCxnSpPr>
      <xdr:spPr>
        <a:xfrm flipV="1">
          <a:off x="13512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83566</xdr:rowOff>
    </xdr:from>
    <xdr:to>
      <xdr:col>68</xdr:col>
      <xdr:colOff>203200</xdr:colOff>
      <xdr:row>40</xdr:row>
      <xdr:rowOff>13716</xdr:rowOff>
    </xdr:to>
    <xdr:sp macro="" textlink="">
      <xdr:nvSpPr>
        <xdr:cNvPr id="390" name="フローチャート: 判断 389"/>
        <xdr:cNvSpPr/>
      </xdr:nvSpPr>
      <xdr:spPr>
        <a:xfrm>
          <a:off x="14351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391" name="テキスト ボックス 390"/>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392" name="フローチャート: 判断 391"/>
        <xdr:cNvSpPr/>
      </xdr:nvSpPr>
      <xdr:spPr>
        <a:xfrm>
          <a:off x="13462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393" name="テキスト ボックス 392"/>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9" name="楕円 39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1" name="楕円 400"/>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2" name="テキスト ボックス 401"/>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3" name="楕円 402"/>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404" name="テキスト ボックス 403"/>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6" name="テキスト ボックス 40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7" name="楕円 40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8" name="テキスト ボックス 40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ポイント上昇し，類似団体平均を上回っている。要因として，一般会計に係る地方債の現在高が小中学校改築事業</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による教育債の増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により将来負担額が増となったことで算定式の分子が増加したことによる。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見直し後の区画整理事業の本格化や老朽化した公共施設の整備等，新たな大型事業の開始が多く控えており，一般財源基金の取り崩しが不可避の状況であるため，実施事業の選択や既存事業の見直しを厳しく行っていく。</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156083</xdr:rowOff>
    </xdr:to>
    <xdr:cxnSp macro="">
      <xdr:nvCxnSpPr>
        <xdr:cNvPr id="437" name="直線コネクタ 436"/>
        <xdr:cNvCxnSpPr/>
      </xdr:nvCxnSpPr>
      <xdr:spPr>
        <a:xfrm flipV="1">
          <a:off x="17018000" y="2370667"/>
          <a:ext cx="0" cy="1385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128160</xdr:rowOff>
    </xdr:from>
    <xdr:ext cx="762000" cy="259045"/>
    <xdr:sp macro="" textlink="">
      <xdr:nvSpPr>
        <xdr:cNvPr id="438" name="将来負担の状況最小値テキスト"/>
        <xdr:cNvSpPr txBox="1"/>
      </xdr:nvSpPr>
      <xdr:spPr>
        <a:xfrm>
          <a:off x="17106900" y="372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156083</xdr:rowOff>
    </xdr:from>
    <xdr:to>
      <xdr:col>81</xdr:col>
      <xdr:colOff>133350</xdr:colOff>
      <xdr:row>21</xdr:row>
      <xdr:rowOff>156083</xdr:rowOff>
    </xdr:to>
    <xdr:cxnSp macro="">
      <xdr:nvCxnSpPr>
        <xdr:cNvPr id="439" name="直線コネクタ 438"/>
        <xdr:cNvCxnSpPr/>
      </xdr:nvCxnSpPr>
      <xdr:spPr>
        <a:xfrm>
          <a:off x="16929100" y="375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5503</xdr:rowOff>
    </xdr:from>
    <xdr:to>
      <xdr:col>81</xdr:col>
      <xdr:colOff>44450</xdr:colOff>
      <xdr:row>16</xdr:row>
      <xdr:rowOff>32851</xdr:rowOff>
    </xdr:to>
    <xdr:cxnSp macro="">
      <xdr:nvCxnSpPr>
        <xdr:cNvPr id="442" name="直線コネクタ 441"/>
        <xdr:cNvCxnSpPr/>
      </xdr:nvCxnSpPr>
      <xdr:spPr>
        <a:xfrm>
          <a:off x="16179800" y="2748703"/>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64787</xdr:rowOff>
    </xdr:from>
    <xdr:ext cx="762000" cy="259045"/>
    <xdr:sp macro="" textlink="">
      <xdr:nvSpPr>
        <xdr:cNvPr id="443" name="将来負担の状況平均値テキスト"/>
        <xdr:cNvSpPr txBox="1"/>
      </xdr:nvSpPr>
      <xdr:spPr>
        <a:xfrm>
          <a:off x="17106900" y="2293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48260</xdr:rowOff>
    </xdr:from>
    <xdr:to>
      <xdr:col>81</xdr:col>
      <xdr:colOff>95250</xdr:colOff>
      <xdr:row>14</xdr:row>
      <xdr:rowOff>149860</xdr:rowOff>
    </xdr:to>
    <xdr:sp macro="" textlink="">
      <xdr:nvSpPr>
        <xdr:cNvPr id="444" name="フローチャート: 判断 443"/>
        <xdr:cNvSpPr/>
      </xdr:nvSpPr>
      <xdr:spPr>
        <a:xfrm>
          <a:off x="169672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163407</xdr:rowOff>
    </xdr:from>
    <xdr:to>
      <xdr:col>77</xdr:col>
      <xdr:colOff>44450</xdr:colOff>
      <xdr:row>16</xdr:row>
      <xdr:rowOff>5503</xdr:rowOff>
    </xdr:to>
    <xdr:cxnSp macro="">
      <xdr:nvCxnSpPr>
        <xdr:cNvPr id="445" name="直線コネクタ 444"/>
        <xdr:cNvCxnSpPr/>
      </xdr:nvCxnSpPr>
      <xdr:spPr>
        <a:xfrm>
          <a:off x="15290800" y="256370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81238</xdr:rowOff>
    </xdr:from>
    <xdr:to>
      <xdr:col>77</xdr:col>
      <xdr:colOff>95250</xdr:colOff>
      <xdr:row>15</xdr:row>
      <xdr:rowOff>11388</xdr:rowOff>
    </xdr:to>
    <xdr:sp macro="" textlink="">
      <xdr:nvSpPr>
        <xdr:cNvPr id="446" name="フローチャート: 判断 445"/>
        <xdr:cNvSpPr/>
      </xdr:nvSpPr>
      <xdr:spPr>
        <a:xfrm>
          <a:off x="16129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21565</xdr:rowOff>
    </xdr:from>
    <xdr:ext cx="736600" cy="259045"/>
    <xdr:sp macro="" textlink="">
      <xdr:nvSpPr>
        <xdr:cNvPr id="447" name="テキスト ボックス 446"/>
        <xdr:cNvSpPr txBox="1"/>
      </xdr:nvSpPr>
      <xdr:spPr>
        <a:xfrm>
          <a:off x="15798800" y="22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14</xdr:row>
      <xdr:rowOff>163407</xdr:rowOff>
    </xdr:to>
    <xdr:cxnSp macro="">
      <xdr:nvCxnSpPr>
        <xdr:cNvPr id="448" name="直線コネクタ 447"/>
        <xdr:cNvCxnSpPr/>
      </xdr:nvCxnSpPr>
      <xdr:spPr>
        <a:xfrm>
          <a:off x="14401800" y="253233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113411</xdr:rowOff>
    </xdr:from>
    <xdr:to>
      <xdr:col>73</xdr:col>
      <xdr:colOff>44450</xdr:colOff>
      <xdr:row>15</xdr:row>
      <xdr:rowOff>43561</xdr:rowOff>
    </xdr:to>
    <xdr:sp macro="" textlink="">
      <xdr:nvSpPr>
        <xdr:cNvPr id="449" name="フローチャート: 判断 448"/>
        <xdr:cNvSpPr/>
      </xdr:nvSpPr>
      <xdr:spPr>
        <a:xfrm>
          <a:off x="15240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28338</xdr:rowOff>
    </xdr:from>
    <xdr:ext cx="762000" cy="259045"/>
    <xdr:sp macro="" textlink="">
      <xdr:nvSpPr>
        <xdr:cNvPr id="450" name="テキスト ボックス 449"/>
        <xdr:cNvSpPr txBox="1"/>
      </xdr:nvSpPr>
      <xdr:spPr>
        <a:xfrm>
          <a:off x="14909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14</xdr:row>
      <xdr:rowOff>154559</xdr:rowOff>
    </xdr:to>
    <xdr:cxnSp macro="">
      <xdr:nvCxnSpPr>
        <xdr:cNvPr id="451" name="直線コネクタ 450"/>
        <xdr:cNvCxnSpPr/>
      </xdr:nvCxnSpPr>
      <xdr:spPr>
        <a:xfrm flipV="1">
          <a:off x="13512800" y="2532338"/>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29760</xdr:rowOff>
    </xdr:from>
    <xdr:to>
      <xdr:col>68</xdr:col>
      <xdr:colOff>203200</xdr:colOff>
      <xdr:row>14</xdr:row>
      <xdr:rowOff>131360</xdr:rowOff>
    </xdr:to>
    <xdr:sp macro="" textlink="">
      <xdr:nvSpPr>
        <xdr:cNvPr id="452" name="フローチャート: 判断 451"/>
        <xdr:cNvSpPr/>
      </xdr:nvSpPr>
      <xdr:spPr>
        <a:xfrm>
          <a:off x="14351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141537</xdr:rowOff>
    </xdr:from>
    <xdr:ext cx="762000" cy="259045"/>
    <xdr:sp macro="" textlink="">
      <xdr:nvSpPr>
        <xdr:cNvPr id="453" name="テキスト ボックス 452"/>
        <xdr:cNvSpPr txBox="1"/>
      </xdr:nvSpPr>
      <xdr:spPr>
        <a:xfrm>
          <a:off x="14020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54" name="フローチャート: 判断 453"/>
        <xdr:cNvSpPr/>
      </xdr:nvSpPr>
      <xdr:spPr>
        <a:xfrm>
          <a:off x="13462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55" name="テキスト ボックス 454"/>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153501</xdr:rowOff>
    </xdr:from>
    <xdr:to>
      <xdr:col>81</xdr:col>
      <xdr:colOff>95250</xdr:colOff>
      <xdr:row>16</xdr:row>
      <xdr:rowOff>83651</xdr:rowOff>
    </xdr:to>
    <xdr:sp macro="" textlink="">
      <xdr:nvSpPr>
        <xdr:cNvPr id="461" name="楕円 460"/>
        <xdr:cNvSpPr/>
      </xdr:nvSpPr>
      <xdr:spPr>
        <a:xfrm>
          <a:off x="16967200" y="272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125578</xdr:rowOff>
    </xdr:from>
    <xdr:ext cx="762000" cy="259045"/>
    <xdr:sp macro="" textlink="">
      <xdr:nvSpPr>
        <xdr:cNvPr id="462" name="将来負担の状況該当値テキスト"/>
        <xdr:cNvSpPr txBox="1"/>
      </xdr:nvSpPr>
      <xdr:spPr>
        <a:xfrm>
          <a:off x="17106900" y="269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126153</xdr:rowOff>
    </xdr:from>
    <xdr:to>
      <xdr:col>77</xdr:col>
      <xdr:colOff>95250</xdr:colOff>
      <xdr:row>16</xdr:row>
      <xdr:rowOff>56303</xdr:rowOff>
    </xdr:to>
    <xdr:sp macro="" textlink="">
      <xdr:nvSpPr>
        <xdr:cNvPr id="463" name="楕円 462"/>
        <xdr:cNvSpPr/>
      </xdr:nvSpPr>
      <xdr:spPr>
        <a:xfrm>
          <a:off x="16129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41080</xdr:rowOff>
    </xdr:from>
    <xdr:ext cx="736600" cy="259045"/>
    <xdr:sp macro="" textlink="">
      <xdr:nvSpPr>
        <xdr:cNvPr id="464" name="テキスト ボックス 463"/>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65" name="楕円 464"/>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52934</xdr:rowOff>
    </xdr:from>
    <xdr:ext cx="762000" cy="259045"/>
    <xdr:sp macro="" textlink="">
      <xdr:nvSpPr>
        <xdr:cNvPr id="466" name="テキスト ボックス 465"/>
        <xdr:cNvSpPr txBox="1"/>
      </xdr:nvSpPr>
      <xdr:spPr>
        <a:xfrm>
          <a:off x="14909800" y="228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81238</xdr:rowOff>
    </xdr:from>
    <xdr:to>
      <xdr:col>68</xdr:col>
      <xdr:colOff>203200</xdr:colOff>
      <xdr:row>15</xdr:row>
      <xdr:rowOff>11388</xdr:rowOff>
    </xdr:to>
    <xdr:sp macro="" textlink="">
      <xdr:nvSpPr>
        <xdr:cNvPr id="467" name="楕円 466"/>
        <xdr:cNvSpPr/>
      </xdr:nvSpPr>
      <xdr:spPr>
        <a:xfrm>
          <a:off x="14351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167615</xdr:rowOff>
    </xdr:from>
    <xdr:ext cx="762000" cy="259045"/>
    <xdr:sp macro="" textlink="">
      <xdr:nvSpPr>
        <xdr:cNvPr id="468" name="テキスト ボックス 467"/>
        <xdr:cNvSpPr txBox="1"/>
      </xdr:nvSpPr>
      <xdr:spPr>
        <a:xfrm>
          <a:off x="14020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103759</xdr:rowOff>
    </xdr:from>
    <xdr:to>
      <xdr:col>64</xdr:col>
      <xdr:colOff>152400</xdr:colOff>
      <xdr:row>15</xdr:row>
      <xdr:rowOff>33909</xdr:rowOff>
    </xdr:to>
    <xdr:sp macro="" textlink="">
      <xdr:nvSpPr>
        <xdr:cNvPr id="469" name="楕円 468"/>
        <xdr:cNvSpPr/>
      </xdr:nvSpPr>
      <xdr:spPr>
        <a:xfrm>
          <a:off x="13462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44086</xdr:rowOff>
    </xdr:from>
    <xdr:ext cx="762000" cy="259045"/>
    <xdr:sp macro="" textlink="">
      <xdr:nvSpPr>
        <xdr:cNvPr id="470" name="テキスト ボックス 469"/>
        <xdr:cNvSpPr txBox="1"/>
      </xdr:nvSpPr>
      <xdr:spPr>
        <a:xfrm>
          <a:off x="13131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類似団体</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に比べて低い水準となっている。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前年度と比較すると，</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コストの縮減に努めているが，質の高い行政サービスを維持するため職員数を</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732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人から</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760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人に増員したことにより，人件費に係る経常経費充当一般財源は増とな</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り</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，算定式の分母にあたる経常一般財源等</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についても減となった</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1.2</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上昇</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している。引き続き質の高い行政サービスを維持しつつ，内部事務の見直しや簡素で効率的な組織構築を推進することで，コストの縮減に努めていく。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42</xdr:row>
      <xdr:rowOff>50800</xdr:rowOff>
    </xdr:to>
    <xdr:cxnSp macro="">
      <xdr:nvCxnSpPr>
        <xdr:cNvPr id="61" name="直線コネクタ 60"/>
        <xdr:cNvCxnSpPr/>
      </xdr:nvCxnSpPr>
      <xdr:spPr>
        <a:xfrm flipV="1">
          <a:off x="4826000" y="56388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35</xdr:row>
      <xdr:rowOff>6350</xdr:rowOff>
    </xdr:to>
    <xdr:cxnSp macro="">
      <xdr:nvCxnSpPr>
        <xdr:cNvPr id="66" name="直線コネクタ 65"/>
        <xdr:cNvCxnSpPr/>
      </xdr:nvCxnSpPr>
      <xdr:spPr>
        <a:xfrm>
          <a:off x="3987800" y="5854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67"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68" name="フローチャート: 判断 67"/>
        <xdr:cNvSpPr/>
      </xdr:nvSpPr>
      <xdr:spPr>
        <a:xfrm>
          <a:off x="4775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127000</xdr:rowOff>
    </xdr:to>
    <xdr:cxnSp macro="">
      <xdr:nvCxnSpPr>
        <xdr:cNvPr id="69" name="直線コネクタ 68"/>
        <xdr:cNvCxnSpPr/>
      </xdr:nvCxnSpPr>
      <xdr:spPr>
        <a:xfrm flipV="1">
          <a:off x="3098800" y="5854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127000</xdr:rowOff>
    </xdr:to>
    <xdr:cxnSp macro="">
      <xdr:nvCxnSpPr>
        <xdr:cNvPr id="72" name="直線コネクタ 71"/>
        <xdr:cNvCxnSpPr/>
      </xdr:nvCxnSpPr>
      <xdr:spPr>
        <a:xfrm>
          <a:off x="2209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44450</xdr:rowOff>
    </xdr:from>
    <xdr:to>
      <xdr:col>15</xdr:col>
      <xdr:colOff>149225</xdr:colOff>
      <xdr:row>37</xdr:row>
      <xdr:rowOff>146050</xdr:rowOff>
    </xdr:to>
    <xdr:sp macro="" textlink="">
      <xdr:nvSpPr>
        <xdr:cNvPr id="73" name="フローチャート: 判断 72"/>
        <xdr:cNvSpPr/>
      </xdr:nvSpPr>
      <xdr:spPr>
        <a:xfrm>
          <a:off x="3048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130827</xdr:rowOff>
    </xdr:from>
    <xdr:ext cx="762000" cy="259045"/>
    <xdr:sp macro="" textlink="">
      <xdr:nvSpPr>
        <xdr:cNvPr id="74" name="テキスト ボックス 73"/>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127000</xdr:rowOff>
    </xdr:to>
    <xdr:cxnSp macro="">
      <xdr:nvCxnSpPr>
        <xdr:cNvPr id="75" name="直線コネクタ 74"/>
        <xdr:cNvCxnSpPr/>
      </xdr:nvCxnSpPr>
      <xdr:spPr>
        <a:xfrm flipV="1">
          <a:off x="1320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25400</xdr:rowOff>
    </xdr:from>
    <xdr:to>
      <xdr:col>6</xdr:col>
      <xdr:colOff>171450</xdr:colOff>
      <xdr:row>38</xdr:row>
      <xdr:rowOff>127000</xdr:rowOff>
    </xdr:to>
    <xdr:sp macro="" textlink="">
      <xdr:nvSpPr>
        <xdr:cNvPr id="78" name="フローチャート: 判断 77"/>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111777</xdr:rowOff>
    </xdr:from>
    <xdr:ext cx="762000" cy="259045"/>
    <xdr:sp macro="" textlink="">
      <xdr:nvSpPr>
        <xdr:cNvPr id="79" name="テキスト ボックス 78"/>
        <xdr:cNvSpPr txBox="1"/>
      </xdr:nvSpPr>
      <xdr:spPr>
        <a:xfrm>
          <a:off x="939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85" name="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廃棄物処理施設の管理運営を一部事務組合が行っていることや，市立保育所の民営化，コミュニティセンターの地域移管などにより類似団体</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平均</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と比較して低い水準を維持している。平成</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教育費</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に係る</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リース</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料の増などにより</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増</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となった。</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類似団体より低い水準ではあるが、今後も引き続き経費の見直しに努めなければならない。</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4" name="直線コネクタ 123"/>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7"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28" name="直線コネクタ 127"/>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17</xdr:row>
      <xdr:rowOff>53521</xdr:rowOff>
    </xdr:to>
    <xdr:cxnSp macro="">
      <xdr:nvCxnSpPr>
        <xdr:cNvPr id="129" name="直線コネクタ 128"/>
        <xdr:cNvCxnSpPr/>
      </xdr:nvCxnSpPr>
      <xdr:spPr>
        <a:xfrm>
          <a:off x="15671800" y="2788557"/>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1" name="フローチャート: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78014</xdr:rowOff>
    </xdr:to>
    <xdr:cxnSp macro="">
      <xdr:nvCxnSpPr>
        <xdr:cNvPr id="132" name="直線コネクタ 131"/>
        <xdr:cNvCxnSpPr/>
      </xdr:nvCxnSpPr>
      <xdr:spPr>
        <a:xfrm flipV="1">
          <a:off x="14782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78014</xdr:rowOff>
    </xdr:to>
    <xdr:cxnSp macro="">
      <xdr:nvCxnSpPr>
        <xdr:cNvPr id="135" name="直線コネクタ 134"/>
        <xdr:cNvCxnSpPr/>
      </xdr:nvCxnSpPr>
      <xdr:spPr>
        <a:xfrm>
          <a:off x="13893800" y="2723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127000</xdr:rowOff>
    </xdr:to>
    <xdr:cxnSp macro="">
      <xdr:nvCxnSpPr>
        <xdr:cNvPr id="138" name="直線コネクタ 137"/>
        <xdr:cNvCxnSpPr/>
      </xdr:nvCxnSpPr>
      <xdr:spPr>
        <a:xfrm flipV="1">
          <a:off x="13004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35379</xdr:rowOff>
    </xdr:from>
    <xdr:to>
      <xdr:col>69</xdr:col>
      <xdr:colOff>142875</xdr:colOff>
      <xdr:row>17</xdr:row>
      <xdr:rowOff>136979</xdr:rowOff>
    </xdr:to>
    <xdr:sp macro="" textlink="">
      <xdr:nvSpPr>
        <xdr:cNvPr id="139" name="フローチャート: 判断 138"/>
        <xdr:cNvSpPr/>
      </xdr:nvSpPr>
      <xdr:spPr>
        <a:xfrm>
          <a:off x="13843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121756</xdr:rowOff>
    </xdr:from>
    <xdr:ext cx="762000" cy="259045"/>
    <xdr:sp macro="" textlink="">
      <xdr:nvSpPr>
        <xdr:cNvPr id="140" name="テキスト ボックス 139"/>
        <xdr:cNvSpPr txBox="1"/>
      </xdr:nvSpPr>
      <xdr:spPr>
        <a:xfrm>
          <a:off x="135128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41" name="フローチャート: 判断 140"/>
        <xdr:cNvSpPr/>
      </xdr:nvSpPr>
      <xdr:spPr>
        <a:xfrm>
          <a:off x="12954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42" name="テキスト ボックス 141"/>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48" name="楕円 147"/>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19248</xdr:rowOff>
    </xdr:from>
    <xdr:ext cx="762000" cy="259045"/>
    <xdr:sp macro="" textlink="">
      <xdr:nvSpPr>
        <xdr:cNvPr id="149" name="物件費該当値テキスト"/>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latin typeface="ＭＳ Ｐゴシック" panose="020B0600070205080204" pitchFamily="50" charset="-128"/>
              <a:ea typeface="ＭＳ Ｐゴシック" panose="020B0600070205080204" pitchFamily="50" charset="-128"/>
            </a:rPr>
            <a:t>　類似団体平均に比べて高い水準となっている。原因としては私立幼稚園９園の子ども・子育て支援新制度移行に伴う施設型給付費の増などが挙げられ，前年より</a:t>
          </a:r>
          <a:r>
            <a:rPr kumimoji="1" lang="en-US" altLang="ja-JP" sz="900">
              <a:solidFill>
                <a:schemeClr val="tx1"/>
              </a:solidFill>
              <a:latin typeface="ＭＳ Ｐゴシック" panose="020B0600070205080204" pitchFamily="50" charset="-128"/>
              <a:ea typeface="ＭＳ Ｐゴシック" panose="020B0600070205080204" pitchFamily="50" charset="-128"/>
            </a:rPr>
            <a:t>1.8</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ポイントの増となった。</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社会構造の変化や新しい制度への転換などにより，今後も扶助費の増加が</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続くと思われるため</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，社会構造の変化に注視しつつ，適正な執行に引き続き努めていく。</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69850</xdr:rowOff>
    </xdr:to>
    <xdr:cxnSp macro="">
      <xdr:nvCxnSpPr>
        <xdr:cNvPr id="185" name="直線コネクタ 184"/>
        <xdr:cNvCxnSpPr/>
      </xdr:nvCxnSpPr>
      <xdr:spPr>
        <a:xfrm flipV="1">
          <a:off x="4826000" y="91376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58</xdr:row>
      <xdr:rowOff>88900</xdr:rowOff>
    </xdr:to>
    <xdr:cxnSp macro="">
      <xdr:nvCxnSpPr>
        <xdr:cNvPr id="190" name="直線コネクタ 189"/>
        <xdr:cNvCxnSpPr/>
      </xdr:nvCxnSpPr>
      <xdr:spPr>
        <a:xfrm>
          <a:off x="3987800" y="96901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91"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92" name="フローチャート: 判断 191"/>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127000</xdr:rowOff>
    </xdr:to>
    <xdr:cxnSp macro="">
      <xdr:nvCxnSpPr>
        <xdr:cNvPr id="193" name="直線コネクタ 192"/>
        <xdr:cNvCxnSpPr/>
      </xdr:nvCxnSpPr>
      <xdr:spPr>
        <a:xfrm flipV="1">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4" name="フローチャート: 判断 193"/>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5" name="テキスト ボックス 194"/>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127000</xdr:rowOff>
    </xdr:to>
    <xdr:cxnSp macro="">
      <xdr:nvCxnSpPr>
        <xdr:cNvPr id="196" name="直線コネクタ 195"/>
        <xdr:cNvCxnSpPr/>
      </xdr:nvCxnSpPr>
      <xdr:spPr>
        <a:xfrm>
          <a:off x="2209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199" name="直線コネクタ 198"/>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1" name="テキスト ボックス 200"/>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2" name="フローチャート: 判断 20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03" name="テキスト ボックス 20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7" name="楕円 216"/>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8" name="テキスト ボックス 21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17.4</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％で，類似団体平均値を上回</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り，前年度からも上昇して</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いる。主な要因としては，</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前年度は経常一般財源の増加幅が大きく，分子部分の増を上回ったことにより減少したが、今年度は経常一般財源が減となり、分子部分については引き続き高い水準であるため、</a:t>
          </a:r>
          <a:r>
            <a:rPr kumimoji="1" lang="en-US" altLang="ja-JP" sz="900">
              <a:solidFill>
                <a:schemeClr val="tx1"/>
              </a:solidFill>
              <a:effectLst/>
              <a:latin typeface="ＭＳ ゴシック" panose="020B0609070205080204" pitchFamily="49" charset="-128"/>
              <a:ea typeface="ＭＳ ゴシック" panose="020B0609070205080204" pitchFamily="49" charset="-128"/>
              <a:cs typeface="+mn-cs"/>
            </a:rPr>
            <a:t>0.7</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ポイントの上昇となった。今後も</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引き続き</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保険事業への</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繰出金の抑制のため，予防・保健事業への取組み強化</a:t>
          </a:r>
          <a:r>
            <a:rPr kumimoji="1" lang="ja-JP" altLang="en-US" sz="900">
              <a:solidFill>
                <a:schemeClr val="tx1"/>
              </a:solidFill>
              <a:effectLst/>
              <a:latin typeface="ＭＳ ゴシック" panose="020B0609070205080204" pitchFamily="49" charset="-128"/>
              <a:ea typeface="ＭＳ ゴシック" panose="020B0609070205080204" pitchFamily="49" charset="-128"/>
              <a:cs typeface="+mn-cs"/>
            </a:rPr>
            <a:t>及び安定的な一般財源増収のため</a:t>
          </a:r>
          <a:r>
            <a:rPr kumimoji="1" lang="ja-JP" altLang="ja-JP" sz="900">
              <a:solidFill>
                <a:schemeClr val="tx1"/>
              </a:solidFill>
              <a:effectLst/>
              <a:latin typeface="ＭＳ ゴシック" panose="020B0609070205080204" pitchFamily="49" charset="-128"/>
              <a:ea typeface="ＭＳ ゴシック" panose="020B0609070205080204" pitchFamily="49" charset="-128"/>
              <a:cs typeface="+mn-cs"/>
            </a:rPr>
            <a:t>保険税率見直しに着手していかなければならない。</a:t>
          </a:r>
          <a:endParaRPr lang="ja-JP" altLang="ja-JP" sz="9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84138</xdr:rowOff>
    </xdr:from>
    <xdr:to>
      <xdr:col>82</xdr:col>
      <xdr:colOff>107950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84138</xdr:rowOff>
    </xdr:from>
    <xdr:to>
      <xdr:col>82</xdr:col>
      <xdr:colOff>196850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112713</xdr:rowOff>
    </xdr:from>
    <xdr:to>
      <xdr:col>82</xdr:col>
      <xdr:colOff>107950</xdr:colOff>
      <xdr:row>60</xdr:row>
      <xdr:rowOff>41275</xdr:rowOff>
    </xdr:to>
    <xdr:cxnSp macro="">
      <xdr:nvCxnSpPr>
        <xdr:cNvPr id="255" name="直線コネクタ 254"/>
        <xdr:cNvCxnSpPr/>
      </xdr:nvCxnSpPr>
      <xdr:spPr>
        <a:xfrm>
          <a:off x="15671800" y="10228263"/>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164165</xdr:rowOff>
    </xdr:from>
    <xdr:ext cx="762000" cy="259045"/>
    <xdr:sp macro="" textlink="">
      <xdr:nvSpPr>
        <xdr:cNvPr id="256" name="その他平均値テキスト"/>
        <xdr:cNvSpPr txBox="1"/>
      </xdr:nvSpPr>
      <xdr:spPr>
        <a:xfrm>
          <a:off x="16598900" y="9593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147638</xdr:rowOff>
    </xdr:from>
    <xdr:to>
      <xdr:col>82</xdr:col>
      <xdr:colOff>158750</xdr:colOff>
      <xdr:row>57</xdr:row>
      <xdr:rowOff>77788</xdr:rowOff>
    </xdr:to>
    <xdr:sp macro="" textlink="">
      <xdr:nvSpPr>
        <xdr:cNvPr id="257" name="フローチャート: 判断 256"/>
        <xdr:cNvSpPr/>
      </xdr:nvSpPr>
      <xdr:spPr>
        <a:xfrm>
          <a:off x="16459200" y="974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112713</xdr:rowOff>
    </xdr:from>
    <xdr:to>
      <xdr:col>78</xdr:col>
      <xdr:colOff>69850</xdr:colOff>
      <xdr:row>60</xdr:row>
      <xdr:rowOff>69850</xdr:rowOff>
    </xdr:to>
    <xdr:cxnSp macro="">
      <xdr:nvCxnSpPr>
        <xdr:cNvPr id="258" name="直線コネクタ 257"/>
        <xdr:cNvCxnSpPr/>
      </xdr:nvCxnSpPr>
      <xdr:spPr>
        <a:xfrm flipV="1">
          <a:off x="14782800" y="1022826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61913</xdr:rowOff>
    </xdr:from>
    <xdr:to>
      <xdr:col>78</xdr:col>
      <xdr:colOff>120650</xdr:colOff>
      <xdr:row>57</xdr:row>
      <xdr:rowOff>163513</xdr:rowOff>
    </xdr:to>
    <xdr:sp macro="" textlink="">
      <xdr:nvSpPr>
        <xdr:cNvPr id="259" name="フローチャート: 判断 258"/>
        <xdr:cNvSpPr/>
      </xdr:nvSpPr>
      <xdr:spPr>
        <a:xfrm>
          <a:off x="15621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2240</xdr:rowOff>
    </xdr:from>
    <xdr:ext cx="736600" cy="259045"/>
    <xdr:sp macro="" textlink="">
      <xdr:nvSpPr>
        <xdr:cNvPr id="260" name="テキスト ボックス 259"/>
        <xdr:cNvSpPr txBox="1"/>
      </xdr:nvSpPr>
      <xdr:spPr>
        <a:xfrm>
          <a:off x="15290800" y="960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69850</xdr:rowOff>
    </xdr:to>
    <xdr:cxnSp macro="">
      <xdr:nvCxnSpPr>
        <xdr:cNvPr id="261" name="直線コネクタ 260"/>
        <xdr:cNvCxnSpPr/>
      </xdr:nvCxnSpPr>
      <xdr:spPr>
        <a:xfrm>
          <a:off x="13893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4763</xdr:rowOff>
    </xdr:from>
    <xdr:to>
      <xdr:col>74</xdr:col>
      <xdr:colOff>31750</xdr:colOff>
      <xdr:row>57</xdr:row>
      <xdr:rowOff>106363</xdr:rowOff>
    </xdr:to>
    <xdr:sp macro="" textlink="">
      <xdr:nvSpPr>
        <xdr:cNvPr id="262" name="フローチャート: 判断 261"/>
        <xdr:cNvSpPr/>
      </xdr:nvSpPr>
      <xdr:spPr>
        <a:xfrm>
          <a:off x="14732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116540</xdr:rowOff>
    </xdr:from>
    <xdr:ext cx="762000" cy="259045"/>
    <xdr:sp macro="" textlink="">
      <xdr:nvSpPr>
        <xdr:cNvPr id="263" name="テキスト ボックス 262"/>
        <xdr:cNvSpPr txBox="1"/>
      </xdr:nvSpPr>
      <xdr:spPr>
        <a:xfrm>
          <a:off x="14401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59</xdr:row>
      <xdr:rowOff>127000</xdr:rowOff>
    </xdr:to>
    <xdr:cxnSp macro="">
      <xdr:nvCxnSpPr>
        <xdr:cNvPr id="264" name="直線コネクタ 263"/>
        <xdr:cNvCxnSpPr/>
      </xdr:nvCxnSpPr>
      <xdr:spPr>
        <a:xfrm>
          <a:off x="13004800" y="100853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5" name="フローチャート: 判断 264"/>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6" name="テキスト ボックス 265"/>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67" name="フローチャート: 判断 266"/>
        <xdr:cNvSpPr/>
      </xdr:nvSpPr>
      <xdr:spPr>
        <a:xfrm>
          <a:off x="12954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68" name="テキスト ボックス 267"/>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74" name="楕円 273"/>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75" name="その他該当値テキスト"/>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61913</xdr:rowOff>
    </xdr:from>
    <xdr:to>
      <xdr:col>78</xdr:col>
      <xdr:colOff>120650</xdr:colOff>
      <xdr:row>59</xdr:row>
      <xdr:rowOff>163513</xdr:rowOff>
    </xdr:to>
    <xdr:sp macro="" textlink="">
      <xdr:nvSpPr>
        <xdr:cNvPr id="276" name="楕円 275"/>
        <xdr:cNvSpPr/>
      </xdr:nvSpPr>
      <xdr:spPr>
        <a:xfrm>
          <a:off x="156210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148290</xdr:rowOff>
    </xdr:from>
    <xdr:ext cx="736600" cy="259045"/>
    <xdr:sp macro="" textlink="">
      <xdr:nvSpPr>
        <xdr:cNvPr id="277" name="テキスト ボックス 276"/>
        <xdr:cNvSpPr txBox="1"/>
      </xdr:nvSpPr>
      <xdr:spPr>
        <a:xfrm>
          <a:off x="15290800" y="1026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19050</xdr:rowOff>
    </xdr:from>
    <xdr:to>
      <xdr:col>74</xdr:col>
      <xdr:colOff>31750</xdr:colOff>
      <xdr:row>60</xdr:row>
      <xdr:rowOff>120650</xdr:rowOff>
    </xdr:to>
    <xdr:sp macro="" textlink="">
      <xdr:nvSpPr>
        <xdr:cNvPr id="278" name="楕円 277"/>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105427</xdr:rowOff>
    </xdr:from>
    <xdr:ext cx="762000" cy="259045"/>
    <xdr:sp macro="" textlink="">
      <xdr:nvSpPr>
        <xdr:cNvPr id="279" name="テキスト ボックス 278"/>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80" name="楕円 279"/>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81" name="テキスト ボックス 280"/>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82" name="楕円 281"/>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5415</xdr:rowOff>
    </xdr:from>
    <xdr:ext cx="762000" cy="259045"/>
    <xdr:sp macro="" textlink="">
      <xdr:nvSpPr>
        <xdr:cNvPr id="283" name="テキスト ボックス 282"/>
        <xdr:cNvSpPr txBox="1"/>
      </xdr:nvSpPr>
      <xdr:spPr>
        <a:xfrm>
          <a:off x="12623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消防・救急業務や廃棄物処理施設の運営業務を一部事務組合が行っており，負担金が発生している。また，コミュニティセンター施設運営について地元自治会による自主運営促進のために補助金を交付するなどにより人件費・物件費から補助費等へ経費が振り替わっていることから，類似団体のなかで高い水準にある。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前年並みで、</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引き続き運営効率化を推進し，補助費等の更なる縮減に努める。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69850</xdr:rowOff>
    </xdr:to>
    <xdr:cxnSp macro="">
      <xdr:nvCxnSpPr>
        <xdr:cNvPr id="313" name="直線コネクタ 312"/>
        <xdr:cNvCxnSpPr/>
      </xdr:nvCxnSpPr>
      <xdr:spPr>
        <a:xfrm flipV="1">
          <a:off x="16510000" y="55970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4"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5" name="直線コネクタ 314"/>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6"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7" name="直線コネクタ 316"/>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50800</xdr:rowOff>
    </xdr:to>
    <xdr:cxnSp macro="">
      <xdr:nvCxnSpPr>
        <xdr:cNvPr id="318" name="直線コネクタ 317"/>
        <xdr:cNvCxnSpPr/>
      </xdr:nvCxnSpPr>
      <xdr:spPr>
        <a:xfrm>
          <a:off x="156718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149877</xdr:rowOff>
    </xdr:from>
    <xdr:ext cx="762000" cy="259045"/>
    <xdr:sp macro="" textlink="">
      <xdr:nvSpPr>
        <xdr:cNvPr id="319"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0" name="フローチャート: 判断 319"/>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137885</xdr:rowOff>
    </xdr:to>
    <xdr:cxnSp macro="">
      <xdr:nvCxnSpPr>
        <xdr:cNvPr id="321" name="直線コネクタ 320"/>
        <xdr:cNvCxnSpPr/>
      </xdr:nvCxnSpPr>
      <xdr:spPr>
        <a:xfrm flipV="1">
          <a:off x="14782800" y="65659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22" name="フローチャート: 判断 321"/>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23" name="テキスト ボックス 322"/>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83457</xdr:rowOff>
    </xdr:from>
    <xdr:to>
      <xdr:col>73</xdr:col>
      <xdr:colOff>180975</xdr:colOff>
      <xdr:row>38</xdr:row>
      <xdr:rowOff>137885</xdr:rowOff>
    </xdr:to>
    <xdr:cxnSp macro="">
      <xdr:nvCxnSpPr>
        <xdr:cNvPr id="324" name="直線コネクタ 323"/>
        <xdr:cNvCxnSpPr/>
      </xdr:nvCxnSpPr>
      <xdr:spPr>
        <a:xfrm>
          <a:off x="13893800" y="659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25" name="フローチャート: 判断 324"/>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6" name="テキスト ボックス 325"/>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83457</xdr:rowOff>
    </xdr:from>
    <xdr:to>
      <xdr:col>69</xdr:col>
      <xdr:colOff>92075</xdr:colOff>
      <xdr:row>38</xdr:row>
      <xdr:rowOff>116115</xdr:rowOff>
    </xdr:to>
    <xdr:cxnSp macro="">
      <xdr:nvCxnSpPr>
        <xdr:cNvPr id="327" name="直線コネクタ 326"/>
        <xdr:cNvCxnSpPr/>
      </xdr:nvCxnSpPr>
      <xdr:spPr>
        <a:xfrm flipV="1">
          <a:off x="13004800" y="659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8" name="フローチャート: 判断 327"/>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フローチャート: 判断 32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1" name="テキスト ボックス 330"/>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37" name="楕円 336"/>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143527</xdr:rowOff>
    </xdr:from>
    <xdr:ext cx="762000" cy="259045"/>
    <xdr:sp macro="" textlink="">
      <xdr:nvSpPr>
        <xdr:cNvPr id="338"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9" name="楕円 338"/>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40" name="テキスト ボックス 339"/>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41" name="楕円 340"/>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42" name="テキスト ボックス 341"/>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32657</xdr:rowOff>
    </xdr:from>
    <xdr:to>
      <xdr:col>69</xdr:col>
      <xdr:colOff>142875</xdr:colOff>
      <xdr:row>38</xdr:row>
      <xdr:rowOff>134257</xdr:rowOff>
    </xdr:to>
    <xdr:sp macro="" textlink="">
      <xdr:nvSpPr>
        <xdr:cNvPr id="343" name="楕円 342"/>
        <xdr:cNvSpPr/>
      </xdr:nvSpPr>
      <xdr:spPr>
        <a:xfrm>
          <a:off x="13843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119034</xdr:rowOff>
    </xdr:from>
    <xdr:ext cx="762000" cy="259045"/>
    <xdr:sp macro="" textlink="">
      <xdr:nvSpPr>
        <xdr:cNvPr id="344" name="テキスト ボックス 343"/>
        <xdr:cNvSpPr txBox="1"/>
      </xdr:nvSpPr>
      <xdr:spPr>
        <a:xfrm>
          <a:off x="13512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45" name="楕円 344"/>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46" name="テキスト ボックス 345"/>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tx1"/>
              </a:solidFill>
              <a:latin typeface="ＭＳ Ｐゴシック" panose="020B0600070205080204" pitchFamily="50" charset="-128"/>
              <a:ea typeface="ＭＳ Ｐゴシック" panose="020B0600070205080204" pitchFamily="50" charset="-128"/>
            </a:rPr>
            <a:t>　前年度と比較して</a:t>
          </a:r>
          <a:r>
            <a:rPr kumimoji="1" lang="en-US" altLang="ja-JP" sz="900">
              <a:solidFill>
                <a:schemeClr val="tx1"/>
              </a:solidFill>
              <a:latin typeface="ＭＳ Ｐゴシック" panose="020B0600070205080204" pitchFamily="50" charset="-128"/>
              <a:ea typeface="ＭＳ Ｐゴシック" panose="020B0600070205080204" pitchFamily="50" charset="-128"/>
            </a:rPr>
            <a:t>1.1</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ポイント上昇し，類似団体平均と比較しても</a:t>
          </a:r>
          <a:r>
            <a:rPr kumimoji="1" lang="en-US" altLang="ja-JP" sz="900">
              <a:solidFill>
                <a:schemeClr val="tx1"/>
              </a:solidFill>
              <a:latin typeface="ＭＳ Ｐゴシック" panose="020B0600070205080204" pitchFamily="50" charset="-128"/>
              <a:ea typeface="ＭＳ Ｐゴシック" panose="020B0600070205080204" pitchFamily="50" charset="-128"/>
            </a:rPr>
            <a:t>2.2</a:t>
          </a:r>
          <a:r>
            <a:rPr kumimoji="1" lang="ja-JP" altLang="en-US" sz="900">
              <a:solidFill>
                <a:schemeClr val="tx1"/>
              </a:solidFill>
              <a:latin typeface="ＭＳ Ｐゴシック" panose="020B0600070205080204" pitchFamily="50" charset="-128"/>
              <a:ea typeface="ＭＳ Ｐゴシック" panose="020B0600070205080204" pitchFamily="50" charset="-128"/>
            </a:rPr>
            <a:t>ポイント高い状況である。主な原因としては、</a:t>
          </a:r>
          <a:r>
            <a:rPr kumimoji="1" lang="en-US" altLang="ja-JP" sz="900">
              <a:solidFill>
                <a:schemeClr val="tx1"/>
              </a:solidFill>
              <a:latin typeface="ＭＳ Ｐゴシック" panose="020B0600070205080204" pitchFamily="50" charset="-128"/>
              <a:ea typeface="ＭＳ Ｐゴシック" panose="020B0600070205080204" pitchFamily="50" charset="-128"/>
            </a:rPr>
            <a:t>H</a:t>
          </a:r>
          <a:r>
            <a:rPr kumimoji="1" lang="ja-JP" altLang="en-US" sz="900">
              <a:solidFill>
                <a:schemeClr val="tx1"/>
              </a:solidFill>
              <a:latin typeface="ＭＳ Ｐゴシック" panose="020B0600070205080204" pitchFamily="50" charset="-128"/>
              <a:ea typeface="ＭＳ Ｐゴシック" panose="020B0600070205080204" pitchFamily="50" charset="-128"/>
            </a:rPr>
            <a:t>２６年度借入の臨時財政対策債の元金償還が始まったことと、短期集中的に進めた小中学校耐震化事業による教育債の増によるものである。今後については、公共施設の老朽化対策など、大型事業が続くため事業内容の見直し、優先順位付けなどで借入額の抑制に努めなければならない。</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146050</xdr:rowOff>
    </xdr:to>
    <xdr:cxnSp macro="">
      <xdr:nvCxnSpPr>
        <xdr:cNvPr id="374" name="直線コネクタ 373"/>
        <xdr:cNvCxnSpPr/>
      </xdr:nvCxnSpPr>
      <xdr:spPr>
        <a:xfrm flipV="1">
          <a:off x="4826000" y="126314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6" name="直線コネクタ 37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8" name="直線コネクタ 37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119380</xdr:rowOff>
    </xdr:to>
    <xdr:cxnSp macro="">
      <xdr:nvCxnSpPr>
        <xdr:cNvPr id="379" name="直線コネクタ 378"/>
        <xdr:cNvCxnSpPr/>
      </xdr:nvCxnSpPr>
      <xdr:spPr>
        <a:xfrm>
          <a:off x="3987800" y="134086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80"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1" name="フローチャート: 判断 380"/>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96520</xdr:rowOff>
    </xdr:to>
    <xdr:cxnSp macro="">
      <xdr:nvCxnSpPr>
        <xdr:cNvPr id="382" name="直線コネクタ 381"/>
        <xdr:cNvCxnSpPr/>
      </xdr:nvCxnSpPr>
      <xdr:spPr>
        <a:xfrm flipV="1">
          <a:off x="3098800" y="13408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102870</xdr:rowOff>
    </xdr:from>
    <xdr:to>
      <xdr:col>20</xdr:col>
      <xdr:colOff>38100</xdr:colOff>
      <xdr:row>78</xdr:row>
      <xdr:rowOff>33020</xdr:rowOff>
    </xdr:to>
    <xdr:sp macro="" textlink="">
      <xdr:nvSpPr>
        <xdr:cNvPr id="383" name="フローチャート: 判断 382"/>
        <xdr:cNvSpPr/>
      </xdr:nvSpPr>
      <xdr:spPr>
        <a:xfrm>
          <a:off x="3937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43197</xdr:rowOff>
    </xdr:from>
    <xdr:ext cx="736600" cy="259045"/>
    <xdr:sp macro="" textlink="">
      <xdr:nvSpPr>
        <xdr:cNvPr id="384" name="テキスト ボックス 383"/>
        <xdr:cNvSpPr txBox="1"/>
      </xdr:nvSpPr>
      <xdr:spPr>
        <a:xfrm>
          <a:off x="3606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78</xdr:row>
      <xdr:rowOff>96520</xdr:rowOff>
    </xdr:to>
    <xdr:cxnSp macro="">
      <xdr:nvCxnSpPr>
        <xdr:cNvPr id="385" name="直線コネクタ 384"/>
        <xdr:cNvCxnSpPr/>
      </xdr:nvCxnSpPr>
      <xdr:spPr>
        <a:xfrm>
          <a:off x="2209800" y="13446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86" name="フローチャート: 判断 38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87" name="テキスト ボックス 38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73661</xdr:rowOff>
    </xdr:to>
    <xdr:cxnSp macro="">
      <xdr:nvCxnSpPr>
        <xdr:cNvPr id="388" name="直線コネクタ 387"/>
        <xdr:cNvCxnSpPr/>
      </xdr:nvCxnSpPr>
      <xdr:spPr>
        <a:xfrm>
          <a:off x="1320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1" name="フローチャート: 判断 390"/>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2" name="テキスト ボックス 391"/>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98" name="楕円 397"/>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99" name="公債費該当値テキスト"/>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400" name="楕円 399"/>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401" name="テキスト ボックス 400"/>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402" name="楕円 401"/>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403" name="テキスト ボックス 402"/>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404" name="楕円 403"/>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405" name="テキスト ボックス 40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6" name="楕円 405"/>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407" name="テキスト ボックス 406"/>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となった。これは，扶助費，物件費などの経常経費充当一般財源等は前年度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と同様に</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増となって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さらに前年度下降要因であった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算定式の分母にあたる経常一般財源等の増</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が今年度は減へと転じたことによる</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経常経費は引き続き増加傾向であるので，事務経費の削減や効率的な事業運営を推進していくとともに，特別会計への繰出金の増加を抑制し，各会計が健全な財政運営となるよう，事業や財源の見直しに努めていく。</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80</xdr:row>
      <xdr:rowOff>88900</xdr:rowOff>
    </xdr:to>
    <xdr:cxnSp macro="">
      <xdr:nvCxnSpPr>
        <xdr:cNvPr id="435" name="直線コネクタ 434"/>
        <xdr:cNvCxnSpPr/>
      </xdr:nvCxnSpPr>
      <xdr:spPr>
        <a:xfrm flipV="1">
          <a:off x="16510000" y="124866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60977</xdr:rowOff>
    </xdr:from>
    <xdr:ext cx="762000" cy="259045"/>
    <xdr:sp macro="" textlink="">
      <xdr:nvSpPr>
        <xdr:cNvPr id="436" name="公債費以外最小値テキスト"/>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88900</xdr:rowOff>
    </xdr:from>
    <xdr:to>
      <xdr:col>82</xdr:col>
      <xdr:colOff>196850</xdr:colOff>
      <xdr:row>80</xdr:row>
      <xdr:rowOff>88900</xdr:rowOff>
    </xdr:to>
    <xdr:cxnSp macro="">
      <xdr:nvCxnSpPr>
        <xdr:cNvPr id="437" name="直線コネクタ 436"/>
        <xdr:cNvCxnSpPr/>
      </xdr:nvCxnSpPr>
      <xdr:spPr>
        <a:xfrm>
          <a:off x="16421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38"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39" name="直線コネクタ 438"/>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78</xdr:row>
      <xdr:rowOff>127000</xdr:rowOff>
    </xdr:to>
    <xdr:cxnSp macro="">
      <xdr:nvCxnSpPr>
        <xdr:cNvPr id="440" name="直線コネクタ 439"/>
        <xdr:cNvCxnSpPr/>
      </xdr:nvCxnSpPr>
      <xdr:spPr>
        <a:xfrm>
          <a:off x="15671800" y="13134339"/>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41"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2" name="フローチャート: 判断 44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77</xdr:row>
      <xdr:rowOff>153670</xdr:rowOff>
    </xdr:to>
    <xdr:cxnSp macro="">
      <xdr:nvCxnSpPr>
        <xdr:cNvPr id="443" name="直線コネクタ 442"/>
        <xdr:cNvCxnSpPr/>
      </xdr:nvCxnSpPr>
      <xdr:spPr>
        <a:xfrm flipV="1">
          <a:off x="14782800" y="13134339"/>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68580</xdr:rowOff>
    </xdr:from>
    <xdr:to>
      <xdr:col>78</xdr:col>
      <xdr:colOff>120650</xdr:colOff>
      <xdr:row>76</xdr:row>
      <xdr:rowOff>170180</xdr:rowOff>
    </xdr:to>
    <xdr:sp macro="" textlink="">
      <xdr:nvSpPr>
        <xdr:cNvPr id="444" name="フローチャート: 判断 443"/>
        <xdr:cNvSpPr/>
      </xdr:nvSpPr>
      <xdr:spPr>
        <a:xfrm>
          <a:off x="15621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5" name="テキスト ボックス 444"/>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153670</xdr:rowOff>
    </xdr:to>
    <xdr:cxnSp macro="">
      <xdr:nvCxnSpPr>
        <xdr:cNvPr id="446" name="直線コネクタ 445"/>
        <xdr:cNvCxnSpPr/>
      </xdr:nvCxnSpPr>
      <xdr:spPr>
        <a:xfrm>
          <a:off x="13893800" y="13088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7" name="フローチャート: 判断 44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8" name="テキスト ボックス 44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88900</xdr:rowOff>
    </xdr:to>
    <xdr:cxnSp macro="">
      <xdr:nvCxnSpPr>
        <xdr:cNvPr id="449" name="直線コネクタ 448"/>
        <xdr:cNvCxnSpPr/>
      </xdr:nvCxnSpPr>
      <xdr:spPr>
        <a:xfrm flipV="1">
          <a:off x="13004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49530</xdr:rowOff>
    </xdr:from>
    <xdr:to>
      <xdr:col>69</xdr:col>
      <xdr:colOff>142875</xdr:colOff>
      <xdr:row>75</xdr:row>
      <xdr:rowOff>151130</xdr:rowOff>
    </xdr:to>
    <xdr:sp macro="" textlink="">
      <xdr:nvSpPr>
        <xdr:cNvPr id="450" name="フローチャート: 判断 449"/>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161307</xdr:rowOff>
    </xdr:from>
    <xdr:ext cx="762000" cy="259045"/>
    <xdr:sp macro="" textlink="">
      <xdr:nvSpPr>
        <xdr:cNvPr id="451" name="テキスト ボックス 450"/>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2" name="フローチャート: 判断 451"/>
        <xdr:cNvSpPr/>
      </xdr:nvSpPr>
      <xdr:spPr>
        <a:xfrm>
          <a:off x="12954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3" name="テキスト ボックス 452"/>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9" name="楕円 458"/>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60"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61" name="楕円 46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62" name="テキスト ボックス 46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63" name="楕円 462"/>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64" name="テキスト ボックス 463"/>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65" name="楕円 464"/>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6" name="テキスト ボックス 465"/>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7" name="楕円 466"/>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68" name="テキスト ボックス 467"/>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11587</xdr:rowOff>
    </xdr:from>
    <xdr:to>
      <xdr:col>29</xdr:col>
      <xdr:colOff>127000</xdr:colOff>
      <xdr:row>19</xdr:row>
      <xdr:rowOff>40985</xdr:rowOff>
    </xdr:to>
    <xdr:cxnSp macro="">
      <xdr:nvCxnSpPr>
        <xdr:cNvPr id="43" name="直線コネクタ 42"/>
        <xdr:cNvCxnSpPr/>
      </xdr:nvCxnSpPr>
      <xdr:spPr bwMode="auto">
        <a:xfrm flipV="1">
          <a:off x="5651500" y="2288062"/>
          <a:ext cx="0" cy="10580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13062</xdr:rowOff>
    </xdr:from>
    <xdr:ext cx="762000" cy="259045"/>
    <xdr:sp macro="" textlink="">
      <xdr:nvSpPr>
        <xdr:cNvPr id="44" name="人口1人当たり決算額の推移最小値テキスト130"/>
        <xdr:cNvSpPr txBox="1"/>
      </xdr:nvSpPr>
      <xdr:spPr>
        <a:xfrm>
          <a:off x="5740400" y="331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40985</xdr:rowOff>
    </xdr:from>
    <xdr:to>
      <xdr:col>30</xdr:col>
      <xdr:colOff>25400</xdr:colOff>
      <xdr:row>19</xdr:row>
      <xdr:rowOff>40985</xdr:rowOff>
    </xdr:to>
    <xdr:cxnSp macro="">
      <xdr:nvCxnSpPr>
        <xdr:cNvPr id="45" name="直線コネクタ 44"/>
        <xdr:cNvCxnSpPr/>
      </xdr:nvCxnSpPr>
      <xdr:spPr bwMode="auto">
        <a:xfrm>
          <a:off x="5562600" y="3346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97964</xdr:rowOff>
    </xdr:from>
    <xdr:ext cx="762000" cy="259045"/>
    <xdr:sp macro="" textlink="">
      <xdr:nvSpPr>
        <xdr:cNvPr id="46" name="人口1人当たり決算額の推移最大値テキスト130"/>
        <xdr:cNvSpPr txBox="1"/>
      </xdr:nvSpPr>
      <xdr:spPr>
        <a:xfrm>
          <a:off x="5740400" y="203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11587</xdr:rowOff>
    </xdr:from>
    <xdr:to>
      <xdr:col>30</xdr:col>
      <xdr:colOff>25400</xdr:colOff>
      <xdr:row>13</xdr:row>
      <xdr:rowOff>11587</xdr:rowOff>
    </xdr:to>
    <xdr:cxnSp macro="">
      <xdr:nvCxnSpPr>
        <xdr:cNvPr id="47" name="直線コネクタ 46"/>
        <xdr:cNvCxnSpPr/>
      </xdr:nvCxnSpPr>
      <xdr:spPr bwMode="auto">
        <a:xfrm>
          <a:off x="5562600" y="2288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161823</xdr:rowOff>
    </xdr:from>
    <xdr:to>
      <xdr:col>29</xdr:col>
      <xdr:colOff>127000</xdr:colOff>
      <xdr:row>19</xdr:row>
      <xdr:rowOff>100010</xdr:rowOff>
    </xdr:to>
    <xdr:cxnSp macro="">
      <xdr:nvCxnSpPr>
        <xdr:cNvPr id="48" name="直線コネクタ 47"/>
        <xdr:cNvCxnSpPr/>
      </xdr:nvCxnSpPr>
      <xdr:spPr bwMode="auto">
        <a:xfrm flipV="1">
          <a:off x="5003800" y="3295548"/>
          <a:ext cx="6477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147119</xdr:rowOff>
    </xdr:from>
    <xdr:ext cx="762000" cy="259045"/>
    <xdr:sp macro="" textlink="">
      <xdr:nvSpPr>
        <xdr:cNvPr id="49" name="人口1人当たり決算額の推移平均値テキスト130"/>
        <xdr:cNvSpPr txBox="1"/>
      </xdr:nvSpPr>
      <xdr:spPr>
        <a:xfrm>
          <a:off x="5740400" y="2595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130592</xdr:rowOff>
    </xdr:from>
    <xdr:to>
      <xdr:col>29</xdr:col>
      <xdr:colOff>177800</xdr:colOff>
      <xdr:row>16</xdr:row>
      <xdr:rowOff>60742</xdr:rowOff>
    </xdr:to>
    <xdr:sp macro="" textlink="">
      <xdr:nvSpPr>
        <xdr:cNvPr id="50" name="フローチャート: 判断 49"/>
        <xdr:cNvSpPr/>
      </xdr:nvSpPr>
      <xdr:spPr bwMode="auto">
        <a:xfrm>
          <a:off x="56007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100010</xdr:rowOff>
    </xdr:from>
    <xdr:to>
      <xdr:col>26</xdr:col>
      <xdr:colOff>50800</xdr:colOff>
      <xdr:row>20</xdr:row>
      <xdr:rowOff>51455</xdr:rowOff>
    </xdr:to>
    <xdr:cxnSp macro="">
      <xdr:nvCxnSpPr>
        <xdr:cNvPr id="51" name="直線コネクタ 50"/>
        <xdr:cNvCxnSpPr/>
      </xdr:nvCxnSpPr>
      <xdr:spPr bwMode="auto">
        <a:xfrm flipV="1">
          <a:off x="4305300" y="3405185"/>
          <a:ext cx="698500" cy="12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143942</xdr:rowOff>
    </xdr:from>
    <xdr:to>
      <xdr:col>26</xdr:col>
      <xdr:colOff>101600</xdr:colOff>
      <xdr:row>16</xdr:row>
      <xdr:rowOff>74092</xdr:rowOff>
    </xdr:to>
    <xdr:sp macro="" textlink="">
      <xdr:nvSpPr>
        <xdr:cNvPr id="52" name="フローチャート: 判断 51"/>
        <xdr:cNvSpPr/>
      </xdr:nvSpPr>
      <xdr:spPr bwMode="auto">
        <a:xfrm>
          <a:off x="49530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84269</xdr:rowOff>
    </xdr:from>
    <xdr:ext cx="736600" cy="259045"/>
    <xdr:sp macro="" textlink="">
      <xdr:nvSpPr>
        <xdr:cNvPr id="53" name="テキスト ボックス 52"/>
        <xdr:cNvSpPr txBox="1"/>
      </xdr:nvSpPr>
      <xdr:spPr>
        <a:xfrm>
          <a:off x="4622800" y="253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38334</xdr:rowOff>
    </xdr:from>
    <xdr:to>
      <xdr:col>22</xdr:col>
      <xdr:colOff>114300</xdr:colOff>
      <xdr:row>20</xdr:row>
      <xdr:rowOff>51455</xdr:rowOff>
    </xdr:to>
    <xdr:cxnSp macro="">
      <xdr:nvCxnSpPr>
        <xdr:cNvPr id="54" name="直線コネクタ 53"/>
        <xdr:cNvCxnSpPr/>
      </xdr:nvCxnSpPr>
      <xdr:spPr bwMode="auto">
        <a:xfrm>
          <a:off x="3606800" y="3514959"/>
          <a:ext cx="698500" cy="1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10759</xdr:rowOff>
    </xdr:from>
    <xdr:to>
      <xdr:col>22</xdr:col>
      <xdr:colOff>165100</xdr:colOff>
      <xdr:row>16</xdr:row>
      <xdr:rowOff>112359</xdr:rowOff>
    </xdr:to>
    <xdr:sp macro="" textlink="">
      <xdr:nvSpPr>
        <xdr:cNvPr id="55" name="フローチャート: 判断 54"/>
        <xdr:cNvSpPr/>
      </xdr:nvSpPr>
      <xdr:spPr bwMode="auto">
        <a:xfrm>
          <a:off x="42545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122536</xdr:rowOff>
    </xdr:from>
    <xdr:ext cx="762000" cy="259045"/>
    <xdr:sp macro="" textlink="">
      <xdr:nvSpPr>
        <xdr:cNvPr id="56" name="テキスト ボックス 55"/>
        <xdr:cNvSpPr txBox="1"/>
      </xdr:nvSpPr>
      <xdr:spPr>
        <a:xfrm>
          <a:off x="39243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38334</xdr:rowOff>
    </xdr:from>
    <xdr:to>
      <xdr:col>18</xdr:col>
      <xdr:colOff>177800</xdr:colOff>
      <xdr:row>20</xdr:row>
      <xdr:rowOff>83734</xdr:rowOff>
    </xdr:to>
    <xdr:cxnSp macro="">
      <xdr:nvCxnSpPr>
        <xdr:cNvPr id="57" name="直線コネクタ 56"/>
        <xdr:cNvCxnSpPr/>
      </xdr:nvCxnSpPr>
      <xdr:spPr bwMode="auto">
        <a:xfrm flipV="1">
          <a:off x="2908300" y="3514959"/>
          <a:ext cx="6985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164379</xdr:rowOff>
    </xdr:from>
    <xdr:to>
      <xdr:col>19</xdr:col>
      <xdr:colOff>38100</xdr:colOff>
      <xdr:row>16</xdr:row>
      <xdr:rowOff>94529</xdr:rowOff>
    </xdr:to>
    <xdr:sp macro="" textlink="">
      <xdr:nvSpPr>
        <xdr:cNvPr id="58" name="フローチャート: 判断 57"/>
        <xdr:cNvSpPr/>
      </xdr:nvSpPr>
      <xdr:spPr bwMode="auto">
        <a:xfrm>
          <a:off x="3556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104706</xdr:rowOff>
    </xdr:from>
    <xdr:ext cx="762000" cy="259045"/>
    <xdr:sp macro="" textlink="">
      <xdr:nvSpPr>
        <xdr:cNvPr id="59" name="テキスト ボックス 58"/>
        <xdr:cNvSpPr txBox="1"/>
      </xdr:nvSpPr>
      <xdr:spPr>
        <a:xfrm>
          <a:off x="32258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111023</xdr:rowOff>
    </xdr:from>
    <xdr:to>
      <xdr:col>29</xdr:col>
      <xdr:colOff>177800</xdr:colOff>
      <xdr:row>19</xdr:row>
      <xdr:rowOff>41173</xdr:rowOff>
    </xdr:to>
    <xdr:sp macro="" textlink="">
      <xdr:nvSpPr>
        <xdr:cNvPr id="67" name="楕円 66"/>
        <xdr:cNvSpPr/>
      </xdr:nvSpPr>
      <xdr:spPr bwMode="auto">
        <a:xfrm>
          <a:off x="56007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19600</xdr:rowOff>
    </xdr:from>
    <xdr:ext cx="762000" cy="259045"/>
    <xdr:sp macro="" textlink="">
      <xdr:nvSpPr>
        <xdr:cNvPr id="68" name="人口1人当たり決算額の推移該当値テキスト130"/>
        <xdr:cNvSpPr txBox="1"/>
      </xdr:nvSpPr>
      <xdr:spPr>
        <a:xfrm>
          <a:off x="5740400" y="315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49210</xdr:rowOff>
    </xdr:from>
    <xdr:to>
      <xdr:col>26</xdr:col>
      <xdr:colOff>101600</xdr:colOff>
      <xdr:row>19</xdr:row>
      <xdr:rowOff>150810</xdr:rowOff>
    </xdr:to>
    <xdr:sp macro="" textlink="">
      <xdr:nvSpPr>
        <xdr:cNvPr id="69" name="楕円 68"/>
        <xdr:cNvSpPr/>
      </xdr:nvSpPr>
      <xdr:spPr bwMode="auto">
        <a:xfrm>
          <a:off x="49530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135587</xdr:rowOff>
    </xdr:from>
    <xdr:ext cx="736600" cy="259045"/>
    <xdr:sp macro="" textlink="">
      <xdr:nvSpPr>
        <xdr:cNvPr id="70" name="テキスト ボックス 69"/>
        <xdr:cNvSpPr txBox="1"/>
      </xdr:nvSpPr>
      <xdr:spPr>
        <a:xfrm>
          <a:off x="4622800" y="344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655</xdr:rowOff>
    </xdr:from>
    <xdr:to>
      <xdr:col>22</xdr:col>
      <xdr:colOff>165100</xdr:colOff>
      <xdr:row>20</xdr:row>
      <xdr:rowOff>102255</xdr:rowOff>
    </xdr:to>
    <xdr:sp macro="" textlink="">
      <xdr:nvSpPr>
        <xdr:cNvPr id="71" name="楕円 70"/>
        <xdr:cNvSpPr/>
      </xdr:nvSpPr>
      <xdr:spPr bwMode="auto">
        <a:xfrm>
          <a:off x="4254500" y="3477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87032</xdr:rowOff>
    </xdr:from>
    <xdr:ext cx="762000" cy="259045"/>
    <xdr:sp macro="" textlink="">
      <xdr:nvSpPr>
        <xdr:cNvPr id="72" name="テキスト ボックス 71"/>
        <xdr:cNvSpPr txBox="1"/>
      </xdr:nvSpPr>
      <xdr:spPr>
        <a:xfrm>
          <a:off x="3924300" y="35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158984</xdr:rowOff>
    </xdr:from>
    <xdr:to>
      <xdr:col>19</xdr:col>
      <xdr:colOff>38100</xdr:colOff>
      <xdr:row>20</xdr:row>
      <xdr:rowOff>89134</xdr:rowOff>
    </xdr:to>
    <xdr:sp macro="" textlink="">
      <xdr:nvSpPr>
        <xdr:cNvPr id="73" name="楕円 72"/>
        <xdr:cNvSpPr/>
      </xdr:nvSpPr>
      <xdr:spPr bwMode="auto">
        <a:xfrm>
          <a:off x="3556000" y="346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73911</xdr:rowOff>
    </xdr:from>
    <xdr:ext cx="762000" cy="259045"/>
    <xdr:sp macro="" textlink="">
      <xdr:nvSpPr>
        <xdr:cNvPr id="74" name="テキスト ボックス 73"/>
        <xdr:cNvSpPr txBox="1"/>
      </xdr:nvSpPr>
      <xdr:spPr>
        <a:xfrm>
          <a:off x="3225800" y="35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32934</xdr:rowOff>
    </xdr:from>
    <xdr:to>
      <xdr:col>15</xdr:col>
      <xdr:colOff>101600</xdr:colOff>
      <xdr:row>20</xdr:row>
      <xdr:rowOff>134534</xdr:rowOff>
    </xdr:to>
    <xdr:sp macro="" textlink="">
      <xdr:nvSpPr>
        <xdr:cNvPr id="75" name="楕円 74"/>
        <xdr:cNvSpPr/>
      </xdr:nvSpPr>
      <xdr:spPr bwMode="auto">
        <a:xfrm>
          <a:off x="2857500" y="350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119311</xdr:rowOff>
    </xdr:from>
    <xdr:ext cx="762000" cy="259045"/>
    <xdr:sp macro="" textlink="">
      <xdr:nvSpPr>
        <xdr:cNvPr id="76" name="テキスト ボックス 75"/>
        <xdr:cNvSpPr txBox="1"/>
      </xdr:nvSpPr>
      <xdr:spPr>
        <a:xfrm>
          <a:off x="2527300" y="359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214630</xdr:rowOff>
    </xdr:from>
    <xdr:to>
      <xdr:col>29</xdr:col>
      <xdr:colOff>127000</xdr:colOff>
      <xdr:row>37</xdr:row>
      <xdr:rowOff>191008</xdr:rowOff>
    </xdr:to>
    <xdr:cxnSp macro="">
      <xdr:nvCxnSpPr>
        <xdr:cNvPr id="104" name="直線コネクタ 103"/>
        <xdr:cNvCxnSpPr/>
      </xdr:nvCxnSpPr>
      <xdr:spPr bwMode="auto">
        <a:xfrm flipV="1">
          <a:off x="5651500" y="6139180"/>
          <a:ext cx="0" cy="1176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163085</xdr:rowOff>
    </xdr:from>
    <xdr:ext cx="762000" cy="259045"/>
    <xdr:sp macro="" textlink="">
      <xdr:nvSpPr>
        <xdr:cNvPr id="105" name="人口1人当たり決算額の推移最小値テキスト445"/>
        <xdr:cNvSpPr txBox="1"/>
      </xdr:nvSpPr>
      <xdr:spPr>
        <a:xfrm>
          <a:off x="5740400" y="728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191008</xdr:rowOff>
    </xdr:from>
    <xdr:to>
      <xdr:col>30</xdr:col>
      <xdr:colOff>25400</xdr:colOff>
      <xdr:row>37</xdr:row>
      <xdr:rowOff>191008</xdr:rowOff>
    </xdr:to>
    <xdr:cxnSp macro="">
      <xdr:nvCxnSpPr>
        <xdr:cNvPr id="106" name="直線コネクタ 105"/>
        <xdr:cNvCxnSpPr/>
      </xdr:nvCxnSpPr>
      <xdr:spPr bwMode="auto">
        <a:xfrm>
          <a:off x="5562600" y="73157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129557</xdr:rowOff>
    </xdr:from>
    <xdr:ext cx="762000" cy="259045"/>
    <xdr:sp macro="" textlink="">
      <xdr:nvSpPr>
        <xdr:cNvPr id="107" name="人口1人当たり決算額の推移最大値テキスト445"/>
        <xdr:cNvSpPr txBox="1"/>
      </xdr:nvSpPr>
      <xdr:spPr>
        <a:xfrm>
          <a:off x="57404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214630</xdr:rowOff>
    </xdr:from>
    <xdr:to>
      <xdr:col>30</xdr:col>
      <xdr:colOff>25400</xdr:colOff>
      <xdr:row>33</xdr:row>
      <xdr:rowOff>214630</xdr:rowOff>
    </xdr:to>
    <xdr:cxnSp macro="">
      <xdr:nvCxnSpPr>
        <xdr:cNvPr id="108" name="直線コネクタ 107"/>
        <xdr:cNvCxnSpPr/>
      </xdr:nvCxnSpPr>
      <xdr:spPr bwMode="auto">
        <a:xfrm>
          <a:off x="5562600" y="6139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310947</xdr:rowOff>
    </xdr:from>
    <xdr:to>
      <xdr:col>29</xdr:col>
      <xdr:colOff>127000</xdr:colOff>
      <xdr:row>35</xdr:row>
      <xdr:rowOff>21387</xdr:rowOff>
    </xdr:to>
    <xdr:cxnSp macro="">
      <xdr:nvCxnSpPr>
        <xdr:cNvPr id="109" name="直線コネクタ 108"/>
        <xdr:cNvCxnSpPr/>
      </xdr:nvCxnSpPr>
      <xdr:spPr bwMode="auto">
        <a:xfrm flipV="1">
          <a:off x="5003800" y="6578397"/>
          <a:ext cx="6477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143489</xdr:rowOff>
    </xdr:from>
    <xdr:ext cx="762000" cy="259045"/>
    <xdr:sp macro="" textlink="">
      <xdr:nvSpPr>
        <xdr:cNvPr id="110" name="人口1人当たり決算額の推移平均値テキスト445"/>
        <xdr:cNvSpPr txBox="1"/>
      </xdr:nvSpPr>
      <xdr:spPr>
        <a:xfrm>
          <a:off x="5740400" y="6753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171412</xdr:rowOff>
    </xdr:from>
    <xdr:to>
      <xdr:col>29</xdr:col>
      <xdr:colOff>177800</xdr:colOff>
      <xdr:row>35</xdr:row>
      <xdr:rowOff>273012</xdr:rowOff>
    </xdr:to>
    <xdr:sp macro="" textlink="">
      <xdr:nvSpPr>
        <xdr:cNvPr id="111" name="フローチャート: 判断 110"/>
        <xdr:cNvSpPr/>
      </xdr:nvSpPr>
      <xdr:spPr bwMode="auto">
        <a:xfrm>
          <a:off x="56007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12129</xdr:rowOff>
    </xdr:from>
    <xdr:to>
      <xdr:col>26</xdr:col>
      <xdr:colOff>50800</xdr:colOff>
      <xdr:row>35</xdr:row>
      <xdr:rowOff>21387</xdr:rowOff>
    </xdr:to>
    <xdr:cxnSp macro="">
      <xdr:nvCxnSpPr>
        <xdr:cNvPr id="112" name="直線コネクタ 111"/>
        <xdr:cNvCxnSpPr/>
      </xdr:nvCxnSpPr>
      <xdr:spPr bwMode="auto">
        <a:xfrm>
          <a:off x="4305300" y="6622479"/>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122072</xdr:rowOff>
    </xdr:from>
    <xdr:to>
      <xdr:col>26</xdr:col>
      <xdr:colOff>101600</xdr:colOff>
      <xdr:row>35</xdr:row>
      <xdr:rowOff>223672</xdr:rowOff>
    </xdr:to>
    <xdr:sp macro="" textlink="">
      <xdr:nvSpPr>
        <xdr:cNvPr id="113" name="フローチャート: 判断 112"/>
        <xdr:cNvSpPr/>
      </xdr:nvSpPr>
      <xdr:spPr bwMode="auto">
        <a:xfrm>
          <a:off x="4953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208449</xdr:rowOff>
    </xdr:from>
    <xdr:ext cx="736600" cy="259045"/>
    <xdr:sp macro="" textlink="">
      <xdr:nvSpPr>
        <xdr:cNvPr id="114" name="テキスト ボックス 113"/>
        <xdr:cNvSpPr txBox="1"/>
      </xdr:nvSpPr>
      <xdr:spPr>
        <a:xfrm>
          <a:off x="4622800" y="6818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339674</xdr:rowOff>
    </xdr:from>
    <xdr:to>
      <xdr:col>22</xdr:col>
      <xdr:colOff>114300</xdr:colOff>
      <xdr:row>35</xdr:row>
      <xdr:rowOff>12129</xdr:rowOff>
    </xdr:to>
    <xdr:cxnSp macro="">
      <xdr:nvCxnSpPr>
        <xdr:cNvPr id="115" name="直線コネクタ 114"/>
        <xdr:cNvCxnSpPr/>
      </xdr:nvCxnSpPr>
      <xdr:spPr bwMode="auto">
        <a:xfrm>
          <a:off x="3606800" y="6607124"/>
          <a:ext cx="698500" cy="15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110413</xdr:rowOff>
    </xdr:from>
    <xdr:to>
      <xdr:col>22</xdr:col>
      <xdr:colOff>165100</xdr:colOff>
      <xdr:row>35</xdr:row>
      <xdr:rowOff>212013</xdr:rowOff>
    </xdr:to>
    <xdr:sp macro="" textlink="">
      <xdr:nvSpPr>
        <xdr:cNvPr id="116" name="フローチャート: 判断 115"/>
        <xdr:cNvSpPr/>
      </xdr:nvSpPr>
      <xdr:spPr bwMode="auto">
        <a:xfrm>
          <a:off x="4254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196790</xdr:rowOff>
    </xdr:from>
    <xdr:ext cx="762000" cy="259045"/>
    <xdr:sp macro="" textlink="">
      <xdr:nvSpPr>
        <xdr:cNvPr id="117" name="テキスト ボックス 116"/>
        <xdr:cNvSpPr txBox="1"/>
      </xdr:nvSpPr>
      <xdr:spPr>
        <a:xfrm>
          <a:off x="3924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339674</xdr:rowOff>
    </xdr:from>
    <xdr:to>
      <xdr:col>18</xdr:col>
      <xdr:colOff>177800</xdr:colOff>
      <xdr:row>35</xdr:row>
      <xdr:rowOff>74688</xdr:rowOff>
    </xdr:to>
    <xdr:cxnSp macro="">
      <xdr:nvCxnSpPr>
        <xdr:cNvPr id="118" name="直線コネクタ 117"/>
        <xdr:cNvCxnSpPr/>
      </xdr:nvCxnSpPr>
      <xdr:spPr bwMode="auto">
        <a:xfrm flipV="1">
          <a:off x="2908300" y="6607124"/>
          <a:ext cx="698500" cy="7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96050</xdr:rowOff>
    </xdr:from>
    <xdr:to>
      <xdr:col>19</xdr:col>
      <xdr:colOff>38100</xdr:colOff>
      <xdr:row>35</xdr:row>
      <xdr:rowOff>197650</xdr:rowOff>
    </xdr:to>
    <xdr:sp macro="" textlink="">
      <xdr:nvSpPr>
        <xdr:cNvPr id="119" name="フローチャート: 判断 118"/>
        <xdr:cNvSpPr/>
      </xdr:nvSpPr>
      <xdr:spPr bwMode="auto">
        <a:xfrm>
          <a:off x="35560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182427</xdr:rowOff>
    </xdr:from>
    <xdr:ext cx="762000" cy="259045"/>
    <xdr:sp macro="" textlink="">
      <xdr:nvSpPr>
        <xdr:cNvPr id="120" name="テキスト ボックス 119"/>
        <xdr:cNvSpPr txBox="1"/>
      </xdr:nvSpPr>
      <xdr:spPr>
        <a:xfrm>
          <a:off x="32258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260147</xdr:rowOff>
    </xdr:from>
    <xdr:to>
      <xdr:col>29</xdr:col>
      <xdr:colOff>177800</xdr:colOff>
      <xdr:row>35</xdr:row>
      <xdr:rowOff>18847</xdr:rowOff>
    </xdr:to>
    <xdr:sp macro="" textlink="">
      <xdr:nvSpPr>
        <xdr:cNvPr id="128" name="楕円 127"/>
        <xdr:cNvSpPr/>
      </xdr:nvSpPr>
      <xdr:spPr bwMode="auto">
        <a:xfrm>
          <a:off x="5600700" y="652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105224</xdr:rowOff>
    </xdr:from>
    <xdr:ext cx="762000" cy="259045"/>
    <xdr:sp macro="" textlink="">
      <xdr:nvSpPr>
        <xdr:cNvPr id="129" name="人口1人当たり決算額の推移該当値テキスト445"/>
        <xdr:cNvSpPr txBox="1"/>
      </xdr:nvSpPr>
      <xdr:spPr>
        <a:xfrm>
          <a:off x="57404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313487</xdr:rowOff>
    </xdr:from>
    <xdr:to>
      <xdr:col>26</xdr:col>
      <xdr:colOff>101600</xdr:colOff>
      <xdr:row>35</xdr:row>
      <xdr:rowOff>72187</xdr:rowOff>
    </xdr:to>
    <xdr:sp macro="" textlink="">
      <xdr:nvSpPr>
        <xdr:cNvPr id="130" name="楕円 129"/>
        <xdr:cNvSpPr/>
      </xdr:nvSpPr>
      <xdr:spPr bwMode="auto">
        <a:xfrm>
          <a:off x="4953000" y="658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82364</xdr:rowOff>
    </xdr:from>
    <xdr:ext cx="736600" cy="259045"/>
    <xdr:sp macro="" textlink="">
      <xdr:nvSpPr>
        <xdr:cNvPr id="131" name="テキスト ボックス 130"/>
        <xdr:cNvSpPr txBox="1"/>
      </xdr:nvSpPr>
      <xdr:spPr>
        <a:xfrm>
          <a:off x="4622800" y="63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304229</xdr:rowOff>
    </xdr:from>
    <xdr:to>
      <xdr:col>22</xdr:col>
      <xdr:colOff>165100</xdr:colOff>
      <xdr:row>35</xdr:row>
      <xdr:rowOff>62929</xdr:rowOff>
    </xdr:to>
    <xdr:sp macro="" textlink="">
      <xdr:nvSpPr>
        <xdr:cNvPr id="132" name="楕円 131"/>
        <xdr:cNvSpPr/>
      </xdr:nvSpPr>
      <xdr:spPr bwMode="auto">
        <a:xfrm>
          <a:off x="4254500" y="657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73105</xdr:rowOff>
    </xdr:from>
    <xdr:ext cx="762000" cy="259045"/>
    <xdr:sp macro="" textlink="">
      <xdr:nvSpPr>
        <xdr:cNvPr id="133" name="テキスト ボックス 132"/>
        <xdr:cNvSpPr txBox="1"/>
      </xdr:nvSpPr>
      <xdr:spPr>
        <a:xfrm>
          <a:off x="3924300" y="634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288874</xdr:rowOff>
    </xdr:from>
    <xdr:to>
      <xdr:col>19</xdr:col>
      <xdr:colOff>38100</xdr:colOff>
      <xdr:row>35</xdr:row>
      <xdr:rowOff>47574</xdr:rowOff>
    </xdr:to>
    <xdr:sp macro="" textlink="">
      <xdr:nvSpPr>
        <xdr:cNvPr id="134" name="楕円 133"/>
        <xdr:cNvSpPr/>
      </xdr:nvSpPr>
      <xdr:spPr bwMode="auto">
        <a:xfrm>
          <a:off x="3556000" y="655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57751</xdr:rowOff>
    </xdr:from>
    <xdr:ext cx="762000" cy="259045"/>
    <xdr:sp macro="" textlink="">
      <xdr:nvSpPr>
        <xdr:cNvPr id="135" name="テキスト ボックス 134"/>
        <xdr:cNvSpPr txBox="1"/>
      </xdr:nvSpPr>
      <xdr:spPr>
        <a:xfrm>
          <a:off x="3225800" y="632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23888</xdr:rowOff>
    </xdr:from>
    <xdr:to>
      <xdr:col>15</xdr:col>
      <xdr:colOff>101600</xdr:colOff>
      <xdr:row>35</xdr:row>
      <xdr:rowOff>125488</xdr:rowOff>
    </xdr:to>
    <xdr:sp macro="" textlink="">
      <xdr:nvSpPr>
        <xdr:cNvPr id="136" name="楕円 135"/>
        <xdr:cNvSpPr/>
      </xdr:nvSpPr>
      <xdr:spPr bwMode="auto">
        <a:xfrm>
          <a:off x="2857500" y="66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135666</xdr:rowOff>
    </xdr:from>
    <xdr:ext cx="762000" cy="259045"/>
    <xdr:sp macro="" textlink="">
      <xdr:nvSpPr>
        <xdr:cNvPr id="137" name="テキスト ボックス 136"/>
        <xdr:cNvSpPr txBox="1"/>
      </xdr:nvSpPr>
      <xdr:spPr>
        <a:xfrm>
          <a:off x="2527300" y="640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64757</xdr:rowOff>
    </xdr:from>
    <xdr:to>
      <xdr:col>24</xdr:col>
      <xdr:colOff>62865</xdr:colOff>
      <xdr:row>38</xdr:row>
      <xdr:rowOff>126822</xdr:rowOff>
    </xdr:to>
    <xdr:cxnSp macro="">
      <xdr:nvCxnSpPr>
        <xdr:cNvPr id="56" name="直線コネクタ 55"/>
        <xdr:cNvCxnSpPr/>
      </xdr:nvCxnSpPr>
      <xdr:spPr>
        <a:xfrm flipV="1">
          <a:off x="4633595" y="5379707"/>
          <a:ext cx="1270" cy="126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130649</xdr:rowOff>
    </xdr:from>
    <xdr:ext cx="534377" cy="259045"/>
    <xdr:sp macro="" textlink="">
      <xdr:nvSpPr>
        <xdr:cNvPr id="57" name="人件費最小値テキスト"/>
        <xdr:cNvSpPr txBox="1"/>
      </xdr:nvSpPr>
      <xdr:spPr>
        <a:xfrm>
          <a:off x="46863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126822</xdr:rowOff>
    </xdr:from>
    <xdr:to>
      <xdr:col>24</xdr:col>
      <xdr:colOff>152400</xdr:colOff>
      <xdr:row>38</xdr:row>
      <xdr:rowOff>126822</xdr:rowOff>
    </xdr:to>
    <xdr:cxnSp macro="">
      <xdr:nvCxnSpPr>
        <xdr:cNvPr id="58" name="直線コネクタ 57"/>
        <xdr:cNvCxnSpPr/>
      </xdr:nvCxnSpPr>
      <xdr:spPr>
        <a:xfrm>
          <a:off x="4546600" y="6641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11434</xdr:rowOff>
    </xdr:from>
    <xdr:ext cx="534377" cy="259045"/>
    <xdr:sp macro="" textlink="">
      <xdr:nvSpPr>
        <xdr:cNvPr id="59" name="人件費最大値テキスト"/>
        <xdr:cNvSpPr txBox="1"/>
      </xdr:nvSpPr>
      <xdr:spPr>
        <a:xfrm>
          <a:off x="4686300" y="515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64757</xdr:rowOff>
    </xdr:from>
    <xdr:to>
      <xdr:col>24</xdr:col>
      <xdr:colOff>152400</xdr:colOff>
      <xdr:row>31</xdr:row>
      <xdr:rowOff>64757</xdr:rowOff>
    </xdr:to>
    <xdr:cxnSp macro="">
      <xdr:nvCxnSpPr>
        <xdr:cNvPr id="60" name="直線コネクタ 59"/>
        <xdr:cNvCxnSpPr/>
      </xdr:nvCxnSpPr>
      <xdr:spPr>
        <a:xfrm>
          <a:off x="4546600" y="537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126822</xdr:rowOff>
    </xdr:from>
    <xdr:to>
      <xdr:col>24</xdr:col>
      <xdr:colOff>63500</xdr:colOff>
      <xdr:row>39</xdr:row>
      <xdr:rowOff>19647</xdr:rowOff>
    </xdr:to>
    <xdr:cxnSp macro="">
      <xdr:nvCxnSpPr>
        <xdr:cNvPr id="61" name="直線コネクタ 60"/>
        <xdr:cNvCxnSpPr/>
      </xdr:nvCxnSpPr>
      <xdr:spPr>
        <a:xfrm flipV="1">
          <a:off x="3797300" y="6641922"/>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122826</xdr:rowOff>
    </xdr:from>
    <xdr:ext cx="534377" cy="259045"/>
    <xdr:sp macro="" textlink="">
      <xdr:nvSpPr>
        <xdr:cNvPr id="62" name="人件費平均値テキスト"/>
        <xdr:cNvSpPr txBox="1"/>
      </xdr:nvSpPr>
      <xdr:spPr>
        <a:xfrm>
          <a:off x="4686300" y="5780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99949</xdr:rowOff>
    </xdr:from>
    <xdr:to>
      <xdr:col>24</xdr:col>
      <xdr:colOff>114300</xdr:colOff>
      <xdr:row>35</xdr:row>
      <xdr:rowOff>30099</xdr:rowOff>
    </xdr:to>
    <xdr:sp macro="" textlink="">
      <xdr:nvSpPr>
        <xdr:cNvPr id="63" name="フローチャート: 判断 62"/>
        <xdr:cNvSpPr/>
      </xdr:nvSpPr>
      <xdr:spPr>
        <a:xfrm>
          <a:off x="45847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19647</xdr:rowOff>
    </xdr:from>
    <xdr:to>
      <xdr:col>19</xdr:col>
      <xdr:colOff>177800</xdr:colOff>
      <xdr:row>39</xdr:row>
      <xdr:rowOff>55080</xdr:rowOff>
    </xdr:to>
    <xdr:cxnSp macro="">
      <xdr:nvCxnSpPr>
        <xdr:cNvPr id="64" name="直線コネクタ 63"/>
        <xdr:cNvCxnSpPr/>
      </xdr:nvCxnSpPr>
      <xdr:spPr>
        <a:xfrm flipV="1">
          <a:off x="2908300" y="670619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111722</xdr:rowOff>
    </xdr:from>
    <xdr:to>
      <xdr:col>20</xdr:col>
      <xdr:colOff>38100</xdr:colOff>
      <xdr:row>35</xdr:row>
      <xdr:rowOff>41872</xdr:rowOff>
    </xdr:to>
    <xdr:sp macro="" textlink="">
      <xdr:nvSpPr>
        <xdr:cNvPr id="65" name="フローチャート: 判断 64"/>
        <xdr:cNvSpPr/>
      </xdr:nvSpPr>
      <xdr:spPr>
        <a:xfrm>
          <a:off x="3746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58399</xdr:rowOff>
    </xdr:from>
    <xdr:ext cx="534377" cy="259045"/>
    <xdr:sp macro="" textlink="">
      <xdr:nvSpPr>
        <xdr:cNvPr id="66" name="テキスト ボックス 65"/>
        <xdr:cNvSpPr txBox="1"/>
      </xdr:nvSpPr>
      <xdr:spPr>
        <a:xfrm>
          <a:off x="3530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43497</xdr:rowOff>
    </xdr:from>
    <xdr:to>
      <xdr:col>15</xdr:col>
      <xdr:colOff>50800</xdr:colOff>
      <xdr:row>39</xdr:row>
      <xdr:rowOff>55080</xdr:rowOff>
    </xdr:to>
    <xdr:cxnSp macro="">
      <xdr:nvCxnSpPr>
        <xdr:cNvPr id="67" name="直線コネクタ 66"/>
        <xdr:cNvCxnSpPr/>
      </xdr:nvCxnSpPr>
      <xdr:spPr>
        <a:xfrm>
          <a:off x="2019300" y="6730047"/>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122314</xdr:rowOff>
    </xdr:from>
    <xdr:to>
      <xdr:col>15</xdr:col>
      <xdr:colOff>101600</xdr:colOff>
      <xdr:row>35</xdr:row>
      <xdr:rowOff>52464</xdr:rowOff>
    </xdr:to>
    <xdr:sp macro="" textlink="">
      <xdr:nvSpPr>
        <xdr:cNvPr id="68" name="フローチャート: 判断 67"/>
        <xdr:cNvSpPr/>
      </xdr:nvSpPr>
      <xdr:spPr>
        <a:xfrm>
          <a:off x="2857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68991</xdr:rowOff>
    </xdr:from>
    <xdr:ext cx="534377" cy="259045"/>
    <xdr:sp macro="" textlink="">
      <xdr:nvSpPr>
        <xdr:cNvPr id="69" name="テキスト ボックス 68"/>
        <xdr:cNvSpPr txBox="1"/>
      </xdr:nvSpPr>
      <xdr:spPr>
        <a:xfrm>
          <a:off x="2641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7645</xdr:rowOff>
    </xdr:from>
    <xdr:to>
      <xdr:col>10</xdr:col>
      <xdr:colOff>114300</xdr:colOff>
      <xdr:row>39</xdr:row>
      <xdr:rowOff>43497</xdr:rowOff>
    </xdr:to>
    <xdr:cxnSp macro="">
      <xdr:nvCxnSpPr>
        <xdr:cNvPr id="70" name="直線コネクタ 69"/>
        <xdr:cNvCxnSpPr/>
      </xdr:nvCxnSpPr>
      <xdr:spPr>
        <a:xfrm>
          <a:off x="1130300" y="6694195"/>
          <a:ext cx="8890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146507</xdr:rowOff>
    </xdr:from>
    <xdr:to>
      <xdr:col>10</xdr:col>
      <xdr:colOff>165100</xdr:colOff>
      <xdr:row>35</xdr:row>
      <xdr:rowOff>76657</xdr:rowOff>
    </xdr:to>
    <xdr:sp macro="" textlink="">
      <xdr:nvSpPr>
        <xdr:cNvPr id="71" name="フローチャート: 判断 70"/>
        <xdr:cNvSpPr/>
      </xdr:nvSpPr>
      <xdr:spPr>
        <a:xfrm>
          <a:off x="196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93184</xdr:rowOff>
    </xdr:from>
    <xdr:ext cx="534377" cy="259045"/>
    <xdr:sp macro="" textlink="">
      <xdr:nvSpPr>
        <xdr:cNvPr id="72" name="テキスト ボックス 71"/>
        <xdr:cNvSpPr txBox="1"/>
      </xdr:nvSpPr>
      <xdr:spPr>
        <a:xfrm>
          <a:off x="1752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76022</xdr:rowOff>
    </xdr:from>
    <xdr:to>
      <xdr:col>24</xdr:col>
      <xdr:colOff>114300</xdr:colOff>
      <xdr:row>39</xdr:row>
      <xdr:rowOff>6172</xdr:rowOff>
    </xdr:to>
    <xdr:sp macro="" textlink="">
      <xdr:nvSpPr>
        <xdr:cNvPr id="80" name="楕円 79"/>
        <xdr:cNvSpPr/>
      </xdr:nvSpPr>
      <xdr:spPr>
        <a:xfrm>
          <a:off x="4584700" y="659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162399</xdr:rowOff>
    </xdr:from>
    <xdr:ext cx="534377" cy="259045"/>
    <xdr:sp macro="" textlink="">
      <xdr:nvSpPr>
        <xdr:cNvPr id="81" name="人件費該当値テキスト"/>
        <xdr:cNvSpPr txBox="1"/>
      </xdr:nvSpPr>
      <xdr:spPr>
        <a:xfrm>
          <a:off x="4686300" y="65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140297</xdr:rowOff>
    </xdr:from>
    <xdr:to>
      <xdr:col>20</xdr:col>
      <xdr:colOff>38100</xdr:colOff>
      <xdr:row>39</xdr:row>
      <xdr:rowOff>70447</xdr:rowOff>
    </xdr:to>
    <xdr:sp macro="" textlink="">
      <xdr:nvSpPr>
        <xdr:cNvPr id="82" name="楕円 81"/>
        <xdr:cNvSpPr/>
      </xdr:nvSpPr>
      <xdr:spPr>
        <a:xfrm>
          <a:off x="3746500" y="665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61574</xdr:rowOff>
    </xdr:from>
    <xdr:ext cx="534377" cy="259045"/>
    <xdr:sp macro="" textlink="">
      <xdr:nvSpPr>
        <xdr:cNvPr id="83" name="テキスト ボックス 82"/>
        <xdr:cNvSpPr txBox="1"/>
      </xdr:nvSpPr>
      <xdr:spPr>
        <a:xfrm>
          <a:off x="3530111" y="67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4280</xdr:rowOff>
    </xdr:from>
    <xdr:to>
      <xdr:col>15</xdr:col>
      <xdr:colOff>101600</xdr:colOff>
      <xdr:row>39</xdr:row>
      <xdr:rowOff>105880</xdr:rowOff>
    </xdr:to>
    <xdr:sp macro="" textlink="">
      <xdr:nvSpPr>
        <xdr:cNvPr id="84" name="楕円 83"/>
        <xdr:cNvSpPr/>
      </xdr:nvSpPr>
      <xdr:spPr>
        <a:xfrm>
          <a:off x="2857500" y="66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97007</xdr:rowOff>
    </xdr:from>
    <xdr:ext cx="534377" cy="259045"/>
    <xdr:sp macro="" textlink="">
      <xdr:nvSpPr>
        <xdr:cNvPr id="85" name="テキスト ボックス 84"/>
        <xdr:cNvSpPr txBox="1"/>
      </xdr:nvSpPr>
      <xdr:spPr>
        <a:xfrm>
          <a:off x="2641111" y="678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164147</xdr:rowOff>
    </xdr:from>
    <xdr:to>
      <xdr:col>10</xdr:col>
      <xdr:colOff>165100</xdr:colOff>
      <xdr:row>39</xdr:row>
      <xdr:rowOff>94297</xdr:rowOff>
    </xdr:to>
    <xdr:sp macro="" textlink="">
      <xdr:nvSpPr>
        <xdr:cNvPr id="86" name="楕円 85"/>
        <xdr:cNvSpPr/>
      </xdr:nvSpPr>
      <xdr:spPr>
        <a:xfrm>
          <a:off x="1968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85424</xdr:rowOff>
    </xdr:from>
    <xdr:ext cx="534377" cy="259045"/>
    <xdr:sp macro="" textlink="">
      <xdr:nvSpPr>
        <xdr:cNvPr id="87" name="テキスト ボックス 86"/>
        <xdr:cNvSpPr txBox="1"/>
      </xdr:nvSpPr>
      <xdr:spPr>
        <a:xfrm>
          <a:off x="1752111" y="677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128295</xdr:rowOff>
    </xdr:from>
    <xdr:to>
      <xdr:col>6</xdr:col>
      <xdr:colOff>38100</xdr:colOff>
      <xdr:row>39</xdr:row>
      <xdr:rowOff>58445</xdr:rowOff>
    </xdr:to>
    <xdr:sp macro="" textlink="">
      <xdr:nvSpPr>
        <xdr:cNvPr id="88" name="楕円 87"/>
        <xdr:cNvSpPr/>
      </xdr:nvSpPr>
      <xdr:spPr>
        <a:xfrm>
          <a:off x="1079500" y="66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49572</xdr:rowOff>
    </xdr:from>
    <xdr:ext cx="534377" cy="259045"/>
    <xdr:sp macro="" textlink="">
      <xdr:nvSpPr>
        <xdr:cNvPr id="89" name="テキスト ボックス 88"/>
        <xdr:cNvSpPr txBox="1"/>
      </xdr:nvSpPr>
      <xdr:spPr>
        <a:xfrm>
          <a:off x="863111" y="67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158712</xdr:rowOff>
    </xdr:from>
    <xdr:to>
      <xdr:col>24</xdr:col>
      <xdr:colOff>62865</xdr:colOff>
      <xdr:row>57</xdr:row>
      <xdr:rowOff>142329</xdr:rowOff>
    </xdr:to>
    <xdr:cxnSp macro="">
      <xdr:nvCxnSpPr>
        <xdr:cNvPr id="114" name="直線コネクタ 113"/>
        <xdr:cNvCxnSpPr/>
      </xdr:nvCxnSpPr>
      <xdr:spPr>
        <a:xfrm flipV="1">
          <a:off x="4633595" y="8902662"/>
          <a:ext cx="1270" cy="1012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146156</xdr:rowOff>
    </xdr:from>
    <xdr:ext cx="534377" cy="259045"/>
    <xdr:sp macro="" textlink="">
      <xdr:nvSpPr>
        <xdr:cNvPr id="115" name="物件費最小値テキスト"/>
        <xdr:cNvSpPr txBox="1"/>
      </xdr:nvSpPr>
      <xdr:spPr>
        <a:xfrm>
          <a:off x="4686300" y="99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142329</xdr:rowOff>
    </xdr:from>
    <xdr:to>
      <xdr:col>24</xdr:col>
      <xdr:colOff>152400</xdr:colOff>
      <xdr:row>57</xdr:row>
      <xdr:rowOff>142329</xdr:rowOff>
    </xdr:to>
    <xdr:cxnSp macro="">
      <xdr:nvCxnSpPr>
        <xdr:cNvPr id="116" name="直線コネクタ 115"/>
        <xdr:cNvCxnSpPr/>
      </xdr:nvCxnSpPr>
      <xdr:spPr>
        <a:xfrm>
          <a:off x="4546600" y="991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105389</xdr:rowOff>
    </xdr:from>
    <xdr:ext cx="534377" cy="259045"/>
    <xdr:sp macro="" textlink="">
      <xdr:nvSpPr>
        <xdr:cNvPr id="117" name="物件費最大値テキスト"/>
        <xdr:cNvSpPr txBox="1"/>
      </xdr:nvSpPr>
      <xdr:spPr>
        <a:xfrm>
          <a:off x="4686300" y="86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158712</xdr:rowOff>
    </xdr:from>
    <xdr:to>
      <xdr:col>24</xdr:col>
      <xdr:colOff>152400</xdr:colOff>
      <xdr:row>51</xdr:row>
      <xdr:rowOff>158712</xdr:rowOff>
    </xdr:to>
    <xdr:cxnSp macro="">
      <xdr:nvCxnSpPr>
        <xdr:cNvPr id="118" name="直線コネクタ 117"/>
        <xdr:cNvCxnSpPr/>
      </xdr:nvCxnSpPr>
      <xdr:spPr>
        <a:xfrm>
          <a:off x="4546600" y="890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142329</xdr:rowOff>
    </xdr:from>
    <xdr:to>
      <xdr:col>24</xdr:col>
      <xdr:colOff>63500</xdr:colOff>
      <xdr:row>58</xdr:row>
      <xdr:rowOff>28943</xdr:rowOff>
    </xdr:to>
    <xdr:cxnSp macro="">
      <xdr:nvCxnSpPr>
        <xdr:cNvPr id="119" name="直線コネクタ 118"/>
        <xdr:cNvCxnSpPr/>
      </xdr:nvCxnSpPr>
      <xdr:spPr>
        <a:xfrm flipV="1">
          <a:off x="3797300" y="9914979"/>
          <a:ext cx="8382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50969</xdr:rowOff>
    </xdr:from>
    <xdr:ext cx="534377" cy="259045"/>
    <xdr:sp macro="" textlink="">
      <xdr:nvSpPr>
        <xdr:cNvPr id="120" name="物件費平均値テキスト"/>
        <xdr:cNvSpPr txBox="1"/>
      </xdr:nvSpPr>
      <xdr:spPr>
        <a:xfrm>
          <a:off x="4686300" y="9137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28092</xdr:rowOff>
    </xdr:from>
    <xdr:to>
      <xdr:col>24</xdr:col>
      <xdr:colOff>114300</xdr:colOff>
      <xdr:row>54</xdr:row>
      <xdr:rowOff>129692</xdr:rowOff>
    </xdr:to>
    <xdr:sp macro="" textlink="">
      <xdr:nvSpPr>
        <xdr:cNvPr id="121" name="フローチャート: 判断 120"/>
        <xdr:cNvSpPr/>
      </xdr:nvSpPr>
      <xdr:spPr>
        <a:xfrm>
          <a:off x="4584700" y="928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28943</xdr:rowOff>
    </xdr:from>
    <xdr:to>
      <xdr:col>19</xdr:col>
      <xdr:colOff>177800</xdr:colOff>
      <xdr:row>58</xdr:row>
      <xdr:rowOff>59347</xdr:rowOff>
    </xdr:to>
    <xdr:cxnSp macro="">
      <xdr:nvCxnSpPr>
        <xdr:cNvPr id="122" name="直線コネクタ 121"/>
        <xdr:cNvCxnSpPr/>
      </xdr:nvCxnSpPr>
      <xdr:spPr>
        <a:xfrm flipV="1">
          <a:off x="2908300" y="9973043"/>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28549</xdr:rowOff>
    </xdr:from>
    <xdr:to>
      <xdr:col>20</xdr:col>
      <xdr:colOff>38100</xdr:colOff>
      <xdr:row>54</xdr:row>
      <xdr:rowOff>130149</xdr:rowOff>
    </xdr:to>
    <xdr:sp macro="" textlink="">
      <xdr:nvSpPr>
        <xdr:cNvPr id="123" name="フローチャート: 判断 122"/>
        <xdr:cNvSpPr/>
      </xdr:nvSpPr>
      <xdr:spPr>
        <a:xfrm>
          <a:off x="3746500" y="928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146676</xdr:rowOff>
    </xdr:from>
    <xdr:ext cx="534377" cy="259045"/>
    <xdr:sp macro="" textlink="">
      <xdr:nvSpPr>
        <xdr:cNvPr id="124" name="テキスト ボックス 123"/>
        <xdr:cNvSpPr txBox="1"/>
      </xdr:nvSpPr>
      <xdr:spPr>
        <a:xfrm>
          <a:off x="3530111" y="90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58433</xdr:rowOff>
    </xdr:from>
    <xdr:to>
      <xdr:col>15</xdr:col>
      <xdr:colOff>50800</xdr:colOff>
      <xdr:row>58</xdr:row>
      <xdr:rowOff>59347</xdr:rowOff>
    </xdr:to>
    <xdr:cxnSp macro="">
      <xdr:nvCxnSpPr>
        <xdr:cNvPr id="125" name="直線コネクタ 124"/>
        <xdr:cNvCxnSpPr/>
      </xdr:nvCxnSpPr>
      <xdr:spPr>
        <a:xfrm>
          <a:off x="2019300" y="100025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33731</xdr:rowOff>
    </xdr:from>
    <xdr:to>
      <xdr:col>15</xdr:col>
      <xdr:colOff>101600</xdr:colOff>
      <xdr:row>54</xdr:row>
      <xdr:rowOff>135331</xdr:rowOff>
    </xdr:to>
    <xdr:sp macro="" textlink="">
      <xdr:nvSpPr>
        <xdr:cNvPr id="126" name="フローチャート: 判断 125"/>
        <xdr:cNvSpPr/>
      </xdr:nvSpPr>
      <xdr:spPr>
        <a:xfrm>
          <a:off x="28575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151858</xdr:rowOff>
    </xdr:from>
    <xdr:ext cx="534377" cy="259045"/>
    <xdr:sp macro="" textlink="">
      <xdr:nvSpPr>
        <xdr:cNvPr id="127" name="テキスト ボックス 126"/>
        <xdr:cNvSpPr txBox="1"/>
      </xdr:nvSpPr>
      <xdr:spPr>
        <a:xfrm>
          <a:off x="2641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55346</xdr:rowOff>
    </xdr:from>
    <xdr:to>
      <xdr:col>10</xdr:col>
      <xdr:colOff>114300</xdr:colOff>
      <xdr:row>58</xdr:row>
      <xdr:rowOff>58433</xdr:rowOff>
    </xdr:to>
    <xdr:cxnSp macro="">
      <xdr:nvCxnSpPr>
        <xdr:cNvPr id="128" name="直線コネクタ 127"/>
        <xdr:cNvCxnSpPr/>
      </xdr:nvCxnSpPr>
      <xdr:spPr>
        <a:xfrm>
          <a:off x="1130300" y="999944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56438</xdr:rowOff>
    </xdr:from>
    <xdr:to>
      <xdr:col>10</xdr:col>
      <xdr:colOff>165100</xdr:colOff>
      <xdr:row>54</xdr:row>
      <xdr:rowOff>158038</xdr:rowOff>
    </xdr:to>
    <xdr:sp macro="" textlink="">
      <xdr:nvSpPr>
        <xdr:cNvPr id="129" name="フローチャート: 判断 128"/>
        <xdr:cNvSpPr/>
      </xdr:nvSpPr>
      <xdr:spPr>
        <a:xfrm>
          <a:off x="1968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3115</xdr:rowOff>
    </xdr:from>
    <xdr:ext cx="534377" cy="259045"/>
    <xdr:sp macro="" textlink="">
      <xdr:nvSpPr>
        <xdr:cNvPr id="130" name="テキスト ボックス 129"/>
        <xdr:cNvSpPr txBox="1"/>
      </xdr:nvSpPr>
      <xdr:spPr>
        <a:xfrm>
          <a:off x="1752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63602</xdr:rowOff>
    </xdr:from>
    <xdr:to>
      <xdr:col>6</xdr:col>
      <xdr:colOff>38100</xdr:colOff>
      <xdr:row>53</xdr:row>
      <xdr:rowOff>165202</xdr:rowOff>
    </xdr:to>
    <xdr:sp macro="" textlink="">
      <xdr:nvSpPr>
        <xdr:cNvPr id="131" name="フローチャート: 判断 130"/>
        <xdr:cNvSpPr/>
      </xdr:nvSpPr>
      <xdr:spPr>
        <a:xfrm>
          <a:off x="1079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10279</xdr:rowOff>
    </xdr:from>
    <xdr:ext cx="534377" cy="259045"/>
    <xdr:sp macro="" textlink="">
      <xdr:nvSpPr>
        <xdr:cNvPr id="132" name="テキスト ボックス 131"/>
        <xdr:cNvSpPr txBox="1"/>
      </xdr:nvSpPr>
      <xdr:spPr>
        <a:xfrm>
          <a:off x="863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91529</xdr:rowOff>
    </xdr:from>
    <xdr:to>
      <xdr:col>24</xdr:col>
      <xdr:colOff>114300</xdr:colOff>
      <xdr:row>58</xdr:row>
      <xdr:rowOff>21679</xdr:rowOff>
    </xdr:to>
    <xdr:sp macro="" textlink="">
      <xdr:nvSpPr>
        <xdr:cNvPr id="138" name="楕円 137"/>
        <xdr:cNvSpPr/>
      </xdr:nvSpPr>
      <xdr:spPr>
        <a:xfrm>
          <a:off x="4584700" y="98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6456</xdr:rowOff>
    </xdr:from>
    <xdr:ext cx="534377" cy="259045"/>
    <xdr:sp macro="" textlink="">
      <xdr:nvSpPr>
        <xdr:cNvPr id="139" name="物件費該当値テキスト"/>
        <xdr:cNvSpPr txBox="1"/>
      </xdr:nvSpPr>
      <xdr:spPr>
        <a:xfrm>
          <a:off x="4686300" y="977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149593</xdr:rowOff>
    </xdr:from>
    <xdr:to>
      <xdr:col>20</xdr:col>
      <xdr:colOff>38100</xdr:colOff>
      <xdr:row>58</xdr:row>
      <xdr:rowOff>79743</xdr:rowOff>
    </xdr:to>
    <xdr:sp macro="" textlink="">
      <xdr:nvSpPr>
        <xdr:cNvPr id="140" name="楕円 139"/>
        <xdr:cNvSpPr/>
      </xdr:nvSpPr>
      <xdr:spPr>
        <a:xfrm>
          <a:off x="3746500" y="99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70870</xdr:rowOff>
    </xdr:from>
    <xdr:ext cx="534377" cy="259045"/>
    <xdr:sp macro="" textlink="">
      <xdr:nvSpPr>
        <xdr:cNvPr id="141" name="テキスト ボックス 140"/>
        <xdr:cNvSpPr txBox="1"/>
      </xdr:nvSpPr>
      <xdr:spPr>
        <a:xfrm>
          <a:off x="3530111" y="100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8547</xdr:rowOff>
    </xdr:from>
    <xdr:to>
      <xdr:col>15</xdr:col>
      <xdr:colOff>101600</xdr:colOff>
      <xdr:row>58</xdr:row>
      <xdr:rowOff>110147</xdr:rowOff>
    </xdr:to>
    <xdr:sp macro="" textlink="">
      <xdr:nvSpPr>
        <xdr:cNvPr id="142" name="楕円 141"/>
        <xdr:cNvSpPr/>
      </xdr:nvSpPr>
      <xdr:spPr>
        <a:xfrm>
          <a:off x="2857500" y="99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101274</xdr:rowOff>
    </xdr:from>
    <xdr:ext cx="534377" cy="259045"/>
    <xdr:sp macro="" textlink="">
      <xdr:nvSpPr>
        <xdr:cNvPr id="143" name="テキスト ボックス 142"/>
        <xdr:cNvSpPr txBox="1"/>
      </xdr:nvSpPr>
      <xdr:spPr>
        <a:xfrm>
          <a:off x="2641111" y="100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7633</xdr:rowOff>
    </xdr:from>
    <xdr:to>
      <xdr:col>10</xdr:col>
      <xdr:colOff>165100</xdr:colOff>
      <xdr:row>58</xdr:row>
      <xdr:rowOff>109233</xdr:rowOff>
    </xdr:to>
    <xdr:sp macro="" textlink="">
      <xdr:nvSpPr>
        <xdr:cNvPr id="144" name="楕円 143"/>
        <xdr:cNvSpPr/>
      </xdr:nvSpPr>
      <xdr:spPr>
        <a:xfrm>
          <a:off x="1968500" y="995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100360</xdr:rowOff>
    </xdr:from>
    <xdr:ext cx="534377" cy="259045"/>
    <xdr:sp macro="" textlink="">
      <xdr:nvSpPr>
        <xdr:cNvPr id="145" name="テキスト ボックス 144"/>
        <xdr:cNvSpPr txBox="1"/>
      </xdr:nvSpPr>
      <xdr:spPr>
        <a:xfrm>
          <a:off x="1752111" y="1004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4546</xdr:rowOff>
    </xdr:from>
    <xdr:to>
      <xdr:col>6</xdr:col>
      <xdr:colOff>38100</xdr:colOff>
      <xdr:row>58</xdr:row>
      <xdr:rowOff>106146</xdr:rowOff>
    </xdr:to>
    <xdr:sp macro="" textlink="">
      <xdr:nvSpPr>
        <xdr:cNvPr id="146" name="楕円 145"/>
        <xdr:cNvSpPr/>
      </xdr:nvSpPr>
      <xdr:spPr>
        <a:xfrm>
          <a:off x="1079500" y="9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97273</xdr:rowOff>
    </xdr:from>
    <xdr:ext cx="534377" cy="259045"/>
    <xdr:sp macro="" textlink="">
      <xdr:nvSpPr>
        <xdr:cNvPr id="147" name="テキスト ボックス 146"/>
        <xdr:cNvSpPr txBox="1"/>
      </xdr:nvSpPr>
      <xdr:spPr>
        <a:xfrm>
          <a:off x="863111" y="100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63" name="テキスト ボックス 162"/>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168927</xdr:rowOff>
    </xdr:from>
    <xdr:ext cx="467179" cy="259045"/>
    <xdr:sp macro="" textlink="">
      <xdr:nvSpPr>
        <xdr:cNvPr id="165" name="テキスト ボックス 164"/>
        <xdr:cNvSpPr txBox="1"/>
      </xdr:nvSpPr>
      <xdr:spPr>
        <a:xfrm>
          <a:off x="294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67" name="テキスト ボックス 166"/>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3226</xdr:rowOff>
    </xdr:from>
    <xdr:to>
      <xdr:col>24</xdr:col>
      <xdr:colOff>62865</xdr:colOff>
      <xdr:row>77</xdr:row>
      <xdr:rowOff>87122</xdr:rowOff>
    </xdr:to>
    <xdr:cxnSp macro="">
      <xdr:nvCxnSpPr>
        <xdr:cNvPr id="169" name="直線コネクタ 168"/>
        <xdr:cNvCxnSpPr/>
      </xdr:nvCxnSpPr>
      <xdr:spPr>
        <a:xfrm flipV="1">
          <a:off x="4633595" y="12004726"/>
          <a:ext cx="1270" cy="1284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90949</xdr:rowOff>
    </xdr:from>
    <xdr:ext cx="378565" cy="259045"/>
    <xdr:sp macro="" textlink="">
      <xdr:nvSpPr>
        <xdr:cNvPr id="170" name="維持補修費最小値テキスト"/>
        <xdr:cNvSpPr txBox="1"/>
      </xdr:nvSpPr>
      <xdr:spPr>
        <a:xfrm>
          <a:off x="4686300" y="132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87122</xdr:rowOff>
    </xdr:from>
    <xdr:to>
      <xdr:col>24</xdr:col>
      <xdr:colOff>152400</xdr:colOff>
      <xdr:row>77</xdr:row>
      <xdr:rowOff>87122</xdr:rowOff>
    </xdr:to>
    <xdr:cxnSp macro="">
      <xdr:nvCxnSpPr>
        <xdr:cNvPr id="171" name="直線コネクタ 170"/>
        <xdr:cNvCxnSpPr/>
      </xdr:nvCxnSpPr>
      <xdr:spPr>
        <a:xfrm>
          <a:off x="4546600" y="1328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121353</xdr:rowOff>
    </xdr:from>
    <xdr:ext cx="469744" cy="259045"/>
    <xdr:sp macro="" textlink="">
      <xdr:nvSpPr>
        <xdr:cNvPr id="172" name="維持補修費最大値テキスト"/>
        <xdr:cNvSpPr txBox="1"/>
      </xdr:nvSpPr>
      <xdr:spPr>
        <a:xfrm>
          <a:off x="4686300" y="1177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3226</xdr:rowOff>
    </xdr:from>
    <xdr:to>
      <xdr:col>24</xdr:col>
      <xdr:colOff>152400</xdr:colOff>
      <xdr:row>70</xdr:row>
      <xdr:rowOff>3226</xdr:rowOff>
    </xdr:to>
    <xdr:cxnSp macro="">
      <xdr:nvCxnSpPr>
        <xdr:cNvPr id="173" name="直線コネクタ 172"/>
        <xdr:cNvCxnSpPr/>
      </xdr:nvCxnSpPr>
      <xdr:spPr>
        <a:xfrm>
          <a:off x="4546600" y="1200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157988</xdr:rowOff>
    </xdr:from>
    <xdr:to>
      <xdr:col>24</xdr:col>
      <xdr:colOff>63500</xdr:colOff>
      <xdr:row>73</xdr:row>
      <xdr:rowOff>11684</xdr:rowOff>
    </xdr:to>
    <xdr:cxnSp macro="">
      <xdr:nvCxnSpPr>
        <xdr:cNvPr id="174" name="直線コネクタ 173"/>
        <xdr:cNvCxnSpPr/>
      </xdr:nvCxnSpPr>
      <xdr:spPr>
        <a:xfrm>
          <a:off x="3797300" y="1250238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143781</xdr:rowOff>
    </xdr:from>
    <xdr:ext cx="469744" cy="259045"/>
    <xdr:sp macro="" textlink="">
      <xdr:nvSpPr>
        <xdr:cNvPr id="175" name="維持補修費平均値テキスト"/>
        <xdr:cNvSpPr txBox="1"/>
      </xdr:nvSpPr>
      <xdr:spPr>
        <a:xfrm>
          <a:off x="4686300" y="123167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120904</xdr:rowOff>
    </xdr:from>
    <xdr:to>
      <xdr:col>24</xdr:col>
      <xdr:colOff>114300</xdr:colOff>
      <xdr:row>73</xdr:row>
      <xdr:rowOff>51054</xdr:rowOff>
    </xdr:to>
    <xdr:sp macro="" textlink="">
      <xdr:nvSpPr>
        <xdr:cNvPr id="176" name="フローチャート: 判断 175"/>
        <xdr:cNvSpPr/>
      </xdr:nvSpPr>
      <xdr:spPr>
        <a:xfrm>
          <a:off x="45847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132156</xdr:rowOff>
    </xdr:from>
    <xdr:to>
      <xdr:col>19</xdr:col>
      <xdr:colOff>177800</xdr:colOff>
      <xdr:row>72</xdr:row>
      <xdr:rowOff>157988</xdr:rowOff>
    </xdr:to>
    <xdr:cxnSp macro="">
      <xdr:nvCxnSpPr>
        <xdr:cNvPr id="177" name="直線コネクタ 176"/>
        <xdr:cNvCxnSpPr/>
      </xdr:nvCxnSpPr>
      <xdr:spPr>
        <a:xfrm>
          <a:off x="2908300" y="12476556"/>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127533</xdr:rowOff>
    </xdr:from>
    <xdr:to>
      <xdr:col>20</xdr:col>
      <xdr:colOff>38100</xdr:colOff>
      <xdr:row>73</xdr:row>
      <xdr:rowOff>57683</xdr:rowOff>
    </xdr:to>
    <xdr:sp macro="" textlink="">
      <xdr:nvSpPr>
        <xdr:cNvPr id="178" name="フローチャート: 判断 177"/>
        <xdr:cNvSpPr/>
      </xdr:nvSpPr>
      <xdr:spPr>
        <a:xfrm>
          <a:off x="3746500" y="1247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48810</xdr:rowOff>
    </xdr:from>
    <xdr:ext cx="469744" cy="259045"/>
    <xdr:sp macro="" textlink="">
      <xdr:nvSpPr>
        <xdr:cNvPr id="179" name="テキスト ボックス 178"/>
        <xdr:cNvSpPr txBox="1"/>
      </xdr:nvSpPr>
      <xdr:spPr>
        <a:xfrm>
          <a:off x="3562428" y="125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155702</xdr:rowOff>
    </xdr:from>
    <xdr:to>
      <xdr:col>15</xdr:col>
      <xdr:colOff>50800</xdr:colOff>
      <xdr:row>72</xdr:row>
      <xdr:rowOff>132156</xdr:rowOff>
    </xdr:to>
    <xdr:cxnSp macro="">
      <xdr:nvCxnSpPr>
        <xdr:cNvPr id="180" name="直線コネクタ 179"/>
        <xdr:cNvCxnSpPr/>
      </xdr:nvCxnSpPr>
      <xdr:spPr>
        <a:xfrm>
          <a:off x="2019300" y="12328652"/>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150622</xdr:rowOff>
    </xdr:from>
    <xdr:to>
      <xdr:col>15</xdr:col>
      <xdr:colOff>101600</xdr:colOff>
      <xdr:row>73</xdr:row>
      <xdr:rowOff>80772</xdr:rowOff>
    </xdr:to>
    <xdr:sp macro="" textlink="">
      <xdr:nvSpPr>
        <xdr:cNvPr id="181" name="フローチャート: 判断 180"/>
        <xdr:cNvSpPr/>
      </xdr:nvSpPr>
      <xdr:spPr>
        <a:xfrm>
          <a:off x="2857500" y="124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71899</xdr:rowOff>
    </xdr:from>
    <xdr:ext cx="469744" cy="259045"/>
    <xdr:sp macro="" textlink="">
      <xdr:nvSpPr>
        <xdr:cNvPr id="182" name="テキスト ボックス 181"/>
        <xdr:cNvSpPr txBox="1"/>
      </xdr:nvSpPr>
      <xdr:spPr>
        <a:xfrm>
          <a:off x="2673428" y="1258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155702</xdr:rowOff>
    </xdr:from>
    <xdr:to>
      <xdr:col>10</xdr:col>
      <xdr:colOff>114300</xdr:colOff>
      <xdr:row>72</xdr:row>
      <xdr:rowOff>135128</xdr:rowOff>
    </xdr:to>
    <xdr:cxnSp macro="">
      <xdr:nvCxnSpPr>
        <xdr:cNvPr id="183" name="直線コネクタ 182"/>
        <xdr:cNvCxnSpPr/>
      </xdr:nvCxnSpPr>
      <xdr:spPr>
        <a:xfrm flipV="1">
          <a:off x="1130300" y="123286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78842</xdr:rowOff>
    </xdr:from>
    <xdr:to>
      <xdr:col>10</xdr:col>
      <xdr:colOff>165100</xdr:colOff>
      <xdr:row>74</xdr:row>
      <xdr:rowOff>8992</xdr:rowOff>
    </xdr:to>
    <xdr:sp macro="" textlink="">
      <xdr:nvSpPr>
        <xdr:cNvPr id="184" name="フローチャート: 判断 183"/>
        <xdr:cNvSpPr/>
      </xdr:nvSpPr>
      <xdr:spPr>
        <a:xfrm>
          <a:off x="1968500" y="1259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119</xdr:rowOff>
    </xdr:from>
    <xdr:ext cx="469744" cy="259045"/>
    <xdr:sp macro="" textlink="">
      <xdr:nvSpPr>
        <xdr:cNvPr id="185" name="テキスト ボックス 184"/>
        <xdr:cNvSpPr txBox="1"/>
      </xdr:nvSpPr>
      <xdr:spPr>
        <a:xfrm>
          <a:off x="1784428" y="1268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154051</xdr:rowOff>
    </xdr:from>
    <xdr:to>
      <xdr:col>6</xdr:col>
      <xdr:colOff>38100</xdr:colOff>
      <xdr:row>74</xdr:row>
      <xdr:rowOff>84201</xdr:rowOff>
    </xdr:to>
    <xdr:sp macro="" textlink="">
      <xdr:nvSpPr>
        <xdr:cNvPr id="186" name="フローチャート: 判断 185"/>
        <xdr:cNvSpPr/>
      </xdr:nvSpPr>
      <xdr:spPr>
        <a:xfrm>
          <a:off x="1079500" y="126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75328</xdr:rowOff>
    </xdr:from>
    <xdr:ext cx="469744" cy="259045"/>
    <xdr:sp macro="" textlink="">
      <xdr:nvSpPr>
        <xdr:cNvPr id="187" name="テキスト ボックス 186"/>
        <xdr:cNvSpPr txBox="1"/>
      </xdr:nvSpPr>
      <xdr:spPr>
        <a:xfrm>
          <a:off x="895428" y="127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132334</xdr:rowOff>
    </xdr:from>
    <xdr:to>
      <xdr:col>24</xdr:col>
      <xdr:colOff>114300</xdr:colOff>
      <xdr:row>73</xdr:row>
      <xdr:rowOff>62484</xdr:rowOff>
    </xdr:to>
    <xdr:sp macro="" textlink="">
      <xdr:nvSpPr>
        <xdr:cNvPr id="193" name="楕円 192"/>
        <xdr:cNvSpPr/>
      </xdr:nvSpPr>
      <xdr:spPr>
        <a:xfrm>
          <a:off x="4584700" y="124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110761</xdr:rowOff>
    </xdr:from>
    <xdr:ext cx="469744" cy="259045"/>
    <xdr:sp macro="" textlink="">
      <xdr:nvSpPr>
        <xdr:cNvPr id="194" name="維持補修費該当値テキスト"/>
        <xdr:cNvSpPr txBox="1"/>
      </xdr:nvSpPr>
      <xdr:spPr>
        <a:xfrm>
          <a:off x="4686300" y="124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107188</xdr:rowOff>
    </xdr:from>
    <xdr:to>
      <xdr:col>20</xdr:col>
      <xdr:colOff>38100</xdr:colOff>
      <xdr:row>73</xdr:row>
      <xdr:rowOff>37338</xdr:rowOff>
    </xdr:to>
    <xdr:sp macro="" textlink="">
      <xdr:nvSpPr>
        <xdr:cNvPr id="195" name="楕円 194"/>
        <xdr:cNvSpPr/>
      </xdr:nvSpPr>
      <xdr:spPr>
        <a:xfrm>
          <a:off x="3746500" y="1245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53865</xdr:rowOff>
    </xdr:from>
    <xdr:ext cx="469744" cy="259045"/>
    <xdr:sp macro="" textlink="">
      <xdr:nvSpPr>
        <xdr:cNvPr id="196" name="テキスト ボックス 195"/>
        <xdr:cNvSpPr txBox="1"/>
      </xdr:nvSpPr>
      <xdr:spPr>
        <a:xfrm>
          <a:off x="3562428" y="122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81356</xdr:rowOff>
    </xdr:from>
    <xdr:to>
      <xdr:col>15</xdr:col>
      <xdr:colOff>101600</xdr:colOff>
      <xdr:row>73</xdr:row>
      <xdr:rowOff>11506</xdr:rowOff>
    </xdr:to>
    <xdr:sp macro="" textlink="">
      <xdr:nvSpPr>
        <xdr:cNvPr id="197" name="楕円 196"/>
        <xdr:cNvSpPr/>
      </xdr:nvSpPr>
      <xdr:spPr>
        <a:xfrm>
          <a:off x="2857500" y="124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28033</xdr:rowOff>
    </xdr:from>
    <xdr:ext cx="469744" cy="259045"/>
    <xdr:sp macro="" textlink="">
      <xdr:nvSpPr>
        <xdr:cNvPr id="198" name="テキスト ボックス 197"/>
        <xdr:cNvSpPr txBox="1"/>
      </xdr:nvSpPr>
      <xdr:spPr>
        <a:xfrm>
          <a:off x="2673428" y="122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104902</xdr:rowOff>
    </xdr:from>
    <xdr:to>
      <xdr:col>10</xdr:col>
      <xdr:colOff>165100</xdr:colOff>
      <xdr:row>72</xdr:row>
      <xdr:rowOff>35052</xdr:rowOff>
    </xdr:to>
    <xdr:sp macro="" textlink="">
      <xdr:nvSpPr>
        <xdr:cNvPr id="199" name="楕円 198"/>
        <xdr:cNvSpPr/>
      </xdr:nvSpPr>
      <xdr:spPr>
        <a:xfrm>
          <a:off x="1968500" y="122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51579</xdr:rowOff>
    </xdr:from>
    <xdr:ext cx="469744" cy="259045"/>
    <xdr:sp macro="" textlink="">
      <xdr:nvSpPr>
        <xdr:cNvPr id="200" name="テキスト ボックス 199"/>
        <xdr:cNvSpPr txBox="1"/>
      </xdr:nvSpPr>
      <xdr:spPr>
        <a:xfrm>
          <a:off x="1784428" y="120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84328</xdr:rowOff>
    </xdr:from>
    <xdr:to>
      <xdr:col>6</xdr:col>
      <xdr:colOff>38100</xdr:colOff>
      <xdr:row>73</xdr:row>
      <xdr:rowOff>14478</xdr:rowOff>
    </xdr:to>
    <xdr:sp macro="" textlink="">
      <xdr:nvSpPr>
        <xdr:cNvPr id="201" name="楕円 200"/>
        <xdr:cNvSpPr/>
      </xdr:nvSpPr>
      <xdr:spPr>
        <a:xfrm>
          <a:off x="1079500" y="124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31005</xdr:rowOff>
    </xdr:from>
    <xdr:ext cx="469744" cy="259045"/>
    <xdr:sp macro="" textlink="">
      <xdr:nvSpPr>
        <xdr:cNvPr id="202" name="テキスト ボックス 201"/>
        <xdr:cNvSpPr txBox="1"/>
      </xdr:nvSpPr>
      <xdr:spPr>
        <a:xfrm>
          <a:off x="895428" y="1220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11988</xdr:rowOff>
    </xdr:from>
    <xdr:to>
      <xdr:col>24</xdr:col>
      <xdr:colOff>62865</xdr:colOff>
      <xdr:row>98</xdr:row>
      <xdr:rowOff>21934</xdr:rowOff>
    </xdr:to>
    <xdr:cxnSp macro="">
      <xdr:nvCxnSpPr>
        <xdr:cNvPr id="227" name="直線コネクタ 226"/>
        <xdr:cNvCxnSpPr/>
      </xdr:nvCxnSpPr>
      <xdr:spPr>
        <a:xfrm flipV="1">
          <a:off x="4633595" y="15613938"/>
          <a:ext cx="1270" cy="12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25761</xdr:rowOff>
    </xdr:from>
    <xdr:ext cx="534377" cy="259045"/>
    <xdr:sp macro="" textlink="">
      <xdr:nvSpPr>
        <xdr:cNvPr id="228" name="扶助費最小値テキスト"/>
        <xdr:cNvSpPr txBox="1"/>
      </xdr:nvSpPr>
      <xdr:spPr>
        <a:xfrm>
          <a:off x="4686300" y="1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21934</xdr:rowOff>
    </xdr:from>
    <xdr:to>
      <xdr:col>24</xdr:col>
      <xdr:colOff>152400</xdr:colOff>
      <xdr:row>98</xdr:row>
      <xdr:rowOff>21934</xdr:rowOff>
    </xdr:to>
    <xdr:cxnSp macro="">
      <xdr:nvCxnSpPr>
        <xdr:cNvPr id="229" name="直線コネクタ 228"/>
        <xdr:cNvCxnSpPr/>
      </xdr:nvCxnSpPr>
      <xdr:spPr>
        <a:xfrm>
          <a:off x="4546600" y="1682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130115</xdr:rowOff>
    </xdr:from>
    <xdr:ext cx="534377" cy="259045"/>
    <xdr:sp macro="" textlink="">
      <xdr:nvSpPr>
        <xdr:cNvPr id="230" name="扶助費最大値テキスト"/>
        <xdr:cNvSpPr txBox="1"/>
      </xdr:nvSpPr>
      <xdr:spPr>
        <a:xfrm>
          <a:off x="4686300" y="153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11988</xdr:rowOff>
    </xdr:from>
    <xdr:to>
      <xdr:col>24</xdr:col>
      <xdr:colOff>152400</xdr:colOff>
      <xdr:row>91</xdr:row>
      <xdr:rowOff>11988</xdr:rowOff>
    </xdr:to>
    <xdr:cxnSp macro="">
      <xdr:nvCxnSpPr>
        <xdr:cNvPr id="231" name="直線コネクタ 230"/>
        <xdr:cNvCxnSpPr/>
      </xdr:nvCxnSpPr>
      <xdr:spPr>
        <a:xfrm>
          <a:off x="4546600" y="1561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558</xdr:rowOff>
    </xdr:from>
    <xdr:to>
      <xdr:col>24</xdr:col>
      <xdr:colOff>63500</xdr:colOff>
      <xdr:row>96</xdr:row>
      <xdr:rowOff>40754</xdr:rowOff>
    </xdr:to>
    <xdr:cxnSp macro="">
      <xdr:nvCxnSpPr>
        <xdr:cNvPr id="232" name="直線コネクタ 231"/>
        <xdr:cNvCxnSpPr/>
      </xdr:nvCxnSpPr>
      <xdr:spPr>
        <a:xfrm flipV="1">
          <a:off x="3797300" y="16288308"/>
          <a:ext cx="838200" cy="2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80687</xdr:rowOff>
    </xdr:from>
    <xdr:ext cx="534377" cy="259045"/>
    <xdr:sp macro="" textlink="">
      <xdr:nvSpPr>
        <xdr:cNvPr id="233" name="扶助費平均値テキスト"/>
        <xdr:cNvSpPr txBox="1"/>
      </xdr:nvSpPr>
      <xdr:spPr>
        <a:xfrm>
          <a:off x="4686300" y="160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57810</xdr:rowOff>
    </xdr:from>
    <xdr:to>
      <xdr:col>24</xdr:col>
      <xdr:colOff>114300</xdr:colOff>
      <xdr:row>94</xdr:row>
      <xdr:rowOff>159410</xdr:rowOff>
    </xdr:to>
    <xdr:sp macro="" textlink="">
      <xdr:nvSpPr>
        <xdr:cNvPr id="234" name="フローチャート: 判断 233"/>
        <xdr:cNvSpPr/>
      </xdr:nvSpPr>
      <xdr:spPr>
        <a:xfrm>
          <a:off x="45847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40754</xdr:rowOff>
    </xdr:from>
    <xdr:to>
      <xdr:col>19</xdr:col>
      <xdr:colOff>177800</xdr:colOff>
      <xdr:row>96</xdr:row>
      <xdr:rowOff>103581</xdr:rowOff>
    </xdr:to>
    <xdr:cxnSp macro="">
      <xdr:nvCxnSpPr>
        <xdr:cNvPr id="235" name="直線コネクタ 234"/>
        <xdr:cNvCxnSpPr/>
      </xdr:nvCxnSpPr>
      <xdr:spPr>
        <a:xfrm flipV="1">
          <a:off x="2908300" y="16499954"/>
          <a:ext cx="8890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54153</xdr:rowOff>
    </xdr:from>
    <xdr:to>
      <xdr:col>20</xdr:col>
      <xdr:colOff>38100</xdr:colOff>
      <xdr:row>94</xdr:row>
      <xdr:rowOff>155753</xdr:rowOff>
    </xdr:to>
    <xdr:sp macro="" textlink="">
      <xdr:nvSpPr>
        <xdr:cNvPr id="236" name="フローチャート: 判断 235"/>
        <xdr:cNvSpPr/>
      </xdr:nvSpPr>
      <xdr:spPr>
        <a:xfrm>
          <a:off x="3746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830</xdr:rowOff>
    </xdr:from>
    <xdr:ext cx="534377" cy="259045"/>
    <xdr:sp macro="" textlink="">
      <xdr:nvSpPr>
        <xdr:cNvPr id="237" name="テキスト ボックス 236"/>
        <xdr:cNvSpPr txBox="1"/>
      </xdr:nvSpPr>
      <xdr:spPr>
        <a:xfrm>
          <a:off x="3530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103581</xdr:rowOff>
    </xdr:from>
    <xdr:to>
      <xdr:col>15</xdr:col>
      <xdr:colOff>50800</xdr:colOff>
      <xdr:row>97</xdr:row>
      <xdr:rowOff>68986</xdr:rowOff>
    </xdr:to>
    <xdr:cxnSp macro="">
      <xdr:nvCxnSpPr>
        <xdr:cNvPr id="238" name="直線コネクタ 237"/>
        <xdr:cNvCxnSpPr/>
      </xdr:nvCxnSpPr>
      <xdr:spPr>
        <a:xfrm flipV="1">
          <a:off x="2019300" y="16562781"/>
          <a:ext cx="889000" cy="13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133858</xdr:rowOff>
    </xdr:from>
    <xdr:to>
      <xdr:col>15</xdr:col>
      <xdr:colOff>101600</xdr:colOff>
      <xdr:row>95</xdr:row>
      <xdr:rowOff>64008</xdr:rowOff>
    </xdr:to>
    <xdr:sp macro="" textlink="">
      <xdr:nvSpPr>
        <xdr:cNvPr id="239" name="フローチャート: 判断 238"/>
        <xdr:cNvSpPr/>
      </xdr:nvSpPr>
      <xdr:spPr>
        <a:xfrm>
          <a:off x="2857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80535</xdr:rowOff>
    </xdr:from>
    <xdr:ext cx="534377" cy="259045"/>
    <xdr:sp macro="" textlink="">
      <xdr:nvSpPr>
        <xdr:cNvPr id="240" name="テキスト ボックス 239"/>
        <xdr:cNvSpPr txBox="1"/>
      </xdr:nvSpPr>
      <xdr:spPr>
        <a:xfrm>
          <a:off x="2641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68986</xdr:rowOff>
    </xdr:from>
    <xdr:to>
      <xdr:col>10</xdr:col>
      <xdr:colOff>114300</xdr:colOff>
      <xdr:row>97</xdr:row>
      <xdr:rowOff>112421</xdr:rowOff>
    </xdr:to>
    <xdr:cxnSp macro="">
      <xdr:nvCxnSpPr>
        <xdr:cNvPr id="241" name="直線コネクタ 240"/>
        <xdr:cNvCxnSpPr/>
      </xdr:nvCxnSpPr>
      <xdr:spPr>
        <a:xfrm flipV="1">
          <a:off x="1130300" y="1669963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43484</xdr:rowOff>
    </xdr:from>
    <xdr:to>
      <xdr:col>10</xdr:col>
      <xdr:colOff>165100</xdr:colOff>
      <xdr:row>96</xdr:row>
      <xdr:rowOff>145084</xdr:rowOff>
    </xdr:to>
    <xdr:sp macro="" textlink="">
      <xdr:nvSpPr>
        <xdr:cNvPr id="242" name="フローチャート: 判断 241"/>
        <xdr:cNvSpPr/>
      </xdr:nvSpPr>
      <xdr:spPr>
        <a:xfrm>
          <a:off x="1968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161611</xdr:rowOff>
    </xdr:from>
    <xdr:ext cx="534377" cy="259045"/>
    <xdr:sp macro="" textlink="">
      <xdr:nvSpPr>
        <xdr:cNvPr id="243" name="テキスト ボックス 242"/>
        <xdr:cNvSpPr txBox="1"/>
      </xdr:nvSpPr>
      <xdr:spPr>
        <a:xfrm>
          <a:off x="1752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132372</xdr:rowOff>
    </xdr:from>
    <xdr:to>
      <xdr:col>6</xdr:col>
      <xdr:colOff>38100</xdr:colOff>
      <xdr:row>93</xdr:row>
      <xdr:rowOff>62522</xdr:rowOff>
    </xdr:to>
    <xdr:sp macro="" textlink="">
      <xdr:nvSpPr>
        <xdr:cNvPr id="244" name="フローチャート: 判断 243"/>
        <xdr:cNvSpPr/>
      </xdr:nvSpPr>
      <xdr:spPr>
        <a:xfrm>
          <a:off x="1079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79049</xdr:rowOff>
    </xdr:from>
    <xdr:ext cx="534377" cy="259045"/>
    <xdr:sp macro="" textlink="">
      <xdr:nvSpPr>
        <xdr:cNvPr id="245" name="テキスト ボックス 244"/>
        <xdr:cNvSpPr txBox="1"/>
      </xdr:nvSpPr>
      <xdr:spPr>
        <a:xfrm>
          <a:off x="863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121208</xdr:rowOff>
    </xdr:from>
    <xdr:to>
      <xdr:col>24</xdr:col>
      <xdr:colOff>114300</xdr:colOff>
      <xdr:row>95</xdr:row>
      <xdr:rowOff>51358</xdr:rowOff>
    </xdr:to>
    <xdr:sp macro="" textlink="">
      <xdr:nvSpPr>
        <xdr:cNvPr id="251" name="楕円 250"/>
        <xdr:cNvSpPr/>
      </xdr:nvSpPr>
      <xdr:spPr>
        <a:xfrm>
          <a:off x="4584700" y="1623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99635</xdr:rowOff>
    </xdr:from>
    <xdr:ext cx="534377" cy="259045"/>
    <xdr:sp macro="" textlink="">
      <xdr:nvSpPr>
        <xdr:cNvPr id="252" name="扶助費該当値テキスト"/>
        <xdr:cNvSpPr txBox="1"/>
      </xdr:nvSpPr>
      <xdr:spPr>
        <a:xfrm>
          <a:off x="4686300" y="162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161404</xdr:rowOff>
    </xdr:from>
    <xdr:to>
      <xdr:col>20</xdr:col>
      <xdr:colOff>38100</xdr:colOff>
      <xdr:row>96</xdr:row>
      <xdr:rowOff>91554</xdr:rowOff>
    </xdr:to>
    <xdr:sp macro="" textlink="">
      <xdr:nvSpPr>
        <xdr:cNvPr id="253" name="楕円 252"/>
        <xdr:cNvSpPr/>
      </xdr:nvSpPr>
      <xdr:spPr>
        <a:xfrm>
          <a:off x="3746500" y="164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82681</xdr:rowOff>
    </xdr:from>
    <xdr:ext cx="534377" cy="259045"/>
    <xdr:sp macro="" textlink="">
      <xdr:nvSpPr>
        <xdr:cNvPr id="254" name="テキスト ボックス 253"/>
        <xdr:cNvSpPr txBox="1"/>
      </xdr:nvSpPr>
      <xdr:spPr>
        <a:xfrm>
          <a:off x="3530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52781</xdr:rowOff>
    </xdr:from>
    <xdr:to>
      <xdr:col>15</xdr:col>
      <xdr:colOff>101600</xdr:colOff>
      <xdr:row>96</xdr:row>
      <xdr:rowOff>154381</xdr:rowOff>
    </xdr:to>
    <xdr:sp macro="" textlink="">
      <xdr:nvSpPr>
        <xdr:cNvPr id="255" name="楕円 254"/>
        <xdr:cNvSpPr/>
      </xdr:nvSpPr>
      <xdr:spPr>
        <a:xfrm>
          <a:off x="2857500" y="165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145508</xdr:rowOff>
    </xdr:from>
    <xdr:ext cx="534377" cy="259045"/>
    <xdr:sp macro="" textlink="">
      <xdr:nvSpPr>
        <xdr:cNvPr id="256" name="テキスト ボックス 255"/>
        <xdr:cNvSpPr txBox="1"/>
      </xdr:nvSpPr>
      <xdr:spPr>
        <a:xfrm>
          <a:off x="2641111" y="166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18186</xdr:rowOff>
    </xdr:from>
    <xdr:to>
      <xdr:col>10</xdr:col>
      <xdr:colOff>165100</xdr:colOff>
      <xdr:row>97</xdr:row>
      <xdr:rowOff>119786</xdr:rowOff>
    </xdr:to>
    <xdr:sp macro="" textlink="">
      <xdr:nvSpPr>
        <xdr:cNvPr id="257" name="楕円 256"/>
        <xdr:cNvSpPr/>
      </xdr:nvSpPr>
      <xdr:spPr>
        <a:xfrm>
          <a:off x="1968500" y="1664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110913</xdr:rowOff>
    </xdr:from>
    <xdr:ext cx="534377" cy="259045"/>
    <xdr:sp macro="" textlink="">
      <xdr:nvSpPr>
        <xdr:cNvPr id="258" name="テキスト ボックス 257"/>
        <xdr:cNvSpPr txBox="1"/>
      </xdr:nvSpPr>
      <xdr:spPr>
        <a:xfrm>
          <a:off x="1752111" y="167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61621</xdr:rowOff>
    </xdr:from>
    <xdr:to>
      <xdr:col>6</xdr:col>
      <xdr:colOff>38100</xdr:colOff>
      <xdr:row>97</xdr:row>
      <xdr:rowOff>163221</xdr:rowOff>
    </xdr:to>
    <xdr:sp macro="" textlink="">
      <xdr:nvSpPr>
        <xdr:cNvPr id="259" name="楕円 258"/>
        <xdr:cNvSpPr/>
      </xdr:nvSpPr>
      <xdr:spPr>
        <a:xfrm>
          <a:off x="1079500" y="1669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154348</xdr:rowOff>
    </xdr:from>
    <xdr:ext cx="534377" cy="259045"/>
    <xdr:sp macro="" textlink="">
      <xdr:nvSpPr>
        <xdr:cNvPr id="260" name="テキスト ボックス 259"/>
        <xdr:cNvSpPr txBox="1"/>
      </xdr:nvSpPr>
      <xdr:spPr>
        <a:xfrm>
          <a:off x="863111" y="16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168927</xdr:rowOff>
    </xdr:from>
    <xdr:ext cx="531299" cy="259045"/>
    <xdr:sp macro="" textlink="">
      <xdr:nvSpPr>
        <xdr:cNvPr id="273" name="テキスト ボックス 272"/>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83" name="テキスト ボックス 282"/>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28</xdr:row>
      <xdr:rowOff>168927</xdr:rowOff>
    </xdr:from>
    <xdr:ext cx="531299" cy="259045"/>
    <xdr:sp macro="" textlink="">
      <xdr:nvSpPr>
        <xdr:cNvPr id="285" name="テキスト ボックス 284"/>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143786</xdr:rowOff>
    </xdr:from>
    <xdr:to>
      <xdr:col>54</xdr:col>
      <xdr:colOff>189865</xdr:colOff>
      <xdr:row>38</xdr:row>
      <xdr:rowOff>129670</xdr:rowOff>
    </xdr:to>
    <xdr:cxnSp macro="">
      <xdr:nvCxnSpPr>
        <xdr:cNvPr id="289" name="直線コネクタ 288"/>
        <xdr:cNvCxnSpPr/>
      </xdr:nvCxnSpPr>
      <xdr:spPr>
        <a:xfrm flipV="1">
          <a:off x="10475595" y="5287286"/>
          <a:ext cx="1270" cy="135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133497</xdr:rowOff>
    </xdr:from>
    <xdr:ext cx="534377" cy="259045"/>
    <xdr:sp macro="" textlink="">
      <xdr:nvSpPr>
        <xdr:cNvPr id="290" name="補助費等最小値テキスト"/>
        <xdr:cNvSpPr txBox="1"/>
      </xdr:nvSpPr>
      <xdr:spPr>
        <a:xfrm>
          <a:off x="10528300" y="66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129670</xdr:rowOff>
    </xdr:from>
    <xdr:to>
      <xdr:col>55</xdr:col>
      <xdr:colOff>88900</xdr:colOff>
      <xdr:row>38</xdr:row>
      <xdr:rowOff>129670</xdr:rowOff>
    </xdr:to>
    <xdr:cxnSp macro="">
      <xdr:nvCxnSpPr>
        <xdr:cNvPr id="291" name="直線コネクタ 290"/>
        <xdr:cNvCxnSpPr/>
      </xdr:nvCxnSpPr>
      <xdr:spPr>
        <a:xfrm>
          <a:off x="10388600" y="664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90463</xdr:rowOff>
    </xdr:from>
    <xdr:ext cx="534377" cy="259045"/>
    <xdr:sp macro="" textlink="">
      <xdr:nvSpPr>
        <xdr:cNvPr id="292" name="補助費等最大値テキスト"/>
        <xdr:cNvSpPr txBox="1"/>
      </xdr:nvSpPr>
      <xdr:spPr>
        <a:xfrm>
          <a:off x="10528300" y="50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143786</xdr:rowOff>
    </xdr:from>
    <xdr:to>
      <xdr:col>55</xdr:col>
      <xdr:colOff>88900</xdr:colOff>
      <xdr:row>30</xdr:row>
      <xdr:rowOff>143786</xdr:rowOff>
    </xdr:to>
    <xdr:cxnSp macro="">
      <xdr:nvCxnSpPr>
        <xdr:cNvPr id="293" name="直線コネクタ 292"/>
        <xdr:cNvCxnSpPr/>
      </xdr:nvCxnSpPr>
      <xdr:spPr>
        <a:xfrm>
          <a:off x="10388600" y="528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146901</xdr:rowOff>
    </xdr:from>
    <xdr:to>
      <xdr:col>55</xdr:col>
      <xdr:colOff>0</xdr:colOff>
      <xdr:row>36</xdr:row>
      <xdr:rowOff>14513</xdr:rowOff>
    </xdr:to>
    <xdr:cxnSp macro="">
      <xdr:nvCxnSpPr>
        <xdr:cNvPr id="294" name="直線コネクタ 293"/>
        <xdr:cNvCxnSpPr/>
      </xdr:nvCxnSpPr>
      <xdr:spPr>
        <a:xfrm>
          <a:off x="9639300" y="6147651"/>
          <a:ext cx="838200" cy="3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120848</xdr:rowOff>
    </xdr:from>
    <xdr:ext cx="534377" cy="259045"/>
    <xdr:sp macro="" textlink="">
      <xdr:nvSpPr>
        <xdr:cNvPr id="295" name="補助費等平均値テキスト"/>
        <xdr:cNvSpPr txBox="1"/>
      </xdr:nvSpPr>
      <xdr:spPr>
        <a:xfrm>
          <a:off x="10528300" y="6121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142421</xdr:rowOff>
    </xdr:from>
    <xdr:to>
      <xdr:col>55</xdr:col>
      <xdr:colOff>50800</xdr:colOff>
      <xdr:row>36</xdr:row>
      <xdr:rowOff>72571</xdr:rowOff>
    </xdr:to>
    <xdr:sp macro="" textlink="">
      <xdr:nvSpPr>
        <xdr:cNvPr id="296" name="フローチャート: 判断 295"/>
        <xdr:cNvSpPr/>
      </xdr:nvSpPr>
      <xdr:spPr>
        <a:xfrm>
          <a:off x="10426700" y="6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136214</xdr:rowOff>
    </xdr:from>
    <xdr:to>
      <xdr:col>50</xdr:col>
      <xdr:colOff>114300</xdr:colOff>
      <xdr:row>35</xdr:row>
      <xdr:rowOff>146901</xdr:rowOff>
    </xdr:to>
    <xdr:cxnSp macro="">
      <xdr:nvCxnSpPr>
        <xdr:cNvPr id="297" name="直線コネクタ 296"/>
        <xdr:cNvCxnSpPr/>
      </xdr:nvCxnSpPr>
      <xdr:spPr>
        <a:xfrm>
          <a:off x="8750300" y="6136964"/>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10547</xdr:rowOff>
    </xdr:from>
    <xdr:to>
      <xdr:col>50</xdr:col>
      <xdr:colOff>165100</xdr:colOff>
      <xdr:row>36</xdr:row>
      <xdr:rowOff>112147</xdr:rowOff>
    </xdr:to>
    <xdr:sp macro="" textlink="">
      <xdr:nvSpPr>
        <xdr:cNvPr id="298" name="フローチャート: 判断 297"/>
        <xdr:cNvSpPr/>
      </xdr:nvSpPr>
      <xdr:spPr>
        <a:xfrm>
          <a:off x="9588500" y="618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103274</xdr:rowOff>
    </xdr:from>
    <xdr:ext cx="534377" cy="259045"/>
    <xdr:sp macro="" textlink="">
      <xdr:nvSpPr>
        <xdr:cNvPr id="299" name="テキスト ボックス 298"/>
        <xdr:cNvSpPr txBox="1"/>
      </xdr:nvSpPr>
      <xdr:spPr>
        <a:xfrm>
          <a:off x="9372111" y="62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136214</xdr:rowOff>
    </xdr:from>
    <xdr:to>
      <xdr:col>45</xdr:col>
      <xdr:colOff>177800</xdr:colOff>
      <xdr:row>35</xdr:row>
      <xdr:rowOff>170418</xdr:rowOff>
    </xdr:to>
    <xdr:cxnSp macro="">
      <xdr:nvCxnSpPr>
        <xdr:cNvPr id="300" name="直線コネクタ 299"/>
        <xdr:cNvCxnSpPr/>
      </xdr:nvCxnSpPr>
      <xdr:spPr>
        <a:xfrm flipV="1">
          <a:off x="7861300" y="6136964"/>
          <a:ext cx="889000" cy="3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159137</xdr:rowOff>
    </xdr:from>
    <xdr:to>
      <xdr:col>46</xdr:col>
      <xdr:colOff>38100</xdr:colOff>
      <xdr:row>36</xdr:row>
      <xdr:rowOff>89287</xdr:rowOff>
    </xdr:to>
    <xdr:sp macro="" textlink="">
      <xdr:nvSpPr>
        <xdr:cNvPr id="301" name="フローチャート: 判断 300"/>
        <xdr:cNvSpPr/>
      </xdr:nvSpPr>
      <xdr:spPr>
        <a:xfrm>
          <a:off x="8699500" y="61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80414</xdr:rowOff>
    </xdr:from>
    <xdr:ext cx="534377" cy="259045"/>
    <xdr:sp macro="" textlink="">
      <xdr:nvSpPr>
        <xdr:cNvPr id="302" name="テキスト ボックス 301"/>
        <xdr:cNvSpPr txBox="1"/>
      </xdr:nvSpPr>
      <xdr:spPr>
        <a:xfrm>
          <a:off x="8483111" y="62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170418</xdr:rowOff>
    </xdr:from>
    <xdr:to>
      <xdr:col>41</xdr:col>
      <xdr:colOff>50800</xdr:colOff>
      <xdr:row>36</xdr:row>
      <xdr:rowOff>9198</xdr:rowOff>
    </xdr:to>
    <xdr:cxnSp macro="">
      <xdr:nvCxnSpPr>
        <xdr:cNvPr id="303" name="直線コネクタ 302"/>
        <xdr:cNvCxnSpPr/>
      </xdr:nvCxnSpPr>
      <xdr:spPr>
        <a:xfrm flipV="1">
          <a:off x="6972300" y="6171168"/>
          <a:ext cx="8890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112132</xdr:rowOff>
    </xdr:from>
    <xdr:to>
      <xdr:col>41</xdr:col>
      <xdr:colOff>101600</xdr:colOff>
      <xdr:row>36</xdr:row>
      <xdr:rowOff>42282</xdr:rowOff>
    </xdr:to>
    <xdr:sp macro="" textlink="">
      <xdr:nvSpPr>
        <xdr:cNvPr id="304" name="フローチャート: 判断 303"/>
        <xdr:cNvSpPr/>
      </xdr:nvSpPr>
      <xdr:spPr>
        <a:xfrm>
          <a:off x="7810500" y="61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58809</xdr:rowOff>
    </xdr:from>
    <xdr:ext cx="534377" cy="259045"/>
    <xdr:sp macro="" textlink="">
      <xdr:nvSpPr>
        <xdr:cNvPr id="305" name="テキスト ボックス 304"/>
        <xdr:cNvSpPr txBox="1"/>
      </xdr:nvSpPr>
      <xdr:spPr>
        <a:xfrm>
          <a:off x="7594111" y="588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113903</xdr:rowOff>
    </xdr:from>
    <xdr:to>
      <xdr:col>36</xdr:col>
      <xdr:colOff>165100</xdr:colOff>
      <xdr:row>37</xdr:row>
      <xdr:rowOff>44053</xdr:rowOff>
    </xdr:to>
    <xdr:sp macro="" textlink="">
      <xdr:nvSpPr>
        <xdr:cNvPr id="306" name="フローチャート: 判断 305"/>
        <xdr:cNvSpPr/>
      </xdr:nvSpPr>
      <xdr:spPr>
        <a:xfrm>
          <a:off x="6921500" y="62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35180</xdr:rowOff>
    </xdr:from>
    <xdr:ext cx="534377" cy="259045"/>
    <xdr:sp macro="" textlink="">
      <xdr:nvSpPr>
        <xdr:cNvPr id="307" name="テキスト ボックス 306"/>
        <xdr:cNvSpPr txBox="1"/>
      </xdr:nvSpPr>
      <xdr:spPr>
        <a:xfrm>
          <a:off x="6705111" y="63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135163</xdr:rowOff>
    </xdr:from>
    <xdr:to>
      <xdr:col>55</xdr:col>
      <xdr:colOff>50800</xdr:colOff>
      <xdr:row>36</xdr:row>
      <xdr:rowOff>65313</xdr:rowOff>
    </xdr:to>
    <xdr:sp macro="" textlink="">
      <xdr:nvSpPr>
        <xdr:cNvPr id="313" name="楕円 312"/>
        <xdr:cNvSpPr/>
      </xdr:nvSpPr>
      <xdr:spPr>
        <a:xfrm>
          <a:off x="10426700" y="61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158040</xdr:rowOff>
    </xdr:from>
    <xdr:ext cx="534377" cy="259045"/>
    <xdr:sp macro="" textlink="">
      <xdr:nvSpPr>
        <xdr:cNvPr id="314" name="補助費等該当値テキスト"/>
        <xdr:cNvSpPr txBox="1"/>
      </xdr:nvSpPr>
      <xdr:spPr>
        <a:xfrm>
          <a:off x="10528300" y="59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96101</xdr:rowOff>
    </xdr:from>
    <xdr:to>
      <xdr:col>50</xdr:col>
      <xdr:colOff>165100</xdr:colOff>
      <xdr:row>36</xdr:row>
      <xdr:rowOff>26251</xdr:rowOff>
    </xdr:to>
    <xdr:sp macro="" textlink="">
      <xdr:nvSpPr>
        <xdr:cNvPr id="315" name="楕円 314"/>
        <xdr:cNvSpPr/>
      </xdr:nvSpPr>
      <xdr:spPr>
        <a:xfrm>
          <a:off x="9588500" y="60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42778</xdr:rowOff>
    </xdr:from>
    <xdr:ext cx="534377" cy="259045"/>
    <xdr:sp macro="" textlink="">
      <xdr:nvSpPr>
        <xdr:cNvPr id="316" name="テキスト ボックス 315"/>
        <xdr:cNvSpPr txBox="1"/>
      </xdr:nvSpPr>
      <xdr:spPr>
        <a:xfrm>
          <a:off x="9372111" y="58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85414</xdr:rowOff>
    </xdr:from>
    <xdr:to>
      <xdr:col>46</xdr:col>
      <xdr:colOff>38100</xdr:colOff>
      <xdr:row>36</xdr:row>
      <xdr:rowOff>15564</xdr:rowOff>
    </xdr:to>
    <xdr:sp macro="" textlink="">
      <xdr:nvSpPr>
        <xdr:cNvPr id="317" name="楕円 316"/>
        <xdr:cNvSpPr/>
      </xdr:nvSpPr>
      <xdr:spPr>
        <a:xfrm>
          <a:off x="8699500" y="60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32091</xdr:rowOff>
    </xdr:from>
    <xdr:ext cx="534377" cy="259045"/>
    <xdr:sp macro="" textlink="">
      <xdr:nvSpPr>
        <xdr:cNvPr id="318" name="テキスト ボックス 317"/>
        <xdr:cNvSpPr txBox="1"/>
      </xdr:nvSpPr>
      <xdr:spPr>
        <a:xfrm>
          <a:off x="8483111" y="58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119618</xdr:rowOff>
    </xdr:from>
    <xdr:to>
      <xdr:col>41</xdr:col>
      <xdr:colOff>101600</xdr:colOff>
      <xdr:row>36</xdr:row>
      <xdr:rowOff>49768</xdr:rowOff>
    </xdr:to>
    <xdr:sp macro="" textlink="">
      <xdr:nvSpPr>
        <xdr:cNvPr id="319" name="楕円 318"/>
        <xdr:cNvSpPr/>
      </xdr:nvSpPr>
      <xdr:spPr>
        <a:xfrm>
          <a:off x="7810500" y="61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40895</xdr:rowOff>
    </xdr:from>
    <xdr:ext cx="534377" cy="259045"/>
    <xdr:sp macro="" textlink="">
      <xdr:nvSpPr>
        <xdr:cNvPr id="320" name="テキスト ボックス 319"/>
        <xdr:cNvSpPr txBox="1"/>
      </xdr:nvSpPr>
      <xdr:spPr>
        <a:xfrm>
          <a:off x="7594111" y="62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129848</xdr:rowOff>
    </xdr:from>
    <xdr:to>
      <xdr:col>36</xdr:col>
      <xdr:colOff>165100</xdr:colOff>
      <xdr:row>36</xdr:row>
      <xdr:rowOff>59998</xdr:rowOff>
    </xdr:to>
    <xdr:sp macro="" textlink="">
      <xdr:nvSpPr>
        <xdr:cNvPr id="321" name="楕円 320"/>
        <xdr:cNvSpPr/>
      </xdr:nvSpPr>
      <xdr:spPr>
        <a:xfrm>
          <a:off x="6921500" y="61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76525</xdr:rowOff>
    </xdr:from>
    <xdr:ext cx="534377" cy="259045"/>
    <xdr:sp macro="" textlink="">
      <xdr:nvSpPr>
        <xdr:cNvPr id="322" name="テキスト ボックス 321"/>
        <xdr:cNvSpPr txBox="1"/>
      </xdr:nvSpPr>
      <xdr:spPr>
        <a:xfrm>
          <a:off x="6705111" y="59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154369</xdr:rowOff>
    </xdr:from>
    <xdr:to>
      <xdr:col>54</xdr:col>
      <xdr:colOff>189865</xdr:colOff>
      <xdr:row>58</xdr:row>
      <xdr:rowOff>153645</xdr:rowOff>
    </xdr:to>
    <xdr:cxnSp macro="">
      <xdr:nvCxnSpPr>
        <xdr:cNvPr id="347" name="直線コネクタ 346"/>
        <xdr:cNvCxnSpPr/>
      </xdr:nvCxnSpPr>
      <xdr:spPr>
        <a:xfrm flipV="1">
          <a:off x="10475595" y="8726869"/>
          <a:ext cx="1270" cy="13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157472</xdr:rowOff>
    </xdr:from>
    <xdr:ext cx="534377" cy="259045"/>
    <xdr:sp macro="" textlink="">
      <xdr:nvSpPr>
        <xdr:cNvPr id="348" name="普通建設事業費最小値テキスト"/>
        <xdr:cNvSpPr txBox="1"/>
      </xdr:nvSpPr>
      <xdr:spPr>
        <a:xfrm>
          <a:off x="10528300" y="101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153645</xdr:rowOff>
    </xdr:from>
    <xdr:to>
      <xdr:col>55</xdr:col>
      <xdr:colOff>88900</xdr:colOff>
      <xdr:row>58</xdr:row>
      <xdr:rowOff>153645</xdr:rowOff>
    </xdr:to>
    <xdr:cxnSp macro="">
      <xdr:nvCxnSpPr>
        <xdr:cNvPr id="349" name="直線コネクタ 348"/>
        <xdr:cNvCxnSpPr/>
      </xdr:nvCxnSpPr>
      <xdr:spPr>
        <a:xfrm>
          <a:off x="10388600" y="1009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101046</xdr:rowOff>
    </xdr:from>
    <xdr:ext cx="534377" cy="259045"/>
    <xdr:sp macro="" textlink="">
      <xdr:nvSpPr>
        <xdr:cNvPr id="350" name="普通建設事業費最大値テキスト"/>
        <xdr:cNvSpPr txBox="1"/>
      </xdr:nvSpPr>
      <xdr:spPr>
        <a:xfrm>
          <a:off x="10528300" y="85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154369</xdr:rowOff>
    </xdr:from>
    <xdr:to>
      <xdr:col>55</xdr:col>
      <xdr:colOff>88900</xdr:colOff>
      <xdr:row>50</xdr:row>
      <xdr:rowOff>154369</xdr:rowOff>
    </xdr:to>
    <xdr:cxnSp macro="">
      <xdr:nvCxnSpPr>
        <xdr:cNvPr id="351" name="直線コネクタ 350"/>
        <xdr:cNvCxnSpPr/>
      </xdr:nvCxnSpPr>
      <xdr:spPr>
        <a:xfrm>
          <a:off x="10388600" y="872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106687</xdr:rowOff>
    </xdr:from>
    <xdr:to>
      <xdr:col>55</xdr:col>
      <xdr:colOff>0</xdr:colOff>
      <xdr:row>56</xdr:row>
      <xdr:rowOff>46355</xdr:rowOff>
    </xdr:to>
    <xdr:cxnSp macro="">
      <xdr:nvCxnSpPr>
        <xdr:cNvPr id="352" name="直線コネクタ 351"/>
        <xdr:cNvCxnSpPr/>
      </xdr:nvCxnSpPr>
      <xdr:spPr>
        <a:xfrm>
          <a:off x="9639300" y="9193537"/>
          <a:ext cx="838200" cy="45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167708</xdr:rowOff>
    </xdr:from>
    <xdr:ext cx="534377" cy="259045"/>
    <xdr:sp macro="" textlink="">
      <xdr:nvSpPr>
        <xdr:cNvPr id="353" name="普通建設事業費平均値テキスト"/>
        <xdr:cNvSpPr txBox="1"/>
      </xdr:nvSpPr>
      <xdr:spPr>
        <a:xfrm>
          <a:off x="10528300" y="9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144831</xdr:rowOff>
    </xdr:from>
    <xdr:to>
      <xdr:col>55</xdr:col>
      <xdr:colOff>50800</xdr:colOff>
      <xdr:row>56</xdr:row>
      <xdr:rowOff>74981</xdr:rowOff>
    </xdr:to>
    <xdr:sp macro="" textlink="">
      <xdr:nvSpPr>
        <xdr:cNvPr id="354" name="フローチャート: 判断 353"/>
        <xdr:cNvSpPr/>
      </xdr:nvSpPr>
      <xdr:spPr>
        <a:xfrm>
          <a:off x="104267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106687</xdr:rowOff>
    </xdr:from>
    <xdr:to>
      <xdr:col>50</xdr:col>
      <xdr:colOff>114300</xdr:colOff>
      <xdr:row>56</xdr:row>
      <xdr:rowOff>23076</xdr:rowOff>
    </xdr:to>
    <xdr:cxnSp macro="">
      <xdr:nvCxnSpPr>
        <xdr:cNvPr id="355" name="直線コネクタ 354"/>
        <xdr:cNvCxnSpPr/>
      </xdr:nvCxnSpPr>
      <xdr:spPr>
        <a:xfrm flipV="1">
          <a:off x="8750300" y="9193537"/>
          <a:ext cx="889000" cy="43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72231</xdr:rowOff>
    </xdr:from>
    <xdr:to>
      <xdr:col>50</xdr:col>
      <xdr:colOff>165100</xdr:colOff>
      <xdr:row>56</xdr:row>
      <xdr:rowOff>2381</xdr:rowOff>
    </xdr:to>
    <xdr:sp macro="" textlink="">
      <xdr:nvSpPr>
        <xdr:cNvPr id="356" name="フローチャート: 判断 355"/>
        <xdr:cNvSpPr/>
      </xdr:nvSpPr>
      <xdr:spPr>
        <a:xfrm>
          <a:off x="9588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164958</xdr:rowOff>
    </xdr:from>
    <xdr:ext cx="534377" cy="259045"/>
    <xdr:sp macro="" textlink="">
      <xdr:nvSpPr>
        <xdr:cNvPr id="357" name="テキスト ボックス 356"/>
        <xdr:cNvSpPr txBox="1"/>
      </xdr:nvSpPr>
      <xdr:spPr>
        <a:xfrm>
          <a:off x="9372111" y="95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14808</xdr:rowOff>
    </xdr:from>
    <xdr:to>
      <xdr:col>45</xdr:col>
      <xdr:colOff>177800</xdr:colOff>
      <xdr:row>56</xdr:row>
      <xdr:rowOff>23076</xdr:rowOff>
    </xdr:to>
    <xdr:cxnSp macro="">
      <xdr:nvCxnSpPr>
        <xdr:cNvPr id="358" name="直線コネクタ 357"/>
        <xdr:cNvCxnSpPr/>
      </xdr:nvCxnSpPr>
      <xdr:spPr>
        <a:xfrm>
          <a:off x="7861300" y="961600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58058</xdr:rowOff>
    </xdr:from>
    <xdr:to>
      <xdr:col>46</xdr:col>
      <xdr:colOff>38100</xdr:colOff>
      <xdr:row>55</xdr:row>
      <xdr:rowOff>159658</xdr:rowOff>
    </xdr:to>
    <xdr:sp macro="" textlink="">
      <xdr:nvSpPr>
        <xdr:cNvPr id="359" name="フローチャート: 判断 358"/>
        <xdr:cNvSpPr/>
      </xdr:nvSpPr>
      <xdr:spPr>
        <a:xfrm>
          <a:off x="8699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4735</xdr:rowOff>
    </xdr:from>
    <xdr:ext cx="534377" cy="259045"/>
    <xdr:sp macro="" textlink="">
      <xdr:nvSpPr>
        <xdr:cNvPr id="360" name="テキスト ボックス 359"/>
        <xdr:cNvSpPr txBox="1"/>
      </xdr:nvSpPr>
      <xdr:spPr>
        <a:xfrm>
          <a:off x="8483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92361</xdr:rowOff>
    </xdr:from>
    <xdr:to>
      <xdr:col>41</xdr:col>
      <xdr:colOff>50800</xdr:colOff>
      <xdr:row>56</xdr:row>
      <xdr:rowOff>14808</xdr:rowOff>
    </xdr:to>
    <xdr:cxnSp macro="">
      <xdr:nvCxnSpPr>
        <xdr:cNvPr id="361" name="直線コネクタ 360"/>
        <xdr:cNvCxnSpPr/>
      </xdr:nvCxnSpPr>
      <xdr:spPr>
        <a:xfrm>
          <a:off x="6972300" y="9522111"/>
          <a:ext cx="889000" cy="9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60401</xdr:rowOff>
    </xdr:from>
    <xdr:to>
      <xdr:col>41</xdr:col>
      <xdr:colOff>101600</xdr:colOff>
      <xdr:row>55</xdr:row>
      <xdr:rowOff>162001</xdr:rowOff>
    </xdr:to>
    <xdr:sp macro="" textlink="">
      <xdr:nvSpPr>
        <xdr:cNvPr id="362" name="フローチャート: 判断 361"/>
        <xdr:cNvSpPr/>
      </xdr:nvSpPr>
      <xdr:spPr>
        <a:xfrm>
          <a:off x="7810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7078</xdr:rowOff>
    </xdr:from>
    <xdr:ext cx="534377" cy="259045"/>
    <xdr:sp macro="" textlink="">
      <xdr:nvSpPr>
        <xdr:cNvPr id="363" name="テキスト ボックス 362"/>
        <xdr:cNvSpPr txBox="1"/>
      </xdr:nvSpPr>
      <xdr:spPr>
        <a:xfrm>
          <a:off x="7594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4" name="フローチャート: 判断 363"/>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65" name="テキスト ボックス 364"/>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167005</xdr:rowOff>
    </xdr:from>
    <xdr:to>
      <xdr:col>55</xdr:col>
      <xdr:colOff>50800</xdr:colOff>
      <xdr:row>56</xdr:row>
      <xdr:rowOff>97155</xdr:rowOff>
    </xdr:to>
    <xdr:sp macro="" textlink="">
      <xdr:nvSpPr>
        <xdr:cNvPr id="371" name="楕円 370"/>
        <xdr:cNvSpPr/>
      </xdr:nvSpPr>
      <xdr:spPr>
        <a:xfrm>
          <a:off x="10426700" y="95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145432</xdr:rowOff>
    </xdr:from>
    <xdr:ext cx="534377" cy="259045"/>
    <xdr:sp macro="" textlink="">
      <xdr:nvSpPr>
        <xdr:cNvPr id="372" name="普通建設事業費該当値テキスト"/>
        <xdr:cNvSpPr txBox="1"/>
      </xdr:nvSpPr>
      <xdr:spPr>
        <a:xfrm>
          <a:off x="10528300" y="957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55887</xdr:rowOff>
    </xdr:from>
    <xdr:to>
      <xdr:col>50</xdr:col>
      <xdr:colOff>165100</xdr:colOff>
      <xdr:row>53</xdr:row>
      <xdr:rowOff>157487</xdr:rowOff>
    </xdr:to>
    <xdr:sp macro="" textlink="">
      <xdr:nvSpPr>
        <xdr:cNvPr id="373" name="楕円 372"/>
        <xdr:cNvSpPr/>
      </xdr:nvSpPr>
      <xdr:spPr>
        <a:xfrm>
          <a:off x="9588500" y="9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2564</xdr:rowOff>
    </xdr:from>
    <xdr:ext cx="534377" cy="259045"/>
    <xdr:sp macro="" textlink="">
      <xdr:nvSpPr>
        <xdr:cNvPr id="374" name="テキスト ボックス 373"/>
        <xdr:cNvSpPr txBox="1"/>
      </xdr:nvSpPr>
      <xdr:spPr>
        <a:xfrm>
          <a:off x="9372111" y="89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143726</xdr:rowOff>
    </xdr:from>
    <xdr:to>
      <xdr:col>46</xdr:col>
      <xdr:colOff>38100</xdr:colOff>
      <xdr:row>56</xdr:row>
      <xdr:rowOff>73876</xdr:rowOff>
    </xdr:to>
    <xdr:sp macro="" textlink="">
      <xdr:nvSpPr>
        <xdr:cNvPr id="375" name="楕円 374"/>
        <xdr:cNvSpPr/>
      </xdr:nvSpPr>
      <xdr:spPr>
        <a:xfrm>
          <a:off x="8699500" y="957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65003</xdr:rowOff>
    </xdr:from>
    <xdr:ext cx="534377" cy="259045"/>
    <xdr:sp macro="" textlink="">
      <xdr:nvSpPr>
        <xdr:cNvPr id="376" name="テキスト ボックス 375"/>
        <xdr:cNvSpPr txBox="1"/>
      </xdr:nvSpPr>
      <xdr:spPr>
        <a:xfrm>
          <a:off x="8483111" y="96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135458</xdr:rowOff>
    </xdr:from>
    <xdr:to>
      <xdr:col>41</xdr:col>
      <xdr:colOff>101600</xdr:colOff>
      <xdr:row>56</xdr:row>
      <xdr:rowOff>65608</xdr:rowOff>
    </xdr:to>
    <xdr:sp macro="" textlink="">
      <xdr:nvSpPr>
        <xdr:cNvPr id="377" name="楕円 376"/>
        <xdr:cNvSpPr/>
      </xdr:nvSpPr>
      <xdr:spPr>
        <a:xfrm>
          <a:off x="7810500" y="9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56735</xdr:rowOff>
    </xdr:from>
    <xdr:ext cx="534377" cy="259045"/>
    <xdr:sp macro="" textlink="">
      <xdr:nvSpPr>
        <xdr:cNvPr id="378" name="テキスト ボックス 377"/>
        <xdr:cNvSpPr txBox="1"/>
      </xdr:nvSpPr>
      <xdr:spPr>
        <a:xfrm>
          <a:off x="7594111" y="965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41561</xdr:rowOff>
    </xdr:from>
    <xdr:to>
      <xdr:col>36</xdr:col>
      <xdr:colOff>165100</xdr:colOff>
      <xdr:row>55</xdr:row>
      <xdr:rowOff>143161</xdr:rowOff>
    </xdr:to>
    <xdr:sp macro="" textlink="">
      <xdr:nvSpPr>
        <xdr:cNvPr id="379" name="楕円 378"/>
        <xdr:cNvSpPr/>
      </xdr:nvSpPr>
      <xdr:spPr>
        <a:xfrm>
          <a:off x="6921500" y="9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159688</xdr:rowOff>
    </xdr:from>
    <xdr:ext cx="534377" cy="259045"/>
    <xdr:sp macro="" textlink="">
      <xdr:nvSpPr>
        <xdr:cNvPr id="380" name="テキスト ボックス 379"/>
        <xdr:cNvSpPr txBox="1"/>
      </xdr:nvSpPr>
      <xdr:spPr>
        <a:xfrm>
          <a:off x="6705111" y="92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86502</xdr:rowOff>
    </xdr:from>
    <xdr:to>
      <xdr:col>54</xdr:col>
      <xdr:colOff>189865</xdr:colOff>
      <xdr:row>78</xdr:row>
      <xdr:rowOff>112855</xdr:rowOff>
    </xdr:to>
    <xdr:cxnSp macro="">
      <xdr:nvCxnSpPr>
        <xdr:cNvPr id="406" name="直線コネクタ 405"/>
        <xdr:cNvCxnSpPr/>
      </xdr:nvCxnSpPr>
      <xdr:spPr>
        <a:xfrm flipV="1">
          <a:off x="10475595" y="12088002"/>
          <a:ext cx="1270" cy="1397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116682</xdr:rowOff>
    </xdr:from>
    <xdr:ext cx="469744" cy="259045"/>
    <xdr:sp macro="" textlink="">
      <xdr:nvSpPr>
        <xdr:cNvPr id="407" name="普通建設事業費 （ うち新規整備　）最小値テキスト"/>
        <xdr:cNvSpPr txBox="1"/>
      </xdr:nvSpPr>
      <xdr:spPr>
        <a:xfrm>
          <a:off x="10528300"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112855</xdr:rowOff>
    </xdr:from>
    <xdr:to>
      <xdr:col>55</xdr:col>
      <xdr:colOff>88900</xdr:colOff>
      <xdr:row>78</xdr:row>
      <xdr:rowOff>112855</xdr:rowOff>
    </xdr:to>
    <xdr:cxnSp macro="">
      <xdr:nvCxnSpPr>
        <xdr:cNvPr id="408" name="直線コネクタ 407"/>
        <xdr:cNvCxnSpPr/>
      </xdr:nvCxnSpPr>
      <xdr:spPr>
        <a:xfrm>
          <a:off x="10388600" y="1348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33179</xdr:rowOff>
    </xdr:from>
    <xdr:ext cx="534377" cy="259045"/>
    <xdr:sp macro="" textlink="">
      <xdr:nvSpPr>
        <xdr:cNvPr id="409" name="普通建設事業費 （ うち新規整備　）最大値テキスト"/>
        <xdr:cNvSpPr txBox="1"/>
      </xdr:nvSpPr>
      <xdr:spPr>
        <a:xfrm>
          <a:off x="10528300" y="118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86502</xdr:rowOff>
    </xdr:from>
    <xdr:to>
      <xdr:col>55</xdr:col>
      <xdr:colOff>88900</xdr:colOff>
      <xdr:row>70</xdr:row>
      <xdr:rowOff>86502</xdr:rowOff>
    </xdr:to>
    <xdr:cxnSp macro="">
      <xdr:nvCxnSpPr>
        <xdr:cNvPr id="410" name="直線コネクタ 409"/>
        <xdr:cNvCxnSpPr/>
      </xdr:nvCxnSpPr>
      <xdr:spPr>
        <a:xfrm>
          <a:off x="10388600" y="1208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11423</xdr:rowOff>
    </xdr:from>
    <xdr:to>
      <xdr:col>55</xdr:col>
      <xdr:colOff>0</xdr:colOff>
      <xdr:row>77</xdr:row>
      <xdr:rowOff>35883</xdr:rowOff>
    </xdr:to>
    <xdr:cxnSp macro="">
      <xdr:nvCxnSpPr>
        <xdr:cNvPr id="411" name="直線コネクタ 410"/>
        <xdr:cNvCxnSpPr/>
      </xdr:nvCxnSpPr>
      <xdr:spPr>
        <a:xfrm flipV="1">
          <a:off x="9639300" y="13213073"/>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105768</xdr:rowOff>
    </xdr:from>
    <xdr:ext cx="534377" cy="259045"/>
    <xdr:sp macro="" textlink="">
      <xdr:nvSpPr>
        <xdr:cNvPr id="412" name="普通建設事業費 （ うち新規整備　）平均値テキスト"/>
        <xdr:cNvSpPr txBox="1"/>
      </xdr:nvSpPr>
      <xdr:spPr>
        <a:xfrm>
          <a:off x="10528300" y="12964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82891</xdr:rowOff>
    </xdr:from>
    <xdr:to>
      <xdr:col>55</xdr:col>
      <xdr:colOff>50800</xdr:colOff>
      <xdr:row>77</xdr:row>
      <xdr:rowOff>13041</xdr:rowOff>
    </xdr:to>
    <xdr:sp macro="" textlink="">
      <xdr:nvSpPr>
        <xdr:cNvPr id="413" name="フローチャート: 判断 412"/>
        <xdr:cNvSpPr/>
      </xdr:nvSpPr>
      <xdr:spPr>
        <a:xfrm>
          <a:off x="104267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35883</xdr:rowOff>
    </xdr:from>
    <xdr:to>
      <xdr:col>50</xdr:col>
      <xdr:colOff>114300</xdr:colOff>
      <xdr:row>78</xdr:row>
      <xdr:rowOff>66320</xdr:rowOff>
    </xdr:to>
    <xdr:cxnSp macro="">
      <xdr:nvCxnSpPr>
        <xdr:cNvPr id="414" name="直線コネクタ 413"/>
        <xdr:cNvCxnSpPr/>
      </xdr:nvCxnSpPr>
      <xdr:spPr>
        <a:xfrm flipV="1">
          <a:off x="8750300" y="13237533"/>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92721</xdr:rowOff>
    </xdr:from>
    <xdr:to>
      <xdr:col>50</xdr:col>
      <xdr:colOff>165100</xdr:colOff>
      <xdr:row>77</xdr:row>
      <xdr:rowOff>22871</xdr:rowOff>
    </xdr:to>
    <xdr:sp macro="" textlink="">
      <xdr:nvSpPr>
        <xdr:cNvPr id="415" name="フローチャート: 判断 414"/>
        <xdr:cNvSpPr/>
      </xdr:nvSpPr>
      <xdr:spPr>
        <a:xfrm>
          <a:off x="9588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39398</xdr:rowOff>
    </xdr:from>
    <xdr:ext cx="534377" cy="259045"/>
    <xdr:sp macro="" textlink="">
      <xdr:nvSpPr>
        <xdr:cNvPr id="416" name="テキスト ボックス 415"/>
        <xdr:cNvSpPr txBox="1"/>
      </xdr:nvSpPr>
      <xdr:spPr>
        <a:xfrm>
          <a:off x="9372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145024</xdr:rowOff>
    </xdr:from>
    <xdr:to>
      <xdr:col>45</xdr:col>
      <xdr:colOff>177800</xdr:colOff>
      <xdr:row>78</xdr:row>
      <xdr:rowOff>66320</xdr:rowOff>
    </xdr:to>
    <xdr:cxnSp macro="">
      <xdr:nvCxnSpPr>
        <xdr:cNvPr id="417" name="直線コネクタ 416"/>
        <xdr:cNvCxnSpPr/>
      </xdr:nvCxnSpPr>
      <xdr:spPr>
        <a:xfrm>
          <a:off x="7861300" y="13175224"/>
          <a:ext cx="889000" cy="26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17610</xdr:rowOff>
    </xdr:from>
    <xdr:to>
      <xdr:col>46</xdr:col>
      <xdr:colOff>38100</xdr:colOff>
      <xdr:row>76</xdr:row>
      <xdr:rowOff>119210</xdr:rowOff>
    </xdr:to>
    <xdr:sp macro="" textlink="">
      <xdr:nvSpPr>
        <xdr:cNvPr id="418" name="フローチャート: 判断 417"/>
        <xdr:cNvSpPr/>
      </xdr:nvSpPr>
      <xdr:spPr>
        <a:xfrm>
          <a:off x="8699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135737</xdr:rowOff>
    </xdr:from>
    <xdr:ext cx="534377" cy="259045"/>
    <xdr:sp macro="" textlink="">
      <xdr:nvSpPr>
        <xdr:cNvPr id="419" name="テキスト ボックス 418"/>
        <xdr:cNvSpPr txBox="1"/>
      </xdr:nvSpPr>
      <xdr:spPr>
        <a:xfrm>
          <a:off x="8483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117101</xdr:rowOff>
    </xdr:from>
    <xdr:to>
      <xdr:col>41</xdr:col>
      <xdr:colOff>50800</xdr:colOff>
      <xdr:row>76</xdr:row>
      <xdr:rowOff>145024</xdr:rowOff>
    </xdr:to>
    <xdr:cxnSp macro="">
      <xdr:nvCxnSpPr>
        <xdr:cNvPr id="420" name="直線コネクタ 419"/>
        <xdr:cNvCxnSpPr/>
      </xdr:nvCxnSpPr>
      <xdr:spPr>
        <a:xfrm>
          <a:off x="6972300" y="13147301"/>
          <a:ext cx="889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73127</xdr:rowOff>
    </xdr:from>
    <xdr:to>
      <xdr:col>41</xdr:col>
      <xdr:colOff>101600</xdr:colOff>
      <xdr:row>76</xdr:row>
      <xdr:rowOff>3277</xdr:rowOff>
    </xdr:to>
    <xdr:sp macro="" textlink="">
      <xdr:nvSpPr>
        <xdr:cNvPr id="421" name="フローチャート: 判断 420"/>
        <xdr:cNvSpPr/>
      </xdr:nvSpPr>
      <xdr:spPr>
        <a:xfrm>
          <a:off x="7810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19804</xdr:rowOff>
    </xdr:from>
    <xdr:ext cx="534377" cy="259045"/>
    <xdr:sp macro="" textlink="">
      <xdr:nvSpPr>
        <xdr:cNvPr id="422" name="テキスト ボックス 421"/>
        <xdr:cNvSpPr txBox="1"/>
      </xdr:nvSpPr>
      <xdr:spPr>
        <a:xfrm>
          <a:off x="7594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45008</xdr:rowOff>
    </xdr:from>
    <xdr:to>
      <xdr:col>36</xdr:col>
      <xdr:colOff>165100</xdr:colOff>
      <xdr:row>76</xdr:row>
      <xdr:rowOff>146608</xdr:rowOff>
    </xdr:to>
    <xdr:sp macro="" textlink="">
      <xdr:nvSpPr>
        <xdr:cNvPr id="423" name="フローチャート: 判断 422"/>
        <xdr:cNvSpPr/>
      </xdr:nvSpPr>
      <xdr:spPr>
        <a:xfrm>
          <a:off x="6921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163136</xdr:rowOff>
    </xdr:from>
    <xdr:ext cx="534377" cy="259045"/>
    <xdr:sp macro="" textlink="">
      <xdr:nvSpPr>
        <xdr:cNvPr id="424" name="テキスト ボックス 423"/>
        <xdr:cNvSpPr txBox="1"/>
      </xdr:nvSpPr>
      <xdr:spPr>
        <a:xfrm>
          <a:off x="6705111" y="128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132073</xdr:rowOff>
    </xdr:from>
    <xdr:to>
      <xdr:col>55</xdr:col>
      <xdr:colOff>50800</xdr:colOff>
      <xdr:row>77</xdr:row>
      <xdr:rowOff>62223</xdr:rowOff>
    </xdr:to>
    <xdr:sp macro="" textlink="">
      <xdr:nvSpPr>
        <xdr:cNvPr id="430" name="楕円 429"/>
        <xdr:cNvSpPr/>
      </xdr:nvSpPr>
      <xdr:spPr>
        <a:xfrm>
          <a:off x="10426700" y="131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110500</xdr:rowOff>
    </xdr:from>
    <xdr:ext cx="534377" cy="259045"/>
    <xdr:sp macro="" textlink="">
      <xdr:nvSpPr>
        <xdr:cNvPr id="431" name="普通建設事業費 （ うち新規整備　）該当値テキスト"/>
        <xdr:cNvSpPr txBox="1"/>
      </xdr:nvSpPr>
      <xdr:spPr>
        <a:xfrm>
          <a:off x="10528300" y="131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156533</xdr:rowOff>
    </xdr:from>
    <xdr:to>
      <xdr:col>50</xdr:col>
      <xdr:colOff>165100</xdr:colOff>
      <xdr:row>77</xdr:row>
      <xdr:rowOff>86683</xdr:rowOff>
    </xdr:to>
    <xdr:sp macro="" textlink="">
      <xdr:nvSpPr>
        <xdr:cNvPr id="432" name="楕円 431"/>
        <xdr:cNvSpPr/>
      </xdr:nvSpPr>
      <xdr:spPr>
        <a:xfrm>
          <a:off x="9588500" y="131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77810</xdr:rowOff>
    </xdr:from>
    <xdr:ext cx="534377" cy="259045"/>
    <xdr:sp macro="" textlink="">
      <xdr:nvSpPr>
        <xdr:cNvPr id="433" name="テキスト ボックス 432"/>
        <xdr:cNvSpPr txBox="1"/>
      </xdr:nvSpPr>
      <xdr:spPr>
        <a:xfrm>
          <a:off x="9372111" y="132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15520</xdr:rowOff>
    </xdr:from>
    <xdr:to>
      <xdr:col>46</xdr:col>
      <xdr:colOff>38100</xdr:colOff>
      <xdr:row>78</xdr:row>
      <xdr:rowOff>117120</xdr:rowOff>
    </xdr:to>
    <xdr:sp macro="" textlink="">
      <xdr:nvSpPr>
        <xdr:cNvPr id="434" name="楕円 433"/>
        <xdr:cNvSpPr/>
      </xdr:nvSpPr>
      <xdr:spPr>
        <a:xfrm>
          <a:off x="8699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108247</xdr:rowOff>
    </xdr:from>
    <xdr:ext cx="469744" cy="259045"/>
    <xdr:sp macro="" textlink="">
      <xdr:nvSpPr>
        <xdr:cNvPr id="435" name="テキスト ボックス 434"/>
        <xdr:cNvSpPr txBox="1"/>
      </xdr:nvSpPr>
      <xdr:spPr>
        <a:xfrm>
          <a:off x="8515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94224</xdr:rowOff>
    </xdr:from>
    <xdr:to>
      <xdr:col>41</xdr:col>
      <xdr:colOff>101600</xdr:colOff>
      <xdr:row>77</xdr:row>
      <xdr:rowOff>24374</xdr:rowOff>
    </xdr:to>
    <xdr:sp macro="" textlink="">
      <xdr:nvSpPr>
        <xdr:cNvPr id="436" name="楕円 435"/>
        <xdr:cNvSpPr/>
      </xdr:nvSpPr>
      <xdr:spPr>
        <a:xfrm>
          <a:off x="7810500" y="131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15501</xdr:rowOff>
    </xdr:from>
    <xdr:ext cx="534377" cy="259045"/>
    <xdr:sp macro="" textlink="">
      <xdr:nvSpPr>
        <xdr:cNvPr id="437" name="テキスト ボックス 436"/>
        <xdr:cNvSpPr txBox="1"/>
      </xdr:nvSpPr>
      <xdr:spPr>
        <a:xfrm>
          <a:off x="7594111" y="132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66301</xdr:rowOff>
    </xdr:from>
    <xdr:to>
      <xdr:col>36</xdr:col>
      <xdr:colOff>165100</xdr:colOff>
      <xdr:row>76</xdr:row>
      <xdr:rowOff>167901</xdr:rowOff>
    </xdr:to>
    <xdr:sp macro="" textlink="">
      <xdr:nvSpPr>
        <xdr:cNvPr id="438" name="楕円 437"/>
        <xdr:cNvSpPr/>
      </xdr:nvSpPr>
      <xdr:spPr>
        <a:xfrm>
          <a:off x="6921500" y="130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159028</xdr:rowOff>
    </xdr:from>
    <xdr:ext cx="534377" cy="259045"/>
    <xdr:sp macro="" textlink="">
      <xdr:nvSpPr>
        <xdr:cNvPr id="439" name="テキスト ボックス 438"/>
        <xdr:cNvSpPr txBox="1"/>
      </xdr:nvSpPr>
      <xdr:spPr>
        <a:xfrm>
          <a:off x="6705111" y="13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138252</xdr:rowOff>
    </xdr:from>
    <xdr:to>
      <xdr:col>54</xdr:col>
      <xdr:colOff>189865</xdr:colOff>
      <xdr:row>98</xdr:row>
      <xdr:rowOff>170980</xdr:rowOff>
    </xdr:to>
    <xdr:cxnSp macro="">
      <xdr:nvCxnSpPr>
        <xdr:cNvPr id="464" name="直線コネクタ 463"/>
        <xdr:cNvCxnSpPr/>
      </xdr:nvCxnSpPr>
      <xdr:spPr>
        <a:xfrm flipV="1">
          <a:off x="10475595" y="15568752"/>
          <a:ext cx="1270" cy="140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3357</xdr:rowOff>
    </xdr:from>
    <xdr:ext cx="534377" cy="259045"/>
    <xdr:sp macro="" textlink="">
      <xdr:nvSpPr>
        <xdr:cNvPr id="465" name="普通建設事業費 （ うち更新整備　）最小値テキスト"/>
        <xdr:cNvSpPr txBox="1"/>
      </xdr:nvSpPr>
      <xdr:spPr>
        <a:xfrm>
          <a:off x="10528300" y="169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170980</xdr:rowOff>
    </xdr:from>
    <xdr:to>
      <xdr:col>55</xdr:col>
      <xdr:colOff>88900</xdr:colOff>
      <xdr:row>98</xdr:row>
      <xdr:rowOff>170980</xdr:rowOff>
    </xdr:to>
    <xdr:cxnSp macro="">
      <xdr:nvCxnSpPr>
        <xdr:cNvPr id="466" name="直線コネクタ 465"/>
        <xdr:cNvCxnSpPr/>
      </xdr:nvCxnSpPr>
      <xdr:spPr>
        <a:xfrm>
          <a:off x="10388600" y="169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84929</xdr:rowOff>
    </xdr:from>
    <xdr:ext cx="534377" cy="259045"/>
    <xdr:sp macro="" textlink="">
      <xdr:nvSpPr>
        <xdr:cNvPr id="467" name="普通建設事業費 （ うち更新整備　）最大値テキスト"/>
        <xdr:cNvSpPr txBox="1"/>
      </xdr:nvSpPr>
      <xdr:spPr>
        <a:xfrm>
          <a:off x="10528300" y="153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138252</xdr:rowOff>
    </xdr:from>
    <xdr:to>
      <xdr:col>55</xdr:col>
      <xdr:colOff>88900</xdr:colOff>
      <xdr:row>90</xdr:row>
      <xdr:rowOff>138252</xdr:rowOff>
    </xdr:to>
    <xdr:cxnSp macro="">
      <xdr:nvCxnSpPr>
        <xdr:cNvPr id="468" name="直線コネクタ 467"/>
        <xdr:cNvCxnSpPr/>
      </xdr:nvCxnSpPr>
      <xdr:spPr>
        <a:xfrm>
          <a:off x="10388600" y="155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164236</xdr:rowOff>
    </xdr:from>
    <xdr:to>
      <xdr:col>55</xdr:col>
      <xdr:colOff>0</xdr:colOff>
      <xdr:row>95</xdr:row>
      <xdr:rowOff>103429</xdr:rowOff>
    </xdr:to>
    <xdr:cxnSp macro="">
      <xdr:nvCxnSpPr>
        <xdr:cNvPr id="469" name="直線コネクタ 468"/>
        <xdr:cNvCxnSpPr/>
      </xdr:nvCxnSpPr>
      <xdr:spPr>
        <a:xfrm>
          <a:off x="9639300" y="15766186"/>
          <a:ext cx="838200" cy="6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107675</xdr:rowOff>
    </xdr:from>
    <xdr:ext cx="534377" cy="259045"/>
    <xdr:sp macro="" textlink="">
      <xdr:nvSpPr>
        <xdr:cNvPr id="470" name="普通建設事業費 （ うち更新整備　）平均値テキスト"/>
        <xdr:cNvSpPr txBox="1"/>
      </xdr:nvSpPr>
      <xdr:spPr>
        <a:xfrm>
          <a:off x="10528300" y="16395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129248</xdr:rowOff>
    </xdr:from>
    <xdr:to>
      <xdr:col>55</xdr:col>
      <xdr:colOff>50800</xdr:colOff>
      <xdr:row>96</xdr:row>
      <xdr:rowOff>59398</xdr:rowOff>
    </xdr:to>
    <xdr:sp macro="" textlink="">
      <xdr:nvSpPr>
        <xdr:cNvPr id="471" name="フローチャート: 判断 470"/>
        <xdr:cNvSpPr/>
      </xdr:nvSpPr>
      <xdr:spPr>
        <a:xfrm>
          <a:off x="104267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164236</xdr:rowOff>
    </xdr:from>
    <xdr:to>
      <xdr:col>50</xdr:col>
      <xdr:colOff>114300</xdr:colOff>
      <xdr:row>94</xdr:row>
      <xdr:rowOff>25819</xdr:rowOff>
    </xdr:to>
    <xdr:cxnSp macro="">
      <xdr:nvCxnSpPr>
        <xdr:cNvPr id="472" name="直線コネクタ 471"/>
        <xdr:cNvCxnSpPr/>
      </xdr:nvCxnSpPr>
      <xdr:spPr>
        <a:xfrm flipV="1">
          <a:off x="8750300" y="15766186"/>
          <a:ext cx="889000" cy="3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31178</xdr:rowOff>
    </xdr:from>
    <xdr:to>
      <xdr:col>50</xdr:col>
      <xdr:colOff>165100</xdr:colOff>
      <xdr:row>95</xdr:row>
      <xdr:rowOff>132778</xdr:rowOff>
    </xdr:to>
    <xdr:sp macro="" textlink="">
      <xdr:nvSpPr>
        <xdr:cNvPr id="473" name="フローチャート: 判断 472"/>
        <xdr:cNvSpPr/>
      </xdr:nvSpPr>
      <xdr:spPr>
        <a:xfrm>
          <a:off x="9588500" y="163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123905</xdr:rowOff>
    </xdr:from>
    <xdr:ext cx="534377" cy="259045"/>
    <xdr:sp macro="" textlink="">
      <xdr:nvSpPr>
        <xdr:cNvPr id="474" name="テキスト ボックス 473"/>
        <xdr:cNvSpPr txBox="1"/>
      </xdr:nvSpPr>
      <xdr:spPr>
        <a:xfrm>
          <a:off x="9372111" y="16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25819</xdr:rowOff>
    </xdr:from>
    <xdr:to>
      <xdr:col>45</xdr:col>
      <xdr:colOff>177800</xdr:colOff>
      <xdr:row>95</xdr:row>
      <xdr:rowOff>161226</xdr:rowOff>
    </xdr:to>
    <xdr:cxnSp macro="">
      <xdr:nvCxnSpPr>
        <xdr:cNvPr id="475" name="直線コネクタ 474"/>
        <xdr:cNvCxnSpPr/>
      </xdr:nvCxnSpPr>
      <xdr:spPr>
        <a:xfrm flipV="1">
          <a:off x="7861300" y="16142119"/>
          <a:ext cx="889000" cy="30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65278</xdr:rowOff>
    </xdr:from>
    <xdr:to>
      <xdr:col>46</xdr:col>
      <xdr:colOff>38100</xdr:colOff>
      <xdr:row>95</xdr:row>
      <xdr:rowOff>166878</xdr:rowOff>
    </xdr:to>
    <xdr:sp macro="" textlink="">
      <xdr:nvSpPr>
        <xdr:cNvPr id="476" name="フローチャート: 判断 475"/>
        <xdr:cNvSpPr/>
      </xdr:nvSpPr>
      <xdr:spPr>
        <a:xfrm>
          <a:off x="8699500" y="1635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158005</xdr:rowOff>
    </xdr:from>
    <xdr:ext cx="534377" cy="259045"/>
    <xdr:sp macro="" textlink="">
      <xdr:nvSpPr>
        <xdr:cNvPr id="477" name="テキスト ボックス 476"/>
        <xdr:cNvSpPr txBox="1"/>
      </xdr:nvSpPr>
      <xdr:spPr>
        <a:xfrm>
          <a:off x="8483111" y="1644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113068</xdr:rowOff>
    </xdr:from>
    <xdr:to>
      <xdr:col>41</xdr:col>
      <xdr:colOff>50800</xdr:colOff>
      <xdr:row>95</xdr:row>
      <xdr:rowOff>161226</xdr:rowOff>
    </xdr:to>
    <xdr:cxnSp macro="">
      <xdr:nvCxnSpPr>
        <xdr:cNvPr id="478" name="直線コネクタ 477"/>
        <xdr:cNvCxnSpPr/>
      </xdr:nvCxnSpPr>
      <xdr:spPr>
        <a:xfrm>
          <a:off x="6972300" y="16229368"/>
          <a:ext cx="889000" cy="2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32893</xdr:rowOff>
    </xdr:from>
    <xdr:to>
      <xdr:col>41</xdr:col>
      <xdr:colOff>101600</xdr:colOff>
      <xdr:row>96</xdr:row>
      <xdr:rowOff>134493</xdr:rowOff>
    </xdr:to>
    <xdr:sp macro="" textlink="">
      <xdr:nvSpPr>
        <xdr:cNvPr id="479" name="フローチャート: 判断 478"/>
        <xdr:cNvSpPr/>
      </xdr:nvSpPr>
      <xdr:spPr>
        <a:xfrm>
          <a:off x="78105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125620</xdr:rowOff>
    </xdr:from>
    <xdr:ext cx="534377" cy="259045"/>
    <xdr:sp macro="" textlink="">
      <xdr:nvSpPr>
        <xdr:cNvPr id="480" name="テキスト ボックス 479"/>
        <xdr:cNvSpPr txBox="1"/>
      </xdr:nvSpPr>
      <xdr:spPr>
        <a:xfrm>
          <a:off x="7594111" y="165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1" name="フローチャート: 判断 480"/>
        <xdr:cNvSpPr/>
      </xdr:nvSpPr>
      <xdr:spPr>
        <a:xfrm>
          <a:off x="6921500" y="1661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73689</xdr:rowOff>
    </xdr:from>
    <xdr:ext cx="534377" cy="259045"/>
    <xdr:sp macro="" textlink="">
      <xdr:nvSpPr>
        <xdr:cNvPr id="482" name="テキスト ボックス 481"/>
        <xdr:cNvSpPr txBox="1"/>
      </xdr:nvSpPr>
      <xdr:spPr>
        <a:xfrm>
          <a:off x="6705111" y="167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52629</xdr:rowOff>
    </xdr:from>
    <xdr:to>
      <xdr:col>55</xdr:col>
      <xdr:colOff>50800</xdr:colOff>
      <xdr:row>95</xdr:row>
      <xdr:rowOff>154229</xdr:rowOff>
    </xdr:to>
    <xdr:sp macro="" textlink="">
      <xdr:nvSpPr>
        <xdr:cNvPr id="488" name="楕円 487"/>
        <xdr:cNvSpPr/>
      </xdr:nvSpPr>
      <xdr:spPr>
        <a:xfrm>
          <a:off x="10426700" y="163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75506</xdr:rowOff>
    </xdr:from>
    <xdr:ext cx="534377" cy="259045"/>
    <xdr:sp macro="" textlink="">
      <xdr:nvSpPr>
        <xdr:cNvPr id="489" name="普通建設事業費 （ うち更新整備　）該当値テキスト"/>
        <xdr:cNvSpPr txBox="1"/>
      </xdr:nvSpPr>
      <xdr:spPr>
        <a:xfrm>
          <a:off x="10528300" y="161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113436</xdr:rowOff>
    </xdr:from>
    <xdr:to>
      <xdr:col>50</xdr:col>
      <xdr:colOff>165100</xdr:colOff>
      <xdr:row>92</xdr:row>
      <xdr:rowOff>43586</xdr:rowOff>
    </xdr:to>
    <xdr:sp macro="" textlink="">
      <xdr:nvSpPr>
        <xdr:cNvPr id="490" name="楕円 489"/>
        <xdr:cNvSpPr/>
      </xdr:nvSpPr>
      <xdr:spPr>
        <a:xfrm>
          <a:off x="9588500" y="157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60113</xdr:rowOff>
    </xdr:from>
    <xdr:ext cx="534377" cy="259045"/>
    <xdr:sp macro="" textlink="">
      <xdr:nvSpPr>
        <xdr:cNvPr id="491" name="テキスト ボックス 490"/>
        <xdr:cNvSpPr txBox="1"/>
      </xdr:nvSpPr>
      <xdr:spPr>
        <a:xfrm>
          <a:off x="9372111" y="154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146469</xdr:rowOff>
    </xdr:from>
    <xdr:to>
      <xdr:col>46</xdr:col>
      <xdr:colOff>38100</xdr:colOff>
      <xdr:row>94</xdr:row>
      <xdr:rowOff>76619</xdr:rowOff>
    </xdr:to>
    <xdr:sp macro="" textlink="">
      <xdr:nvSpPr>
        <xdr:cNvPr id="492" name="楕円 491"/>
        <xdr:cNvSpPr/>
      </xdr:nvSpPr>
      <xdr:spPr>
        <a:xfrm>
          <a:off x="8699500" y="160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93146</xdr:rowOff>
    </xdr:from>
    <xdr:ext cx="534377" cy="259045"/>
    <xdr:sp macro="" textlink="">
      <xdr:nvSpPr>
        <xdr:cNvPr id="493" name="テキスト ボックス 492"/>
        <xdr:cNvSpPr txBox="1"/>
      </xdr:nvSpPr>
      <xdr:spPr>
        <a:xfrm>
          <a:off x="8483111" y="158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110426</xdr:rowOff>
    </xdr:from>
    <xdr:to>
      <xdr:col>41</xdr:col>
      <xdr:colOff>101600</xdr:colOff>
      <xdr:row>96</xdr:row>
      <xdr:rowOff>40576</xdr:rowOff>
    </xdr:to>
    <xdr:sp macro="" textlink="">
      <xdr:nvSpPr>
        <xdr:cNvPr id="494" name="楕円 493"/>
        <xdr:cNvSpPr/>
      </xdr:nvSpPr>
      <xdr:spPr>
        <a:xfrm>
          <a:off x="7810500" y="1639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57103</xdr:rowOff>
    </xdr:from>
    <xdr:ext cx="534377" cy="259045"/>
    <xdr:sp macro="" textlink="">
      <xdr:nvSpPr>
        <xdr:cNvPr id="495" name="テキスト ボックス 494"/>
        <xdr:cNvSpPr txBox="1"/>
      </xdr:nvSpPr>
      <xdr:spPr>
        <a:xfrm>
          <a:off x="7594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62268</xdr:rowOff>
    </xdr:from>
    <xdr:to>
      <xdr:col>36</xdr:col>
      <xdr:colOff>165100</xdr:colOff>
      <xdr:row>94</xdr:row>
      <xdr:rowOff>163868</xdr:rowOff>
    </xdr:to>
    <xdr:sp macro="" textlink="">
      <xdr:nvSpPr>
        <xdr:cNvPr id="496" name="楕円 495"/>
        <xdr:cNvSpPr/>
      </xdr:nvSpPr>
      <xdr:spPr>
        <a:xfrm>
          <a:off x="6921500" y="161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8945</xdr:rowOff>
    </xdr:from>
    <xdr:ext cx="534377" cy="259045"/>
    <xdr:sp macro="" textlink="">
      <xdr:nvSpPr>
        <xdr:cNvPr id="497" name="テキスト ボックス 496"/>
        <xdr:cNvSpPr txBox="1"/>
      </xdr:nvSpPr>
      <xdr:spPr>
        <a:xfrm>
          <a:off x="6705111" y="159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25537</xdr:rowOff>
    </xdr:from>
    <xdr:to>
      <xdr:col>85</xdr:col>
      <xdr:colOff>126364</xdr:colOff>
      <xdr:row>38</xdr:row>
      <xdr:rowOff>139700</xdr:rowOff>
    </xdr:to>
    <xdr:cxnSp macro="">
      <xdr:nvCxnSpPr>
        <xdr:cNvPr id="519" name="直線コネクタ 518"/>
        <xdr:cNvCxnSpPr/>
      </xdr:nvCxnSpPr>
      <xdr:spPr>
        <a:xfrm flipV="1">
          <a:off x="16317595" y="5340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143664</xdr:rowOff>
    </xdr:from>
    <xdr:ext cx="534377" cy="259045"/>
    <xdr:sp macro="" textlink="">
      <xdr:nvSpPr>
        <xdr:cNvPr id="522" name="災害復旧事業費最大値テキスト"/>
        <xdr:cNvSpPr txBox="1"/>
      </xdr:nvSpPr>
      <xdr:spPr>
        <a:xfrm>
          <a:off x="16370300" y="51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25537</xdr:rowOff>
    </xdr:from>
    <xdr:to>
      <xdr:col>86</xdr:col>
      <xdr:colOff>25400</xdr:colOff>
      <xdr:row>31</xdr:row>
      <xdr:rowOff>25537</xdr:rowOff>
    </xdr:to>
    <xdr:cxnSp macro="">
      <xdr:nvCxnSpPr>
        <xdr:cNvPr id="523" name="直線コネクタ 522"/>
        <xdr:cNvCxnSpPr/>
      </xdr:nvCxnSpPr>
      <xdr:spPr>
        <a:xfrm>
          <a:off x="16230600" y="534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136637</xdr:rowOff>
    </xdr:from>
    <xdr:to>
      <xdr:col>85</xdr:col>
      <xdr:colOff>127000</xdr:colOff>
      <xdr:row>38</xdr:row>
      <xdr:rowOff>139700</xdr:rowOff>
    </xdr:to>
    <xdr:cxnSp macro="">
      <xdr:nvCxnSpPr>
        <xdr:cNvPr id="524" name="直線コネクタ 523"/>
        <xdr:cNvCxnSpPr/>
      </xdr:nvCxnSpPr>
      <xdr:spPr>
        <a:xfrm>
          <a:off x="15481300" y="6651737"/>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154891</xdr:rowOff>
    </xdr:from>
    <xdr:ext cx="469744" cy="259045"/>
    <xdr:sp macro="" textlink="">
      <xdr:nvSpPr>
        <xdr:cNvPr id="525" name="災害復旧事業費平均値テキスト"/>
        <xdr:cNvSpPr txBox="1"/>
      </xdr:nvSpPr>
      <xdr:spPr>
        <a:xfrm>
          <a:off x="16370300" y="6327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132014</xdr:rowOff>
    </xdr:from>
    <xdr:to>
      <xdr:col>85</xdr:col>
      <xdr:colOff>177800</xdr:colOff>
      <xdr:row>38</xdr:row>
      <xdr:rowOff>62164</xdr:rowOff>
    </xdr:to>
    <xdr:sp macro="" textlink="">
      <xdr:nvSpPr>
        <xdr:cNvPr id="526" name="フローチャート: 判断 525"/>
        <xdr:cNvSpPr/>
      </xdr:nvSpPr>
      <xdr:spPr>
        <a:xfrm>
          <a:off x="162687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136637</xdr:rowOff>
    </xdr:from>
    <xdr:to>
      <xdr:col>81</xdr:col>
      <xdr:colOff>50800</xdr:colOff>
      <xdr:row>38</xdr:row>
      <xdr:rowOff>138602</xdr:rowOff>
    </xdr:to>
    <xdr:cxnSp macro="">
      <xdr:nvCxnSpPr>
        <xdr:cNvPr id="527" name="直線コネクタ 526"/>
        <xdr:cNvCxnSpPr/>
      </xdr:nvCxnSpPr>
      <xdr:spPr>
        <a:xfrm flipV="1">
          <a:off x="14592300" y="66517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68966</xdr:rowOff>
    </xdr:from>
    <xdr:to>
      <xdr:col>81</xdr:col>
      <xdr:colOff>101600</xdr:colOff>
      <xdr:row>38</xdr:row>
      <xdr:rowOff>170566</xdr:rowOff>
    </xdr:to>
    <xdr:sp macro="" textlink="">
      <xdr:nvSpPr>
        <xdr:cNvPr id="528" name="フローチャート: 判断 527"/>
        <xdr:cNvSpPr/>
      </xdr:nvSpPr>
      <xdr:spPr>
        <a:xfrm>
          <a:off x="15430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15643</xdr:rowOff>
    </xdr:from>
    <xdr:ext cx="378565" cy="259045"/>
    <xdr:sp macro="" textlink="">
      <xdr:nvSpPr>
        <xdr:cNvPr id="529" name="テキスト ボックス 528"/>
        <xdr:cNvSpPr txBox="1"/>
      </xdr:nvSpPr>
      <xdr:spPr>
        <a:xfrm>
          <a:off x="15292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138602</xdr:rowOff>
    </xdr:from>
    <xdr:to>
      <xdr:col>76</xdr:col>
      <xdr:colOff>114300</xdr:colOff>
      <xdr:row>38</xdr:row>
      <xdr:rowOff>139700</xdr:rowOff>
    </xdr:to>
    <xdr:cxnSp macro="">
      <xdr:nvCxnSpPr>
        <xdr:cNvPr id="530" name="直線コネクタ 529"/>
        <xdr:cNvCxnSpPr/>
      </xdr:nvCxnSpPr>
      <xdr:spPr>
        <a:xfrm flipV="1">
          <a:off x="13703300" y="6653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50633</xdr:rowOff>
    </xdr:from>
    <xdr:to>
      <xdr:col>76</xdr:col>
      <xdr:colOff>165100</xdr:colOff>
      <xdr:row>38</xdr:row>
      <xdr:rowOff>152233</xdr:rowOff>
    </xdr:to>
    <xdr:sp macro="" textlink="">
      <xdr:nvSpPr>
        <xdr:cNvPr id="531" name="フローチャート: 判断 530"/>
        <xdr:cNvSpPr/>
      </xdr:nvSpPr>
      <xdr:spPr>
        <a:xfrm>
          <a:off x="14541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168759</xdr:rowOff>
    </xdr:from>
    <xdr:ext cx="378565" cy="259045"/>
    <xdr:sp macro="" textlink="">
      <xdr:nvSpPr>
        <xdr:cNvPr id="532" name="テキスト ボックス 531"/>
        <xdr:cNvSpPr txBox="1"/>
      </xdr:nvSpPr>
      <xdr:spPr>
        <a:xfrm>
          <a:off x="14403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111948</xdr:rowOff>
    </xdr:from>
    <xdr:to>
      <xdr:col>71</xdr:col>
      <xdr:colOff>177800</xdr:colOff>
      <xdr:row>38</xdr:row>
      <xdr:rowOff>139700</xdr:rowOff>
    </xdr:to>
    <xdr:cxnSp macro="">
      <xdr:nvCxnSpPr>
        <xdr:cNvPr id="533" name="直線コネクタ 532"/>
        <xdr:cNvCxnSpPr/>
      </xdr:nvCxnSpPr>
      <xdr:spPr>
        <a:xfrm>
          <a:off x="12814300" y="662704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53330</xdr:rowOff>
    </xdr:from>
    <xdr:to>
      <xdr:col>72</xdr:col>
      <xdr:colOff>38100</xdr:colOff>
      <xdr:row>38</xdr:row>
      <xdr:rowOff>154930</xdr:rowOff>
    </xdr:to>
    <xdr:sp macro="" textlink="">
      <xdr:nvSpPr>
        <xdr:cNvPr id="534" name="フローチャート: 判断 533"/>
        <xdr:cNvSpPr/>
      </xdr:nvSpPr>
      <xdr:spPr>
        <a:xfrm>
          <a:off x="13652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xdr:rowOff>
    </xdr:from>
    <xdr:ext cx="378565" cy="259045"/>
    <xdr:sp macro="" textlink="">
      <xdr:nvSpPr>
        <xdr:cNvPr id="535" name="テキスト ボックス 534"/>
        <xdr:cNvSpPr txBox="1"/>
      </xdr:nvSpPr>
      <xdr:spPr>
        <a:xfrm>
          <a:off x="13514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6" name="フローチャート: 判断 535"/>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7" name="テキスト ボックス 536"/>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85837</xdr:rowOff>
    </xdr:from>
    <xdr:to>
      <xdr:col>81</xdr:col>
      <xdr:colOff>101600</xdr:colOff>
      <xdr:row>39</xdr:row>
      <xdr:rowOff>15987</xdr:rowOff>
    </xdr:to>
    <xdr:sp macro="" textlink="">
      <xdr:nvSpPr>
        <xdr:cNvPr id="545" name="楕円 544"/>
        <xdr:cNvSpPr/>
      </xdr:nvSpPr>
      <xdr:spPr>
        <a:xfrm>
          <a:off x="154305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7114</xdr:rowOff>
    </xdr:from>
    <xdr:ext cx="313932" cy="259045"/>
    <xdr:sp macro="" textlink="">
      <xdr:nvSpPr>
        <xdr:cNvPr id="546" name="テキスト ボックス 545"/>
        <xdr:cNvSpPr txBox="1"/>
      </xdr:nvSpPr>
      <xdr:spPr>
        <a:xfrm>
          <a:off x="15324333" y="6693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87802</xdr:rowOff>
    </xdr:from>
    <xdr:to>
      <xdr:col>76</xdr:col>
      <xdr:colOff>165100</xdr:colOff>
      <xdr:row>39</xdr:row>
      <xdr:rowOff>17952</xdr:rowOff>
    </xdr:to>
    <xdr:sp macro="" textlink="">
      <xdr:nvSpPr>
        <xdr:cNvPr id="547" name="楕円 546"/>
        <xdr:cNvSpPr/>
      </xdr:nvSpPr>
      <xdr:spPr>
        <a:xfrm>
          <a:off x="14541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9079</xdr:rowOff>
    </xdr:from>
    <xdr:ext cx="313932" cy="259045"/>
    <xdr:sp macro="" textlink="">
      <xdr:nvSpPr>
        <xdr:cNvPr id="548" name="テキスト ボックス 547"/>
        <xdr:cNvSpPr txBox="1"/>
      </xdr:nvSpPr>
      <xdr:spPr>
        <a:xfrm>
          <a:off x="14435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61148</xdr:rowOff>
    </xdr:from>
    <xdr:to>
      <xdr:col>67</xdr:col>
      <xdr:colOff>101600</xdr:colOff>
      <xdr:row>38</xdr:row>
      <xdr:rowOff>162748</xdr:rowOff>
    </xdr:to>
    <xdr:sp macro="" textlink="">
      <xdr:nvSpPr>
        <xdr:cNvPr id="551" name="楕円 550"/>
        <xdr:cNvSpPr/>
      </xdr:nvSpPr>
      <xdr:spPr>
        <a:xfrm>
          <a:off x="12763500" y="65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153875</xdr:rowOff>
    </xdr:from>
    <xdr:ext cx="378565" cy="259045"/>
    <xdr:sp macro="" textlink="">
      <xdr:nvSpPr>
        <xdr:cNvPr id="552" name="テキスト ボックス 551"/>
        <xdr:cNvSpPr txBox="1"/>
      </xdr:nvSpPr>
      <xdr:spPr>
        <a:xfrm>
          <a:off x="12625017" y="666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4" name="テキスト ボックス 61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128132</xdr:rowOff>
    </xdr:from>
    <xdr:to>
      <xdr:col>85</xdr:col>
      <xdr:colOff>126364</xdr:colOff>
      <xdr:row>79</xdr:row>
      <xdr:rowOff>71875</xdr:rowOff>
    </xdr:to>
    <xdr:cxnSp macro="">
      <xdr:nvCxnSpPr>
        <xdr:cNvPr id="624" name="直線コネクタ 623"/>
        <xdr:cNvCxnSpPr/>
      </xdr:nvCxnSpPr>
      <xdr:spPr>
        <a:xfrm flipV="1">
          <a:off x="16317595" y="12301082"/>
          <a:ext cx="1269" cy="1315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75702</xdr:rowOff>
    </xdr:from>
    <xdr:ext cx="534377" cy="259045"/>
    <xdr:sp macro="" textlink="">
      <xdr:nvSpPr>
        <xdr:cNvPr id="625" name="公債費最小値テキスト"/>
        <xdr:cNvSpPr txBox="1"/>
      </xdr:nvSpPr>
      <xdr:spPr>
        <a:xfrm>
          <a:off x="16370300" y="136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71875</xdr:rowOff>
    </xdr:from>
    <xdr:to>
      <xdr:col>86</xdr:col>
      <xdr:colOff>25400</xdr:colOff>
      <xdr:row>79</xdr:row>
      <xdr:rowOff>71875</xdr:rowOff>
    </xdr:to>
    <xdr:cxnSp macro="">
      <xdr:nvCxnSpPr>
        <xdr:cNvPr id="626" name="直線コネクタ 625"/>
        <xdr:cNvCxnSpPr/>
      </xdr:nvCxnSpPr>
      <xdr:spPr>
        <a:xfrm>
          <a:off x="16230600" y="1361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74809</xdr:rowOff>
    </xdr:from>
    <xdr:ext cx="534377" cy="259045"/>
    <xdr:sp macro="" textlink="">
      <xdr:nvSpPr>
        <xdr:cNvPr id="627" name="公債費最大値テキスト"/>
        <xdr:cNvSpPr txBox="1"/>
      </xdr:nvSpPr>
      <xdr:spPr>
        <a:xfrm>
          <a:off x="16370300" y="1207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128132</xdr:rowOff>
    </xdr:from>
    <xdr:to>
      <xdr:col>86</xdr:col>
      <xdr:colOff>25400</xdr:colOff>
      <xdr:row>71</xdr:row>
      <xdr:rowOff>128132</xdr:rowOff>
    </xdr:to>
    <xdr:cxnSp macro="">
      <xdr:nvCxnSpPr>
        <xdr:cNvPr id="628" name="直線コネクタ 627"/>
        <xdr:cNvCxnSpPr/>
      </xdr:nvCxnSpPr>
      <xdr:spPr>
        <a:xfrm>
          <a:off x="16230600" y="1230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3888</xdr:rowOff>
    </xdr:from>
    <xdr:to>
      <xdr:col>85</xdr:col>
      <xdr:colOff>127000</xdr:colOff>
      <xdr:row>77</xdr:row>
      <xdr:rowOff>28944</xdr:rowOff>
    </xdr:to>
    <xdr:cxnSp macro="">
      <xdr:nvCxnSpPr>
        <xdr:cNvPr id="629" name="直線コネクタ 628"/>
        <xdr:cNvCxnSpPr/>
      </xdr:nvCxnSpPr>
      <xdr:spPr>
        <a:xfrm flipV="1">
          <a:off x="15481300" y="13205538"/>
          <a:ext cx="838200" cy="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82676</xdr:rowOff>
    </xdr:from>
    <xdr:ext cx="534377" cy="259045"/>
    <xdr:sp macro="" textlink="">
      <xdr:nvSpPr>
        <xdr:cNvPr id="630" name="公債費平均値テキスト"/>
        <xdr:cNvSpPr txBox="1"/>
      </xdr:nvSpPr>
      <xdr:spPr>
        <a:xfrm>
          <a:off x="16370300" y="12941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59799</xdr:rowOff>
    </xdr:from>
    <xdr:to>
      <xdr:col>85</xdr:col>
      <xdr:colOff>177800</xdr:colOff>
      <xdr:row>76</xdr:row>
      <xdr:rowOff>161399</xdr:rowOff>
    </xdr:to>
    <xdr:sp macro="" textlink="">
      <xdr:nvSpPr>
        <xdr:cNvPr id="631" name="フローチャート: 判断 630"/>
        <xdr:cNvSpPr/>
      </xdr:nvSpPr>
      <xdr:spPr>
        <a:xfrm>
          <a:off x="162687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26612</xdr:rowOff>
    </xdr:from>
    <xdr:to>
      <xdr:col>81</xdr:col>
      <xdr:colOff>50800</xdr:colOff>
      <xdr:row>77</xdr:row>
      <xdr:rowOff>28944</xdr:rowOff>
    </xdr:to>
    <xdr:cxnSp macro="">
      <xdr:nvCxnSpPr>
        <xdr:cNvPr id="632" name="直線コネクタ 631"/>
        <xdr:cNvCxnSpPr/>
      </xdr:nvCxnSpPr>
      <xdr:spPr>
        <a:xfrm>
          <a:off x="14592300" y="1322826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37785</xdr:rowOff>
    </xdr:from>
    <xdr:to>
      <xdr:col>81</xdr:col>
      <xdr:colOff>101600</xdr:colOff>
      <xdr:row>76</xdr:row>
      <xdr:rowOff>139385</xdr:rowOff>
    </xdr:to>
    <xdr:sp macro="" textlink="">
      <xdr:nvSpPr>
        <xdr:cNvPr id="633" name="フローチャート: 判断 632"/>
        <xdr:cNvSpPr/>
      </xdr:nvSpPr>
      <xdr:spPr>
        <a:xfrm>
          <a:off x="15430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155912</xdr:rowOff>
    </xdr:from>
    <xdr:ext cx="534377" cy="259045"/>
    <xdr:sp macro="" textlink="">
      <xdr:nvSpPr>
        <xdr:cNvPr id="634" name="テキスト ボックス 633"/>
        <xdr:cNvSpPr txBox="1"/>
      </xdr:nvSpPr>
      <xdr:spPr>
        <a:xfrm>
          <a:off x="15214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11249</xdr:rowOff>
    </xdr:from>
    <xdr:to>
      <xdr:col>76</xdr:col>
      <xdr:colOff>114300</xdr:colOff>
      <xdr:row>77</xdr:row>
      <xdr:rowOff>26612</xdr:rowOff>
    </xdr:to>
    <xdr:cxnSp macro="">
      <xdr:nvCxnSpPr>
        <xdr:cNvPr id="635" name="直線コネクタ 634"/>
        <xdr:cNvCxnSpPr/>
      </xdr:nvCxnSpPr>
      <xdr:spPr>
        <a:xfrm>
          <a:off x="13703300" y="13212899"/>
          <a:ext cx="889000" cy="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39591</xdr:rowOff>
    </xdr:from>
    <xdr:to>
      <xdr:col>76</xdr:col>
      <xdr:colOff>165100</xdr:colOff>
      <xdr:row>76</xdr:row>
      <xdr:rowOff>141191</xdr:rowOff>
    </xdr:to>
    <xdr:sp macro="" textlink="">
      <xdr:nvSpPr>
        <xdr:cNvPr id="636" name="フローチャート: 判断 635"/>
        <xdr:cNvSpPr/>
      </xdr:nvSpPr>
      <xdr:spPr>
        <a:xfrm>
          <a:off x="14541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157718</xdr:rowOff>
    </xdr:from>
    <xdr:ext cx="534377" cy="259045"/>
    <xdr:sp macro="" textlink="">
      <xdr:nvSpPr>
        <xdr:cNvPr id="637" name="テキスト ボックス 636"/>
        <xdr:cNvSpPr txBox="1"/>
      </xdr:nvSpPr>
      <xdr:spPr>
        <a:xfrm>
          <a:off x="14325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11249</xdr:rowOff>
    </xdr:from>
    <xdr:to>
      <xdr:col>71</xdr:col>
      <xdr:colOff>177800</xdr:colOff>
      <xdr:row>77</xdr:row>
      <xdr:rowOff>26155</xdr:rowOff>
    </xdr:to>
    <xdr:cxnSp macro="">
      <xdr:nvCxnSpPr>
        <xdr:cNvPr id="638" name="直線コネクタ 637"/>
        <xdr:cNvCxnSpPr/>
      </xdr:nvCxnSpPr>
      <xdr:spPr>
        <a:xfrm flipV="1">
          <a:off x="12814300" y="13212899"/>
          <a:ext cx="889000" cy="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64486</xdr:rowOff>
    </xdr:from>
    <xdr:to>
      <xdr:col>72</xdr:col>
      <xdr:colOff>38100</xdr:colOff>
      <xdr:row>76</xdr:row>
      <xdr:rowOff>166086</xdr:rowOff>
    </xdr:to>
    <xdr:sp macro="" textlink="">
      <xdr:nvSpPr>
        <xdr:cNvPr id="639" name="フローチャート: 判断 638"/>
        <xdr:cNvSpPr/>
      </xdr:nvSpPr>
      <xdr:spPr>
        <a:xfrm>
          <a:off x="13652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11162</xdr:rowOff>
    </xdr:from>
    <xdr:ext cx="534377" cy="259045"/>
    <xdr:sp macro="" textlink="">
      <xdr:nvSpPr>
        <xdr:cNvPr id="640" name="テキスト ボックス 639"/>
        <xdr:cNvSpPr txBox="1"/>
      </xdr:nvSpPr>
      <xdr:spPr>
        <a:xfrm>
          <a:off x="13436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1" name="フローチャート: 判断 640"/>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72471</xdr:rowOff>
    </xdr:from>
    <xdr:ext cx="534377" cy="259045"/>
    <xdr:sp macro="" textlink="">
      <xdr:nvSpPr>
        <xdr:cNvPr id="642" name="テキスト ボックス 641"/>
        <xdr:cNvSpPr txBox="1"/>
      </xdr:nvSpPr>
      <xdr:spPr>
        <a:xfrm>
          <a:off x="12547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124538</xdr:rowOff>
    </xdr:from>
    <xdr:to>
      <xdr:col>85</xdr:col>
      <xdr:colOff>177800</xdr:colOff>
      <xdr:row>77</xdr:row>
      <xdr:rowOff>54688</xdr:rowOff>
    </xdr:to>
    <xdr:sp macro="" textlink="">
      <xdr:nvSpPr>
        <xdr:cNvPr id="648" name="楕円 647"/>
        <xdr:cNvSpPr/>
      </xdr:nvSpPr>
      <xdr:spPr>
        <a:xfrm>
          <a:off x="16268700" y="13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102965</xdr:rowOff>
    </xdr:from>
    <xdr:ext cx="534377" cy="259045"/>
    <xdr:sp macro="" textlink="">
      <xdr:nvSpPr>
        <xdr:cNvPr id="649" name="公債費該当値テキスト"/>
        <xdr:cNvSpPr txBox="1"/>
      </xdr:nvSpPr>
      <xdr:spPr>
        <a:xfrm>
          <a:off x="16370300" y="131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149594</xdr:rowOff>
    </xdr:from>
    <xdr:to>
      <xdr:col>81</xdr:col>
      <xdr:colOff>101600</xdr:colOff>
      <xdr:row>77</xdr:row>
      <xdr:rowOff>79744</xdr:rowOff>
    </xdr:to>
    <xdr:sp macro="" textlink="">
      <xdr:nvSpPr>
        <xdr:cNvPr id="650" name="楕円 649"/>
        <xdr:cNvSpPr/>
      </xdr:nvSpPr>
      <xdr:spPr>
        <a:xfrm>
          <a:off x="15430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70871</xdr:rowOff>
    </xdr:from>
    <xdr:ext cx="534377" cy="259045"/>
    <xdr:sp macro="" textlink="">
      <xdr:nvSpPr>
        <xdr:cNvPr id="651" name="テキスト ボックス 650"/>
        <xdr:cNvSpPr txBox="1"/>
      </xdr:nvSpPr>
      <xdr:spPr>
        <a:xfrm>
          <a:off x="15214111" y="132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147262</xdr:rowOff>
    </xdr:from>
    <xdr:to>
      <xdr:col>76</xdr:col>
      <xdr:colOff>165100</xdr:colOff>
      <xdr:row>77</xdr:row>
      <xdr:rowOff>77412</xdr:rowOff>
    </xdr:to>
    <xdr:sp macro="" textlink="">
      <xdr:nvSpPr>
        <xdr:cNvPr id="652" name="楕円 651"/>
        <xdr:cNvSpPr/>
      </xdr:nvSpPr>
      <xdr:spPr>
        <a:xfrm>
          <a:off x="14541500" y="131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68539</xdr:rowOff>
    </xdr:from>
    <xdr:ext cx="534377" cy="259045"/>
    <xdr:sp macro="" textlink="">
      <xdr:nvSpPr>
        <xdr:cNvPr id="653" name="テキスト ボックス 652"/>
        <xdr:cNvSpPr txBox="1"/>
      </xdr:nvSpPr>
      <xdr:spPr>
        <a:xfrm>
          <a:off x="14325111" y="132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131899</xdr:rowOff>
    </xdr:from>
    <xdr:to>
      <xdr:col>72</xdr:col>
      <xdr:colOff>38100</xdr:colOff>
      <xdr:row>77</xdr:row>
      <xdr:rowOff>62049</xdr:rowOff>
    </xdr:to>
    <xdr:sp macro="" textlink="">
      <xdr:nvSpPr>
        <xdr:cNvPr id="654" name="楕円 653"/>
        <xdr:cNvSpPr/>
      </xdr:nvSpPr>
      <xdr:spPr>
        <a:xfrm>
          <a:off x="13652500" y="131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53176</xdr:rowOff>
    </xdr:from>
    <xdr:ext cx="534377" cy="259045"/>
    <xdr:sp macro="" textlink="">
      <xdr:nvSpPr>
        <xdr:cNvPr id="655" name="テキスト ボックス 654"/>
        <xdr:cNvSpPr txBox="1"/>
      </xdr:nvSpPr>
      <xdr:spPr>
        <a:xfrm>
          <a:off x="13436111" y="132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146805</xdr:rowOff>
    </xdr:from>
    <xdr:to>
      <xdr:col>67</xdr:col>
      <xdr:colOff>101600</xdr:colOff>
      <xdr:row>77</xdr:row>
      <xdr:rowOff>76955</xdr:rowOff>
    </xdr:to>
    <xdr:sp macro="" textlink="">
      <xdr:nvSpPr>
        <xdr:cNvPr id="656" name="楕円 655"/>
        <xdr:cNvSpPr/>
      </xdr:nvSpPr>
      <xdr:spPr>
        <a:xfrm>
          <a:off x="12763500" y="131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93481</xdr:rowOff>
    </xdr:from>
    <xdr:ext cx="534377" cy="259045"/>
    <xdr:sp macro="" textlink="">
      <xdr:nvSpPr>
        <xdr:cNvPr id="657" name="テキスト ボックス 656"/>
        <xdr:cNvSpPr txBox="1"/>
      </xdr:nvSpPr>
      <xdr:spPr>
        <a:xfrm>
          <a:off x="12547111" y="129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95</xdr:row>
      <xdr:rowOff>54627</xdr:rowOff>
    </xdr:from>
    <xdr:ext cx="467179" cy="259045"/>
    <xdr:sp macro="" textlink="">
      <xdr:nvSpPr>
        <xdr:cNvPr id="671" name="テキスト ボックス 670"/>
        <xdr:cNvSpPr txBox="1"/>
      </xdr:nvSpPr>
      <xdr:spPr>
        <a:xfrm>
          <a:off x="11978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87762</xdr:rowOff>
    </xdr:from>
    <xdr:to>
      <xdr:col>85</xdr:col>
      <xdr:colOff>126364</xdr:colOff>
      <xdr:row>98</xdr:row>
      <xdr:rowOff>134945</xdr:rowOff>
    </xdr:to>
    <xdr:cxnSp macro="">
      <xdr:nvCxnSpPr>
        <xdr:cNvPr id="679" name="直線コネクタ 678"/>
        <xdr:cNvCxnSpPr/>
      </xdr:nvCxnSpPr>
      <xdr:spPr>
        <a:xfrm flipV="1">
          <a:off x="16317595" y="15518262"/>
          <a:ext cx="1269" cy="141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138772</xdr:rowOff>
    </xdr:from>
    <xdr:ext cx="313932" cy="259045"/>
    <xdr:sp macro="" textlink="">
      <xdr:nvSpPr>
        <xdr:cNvPr id="680" name="積立金最小値テキスト"/>
        <xdr:cNvSpPr txBox="1"/>
      </xdr:nvSpPr>
      <xdr:spPr>
        <a:xfrm>
          <a:off x="16370300" y="16940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134945</xdr:rowOff>
    </xdr:from>
    <xdr:to>
      <xdr:col>86</xdr:col>
      <xdr:colOff>25400</xdr:colOff>
      <xdr:row>98</xdr:row>
      <xdr:rowOff>134945</xdr:rowOff>
    </xdr:to>
    <xdr:cxnSp macro="">
      <xdr:nvCxnSpPr>
        <xdr:cNvPr id="681" name="直線コネクタ 680"/>
        <xdr:cNvCxnSpPr/>
      </xdr:nvCxnSpPr>
      <xdr:spPr>
        <a:xfrm>
          <a:off x="16230600" y="1693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34439</xdr:rowOff>
    </xdr:from>
    <xdr:ext cx="534377" cy="259045"/>
    <xdr:sp macro="" textlink="">
      <xdr:nvSpPr>
        <xdr:cNvPr id="682" name="積立金最大値テキスト"/>
        <xdr:cNvSpPr txBox="1"/>
      </xdr:nvSpPr>
      <xdr:spPr>
        <a:xfrm>
          <a:off x="16370300" y="152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87762</xdr:rowOff>
    </xdr:from>
    <xdr:to>
      <xdr:col>86</xdr:col>
      <xdr:colOff>25400</xdr:colOff>
      <xdr:row>90</xdr:row>
      <xdr:rowOff>87762</xdr:rowOff>
    </xdr:to>
    <xdr:cxnSp macro="">
      <xdr:nvCxnSpPr>
        <xdr:cNvPr id="683" name="直線コネクタ 682"/>
        <xdr:cNvCxnSpPr/>
      </xdr:nvCxnSpPr>
      <xdr:spPr>
        <a:xfrm>
          <a:off x="16230600" y="1551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123881</xdr:rowOff>
    </xdr:from>
    <xdr:to>
      <xdr:col>85</xdr:col>
      <xdr:colOff>127000</xdr:colOff>
      <xdr:row>98</xdr:row>
      <xdr:rowOff>134945</xdr:rowOff>
    </xdr:to>
    <xdr:cxnSp macro="">
      <xdr:nvCxnSpPr>
        <xdr:cNvPr id="684" name="直線コネクタ 683"/>
        <xdr:cNvCxnSpPr/>
      </xdr:nvCxnSpPr>
      <xdr:spPr>
        <a:xfrm>
          <a:off x="15481300" y="16925981"/>
          <a:ext cx="8382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65326</xdr:rowOff>
    </xdr:from>
    <xdr:ext cx="469744" cy="259045"/>
    <xdr:sp macro="" textlink="">
      <xdr:nvSpPr>
        <xdr:cNvPr id="685" name="積立金平均値テキスト"/>
        <xdr:cNvSpPr txBox="1"/>
      </xdr:nvSpPr>
      <xdr:spPr>
        <a:xfrm>
          <a:off x="16370300" y="1618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42449</xdr:rowOff>
    </xdr:from>
    <xdr:to>
      <xdr:col>85</xdr:col>
      <xdr:colOff>177800</xdr:colOff>
      <xdr:row>95</xdr:row>
      <xdr:rowOff>144049</xdr:rowOff>
    </xdr:to>
    <xdr:sp macro="" textlink="">
      <xdr:nvSpPr>
        <xdr:cNvPr id="686" name="フローチャート: 判断 685"/>
        <xdr:cNvSpPr/>
      </xdr:nvSpPr>
      <xdr:spPr>
        <a:xfrm>
          <a:off x="16268700" y="1633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117937</xdr:rowOff>
    </xdr:from>
    <xdr:to>
      <xdr:col>81</xdr:col>
      <xdr:colOff>50800</xdr:colOff>
      <xdr:row>98</xdr:row>
      <xdr:rowOff>123881</xdr:rowOff>
    </xdr:to>
    <xdr:cxnSp macro="">
      <xdr:nvCxnSpPr>
        <xdr:cNvPr id="687" name="直線コネクタ 686"/>
        <xdr:cNvCxnSpPr/>
      </xdr:nvCxnSpPr>
      <xdr:spPr>
        <a:xfrm>
          <a:off x="14592300" y="16748587"/>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63114</xdr:rowOff>
    </xdr:from>
    <xdr:to>
      <xdr:col>81</xdr:col>
      <xdr:colOff>101600</xdr:colOff>
      <xdr:row>95</xdr:row>
      <xdr:rowOff>164714</xdr:rowOff>
    </xdr:to>
    <xdr:sp macro="" textlink="">
      <xdr:nvSpPr>
        <xdr:cNvPr id="688" name="フローチャート: 判断 687"/>
        <xdr:cNvSpPr/>
      </xdr:nvSpPr>
      <xdr:spPr>
        <a:xfrm>
          <a:off x="15430500" y="1635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9791</xdr:rowOff>
    </xdr:from>
    <xdr:ext cx="469744" cy="259045"/>
    <xdr:sp macro="" textlink="">
      <xdr:nvSpPr>
        <xdr:cNvPr id="689" name="テキスト ボックス 688"/>
        <xdr:cNvSpPr txBox="1"/>
      </xdr:nvSpPr>
      <xdr:spPr>
        <a:xfrm>
          <a:off x="15246428" y="16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117937</xdr:rowOff>
    </xdr:from>
    <xdr:to>
      <xdr:col>76</xdr:col>
      <xdr:colOff>114300</xdr:colOff>
      <xdr:row>98</xdr:row>
      <xdr:rowOff>36190</xdr:rowOff>
    </xdr:to>
    <xdr:cxnSp macro="">
      <xdr:nvCxnSpPr>
        <xdr:cNvPr id="690" name="直線コネクタ 689"/>
        <xdr:cNvCxnSpPr/>
      </xdr:nvCxnSpPr>
      <xdr:spPr>
        <a:xfrm flipV="1">
          <a:off x="13703300" y="16748587"/>
          <a:ext cx="889000" cy="8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51867</xdr:rowOff>
    </xdr:from>
    <xdr:to>
      <xdr:col>76</xdr:col>
      <xdr:colOff>165100</xdr:colOff>
      <xdr:row>95</xdr:row>
      <xdr:rowOff>153467</xdr:rowOff>
    </xdr:to>
    <xdr:sp macro="" textlink="">
      <xdr:nvSpPr>
        <xdr:cNvPr id="691" name="フローチャート: 判断 690"/>
        <xdr:cNvSpPr/>
      </xdr:nvSpPr>
      <xdr:spPr>
        <a:xfrm>
          <a:off x="14541500" y="163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169994</xdr:rowOff>
    </xdr:from>
    <xdr:ext cx="469744" cy="259045"/>
    <xdr:sp macro="" textlink="">
      <xdr:nvSpPr>
        <xdr:cNvPr id="692" name="テキスト ボックス 691"/>
        <xdr:cNvSpPr txBox="1"/>
      </xdr:nvSpPr>
      <xdr:spPr>
        <a:xfrm>
          <a:off x="14357428" y="1611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101295</xdr:rowOff>
    </xdr:from>
    <xdr:to>
      <xdr:col>71</xdr:col>
      <xdr:colOff>177800</xdr:colOff>
      <xdr:row>98</xdr:row>
      <xdr:rowOff>36190</xdr:rowOff>
    </xdr:to>
    <xdr:cxnSp macro="">
      <xdr:nvCxnSpPr>
        <xdr:cNvPr id="693" name="直線コネクタ 692"/>
        <xdr:cNvCxnSpPr/>
      </xdr:nvCxnSpPr>
      <xdr:spPr>
        <a:xfrm>
          <a:off x="12814300" y="16046145"/>
          <a:ext cx="889000" cy="79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11816</xdr:rowOff>
    </xdr:from>
    <xdr:to>
      <xdr:col>72</xdr:col>
      <xdr:colOff>38100</xdr:colOff>
      <xdr:row>93</xdr:row>
      <xdr:rowOff>113416</xdr:rowOff>
    </xdr:to>
    <xdr:sp macro="" textlink="">
      <xdr:nvSpPr>
        <xdr:cNvPr id="694" name="フローチャート: 判断 693"/>
        <xdr:cNvSpPr/>
      </xdr:nvSpPr>
      <xdr:spPr>
        <a:xfrm>
          <a:off x="13652500" y="1595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129943</xdr:rowOff>
    </xdr:from>
    <xdr:ext cx="534377" cy="259045"/>
    <xdr:sp macro="" textlink="">
      <xdr:nvSpPr>
        <xdr:cNvPr id="695" name="テキスト ボックス 694"/>
        <xdr:cNvSpPr txBox="1"/>
      </xdr:nvSpPr>
      <xdr:spPr>
        <a:xfrm>
          <a:off x="13436111" y="1573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142118</xdr:rowOff>
    </xdr:from>
    <xdr:to>
      <xdr:col>67</xdr:col>
      <xdr:colOff>101600</xdr:colOff>
      <xdr:row>94</xdr:row>
      <xdr:rowOff>72268</xdr:rowOff>
    </xdr:to>
    <xdr:sp macro="" textlink="">
      <xdr:nvSpPr>
        <xdr:cNvPr id="696" name="フローチャート: 判断 695"/>
        <xdr:cNvSpPr/>
      </xdr:nvSpPr>
      <xdr:spPr>
        <a:xfrm>
          <a:off x="12763500" y="1608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63395</xdr:rowOff>
    </xdr:from>
    <xdr:ext cx="469744" cy="259045"/>
    <xdr:sp macro="" textlink="">
      <xdr:nvSpPr>
        <xdr:cNvPr id="697" name="テキスト ボックス 696"/>
        <xdr:cNvSpPr txBox="1"/>
      </xdr:nvSpPr>
      <xdr:spPr>
        <a:xfrm>
          <a:off x="12579428" y="161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84145</xdr:rowOff>
    </xdr:from>
    <xdr:to>
      <xdr:col>85</xdr:col>
      <xdr:colOff>177800</xdr:colOff>
      <xdr:row>99</xdr:row>
      <xdr:rowOff>14295</xdr:rowOff>
    </xdr:to>
    <xdr:sp macro="" textlink="">
      <xdr:nvSpPr>
        <xdr:cNvPr id="703" name="楕円 702"/>
        <xdr:cNvSpPr/>
      </xdr:nvSpPr>
      <xdr:spPr>
        <a:xfrm>
          <a:off x="16268700" y="168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170522</xdr:rowOff>
    </xdr:from>
    <xdr:ext cx="313932" cy="259045"/>
    <xdr:sp macro="" textlink="">
      <xdr:nvSpPr>
        <xdr:cNvPr id="704" name="積立金該当値テキスト"/>
        <xdr:cNvSpPr txBox="1"/>
      </xdr:nvSpPr>
      <xdr:spPr>
        <a:xfrm>
          <a:off x="16370300" y="16801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73081</xdr:rowOff>
    </xdr:from>
    <xdr:to>
      <xdr:col>81</xdr:col>
      <xdr:colOff>101600</xdr:colOff>
      <xdr:row>99</xdr:row>
      <xdr:rowOff>3231</xdr:rowOff>
    </xdr:to>
    <xdr:sp macro="" textlink="">
      <xdr:nvSpPr>
        <xdr:cNvPr id="705" name="楕円 704"/>
        <xdr:cNvSpPr/>
      </xdr:nvSpPr>
      <xdr:spPr>
        <a:xfrm>
          <a:off x="15430500" y="168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165808</xdr:rowOff>
    </xdr:from>
    <xdr:ext cx="378565" cy="259045"/>
    <xdr:sp macro="" textlink="">
      <xdr:nvSpPr>
        <xdr:cNvPr id="706" name="テキスト ボックス 705"/>
        <xdr:cNvSpPr txBox="1"/>
      </xdr:nvSpPr>
      <xdr:spPr>
        <a:xfrm>
          <a:off x="15292017" y="16967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67137</xdr:rowOff>
    </xdr:from>
    <xdr:to>
      <xdr:col>76</xdr:col>
      <xdr:colOff>165100</xdr:colOff>
      <xdr:row>97</xdr:row>
      <xdr:rowOff>168737</xdr:rowOff>
    </xdr:to>
    <xdr:sp macro="" textlink="">
      <xdr:nvSpPr>
        <xdr:cNvPr id="707" name="楕円 706"/>
        <xdr:cNvSpPr/>
      </xdr:nvSpPr>
      <xdr:spPr>
        <a:xfrm>
          <a:off x="14541500" y="166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159864</xdr:rowOff>
    </xdr:from>
    <xdr:ext cx="469744" cy="259045"/>
    <xdr:sp macro="" textlink="">
      <xdr:nvSpPr>
        <xdr:cNvPr id="708" name="テキスト ボックス 707"/>
        <xdr:cNvSpPr txBox="1"/>
      </xdr:nvSpPr>
      <xdr:spPr>
        <a:xfrm>
          <a:off x="14357428" y="1679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156840</xdr:rowOff>
    </xdr:from>
    <xdr:to>
      <xdr:col>72</xdr:col>
      <xdr:colOff>38100</xdr:colOff>
      <xdr:row>98</xdr:row>
      <xdr:rowOff>86990</xdr:rowOff>
    </xdr:to>
    <xdr:sp macro="" textlink="">
      <xdr:nvSpPr>
        <xdr:cNvPr id="709" name="楕円 708"/>
        <xdr:cNvSpPr/>
      </xdr:nvSpPr>
      <xdr:spPr>
        <a:xfrm>
          <a:off x="13652500" y="167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78117</xdr:rowOff>
    </xdr:from>
    <xdr:ext cx="469744" cy="259045"/>
    <xdr:sp macro="" textlink="">
      <xdr:nvSpPr>
        <xdr:cNvPr id="710" name="テキスト ボックス 709"/>
        <xdr:cNvSpPr txBox="1"/>
      </xdr:nvSpPr>
      <xdr:spPr>
        <a:xfrm>
          <a:off x="13468428" y="1688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50495</xdr:rowOff>
    </xdr:from>
    <xdr:to>
      <xdr:col>67</xdr:col>
      <xdr:colOff>101600</xdr:colOff>
      <xdr:row>93</xdr:row>
      <xdr:rowOff>152095</xdr:rowOff>
    </xdr:to>
    <xdr:sp macro="" textlink="">
      <xdr:nvSpPr>
        <xdr:cNvPr id="711" name="楕円 710"/>
        <xdr:cNvSpPr/>
      </xdr:nvSpPr>
      <xdr:spPr>
        <a:xfrm>
          <a:off x="12763500" y="159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168622</xdr:rowOff>
    </xdr:from>
    <xdr:ext cx="469744" cy="259045"/>
    <xdr:sp macro="" textlink="">
      <xdr:nvSpPr>
        <xdr:cNvPr id="712" name="テキスト ボックス 711"/>
        <xdr:cNvSpPr txBox="1"/>
      </xdr:nvSpPr>
      <xdr:spPr>
        <a:xfrm>
          <a:off x="12579428" y="1577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4" name="直線コネクタ 733"/>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7" name="投資及び出資金最大値テキスト"/>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8" name="直線コネクタ 737"/>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134442</xdr:rowOff>
    </xdr:from>
    <xdr:to>
      <xdr:col>116</xdr:col>
      <xdr:colOff>63500</xdr:colOff>
      <xdr:row>38</xdr:row>
      <xdr:rowOff>139014</xdr:rowOff>
    </xdr:to>
    <xdr:cxnSp macro="">
      <xdr:nvCxnSpPr>
        <xdr:cNvPr id="739" name="直線コネクタ 738"/>
        <xdr:cNvCxnSpPr/>
      </xdr:nvCxnSpPr>
      <xdr:spPr>
        <a:xfrm>
          <a:off x="21323300" y="664954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69258</xdr:rowOff>
    </xdr:from>
    <xdr:ext cx="469744" cy="259045"/>
    <xdr:sp macro="" textlink="">
      <xdr:nvSpPr>
        <xdr:cNvPr id="740" name="投資及び出資金平均値テキスト"/>
        <xdr:cNvSpPr txBox="1"/>
      </xdr:nvSpPr>
      <xdr:spPr>
        <a:xfrm>
          <a:off x="22212300" y="607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46381</xdr:rowOff>
    </xdr:from>
    <xdr:to>
      <xdr:col>116</xdr:col>
      <xdr:colOff>114300</xdr:colOff>
      <xdr:row>36</xdr:row>
      <xdr:rowOff>147981</xdr:rowOff>
    </xdr:to>
    <xdr:sp macro="" textlink="">
      <xdr:nvSpPr>
        <xdr:cNvPr id="741" name="フローチャート: 判断 740"/>
        <xdr:cNvSpPr/>
      </xdr:nvSpPr>
      <xdr:spPr>
        <a:xfrm>
          <a:off x="221107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134442</xdr:rowOff>
    </xdr:from>
    <xdr:to>
      <xdr:col>111</xdr:col>
      <xdr:colOff>177800</xdr:colOff>
      <xdr:row>38</xdr:row>
      <xdr:rowOff>137643</xdr:rowOff>
    </xdr:to>
    <xdr:cxnSp macro="">
      <xdr:nvCxnSpPr>
        <xdr:cNvPr id="742" name="直線コネクタ 741"/>
        <xdr:cNvCxnSpPr/>
      </xdr:nvCxnSpPr>
      <xdr:spPr>
        <a:xfrm flipV="1">
          <a:off x="20434300" y="664954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79070</xdr:rowOff>
    </xdr:from>
    <xdr:to>
      <xdr:col>112</xdr:col>
      <xdr:colOff>38100</xdr:colOff>
      <xdr:row>37</xdr:row>
      <xdr:rowOff>9220</xdr:rowOff>
    </xdr:to>
    <xdr:sp macro="" textlink="">
      <xdr:nvSpPr>
        <xdr:cNvPr id="743" name="フローチャート: 判断 742"/>
        <xdr:cNvSpPr/>
      </xdr:nvSpPr>
      <xdr:spPr>
        <a:xfrm>
          <a:off x="21272500" y="62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25747</xdr:rowOff>
    </xdr:from>
    <xdr:ext cx="469744" cy="259045"/>
    <xdr:sp macro="" textlink="">
      <xdr:nvSpPr>
        <xdr:cNvPr id="744" name="テキスト ボックス 743"/>
        <xdr:cNvSpPr txBox="1"/>
      </xdr:nvSpPr>
      <xdr:spPr>
        <a:xfrm>
          <a:off x="21088428" y="602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136042</xdr:rowOff>
    </xdr:from>
    <xdr:to>
      <xdr:col>107</xdr:col>
      <xdr:colOff>50800</xdr:colOff>
      <xdr:row>38</xdr:row>
      <xdr:rowOff>137643</xdr:rowOff>
    </xdr:to>
    <xdr:cxnSp macro="">
      <xdr:nvCxnSpPr>
        <xdr:cNvPr id="745" name="直線コネクタ 744"/>
        <xdr:cNvCxnSpPr/>
      </xdr:nvCxnSpPr>
      <xdr:spPr>
        <a:xfrm>
          <a:off x="19545300" y="665114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105359</xdr:rowOff>
    </xdr:from>
    <xdr:to>
      <xdr:col>107</xdr:col>
      <xdr:colOff>101600</xdr:colOff>
      <xdr:row>37</xdr:row>
      <xdr:rowOff>35509</xdr:rowOff>
    </xdr:to>
    <xdr:sp macro="" textlink="">
      <xdr:nvSpPr>
        <xdr:cNvPr id="746" name="フローチャート: 判断 745"/>
        <xdr:cNvSpPr/>
      </xdr:nvSpPr>
      <xdr:spPr>
        <a:xfrm>
          <a:off x="203835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52036</xdr:rowOff>
    </xdr:from>
    <xdr:ext cx="469744" cy="259045"/>
    <xdr:sp macro="" textlink="">
      <xdr:nvSpPr>
        <xdr:cNvPr id="747" name="テキスト ボックス 746"/>
        <xdr:cNvSpPr txBox="1"/>
      </xdr:nvSpPr>
      <xdr:spPr>
        <a:xfrm>
          <a:off x="20199428" y="60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120269</xdr:rowOff>
    </xdr:from>
    <xdr:to>
      <xdr:col>102</xdr:col>
      <xdr:colOff>114300</xdr:colOff>
      <xdr:row>38</xdr:row>
      <xdr:rowOff>136042</xdr:rowOff>
    </xdr:to>
    <xdr:cxnSp macro="">
      <xdr:nvCxnSpPr>
        <xdr:cNvPr id="748" name="直線コネクタ 747"/>
        <xdr:cNvCxnSpPr/>
      </xdr:nvCxnSpPr>
      <xdr:spPr>
        <a:xfrm>
          <a:off x="18656300" y="663536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153822</xdr:rowOff>
    </xdr:from>
    <xdr:to>
      <xdr:col>102</xdr:col>
      <xdr:colOff>165100</xdr:colOff>
      <xdr:row>37</xdr:row>
      <xdr:rowOff>83972</xdr:rowOff>
    </xdr:to>
    <xdr:sp macro="" textlink="">
      <xdr:nvSpPr>
        <xdr:cNvPr id="749" name="フローチャート: 判断 748"/>
        <xdr:cNvSpPr/>
      </xdr:nvSpPr>
      <xdr:spPr>
        <a:xfrm>
          <a:off x="19494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100499</xdr:rowOff>
    </xdr:from>
    <xdr:ext cx="469744" cy="259045"/>
    <xdr:sp macro="" textlink="">
      <xdr:nvSpPr>
        <xdr:cNvPr id="750" name="テキスト ボックス 749"/>
        <xdr:cNvSpPr txBox="1"/>
      </xdr:nvSpPr>
      <xdr:spPr>
        <a:xfrm>
          <a:off x="19310428"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51" name="フローチャート: 判断 750"/>
        <xdr:cNvSpPr/>
      </xdr:nvSpPr>
      <xdr:spPr>
        <a:xfrm>
          <a:off x="18605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80154</xdr:rowOff>
    </xdr:from>
    <xdr:ext cx="378565" cy="259045"/>
    <xdr:sp macro="" textlink="">
      <xdr:nvSpPr>
        <xdr:cNvPr id="752" name="テキスト ボックス 751"/>
        <xdr:cNvSpPr txBox="1"/>
      </xdr:nvSpPr>
      <xdr:spPr>
        <a:xfrm>
          <a:off x="18467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88214</xdr:rowOff>
    </xdr:from>
    <xdr:to>
      <xdr:col>116</xdr:col>
      <xdr:colOff>114300</xdr:colOff>
      <xdr:row>39</xdr:row>
      <xdr:rowOff>18364</xdr:rowOff>
    </xdr:to>
    <xdr:sp macro="" textlink="">
      <xdr:nvSpPr>
        <xdr:cNvPr id="758" name="楕円 757"/>
        <xdr:cNvSpPr/>
      </xdr:nvSpPr>
      <xdr:spPr>
        <a:xfrm>
          <a:off x="221107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3141</xdr:rowOff>
    </xdr:from>
    <xdr:ext cx="249299" cy="259045"/>
    <xdr:sp macro="" textlink="">
      <xdr:nvSpPr>
        <xdr:cNvPr id="759" name="投資及び出資金該当値テキスト"/>
        <xdr:cNvSpPr txBox="1"/>
      </xdr:nvSpPr>
      <xdr:spPr>
        <a:xfrm>
          <a:off x="22212300" y="6518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83642</xdr:rowOff>
    </xdr:from>
    <xdr:to>
      <xdr:col>112</xdr:col>
      <xdr:colOff>38100</xdr:colOff>
      <xdr:row>39</xdr:row>
      <xdr:rowOff>13792</xdr:rowOff>
    </xdr:to>
    <xdr:sp macro="" textlink="">
      <xdr:nvSpPr>
        <xdr:cNvPr id="760" name="楕円 759"/>
        <xdr:cNvSpPr/>
      </xdr:nvSpPr>
      <xdr:spPr>
        <a:xfrm>
          <a:off x="21272500" y="65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4919</xdr:rowOff>
    </xdr:from>
    <xdr:ext cx="313932" cy="259045"/>
    <xdr:sp macro="" textlink="">
      <xdr:nvSpPr>
        <xdr:cNvPr id="761" name="テキスト ボックス 760"/>
        <xdr:cNvSpPr txBox="1"/>
      </xdr:nvSpPr>
      <xdr:spPr>
        <a:xfrm>
          <a:off x="21166333" y="66914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86843</xdr:rowOff>
    </xdr:from>
    <xdr:to>
      <xdr:col>107</xdr:col>
      <xdr:colOff>101600</xdr:colOff>
      <xdr:row>39</xdr:row>
      <xdr:rowOff>16993</xdr:rowOff>
    </xdr:to>
    <xdr:sp macro="" textlink="">
      <xdr:nvSpPr>
        <xdr:cNvPr id="762" name="楕円 761"/>
        <xdr:cNvSpPr/>
      </xdr:nvSpPr>
      <xdr:spPr>
        <a:xfrm>
          <a:off x="20383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8120</xdr:rowOff>
    </xdr:from>
    <xdr:ext cx="249299" cy="259045"/>
    <xdr:sp macro="" textlink="">
      <xdr:nvSpPr>
        <xdr:cNvPr id="763" name="テキスト ボックス 762"/>
        <xdr:cNvSpPr txBox="1"/>
      </xdr:nvSpPr>
      <xdr:spPr>
        <a:xfrm>
          <a:off x="20309650" y="66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85242</xdr:rowOff>
    </xdr:from>
    <xdr:to>
      <xdr:col>102</xdr:col>
      <xdr:colOff>165100</xdr:colOff>
      <xdr:row>39</xdr:row>
      <xdr:rowOff>15392</xdr:rowOff>
    </xdr:to>
    <xdr:sp macro="" textlink="">
      <xdr:nvSpPr>
        <xdr:cNvPr id="764" name="楕円 763"/>
        <xdr:cNvSpPr/>
      </xdr:nvSpPr>
      <xdr:spPr>
        <a:xfrm>
          <a:off x="194945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6519</xdr:rowOff>
    </xdr:from>
    <xdr:ext cx="313932" cy="259045"/>
    <xdr:sp macro="" textlink="">
      <xdr:nvSpPr>
        <xdr:cNvPr id="765" name="テキスト ボックス 764"/>
        <xdr:cNvSpPr txBox="1"/>
      </xdr:nvSpPr>
      <xdr:spPr>
        <a:xfrm>
          <a:off x="19388333" y="669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69469</xdr:rowOff>
    </xdr:from>
    <xdr:to>
      <xdr:col>98</xdr:col>
      <xdr:colOff>38100</xdr:colOff>
      <xdr:row>38</xdr:row>
      <xdr:rowOff>171069</xdr:rowOff>
    </xdr:to>
    <xdr:sp macro="" textlink="">
      <xdr:nvSpPr>
        <xdr:cNvPr id="766" name="楕円 765"/>
        <xdr:cNvSpPr/>
      </xdr:nvSpPr>
      <xdr:spPr>
        <a:xfrm>
          <a:off x="18605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162196</xdr:rowOff>
    </xdr:from>
    <xdr:ext cx="313932" cy="259045"/>
    <xdr:sp macro="" textlink="">
      <xdr:nvSpPr>
        <xdr:cNvPr id="767" name="テキスト ボックス 766"/>
        <xdr:cNvSpPr txBox="1"/>
      </xdr:nvSpPr>
      <xdr:spPr>
        <a:xfrm>
          <a:off x="18499333" y="6677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104381</xdr:rowOff>
    </xdr:from>
    <xdr:to>
      <xdr:col>116</xdr:col>
      <xdr:colOff>62864</xdr:colOff>
      <xdr:row>59</xdr:row>
      <xdr:rowOff>42583</xdr:rowOff>
    </xdr:to>
    <xdr:cxnSp macro="">
      <xdr:nvCxnSpPr>
        <xdr:cNvPr id="791" name="直線コネクタ 790"/>
        <xdr:cNvCxnSpPr/>
      </xdr:nvCxnSpPr>
      <xdr:spPr>
        <a:xfrm flipV="1">
          <a:off x="22159595" y="8676881"/>
          <a:ext cx="1269" cy="1481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2"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3" name="直線コネクタ 792"/>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51058</xdr:rowOff>
    </xdr:from>
    <xdr:ext cx="534377" cy="259045"/>
    <xdr:sp macro="" textlink="">
      <xdr:nvSpPr>
        <xdr:cNvPr id="794" name="貸付金最大値テキスト"/>
        <xdr:cNvSpPr txBox="1"/>
      </xdr:nvSpPr>
      <xdr:spPr>
        <a:xfrm>
          <a:off x="22212300" y="845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104381</xdr:rowOff>
    </xdr:from>
    <xdr:to>
      <xdr:col>116</xdr:col>
      <xdr:colOff>152400</xdr:colOff>
      <xdr:row>50</xdr:row>
      <xdr:rowOff>104381</xdr:rowOff>
    </xdr:to>
    <xdr:cxnSp macro="">
      <xdr:nvCxnSpPr>
        <xdr:cNvPr id="795" name="直線コネクタ 794"/>
        <xdr:cNvCxnSpPr/>
      </xdr:nvCxnSpPr>
      <xdr:spPr>
        <a:xfrm>
          <a:off x="22072600" y="867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75730</xdr:rowOff>
    </xdr:from>
    <xdr:to>
      <xdr:col>116</xdr:col>
      <xdr:colOff>63500</xdr:colOff>
      <xdr:row>58</xdr:row>
      <xdr:rowOff>76416</xdr:rowOff>
    </xdr:to>
    <xdr:cxnSp macro="">
      <xdr:nvCxnSpPr>
        <xdr:cNvPr id="796" name="直線コネクタ 795"/>
        <xdr:cNvCxnSpPr/>
      </xdr:nvCxnSpPr>
      <xdr:spPr>
        <a:xfrm flipV="1">
          <a:off x="21323300" y="1001983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6583</xdr:rowOff>
    </xdr:from>
    <xdr:ext cx="469744" cy="259045"/>
    <xdr:sp macro="" textlink="">
      <xdr:nvSpPr>
        <xdr:cNvPr id="797" name="貸付金平均値テキスト"/>
        <xdr:cNvSpPr txBox="1"/>
      </xdr:nvSpPr>
      <xdr:spPr>
        <a:xfrm>
          <a:off x="22212300" y="9607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155156</xdr:rowOff>
    </xdr:from>
    <xdr:to>
      <xdr:col>116</xdr:col>
      <xdr:colOff>114300</xdr:colOff>
      <xdr:row>57</xdr:row>
      <xdr:rowOff>85306</xdr:rowOff>
    </xdr:to>
    <xdr:sp macro="" textlink="">
      <xdr:nvSpPr>
        <xdr:cNvPr id="798" name="フローチャート: 判断 797"/>
        <xdr:cNvSpPr/>
      </xdr:nvSpPr>
      <xdr:spPr>
        <a:xfrm>
          <a:off x="221107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76416</xdr:rowOff>
    </xdr:from>
    <xdr:to>
      <xdr:col>111</xdr:col>
      <xdr:colOff>177800</xdr:colOff>
      <xdr:row>58</xdr:row>
      <xdr:rowOff>76683</xdr:rowOff>
    </xdr:to>
    <xdr:cxnSp macro="">
      <xdr:nvCxnSpPr>
        <xdr:cNvPr id="799" name="直線コネクタ 798"/>
        <xdr:cNvCxnSpPr/>
      </xdr:nvCxnSpPr>
      <xdr:spPr>
        <a:xfrm flipV="1">
          <a:off x="20434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128677</xdr:rowOff>
    </xdr:from>
    <xdr:to>
      <xdr:col>112</xdr:col>
      <xdr:colOff>38100</xdr:colOff>
      <xdr:row>57</xdr:row>
      <xdr:rowOff>58827</xdr:rowOff>
    </xdr:to>
    <xdr:sp macro="" textlink="">
      <xdr:nvSpPr>
        <xdr:cNvPr id="800" name="フローチャート: 判断 799"/>
        <xdr:cNvSpPr/>
      </xdr:nvSpPr>
      <xdr:spPr>
        <a:xfrm>
          <a:off x="21272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75354</xdr:rowOff>
    </xdr:from>
    <xdr:ext cx="469744" cy="259045"/>
    <xdr:sp macro="" textlink="">
      <xdr:nvSpPr>
        <xdr:cNvPr id="801" name="テキスト ボックス 800"/>
        <xdr:cNvSpPr txBox="1"/>
      </xdr:nvSpPr>
      <xdr:spPr>
        <a:xfrm>
          <a:off x="21088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76416</xdr:rowOff>
    </xdr:from>
    <xdr:to>
      <xdr:col>107</xdr:col>
      <xdr:colOff>50800</xdr:colOff>
      <xdr:row>58</xdr:row>
      <xdr:rowOff>76683</xdr:rowOff>
    </xdr:to>
    <xdr:cxnSp macro="">
      <xdr:nvCxnSpPr>
        <xdr:cNvPr id="802" name="直線コネクタ 801"/>
        <xdr:cNvCxnSpPr/>
      </xdr:nvCxnSpPr>
      <xdr:spPr>
        <a:xfrm>
          <a:off x="19545300" y="100205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107112</xdr:rowOff>
    </xdr:from>
    <xdr:to>
      <xdr:col>107</xdr:col>
      <xdr:colOff>101600</xdr:colOff>
      <xdr:row>57</xdr:row>
      <xdr:rowOff>37262</xdr:rowOff>
    </xdr:to>
    <xdr:sp macro="" textlink="">
      <xdr:nvSpPr>
        <xdr:cNvPr id="803" name="フローチャート: 判断 802"/>
        <xdr:cNvSpPr/>
      </xdr:nvSpPr>
      <xdr:spPr>
        <a:xfrm>
          <a:off x="20383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53789</xdr:rowOff>
    </xdr:from>
    <xdr:ext cx="534377" cy="259045"/>
    <xdr:sp macro="" textlink="">
      <xdr:nvSpPr>
        <xdr:cNvPr id="804" name="テキスト ボックス 803"/>
        <xdr:cNvSpPr txBox="1"/>
      </xdr:nvSpPr>
      <xdr:spPr>
        <a:xfrm>
          <a:off x="20167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76416</xdr:rowOff>
    </xdr:from>
    <xdr:to>
      <xdr:col>102</xdr:col>
      <xdr:colOff>114300</xdr:colOff>
      <xdr:row>58</xdr:row>
      <xdr:rowOff>77064</xdr:rowOff>
    </xdr:to>
    <xdr:cxnSp macro="">
      <xdr:nvCxnSpPr>
        <xdr:cNvPr id="805" name="直線コネクタ 804"/>
        <xdr:cNvCxnSpPr/>
      </xdr:nvCxnSpPr>
      <xdr:spPr>
        <a:xfrm flipV="1">
          <a:off x="18656300" y="1002051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36588</xdr:rowOff>
    </xdr:from>
    <xdr:to>
      <xdr:col>102</xdr:col>
      <xdr:colOff>165100</xdr:colOff>
      <xdr:row>56</xdr:row>
      <xdr:rowOff>138188</xdr:rowOff>
    </xdr:to>
    <xdr:sp macro="" textlink="">
      <xdr:nvSpPr>
        <xdr:cNvPr id="806" name="フローチャート: 判断 805"/>
        <xdr:cNvSpPr/>
      </xdr:nvSpPr>
      <xdr:spPr>
        <a:xfrm>
          <a:off x="19494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154715</xdr:rowOff>
    </xdr:from>
    <xdr:ext cx="534377" cy="259045"/>
    <xdr:sp macro="" textlink="">
      <xdr:nvSpPr>
        <xdr:cNvPr id="807" name="テキスト ボックス 806"/>
        <xdr:cNvSpPr txBox="1"/>
      </xdr:nvSpPr>
      <xdr:spPr>
        <a:xfrm>
          <a:off x="19278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90424</xdr:rowOff>
    </xdr:from>
    <xdr:to>
      <xdr:col>98</xdr:col>
      <xdr:colOff>38100</xdr:colOff>
      <xdr:row>58</xdr:row>
      <xdr:rowOff>20574</xdr:rowOff>
    </xdr:to>
    <xdr:sp macro="" textlink="">
      <xdr:nvSpPr>
        <xdr:cNvPr id="808" name="フローチャート: 判断 807"/>
        <xdr:cNvSpPr/>
      </xdr:nvSpPr>
      <xdr:spPr>
        <a:xfrm>
          <a:off x="18605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37101</xdr:rowOff>
    </xdr:from>
    <xdr:ext cx="469744" cy="259045"/>
    <xdr:sp macro="" textlink="">
      <xdr:nvSpPr>
        <xdr:cNvPr id="809" name="テキスト ボックス 808"/>
        <xdr:cNvSpPr txBox="1"/>
      </xdr:nvSpPr>
      <xdr:spPr>
        <a:xfrm>
          <a:off x="18421428"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24930</xdr:rowOff>
    </xdr:from>
    <xdr:to>
      <xdr:col>116</xdr:col>
      <xdr:colOff>114300</xdr:colOff>
      <xdr:row>58</xdr:row>
      <xdr:rowOff>126530</xdr:rowOff>
    </xdr:to>
    <xdr:sp macro="" textlink="">
      <xdr:nvSpPr>
        <xdr:cNvPr id="815" name="楕円 814"/>
        <xdr:cNvSpPr/>
      </xdr:nvSpPr>
      <xdr:spPr>
        <a:xfrm>
          <a:off x="22110700" y="99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3357</xdr:rowOff>
    </xdr:from>
    <xdr:ext cx="469744" cy="259045"/>
    <xdr:sp macro="" textlink="">
      <xdr:nvSpPr>
        <xdr:cNvPr id="816" name="貸付金該当値テキスト"/>
        <xdr:cNvSpPr txBox="1"/>
      </xdr:nvSpPr>
      <xdr:spPr>
        <a:xfrm>
          <a:off x="22212300" y="994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25616</xdr:rowOff>
    </xdr:from>
    <xdr:to>
      <xdr:col>112</xdr:col>
      <xdr:colOff>38100</xdr:colOff>
      <xdr:row>58</xdr:row>
      <xdr:rowOff>127216</xdr:rowOff>
    </xdr:to>
    <xdr:sp macro="" textlink="">
      <xdr:nvSpPr>
        <xdr:cNvPr id="817" name="楕円 816"/>
        <xdr:cNvSpPr/>
      </xdr:nvSpPr>
      <xdr:spPr>
        <a:xfrm>
          <a:off x="21272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118343</xdr:rowOff>
    </xdr:from>
    <xdr:ext cx="469744" cy="259045"/>
    <xdr:sp macro="" textlink="">
      <xdr:nvSpPr>
        <xdr:cNvPr id="818" name="テキスト ボックス 817"/>
        <xdr:cNvSpPr txBox="1"/>
      </xdr:nvSpPr>
      <xdr:spPr>
        <a:xfrm>
          <a:off x="21088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25883</xdr:rowOff>
    </xdr:from>
    <xdr:to>
      <xdr:col>107</xdr:col>
      <xdr:colOff>101600</xdr:colOff>
      <xdr:row>58</xdr:row>
      <xdr:rowOff>127483</xdr:rowOff>
    </xdr:to>
    <xdr:sp macro="" textlink="">
      <xdr:nvSpPr>
        <xdr:cNvPr id="819" name="楕円 818"/>
        <xdr:cNvSpPr/>
      </xdr:nvSpPr>
      <xdr:spPr>
        <a:xfrm>
          <a:off x="20383500" y="99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118610</xdr:rowOff>
    </xdr:from>
    <xdr:ext cx="469744" cy="259045"/>
    <xdr:sp macro="" textlink="">
      <xdr:nvSpPr>
        <xdr:cNvPr id="820" name="テキスト ボックス 819"/>
        <xdr:cNvSpPr txBox="1"/>
      </xdr:nvSpPr>
      <xdr:spPr>
        <a:xfrm>
          <a:off x="20199428" y="1006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25616</xdr:rowOff>
    </xdr:from>
    <xdr:to>
      <xdr:col>102</xdr:col>
      <xdr:colOff>165100</xdr:colOff>
      <xdr:row>58</xdr:row>
      <xdr:rowOff>127216</xdr:rowOff>
    </xdr:to>
    <xdr:sp macro="" textlink="">
      <xdr:nvSpPr>
        <xdr:cNvPr id="821" name="楕円 820"/>
        <xdr:cNvSpPr/>
      </xdr:nvSpPr>
      <xdr:spPr>
        <a:xfrm>
          <a:off x="19494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118343</xdr:rowOff>
    </xdr:from>
    <xdr:ext cx="469744" cy="259045"/>
    <xdr:sp macro="" textlink="">
      <xdr:nvSpPr>
        <xdr:cNvPr id="822" name="テキスト ボックス 821"/>
        <xdr:cNvSpPr txBox="1"/>
      </xdr:nvSpPr>
      <xdr:spPr>
        <a:xfrm>
          <a:off x="19310428" y="1006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26264</xdr:rowOff>
    </xdr:from>
    <xdr:to>
      <xdr:col>98</xdr:col>
      <xdr:colOff>38100</xdr:colOff>
      <xdr:row>58</xdr:row>
      <xdr:rowOff>127864</xdr:rowOff>
    </xdr:to>
    <xdr:sp macro="" textlink="">
      <xdr:nvSpPr>
        <xdr:cNvPr id="823" name="楕円 822"/>
        <xdr:cNvSpPr/>
      </xdr:nvSpPr>
      <xdr:spPr>
        <a:xfrm>
          <a:off x="18605500" y="99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118991</xdr:rowOff>
    </xdr:from>
    <xdr:ext cx="469744" cy="259045"/>
    <xdr:sp macro="" textlink="">
      <xdr:nvSpPr>
        <xdr:cNvPr id="824" name="テキスト ボックス 823"/>
        <xdr:cNvSpPr txBox="1"/>
      </xdr:nvSpPr>
      <xdr:spPr>
        <a:xfrm>
          <a:off x="18421428"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170599</xdr:rowOff>
    </xdr:from>
    <xdr:to>
      <xdr:col>116</xdr:col>
      <xdr:colOff>62864</xdr:colOff>
      <xdr:row>78</xdr:row>
      <xdr:rowOff>98704</xdr:rowOff>
    </xdr:to>
    <xdr:cxnSp macro="">
      <xdr:nvCxnSpPr>
        <xdr:cNvPr id="849" name="直線コネクタ 848"/>
        <xdr:cNvCxnSpPr/>
      </xdr:nvCxnSpPr>
      <xdr:spPr>
        <a:xfrm flipV="1">
          <a:off x="22159595" y="12172099"/>
          <a:ext cx="1269" cy="129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102531</xdr:rowOff>
    </xdr:from>
    <xdr:ext cx="534377" cy="259045"/>
    <xdr:sp macro="" textlink="">
      <xdr:nvSpPr>
        <xdr:cNvPr id="850" name="繰出金最小値テキスト"/>
        <xdr:cNvSpPr txBox="1"/>
      </xdr:nvSpPr>
      <xdr:spPr>
        <a:xfrm>
          <a:off x="22212300" y="1347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98704</xdr:rowOff>
    </xdr:from>
    <xdr:to>
      <xdr:col>116</xdr:col>
      <xdr:colOff>152400</xdr:colOff>
      <xdr:row>78</xdr:row>
      <xdr:rowOff>98704</xdr:rowOff>
    </xdr:to>
    <xdr:cxnSp macro="">
      <xdr:nvCxnSpPr>
        <xdr:cNvPr id="851" name="直線コネクタ 850"/>
        <xdr:cNvCxnSpPr/>
      </xdr:nvCxnSpPr>
      <xdr:spPr>
        <a:xfrm>
          <a:off x="22072600" y="134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117276</xdr:rowOff>
    </xdr:from>
    <xdr:ext cx="534377" cy="259045"/>
    <xdr:sp macro="" textlink="">
      <xdr:nvSpPr>
        <xdr:cNvPr id="852" name="繰出金最大値テキスト"/>
        <xdr:cNvSpPr txBox="1"/>
      </xdr:nvSpPr>
      <xdr:spPr>
        <a:xfrm>
          <a:off x="22212300" y="1194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170599</xdr:rowOff>
    </xdr:from>
    <xdr:to>
      <xdr:col>116</xdr:col>
      <xdr:colOff>152400</xdr:colOff>
      <xdr:row>70</xdr:row>
      <xdr:rowOff>170599</xdr:rowOff>
    </xdr:to>
    <xdr:cxnSp macro="">
      <xdr:nvCxnSpPr>
        <xdr:cNvPr id="853" name="直線コネクタ 852"/>
        <xdr:cNvCxnSpPr/>
      </xdr:nvCxnSpPr>
      <xdr:spPr>
        <a:xfrm>
          <a:off x="22072600" y="12172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82817</xdr:rowOff>
    </xdr:from>
    <xdr:to>
      <xdr:col>116</xdr:col>
      <xdr:colOff>63500</xdr:colOff>
      <xdr:row>72</xdr:row>
      <xdr:rowOff>165379</xdr:rowOff>
    </xdr:to>
    <xdr:cxnSp macro="">
      <xdr:nvCxnSpPr>
        <xdr:cNvPr id="854" name="直線コネクタ 853"/>
        <xdr:cNvCxnSpPr/>
      </xdr:nvCxnSpPr>
      <xdr:spPr>
        <a:xfrm flipV="1">
          <a:off x="21323300" y="12427217"/>
          <a:ext cx="838200" cy="8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6367</xdr:rowOff>
    </xdr:from>
    <xdr:ext cx="534377" cy="259045"/>
    <xdr:sp macro="" textlink="">
      <xdr:nvSpPr>
        <xdr:cNvPr id="855" name="繰出金平均値テキスト"/>
        <xdr:cNvSpPr txBox="1"/>
      </xdr:nvSpPr>
      <xdr:spPr>
        <a:xfrm>
          <a:off x="22212300" y="1286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27940</xdr:rowOff>
    </xdr:from>
    <xdr:to>
      <xdr:col>116</xdr:col>
      <xdr:colOff>114300</xdr:colOff>
      <xdr:row>75</xdr:row>
      <xdr:rowOff>129540</xdr:rowOff>
    </xdr:to>
    <xdr:sp macro="" textlink="">
      <xdr:nvSpPr>
        <xdr:cNvPr id="856" name="フローチャート: 判断 855"/>
        <xdr:cNvSpPr/>
      </xdr:nvSpPr>
      <xdr:spPr>
        <a:xfrm>
          <a:off x="22110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165379</xdr:rowOff>
    </xdr:from>
    <xdr:to>
      <xdr:col>111</xdr:col>
      <xdr:colOff>177800</xdr:colOff>
      <xdr:row>73</xdr:row>
      <xdr:rowOff>36449</xdr:rowOff>
    </xdr:to>
    <xdr:cxnSp macro="">
      <xdr:nvCxnSpPr>
        <xdr:cNvPr id="857" name="直線コネクタ 856"/>
        <xdr:cNvCxnSpPr/>
      </xdr:nvCxnSpPr>
      <xdr:spPr>
        <a:xfrm flipV="1">
          <a:off x="20434300" y="1250977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xdr:rowOff>
    </xdr:from>
    <xdr:to>
      <xdr:col>112</xdr:col>
      <xdr:colOff>38100</xdr:colOff>
      <xdr:row>75</xdr:row>
      <xdr:rowOff>102527</xdr:rowOff>
    </xdr:to>
    <xdr:sp macro="" textlink="">
      <xdr:nvSpPr>
        <xdr:cNvPr id="858" name="フローチャート: 判断 857"/>
        <xdr:cNvSpPr/>
      </xdr:nvSpPr>
      <xdr:spPr>
        <a:xfrm>
          <a:off x="21272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93654</xdr:rowOff>
    </xdr:from>
    <xdr:ext cx="534377" cy="259045"/>
    <xdr:sp macro="" textlink="">
      <xdr:nvSpPr>
        <xdr:cNvPr id="859" name="テキスト ボックス 858"/>
        <xdr:cNvSpPr txBox="1"/>
      </xdr:nvSpPr>
      <xdr:spPr>
        <a:xfrm>
          <a:off x="21056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36449</xdr:rowOff>
    </xdr:from>
    <xdr:to>
      <xdr:col>107</xdr:col>
      <xdr:colOff>50800</xdr:colOff>
      <xdr:row>74</xdr:row>
      <xdr:rowOff>95809</xdr:rowOff>
    </xdr:to>
    <xdr:cxnSp macro="">
      <xdr:nvCxnSpPr>
        <xdr:cNvPr id="860" name="直線コネクタ 859"/>
        <xdr:cNvCxnSpPr/>
      </xdr:nvCxnSpPr>
      <xdr:spPr>
        <a:xfrm flipV="1">
          <a:off x="19545300" y="12552299"/>
          <a:ext cx="889000" cy="2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164414</xdr:rowOff>
    </xdr:from>
    <xdr:to>
      <xdr:col>107</xdr:col>
      <xdr:colOff>101600</xdr:colOff>
      <xdr:row>75</xdr:row>
      <xdr:rowOff>94564</xdr:rowOff>
    </xdr:to>
    <xdr:sp macro="" textlink="">
      <xdr:nvSpPr>
        <xdr:cNvPr id="861" name="フローチャート: 判断 860"/>
        <xdr:cNvSpPr/>
      </xdr:nvSpPr>
      <xdr:spPr>
        <a:xfrm>
          <a:off x="203835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85691</xdr:rowOff>
    </xdr:from>
    <xdr:ext cx="534377" cy="259045"/>
    <xdr:sp macro="" textlink="">
      <xdr:nvSpPr>
        <xdr:cNvPr id="862" name="テキスト ボックス 861"/>
        <xdr:cNvSpPr txBox="1"/>
      </xdr:nvSpPr>
      <xdr:spPr>
        <a:xfrm>
          <a:off x="20167111" y="129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95809</xdr:rowOff>
    </xdr:from>
    <xdr:to>
      <xdr:col>102</xdr:col>
      <xdr:colOff>114300</xdr:colOff>
      <xdr:row>74</xdr:row>
      <xdr:rowOff>156769</xdr:rowOff>
    </xdr:to>
    <xdr:cxnSp macro="">
      <xdr:nvCxnSpPr>
        <xdr:cNvPr id="863" name="直線コネクタ 862"/>
        <xdr:cNvCxnSpPr/>
      </xdr:nvCxnSpPr>
      <xdr:spPr>
        <a:xfrm flipV="1">
          <a:off x="18656300" y="12783109"/>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94234</xdr:rowOff>
    </xdr:from>
    <xdr:to>
      <xdr:col>102</xdr:col>
      <xdr:colOff>165100</xdr:colOff>
      <xdr:row>75</xdr:row>
      <xdr:rowOff>24384</xdr:rowOff>
    </xdr:to>
    <xdr:sp macro="" textlink="">
      <xdr:nvSpPr>
        <xdr:cNvPr id="864" name="フローチャート: 判断 863"/>
        <xdr:cNvSpPr/>
      </xdr:nvSpPr>
      <xdr:spPr>
        <a:xfrm>
          <a:off x="19494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15511</xdr:rowOff>
    </xdr:from>
    <xdr:ext cx="534377" cy="259045"/>
    <xdr:sp macro="" textlink="">
      <xdr:nvSpPr>
        <xdr:cNvPr id="865" name="テキスト ボックス 864"/>
        <xdr:cNvSpPr txBox="1"/>
      </xdr:nvSpPr>
      <xdr:spPr>
        <a:xfrm>
          <a:off x="19278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80746</xdr:rowOff>
    </xdr:from>
    <xdr:to>
      <xdr:col>98</xdr:col>
      <xdr:colOff>38100</xdr:colOff>
      <xdr:row>76</xdr:row>
      <xdr:rowOff>10895</xdr:rowOff>
    </xdr:to>
    <xdr:sp macro="" textlink="">
      <xdr:nvSpPr>
        <xdr:cNvPr id="866" name="フローチャート: 判断 865"/>
        <xdr:cNvSpPr/>
      </xdr:nvSpPr>
      <xdr:spPr>
        <a:xfrm>
          <a:off x="18605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2024</xdr:rowOff>
    </xdr:from>
    <xdr:ext cx="534377" cy="259045"/>
    <xdr:sp macro="" textlink="">
      <xdr:nvSpPr>
        <xdr:cNvPr id="867" name="テキスト ボックス 866"/>
        <xdr:cNvSpPr txBox="1"/>
      </xdr:nvSpPr>
      <xdr:spPr>
        <a:xfrm>
          <a:off x="18389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32017</xdr:rowOff>
    </xdr:from>
    <xdr:to>
      <xdr:col>116</xdr:col>
      <xdr:colOff>114300</xdr:colOff>
      <xdr:row>72</xdr:row>
      <xdr:rowOff>133617</xdr:rowOff>
    </xdr:to>
    <xdr:sp macro="" textlink="">
      <xdr:nvSpPr>
        <xdr:cNvPr id="873" name="楕円 872"/>
        <xdr:cNvSpPr/>
      </xdr:nvSpPr>
      <xdr:spPr>
        <a:xfrm>
          <a:off x="22110700" y="123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54894</xdr:rowOff>
    </xdr:from>
    <xdr:ext cx="534377" cy="259045"/>
    <xdr:sp macro="" textlink="">
      <xdr:nvSpPr>
        <xdr:cNvPr id="874" name="繰出金該当値テキスト"/>
        <xdr:cNvSpPr txBox="1"/>
      </xdr:nvSpPr>
      <xdr:spPr>
        <a:xfrm>
          <a:off x="22212300" y="122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114579</xdr:rowOff>
    </xdr:from>
    <xdr:to>
      <xdr:col>112</xdr:col>
      <xdr:colOff>38100</xdr:colOff>
      <xdr:row>73</xdr:row>
      <xdr:rowOff>44729</xdr:rowOff>
    </xdr:to>
    <xdr:sp macro="" textlink="">
      <xdr:nvSpPr>
        <xdr:cNvPr id="875" name="楕円 874"/>
        <xdr:cNvSpPr/>
      </xdr:nvSpPr>
      <xdr:spPr>
        <a:xfrm>
          <a:off x="21272500" y="124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61256</xdr:rowOff>
    </xdr:from>
    <xdr:ext cx="534377" cy="259045"/>
    <xdr:sp macro="" textlink="">
      <xdr:nvSpPr>
        <xdr:cNvPr id="876" name="テキスト ボックス 875"/>
        <xdr:cNvSpPr txBox="1"/>
      </xdr:nvSpPr>
      <xdr:spPr>
        <a:xfrm>
          <a:off x="21056111" y="122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157099</xdr:rowOff>
    </xdr:from>
    <xdr:to>
      <xdr:col>107</xdr:col>
      <xdr:colOff>101600</xdr:colOff>
      <xdr:row>73</xdr:row>
      <xdr:rowOff>87249</xdr:rowOff>
    </xdr:to>
    <xdr:sp macro="" textlink="">
      <xdr:nvSpPr>
        <xdr:cNvPr id="877" name="楕円 876"/>
        <xdr:cNvSpPr/>
      </xdr:nvSpPr>
      <xdr:spPr>
        <a:xfrm>
          <a:off x="20383500" y="125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103776</xdr:rowOff>
    </xdr:from>
    <xdr:ext cx="534377" cy="259045"/>
    <xdr:sp macro="" textlink="">
      <xdr:nvSpPr>
        <xdr:cNvPr id="878" name="テキスト ボックス 877"/>
        <xdr:cNvSpPr txBox="1"/>
      </xdr:nvSpPr>
      <xdr:spPr>
        <a:xfrm>
          <a:off x="20167111" y="1227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45009</xdr:rowOff>
    </xdr:from>
    <xdr:to>
      <xdr:col>102</xdr:col>
      <xdr:colOff>165100</xdr:colOff>
      <xdr:row>74</xdr:row>
      <xdr:rowOff>146609</xdr:rowOff>
    </xdr:to>
    <xdr:sp macro="" textlink="">
      <xdr:nvSpPr>
        <xdr:cNvPr id="879" name="楕円 878"/>
        <xdr:cNvSpPr/>
      </xdr:nvSpPr>
      <xdr:spPr>
        <a:xfrm>
          <a:off x="19494500" y="127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163136</xdr:rowOff>
    </xdr:from>
    <xdr:ext cx="534377" cy="259045"/>
    <xdr:sp macro="" textlink="">
      <xdr:nvSpPr>
        <xdr:cNvPr id="880" name="テキスト ボックス 879"/>
        <xdr:cNvSpPr txBox="1"/>
      </xdr:nvSpPr>
      <xdr:spPr>
        <a:xfrm>
          <a:off x="19278111" y="1250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105969</xdr:rowOff>
    </xdr:from>
    <xdr:to>
      <xdr:col>98</xdr:col>
      <xdr:colOff>38100</xdr:colOff>
      <xdr:row>75</xdr:row>
      <xdr:rowOff>36119</xdr:rowOff>
    </xdr:to>
    <xdr:sp macro="" textlink="">
      <xdr:nvSpPr>
        <xdr:cNvPr id="881" name="楕円 880"/>
        <xdr:cNvSpPr/>
      </xdr:nvSpPr>
      <xdr:spPr>
        <a:xfrm>
          <a:off x="18605500" y="127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52646</xdr:rowOff>
    </xdr:from>
    <xdr:ext cx="534377" cy="259045"/>
    <xdr:sp macro="" textlink="">
      <xdr:nvSpPr>
        <xdr:cNvPr id="882" name="テキスト ボックス 881"/>
        <xdr:cNvSpPr txBox="1"/>
      </xdr:nvSpPr>
      <xdr:spPr>
        <a:xfrm>
          <a:off x="18389111" y="125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329,179</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円となっている。うち構成割合の大きい扶助費について，住民一人当た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79,152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円の主な内訳は児童手当，障害福祉サービス給付費，施設型給付費などで，児童福祉と障害者福祉に係るものである。普通建設事業費は住民一人当たり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46,900</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円で，</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統合校建設用地購入費，民間保育所施設整備事業補助金などである。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年度によって規模や事業内容が大きく異なってくることから，将来に渡る市民の負担の公平を図る必要がある。人件費は住民一人当たり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42,338</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円で</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依然として</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類似団体内順位は最下位となっている。</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今後は複雑化多様化する行政ニーズに対応するため，採用人数を増やしていくため増加が見込まれる。</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36,431</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で，類似団体平均を大きく下回っており，類似団体内順位も最下位である。要因として，効率化を図るため廃棄物処理施設を一部事務組合に管理運営させることで，負担金が増加し委託料が減少していることのほか，効率的な組織運営を行っていることが挙げられる。繰出金について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介護保険事業特別会計、後期高齢者医療事業特別会計への繰出金の増などにより</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住民一人当たりについて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2,167</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円増となった。積立金は住民一人当たり</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52</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円で，類似団体平均を下回っており，前年度に比べて</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121</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円の減となっているが，これは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湊鉄道線振興基金及び奨学資金基金の</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元金積立金の減が主な要因である。</a:t>
          </a:r>
          <a:endParaRPr lang="ja-JP" altLang="ja-JP" sz="12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茨城県ひたちなか市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159,259
157,549
99.96
54,055,745
52,424,650
1,196,568
29,550,411
60,346,610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27033</xdr:rowOff>
    </xdr:from>
    <xdr:to>
      <xdr:col>24</xdr:col>
      <xdr:colOff>62865</xdr:colOff>
      <xdr:row>38</xdr:row>
      <xdr:rowOff>38463</xdr:rowOff>
    </xdr:to>
    <xdr:cxnSp macro="">
      <xdr:nvCxnSpPr>
        <xdr:cNvPr id="58" name="直線コネクタ 57"/>
        <xdr:cNvCxnSpPr/>
      </xdr:nvCxnSpPr>
      <xdr:spPr>
        <a:xfrm flipV="1">
          <a:off x="4633595" y="5170533"/>
          <a:ext cx="127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42290</xdr:rowOff>
    </xdr:from>
    <xdr:ext cx="469744" cy="259045"/>
    <xdr:sp macro="" textlink="">
      <xdr:nvSpPr>
        <xdr:cNvPr id="59" name="議会費最小値テキスト"/>
        <xdr:cNvSpPr txBox="1"/>
      </xdr:nvSpPr>
      <xdr:spPr>
        <a:xfrm>
          <a:off x="4686300"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38463</xdr:rowOff>
    </xdr:from>
    <xdr:to>
      <xdr:col>24</xdr:col>
      <xdr:colOff>152400</xdr:colOff>
      <xdr:row>38</xdr:row>
      <xdr:rowOff>38463</xdr:rowOff>
    </xdr:to>
    <xdr:cxnSp macro="">
      <xdr:nvCxnSpPr>
        <xdr:cNvPr id="60" name="直線コネクタ 59"/>
        <xdr:cNvCxnSpPr/>
      </xdr:nvCxnSpPr>
      <xdr:spPr>
        <a:xfrm>
          <a:off x="4546600" y="655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145160</xdr:rowOff>
    </xdr:from>
    <xdr:ext cx="469744" cy="259045"/>
    <xdr:sp macro="" textlink="">
      <xdr:nvSpPr>
        <xdr:cNvPr id="61" name="議会費最大値テキスト"/>
        <xdr:cNvSpPr txBox="1"/>
      </xdr:nvSpPr>
      <xdr:spPr>
        <a:xfrm>
          <a:off x="4686300" y="494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27033</xdr:rowOff>
    </xdr:from>
    <xdr:to>
      <xdr:col>24</xdr:col>
      <xdr:colOff>152400</xdr:colOff>
      <xdr:row>30</xdr:row>
      <xdr:rowOff>27033</xdr:rowOff>
    </xdr:to>
    <xdr:cxnSp macro="">
      <xdr:nvCxnSpPr>
        <xdr:cNvPr id="62" name="直線コネクタ 61"/>
        <xdr:cNvCxnSpPr/>
      </xdr:nvCxnSpPr>
      <xdr:spPr>
        <a:xfrm>
          <a:off x="4546600" y="517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105410</xdr:rowOff>
    </xdr:from>
    <xdr:to>
      <xdr:col>24</xdr:col>
      <xdr:colOff>63500</xdr:colOff>
      <xdr:row>36</xdr:row>
      <xdr:rowOff>139700</xdr:rowOff>
    </xdr:to>
    <xdr:cxnSp macro="">
      <xdr:nvCxnSpPr>
        <xdr:cNvPr id="63" name="直線コネクタ 62"/>
        <xdr:cNvCxnSpPr/>
      </xdr:nvCxnSpPr>
      <xdr:spPr>
        <a:xfrm>
          <a:off x="3797300" y="6277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469744" cy="259045"/>
    <xdr:sp macro="" textlink="">
      <xdr:nvSpPr>
        <xdr:cNvPr id="64" name="議会費平均値テキスト"/>
        <xdr:cNvSpPr txBox="1"/>
      </xdr:nvSpPr>
      <xdr:spPr>
        <a:xfrm>
          <a:off x="4686300" y="5781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100330</xdr:rowOff>
    </xdr:from>
    <xdr:to>
      <xdr:col>24</xdr:col>
      <xdr:colOff>114300</xdr:colOff>
      <xdr:row>35</xdr:row>
      <xdr:rowOff>30480</xdr:rowOff>
    </xdr:to>
    <xdr:sp macro="" textlink="">
      <xdr:nvSpPr>
        <xdr:cNvPr id="65" name="フローチャート: 判断 64"/>
        <xdr:cNvSpPr/>
      </xdr:nvSpPr>
      <xdr:spPr>
        <a:xfrm>
          <a:off x="458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105410</xdr:rowOff>
    </xdr:from>
    <xdr:to>
      <xdr:col>19</xdr:col>
      <xdr:colOff>177800</xdr:colOff>
      <xdr:row>37</xdr:row>
      <xdr:rowOff>40096</xdr:rowOff>
    </xdr:to>
    <xdr:cxnSp macro="">
      <xdr:nvCxnSpPr>
        <xdr:cNvPr id="66" name="直線コネクタ 65"/>
        <xdr:cNvCxnSpPr/>
      </xdr:nvCxnSpPr>
      <xdr:spPr>
        <a:xfrm flipV="1">
          <a:off x="2908300" y="627761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118292</xdr:rowOff>
    </xdr:from>
    <xdr:to>
      <xdr:col>20</xdr:col>
      <xdr:colOff>38100</xdr:colOff>
      <xdr:row>35</xdr:row>
      <xdr:rowOff>48442</xdr:rowOff>
    </xdr:to>
    <xdr:sp macro="" textlink="">
      <xdr:nvSpPr>
        <xdr:cNvPr id="67" name="フローチャート: 判断 66"/>
        <xdr:cNvSpPr/>
      </xdr:nvSpPr>
      <xdr:spPr>
        <a:xfrm>
          <a:off x="3746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64969</xdr:rowOff>
    </xdr:from>
    <xdr:ext cx="469744" cy="259045"/>
    <xdr:sp macro="" textlink="">
      <xdr:nvSpPr>
        <xdr:cNvPr id="68" name="テキスト ボックス 67"/>
        <xdr:cNvSpPr txBox="1"/>
      </xdr:nvSpPr>
      <xdr:spPr>
        <a:xfrm>
          <a:off x="3562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85816</xdr:rowOff>
    </xdr:from>
    <xdr:to>
      <xdr:col>15</xdr:col>
      <xdr:colOff>50800</xdr:colOff>
      <xdr:row>37</xdr:row>
      <xdr:rowOff>40096</xdr:rowOff>
    </xdr:to>
    <xdr:cxnSp macro="">
      <xdr:nvCxnSpPr>
        <xdr:cNvPr id="69" name="直線コネクタ 68"/>
        <xdr:cNvCxnSpPr/>
      </xdr:nvCxnSpPr>
      <xdr:spPr>
        <a:xfrm>
          <a:off x="2019300" y="608656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87267</xdr:rowOff>
    </xdr:from>
    <xdr:to>
      <xdr:col>15</xdr:col>
      <xdr:colOff>101600</xdr:colOff>
      <xdr:row>35</xdr:row>
      <xdr:rowOff>17417</xdr:rowOff>
    </xdr:to>
    <xdr:sp macro="" textlink="">
      <xdr:nvSpPr>
        <xdr:cNvPr id="70" name="フローチャート: 判断 69"/>
        <xdr:cNvSpPr/>
      </xdr:nvSpPr>
      <xdr:spPr>
        <a:xfrm>
          <a:off x="2857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33944</xdr:rowOff>
    </xdr:from>
    <xdr:ext cx="469744" cy="259045"/>
    <xdr:sp macro="" textlink="">
      <xdr:nvSpPr>
        <xdr:cNvPr id="71" name="テキスト ボックス 70"/>
        <xdr:cNvSpPr txBox="1"/>
      </xdr:nvSpPr>
      <xdr:spPr>
        <a:xfrm>
          <a:off x="2673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49893</xdr:rowOff>
    </xdr:from>
    <xdr:to>
      <xdr:col>10</xdr:col>
      <xdr:colOff>114300</xdr:colOff>
      <xdr:row>35</xdr:row>
      <xdr:rowOff>85816</xdr:rowOff>
    </xdr:to>
    <xdr:cxnSp macro="">
      <xdr:nvCxnSpPr>
        <xdr:cNvPr id="72" name="直線コネクタ 71"/>
        <xdr:cNvCxnSpPr/>
      </xdr:nvCxnSpPr>
      <xdr:spPr>
        <a:xfrm>
          <a:off x="1130300" y="6050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39914</xdr:rowOff>
    </xdr:from>
    <xdr:to>
      <xdr:col>10</xdr:col>
      <xdr:colOff>165100</xdr:colOff>
      <xdr:row>32</xdr:row>
      <xdr:rowOff>141514</xdr:rowOff>
    </xdr:to>
    <xdr:sp macro="" textlink="">
      <xdr:nvSpPr>
        <xdr:cNvPr id="73" name="フローチャート: 判断 72"/>
        <xdr:cNvSpPr/>
      </xdr:nvSpPr>
      <xdr:spPr>
        <a:xfrm>
          <a:off x="1968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158041</xdr:rowOff>
    </xdr:from>
    <xdr:ext cx="469744" cy="259045"/>
    <xdr:sp macro="" textlink="">
      <xdr:nvSpPr>
        <xdr:cNvPr id="74" name="テキスト ボックス 73"/>
        <xdr:cNvSpPr txBox="1"/>
      </xdr:nvSpPr>
      <xdr:spPr>
        <a:xfrm>
          <a:off x="1784428"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36649</xdr:rowOff>
    </xdr:from>
    <xdr:to>
      <xdr:col>6</xdr:col>
      <xdr:colOff>38100</xdr:colOff>
      <xdr:row>35</xdr:row>
      <xdr:rowOff>138249</xdr:rowOff>
    </xdr:to>
    <xdr:sp macro="" textlink="">
      <xdr:nvSpPr>
        <xdr:cNvPr id="75" name="フローチャート: 判断 74"/>
        <xdr:cNvSpPr/>
      </xdr:nvSpPr>
      <xdr:spPr>
        <a:xfrm>
          <a:off x="1079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129376</xdr:rowOff>
    </xdr:from>
    <xdr:ext cx="469744" cy="259045"/>
    <xdr:sp macro="" textlink="">
      <xdr:nvSpPr>
        <xdr:cNvPr id="76" name="テキスト ボックス 75"/>
        <xdr:cNvSpPr txBox="1"/>
      </xdr:nvSpPr>
      <xdr:spPr>
        <a:xfrm>
          <a:off x="895428"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82" name="楕円 81"/>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macro="" textlink="">
      <xdr:nvSpPr>
        <xdr:cNvPr id="83" name="議会費該当値テキスト"/>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54610</xdr:rowOff>
    </xdr:from>
    <xdr:to>
      <xdr:col>20</xdr:col>
      <xdr:colOff>38100</xdr:colOff>
      <xdr:row>36</xdr:row>
      <xdr:rowOff>156210</xdr:rowOff>
    </xdr:to>
    <xdr:sp macro="" textlink="">
      <xdr:nvSpPr>
        <xdr:cNvPr id="84" name="楕円 83"/>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147337</xdr:rowOff>
    </xdr:from>
    <xdr:ext cx="469744" cy="259045"/>
    <xdr:sp macro="" textlink="">
      <xdr:nvSpPr>
        <xdr:cNvPr id="85" name="テキスト ボックス 84"/>
        <xdr:cNvSpPr txBox="1"/>
      </xdr:nvSpPr>
      <xdr:spPr>
        <a:xfrm>
          <a:off x="3562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160746</xdr:rowOff>
    </xdr:from>
    <xdr:to>
      <xdr:col>15</xdr:col>
      <xdr:colOff>101600</xdr:colOff>
      <xdr:row>37</xdr:row>
      <xdr:rowOff>90896</xdr:rowOff>
    </xdr:to>
    <xdr:sp macro="" textlink="">
      <xdr:nvSpPr>
        <xdr:cNvPr id="86" name="楕円 85"/>
        <xdr:cNvSpPr/>
      </xdr:nvSpPr>
      <xdr:spPr>
        <a:xfrm>
          <a:off x="28575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82023</xdr:rowOff>
    </xdr:from>
    <xdr:ext cx="469744" cy="259045"/>
    <xdr:sp macro="" textlink="">
      <xdr:nvSpPr>
        <xdr:cNvPr id="87" name="テキスト ボックス 86"/>
        <xdr:cNvSpPr txBox="1"/>
      </xdr:nvSpPr>
      <xdr:spPr>
        <a:xfrm>
          <a:off x="2673428" y="642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35016</xdr:rowOff>
    </xdr:from>
    <xdr:to>
      <xdr:col>10</xdr:col>
      <xdr:colOff>165100</xdr:colOff>
      <xdr:row>35</xdr:row>
      <xdr:rowOff>136616</xdr:rowOff>
    </xdr:to>
    <xdr:sp macro="" textlink="">
      <xdr:nvSpPr>
        <xdr:cNvPr id="88" name="楕円 87"/>
        <xdr:cNvSpPr/>
      </xdr:nvSpPr>
      <xdr:spPr>
        <a:xfrm>
          <a:off x="1968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89" name="テキスト ボックス 88"/>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170543</xdr:rowOff>
    </xdr:from>
    <xdr:to>
      <xdr:col>6</xdr:col>
      <xdr:colOff>38100</xdr:colOff>
      <xdr:row>35</xdr:row>
      <xdr:rowOff>100693</xdr:rowOff>
    </xdr:to>
    <xdr:sp macro="" textlink="">
      <xdr:nvSpPr>
        <xdr:cNvPr id="90" name="楕円 89"/>
        <xdr:cNvSpPr/>
      </xdr:nvSpPr>
      <xdr:spPr>
        <a:xfrm>
          <a:off x="1079500" y="599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117220</xdr:rowOff>
    </xdr:from>
    <xdr:ext cx="469744" cy="259045"/>
    <xdr:sp macro="" textlink="">
      <xdr:nvSpPr>
        <xdr:cNvPr id="91" name="テキスト ボックス 90"/>
        <xdr:cNvSpPr txBox="1"/>
      </xdr:nvSpPr>
      <xdr:spPr>
        <a:xfrm>
          <a:off x="895428" y="577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13330</xdr:rowOff>
    </xdr:from>
    <xdr:to>
      <xdr:col>24</xdr:col>
      <xdr:colOff>62865</xdr:colOff>
      <xdr:row>59</xdr:row>
      <xdr:rowOff>55712</xdr:rowOff>
    </xdr:to>
    <xdr:cxnSp macro="">
      <xdr:nvCxnSpPr>
        <xdr:cNvPr id="114" name="直線コネクタ 113"/>
        <xdr:cNvCxnSpPr/>
      </xdr:nvCxnSpPr>
      <xdr:spPr>
        <a:xfrm flipV="1">
          <a:off x="4633595" y="8585830"/>
          <a:ext cx="1270" cy="158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59539</xdr:rowOff>
    </xdr:from>
    <xdr:ext cx="534377" cy="259045"/>
    <xdr:sp macro="" textlink="">
      <xdr:nvSpPr>
        <xdr:cNvPr id="115" name="総務費最小値テキスト"/>
        <xdr:cNvSpPr txBox="1"/>
      </xdr:nvSpPr>
      <xdr:spPr>
        <a:xfrm>
          <a:off x="4686300" y="1017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55712</xdr:rowOff>
    </xdr:from>
    <xdr:to>
      <xdr:col>24</xdr:col>
      <xdr:colOff>152400</xdr:colOff>
      <xdr:row>59</xdr:row>
      <xdr:rowOff>55712</xdr:rowOff>
    </xdr:to>
    <xdr:cxnSp macro="">
      <xdr:nvCxnSpPr>
        <xdr:cNvPr id="116" name="直線コネクタ 115"/>
        <xdr:cNvCxnSpPr/>
      </xdr:nvCxnSpPr>
      <xdr:spPr>
        <a:xfrm>
          <a:off x="4546600" y="101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131457</xdr:rowOff>
    </xdr:from>
    <xdr:ext cx="534377" cy="259045"/>
    <xdr:sp macro="" textlink="">
      <xdr:nvSpPr>
        <xdr:cNvPr id="117" name="総務費最大値テキスト"/>
        <xdr:cNvSpPr txBox="1"/>
      </xdr:nvSpPr>
      <xdr:spPr>
        <a:xfrm>
          <a:off x="4686300" y="836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13330</xdr:rowOff>
    </xdr:from>
    <xdr:to>
      <xdr:col>24</xdr:col>
      <xdr:colOff>152400</xdr:colOff>
      <xdr:row>50</xdr:row>
      <xdr:rowOff>13330</xdr:rowOff>
    </xdr:to>
    <xdr:cxnSp macro="">
      <xdr:nvCxnSpPr>
        <xdr:cNvPr id="118" name="直線コネクタ 117"/>
        <xdr:cNvCxnSpPr/>
      </xdr:nvCxnSpPr>
      <xdr:spPr>
        <a:xfrm>
          <a:off x="4546600" y="85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127402</xdr:rowOff>
    </xdr:from>
    <xdr:to>
      <xdr:col>24</xdr:col>
      <xdr:colOff>63500</xdr:colOff>
      <xdr:row>59</xdr:row>
      <xdr:rowOff>54021</xdr:rowOff>
    </xdr:to>
    <xdr:cxnSp macro="">
      <xdr:nvCxnSpPr>
        <xdr:cNvPr id="119" name="直線コネクタ 118"/>
        <xdr:cNvCxnSpPr/>
      </xdr:nvCxnSpPr>
      <xdr:spPr>
        <a:xfrm>
          <a:off x="3797300" y="10071502"/>
          <a:ext cx="8382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168241</xdr:rowOff>
    </xdr:from>
    <xdr:ext cx="534377" cy="259045"/>
    <xdr:sp macro="" textlink="">
      <xdr:nvSpPr>
        <xdr:cNvPr id="120" name="総務費平均値テキスト"/>
        <xdr:cNvSpPr txBox="1"/>
      </xdr:nvSpPr>
      <xdr:spPr>
        <a:xfrm>
          <a:off x="4686300" y="942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145364</xdr:rowOff>
    </xdr:from>
    <xdr:to>
      <xdr:col>24</xdr:col>
      <xdr:colOff>114300</xdr:colOff>
      <xdr:row>56</xdr:row>
      <xdr:rowOff>75514</xdr:rowOff>
    </xdr:to>
    <xdr:sp macro="" textlink="">
      <xdr:nvSpPr>
        <xdr:cNvPr id="121" name="フローチャート: 判断 120"/>
        <xdr:cNvSpPr/>
      </xdr:nvSpPr>
      <xdr:spPr>
        <a:xfrm>
          <a:off x="4584700" y="95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22840</xdr:rowOff>
    </xdr:from>
    <xdr:to>
      <xdr:col>19</xdr:col>
      <xdr:colOff>177800</xdr:colOff>
      <xdr:row>58</xdr:row>
      <xdr:rowOff>127402</xdr:rowOff>
    </xdr:to>
    <xdr:cxnSp macro="">
      <xdr:nvCxnSpPr>
        <xdr:cNvPr id="122" name="直線コネクタ 121"/>
        <xdr:cNvCxnSpPr/>
      </xdr:nvCxnSpPr>
      <xdr:spPr>
        <a:xfrm>
          <a:off x="2908300" y="9966940"/>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122321</xdr:rowOff>
    </xdr:from>
    <xdr:to>
      <xdr:col>20</xdr:col>
      <xdr:colOff>38100</xdr:colOff>
      <xdr:row>56</xdr:row>
      <xdr:rowOff>52471</xdr:rowOff>
    </xdr:to>
    <xdr:sp macro="" textlink="">
      <xdr:nvSpPr>
        <xdr:cNvPr id="123" name="フローチャート: 判断 122"/>
        <xdr:cNvSpPr/>
      </xdr:nvSpPr>
      <xdr:spPr>
        <a:xfrm>
          <a:off x="3746500" y="9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68998</xdr:rowOff>
    </xdr:from>
    <xdr:ext cx="534377" cy="259045"/>
    <xdr:sp macro="" textlink="">
      <xdr:nvSpPr>
        <xdr:cNvPr id="124" name="テキスト ボックス 123"/>
        <xdr:cNvSpPr txBox="1"/>
      </xdr:nvSpPr>
      <xdr:spPr>
        <a:xfrm>
          <a:off x="3530111" y="93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3546</xdr:rowOff>
    </xdr:from>
    <xdr:to>
      <xdr:col>15</xdr:col>
      <xdr:colOff>50800</xdr:colOff>
      <xdr:row>58</xdr:row>
      <xdr:rowOff>22840</xdr:rowOff>
    </xdr:to>
    <xdr:cxnSp macro="">
      <xdr:nvCxnSpPr>
        <xdr:cNvPr id="125" name="直線コネクタ 124"/>
        <xdr:cNvCxnSpPr/>
      </xdr:nvCxnSpPr>
      <xdr:spPr>
        <a:xfrm>
          <a:off x="2019300" y="9947646"/>
          <a:ext cx="8890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6879</xdr:rowOff>
    </xdr:from>
    <xdr:to>
      <xdr:col>15</xdr:col>
      <xdr:colOff>101600</xdr:colOff>
      <xdr:row>55</xdr:row>
      <xdr:rowOff>108479</xdr:rowOff>
    </xdr:to>
    <xdr:sp macro="" textlink="">
      <xdr:nvSpPr>
        <xdr:cNvPr id="126" name="フローチャート: 判断 125"/>
        <xdr:cNvSpPr/>
      </xdr:nvSpPr>
      <xdr:spPr>
        <a:xfrm>
          <a:off x="2857500" y="94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125006</xdr:rowOff>
    </xdr:from>
    <xdr:ext cx="534377" cy="259045"/>
    <xdr:sp macro="" textlink="">
      <xdr:nvSpPr>
        <xdr:cNvPr id="127" name="テキスト ボックス 126"/>
        <xdr:cNvSpPr txBox="1"/>
      </xdr:nvSpPr>
      <xdr:spPr>
        <a:xfrm>
          <a:off x="2641111" y="9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117252</xdr:rowOff>
    </xdr:from>
    <xdr:to>
      <xdr:col>10</xdr:col>
      <xdr:colOff>114300</xdr:colOff>
      <xdr:row>58</xdr:row>
      <xdr:rowOff>3546</xdr:rowOff>
    </xdr:to>
    <xdr:cxnSp macro="">
      <xdr:nvCxnSpPr>
        <xdr:cNvPr id="128" name="直線コネクタ 127"/>
        <xdr:cNvCxnSpPr/>
      </xdr:nvCxnSpPr>
      <xdr:spPr>
        <a:xfrm>
          <a:off x="1130300" y="9547002"/>
          <a:ext cx="889000" cy="40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105314</xdr:rowOff>
    </xdr:from>
    <xdr:to>
      <xdr:col>10</xdr:col>
      <xdr:colOff>165100</xdr:colOff>
      <xdr:row>55</xdr:row>
      <xdr:rowOff>35464</xdr:rowOff>
    </xdr:to>
    <xdr:sp macro="" textlink="">
      <xdr:nvSpPr>
        <xdr:cNvPr id="129" name="フローチャート: 判断 128"/>
        <xdr:cNvSpPr/>
      </xdr:nvSpPr>
      <xdr:spPr>
        <a:xfrm>
          <a:off x="1968500" y="93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51991</xdr:rowOff>
    </xdr:from>
    <xdr:ext cx="534377" cy="259045"/>
    <xdr:sp macro="" textlink="">
      <xdr:nvSpPr>
        <xdr:cNvPr id="130" name="テキスト ボックス 129"/>
        <xdr:cNvSpPr txBox="1"/>
      </xdr:nvSpPr>
      <xdr:spPr>
        <a:xfrm>
          <a:off x="1752111" y="91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21554</xdr:rowOff>
    </xdr:from>
    <xdr:to>
      <xdr:col>6</xdr:col>
      <xdr:colOff>38100</xdr:colOff>
      <xdr:row>56</xdr:row>
      <xdr:rowOff>123154</xdr:rowOff>
    </xdr:to>
    <xdr:sp macro="" textlink="">
      <xdr:nvSpPr>
        <xdr:cNvPr id="131" name="フローチャート: 判断 130"/>
        <xdr:cNvSpPr/>
      </xdr:nvSpPr>
      <xdr:spPr>
        <a:xfrm>
          <a:off x="1079500" y="962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114281</xdr:rowOff>
    </xdr:from>
    <xdr:ext cx="534377" cy="259045"/>
    <xdr:sp macro="" textlink="">
      <xdr:nvSpPr>
        <xdr:cNvPr id="132" name="テキスト ボックス 131"/>
        <xdr:cNvSpPr txBox="1"/>
      </xdr:nvSpPr>
      <xdr:spPr>
        <a:xfrm>
          <a:off x="863111" y="971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3221</xdr:rowOff>
    </xdr:from>
    <xdr:to>
      <xdr:col>24</xdr:col>
      <xdr:colOff>114300</xdr:colOff>
      <xdr:row>59</xdr:row>
      <xdr:rowOff>104821</xdr:rowOff>
    </xdr:to>
    <xdr:sp macro="" textlink="">
      <xdr:nvSpPr>
        <xdr:cNvPr id="138" name="楕円 137"/>
        <xdr:cNvSpPr/>
      </xdr:nvSpPr>
      <xdr:spPr>
        <a:xfrm>
          <a:off x="4584700" y="101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89598</xdr:rowOff>
    </xdr:from>
    <xdr:ext cx="534377" cy="259045"/>
    <xdr:sp macro="" textlink="">
      <xdr:nvSpPr>
        <xdr:cNvPr id="139" name="総務費該当値テキスト"/>
        <xdr:cNvSpPr txBox="1"/>
      </xdr:nvSpPr>
      <xdr:spPr>
        <a:xfrm>
          <a:off x="4686300" y="1003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76602</xdr:rowOff>
    </xdr:from>
    <xdr:to>
      <xdr:col>20</xdr:col>
      <xdr:colOff>38100</xdr:colOff>
      <xdr:row>59</xdr:row>
      <xdr:rowOff>6752</xdr:rowOff>
    </xdr:to>
    <xdr:sp macro="" textlink="">
      <xdr:nvSpPr>
        <xdr:cNvPr id="140" name="楕円 139"/>
        <xdr:cNvSpPr/>
      </xdr:nvSpPr>
      <xdr:spPr>
        <a:xfrm>
          <a:off x="3746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169329</xdr:rowOff>
    </xdr:from>
    <xdr:ext cx="534377" cy="259045"/>
    <xdr:sp macro="" textlink="">
      <xdr:nvSpPr>
        <xdr:cNvPr id="141" name="テキスト ボックス 140"/>
        <xdr:cNvSpPr txBox="1"/>
      </xdr:nvSpPr>
      <xdr:spPr>
        <a:xfrm>
          <a:off x="3530111" y="101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143490</xdr:rowOff>
    </xdr:from>
    <xdr:to>
      <xdr:col>15</xdr:col>
      <xdr:colOff>101600</xdr:colOff>
      <xdr:row>58</xdr:row>
      <xdr:rowOff>73640</xdr:rowOff>
    </xdr:to>
    <xdr:sp macro="" textlink="">
      <xdr:nvSpPr>
        <xdr:cNvPr id="142" name="楕円 141"/>
        <xdr:cNvSpPr/>
      </xdr:nvSpPr>
      <xdr:spPr>
        <a:xfrm>
          <a:off x="2857500" y="99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64767</xdr:rowOff>
    </xdr:from>
    <xdr:ext cx="534377" cy="259045"/>
    <xdr:sp macro="" textlink="">
      <xdr:nvSpPr>
        <xdr:cNvPr id="143" name="テキスト ボックス 142"/>
        <xdr:cNvSpPr txBox="1"/>
      </xdr:nvSpPr>
      <xdr:spPr>
        <a:xfrm>
          <a:off x="2641111" y="1000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124196</xdr:rowOff>
    </xdr:from>
    <xdr:to>
      <xdr:col>10</xdr:col>
      <xdr:colOff>165100</xdr:colOff>
      <xdr:row>58</xdr:row>
      <xdr:rowOff>54346</xdr:rowOff>
    </xdr:to>
    <xdr:sp macro="" textlink="">
      <xdr:nvSpPr>
        <xdr:cNvPr id="144" name="楕円 143"/>
        <xdr:cNvSpPr/>
      </xdr:nvSpPr>
      <xdr:spPr>
        <a:xfrm>
          <a:off x="19685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45473</xdr:rowOff>
    </xdr:from>
    <xdr:ext cx="534377" cy="259045"/>
    <xdr:sp macro="" textlink="">
      <xdr:nvSpPr>
        <xdr:cNvPr id="145" name="テキスト ボックス 144"/>
        <xdr:cNvSpPr txBox="1"/>
      </xdr:nvSpPr>
      <xdr:spPr>
        <a:xfrm>
          <a:off x="1752111" y="99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66452</xdr:rowOff>
    </xdr:from>
    <xdr:to>
      <xdr:col>6</xdr:col>
      <xdr:colOff>38100</xdr:colOff>
      <xdr:row>55</xdr:row>
      <xdr:rowOff>168052</xdr:rowOff>
    </xdr:to>
    <xdr:sp macro="" textlink="">
      <xdr:nvSpPr>
        <xdr:cNvPr id="146" name="楕円 145"/>
        <xdr:cNvSpPr/>
      </xdr:nvSpPr>
      <xdr:spPr>
        <a:xfrm>
          <a:off x="1079500" y="94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13129</xdr:rowOff>
    </xdr:from>
    <xdr:ext cx="534377" cy="259045"/>
    <xdr:sp macro="" textlink="">
      <xdr:nvSpPr>
        <xdr:cNvPr id="147" name="テキスト ボックス 146"/>
        <xdr:cNvSpPr txBox="1"/>
      </xdr:nvSpPr>
      <xdr:spPr>
        <a:xfrm>
          <a:off x="863111" y="92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67097</xdr:rowOff>
    </xdr:from>
    <xdr:to>
      <xdr:col>24</xdr:col>
      <xdr:colOff>62865</xdr:colOff>
      <xdr:row>77</xdr:row>
      <xdr:rowOff>23549</xdr:rowOff>
    </xdr:to>
    <xdr:cxnSp macro="">
      <xdr:nvCxnSpPr>
        <xdr:cNvPr id="170" name="直線コネクタ 169"/>
        <xdr:cNvCxnSpPr/>
      </xdr:nvCxnSpPr>
      <xdr:spPr>
        <a:xfrm flipV="1">
          <a:off x="4633595" y="12068597"/>
          <a:ext cx="1270" cy="1156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27376</xdr:rowOff>
    </xdr:from>
    <xdr:ext cx="599010" cy="259045"/>
    <xdr:sp macro="" textlink="">
      <xdr:nvSpPr>
        <xdr:cNvPr id="171" name="民生費最小値テキスト"/>
        <xdr:cNvSpPr txBox="1"/>
      </xdr:nvSpPr>
      <xdr:spPr>
        <a:xfrm>
          <a:off x="4686300" y="1322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23549</xdr:rowOff>
    </xdr:from>
    <xdr:to>
      <xdr:col>24</xdr:col>
      <xdr:colOff>152400</xdr:colOff>
      <xdr:row>77</xdr:row>
      <xdr:rowOff>23549</xdr:rowOff>
    </xdr:to>
    <xdr:cxnSp macro="">
      <xdr:nvCxnSpPr>
        <xdr:cNvPr id="172" name="直線コネクタ 171"/>
        <xdr:cNvCxnSpPr/>
      </xdr:nvCxnSpPr>
      <xdr:spPr>
        <a:xfrm>
          <a:off x="4546600" y="1322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xdr:rowOff>
    </xdr:from>
    <xdr:ext cx="599010" cy="259045"/>
    <xdr:sp macro="" textlink="">
      <xdr:nvSpPr>
        <xdr:cNvPr id="173" name="民生費最大値テキスト"/>
        <xdr:cNvSpPr txBox="1"/>
      </xdr:nvSpPr>
      <xdr:spPr>
        <a:xfrm>
          <a:off x="4686300" y="1184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163,176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67097</xdr:rowOff>
    </xdr:from>
    <xdr:to>
      <xdr:col>24</xdr:col>
      <xdr:colOff>152400</xdr:colOff>
      <xdr:row>70</xdr:row>
      <xdr:rowOff>67097</xdr:rowOff>
    </xdr:to>
    <xdr:cxnSp macro="">
      <xdr:nvCxnSpPr>
        <xdr:cNvPr id="174" name="直線コネクタ 173"/>
        <xdr:cNvCxnSpPr/>
      </xdr:nvCxnSpPr>
      <xdr:spPr>
        <a:xfrm>
          <a:off x="4546600" y="120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152411</xdr:rowOff>
    </xdr:from>
    <xdr:to>
      <xdr:col>24</xdr:col>
      <xdr:colOff>63500</xdr:colOff>
      <xdr:row>76</xdr:row>
      <xdr:rowOff>49746</xdr:rowOff>
    </xdr:to>
    <xdr:cxnSp macro="">
      <xdr:nvCxnSpPr>
        <xdr:cNvPr id="175" name="直線コネクタ 174"/>
        <xdr:cNvCxnSpPr/>
      </xdr:nvCxnSpPr>
      <xdr:spPr>
        <a:xfrm>
          <a:off x="3797300" y="13011161"/>
          <a:ext cx="838200" cy="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37939</xdr:rowOff>
    </xdr:from>
    <xdr:ext cx="599010" cy="259045"/>
    <xdr:sp macro="" textlink="">
      <xdr:nvSpPr>
        <xdr:cNvPr id="176" name="民生費平均値テキスト"/>
        <xdr:cNvSpPr txBox="1"/>
      </xdr:nvSpPr>
      <xdr:spPr>
        <a:xfrm>
          <a:off x="4686300" y="12553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15062</xdr:rowOff>
    </xdr:from>
    <xdr:to>
      <xdr:col>24</xdr:col>
      <xdr:colOff>114300</xdr:colOff>
      <xdr:row>74</xdr:row>
      <xdr:rowOff>116662</xdr:rowOff>
    </xdr:to>
    <xdr:sp macro="" textlink="">
      <xdr:nvSpPr>
        <xdr:cNvPr id="177" name="フローチャート: 判断 176"/>
        <xdr:cNvSpPr/>
      </xdr:nvSpPr>
      <xdr:spPr>
        <a:xfrm>
          <a:off x="45847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152411</xdr:rowOff>
    </xdr:from>
    <xdr:to>
      <xdr:col>19</xdr:col>
      <xdr:colOff>177800</xdr:colOff>
      <xdr:row>76</xdr:row>
      <xdr:rowOff>88745</xdr:rowOff>
    </xdr:to>
    <xdr:cxnSp macro="">
      <xdr:nvCxnSpPr>
        <xdr:cNvPr id="178" name="直線コネクタ 177"/>
        <xdr:cNvCxnSpPr/>
      </xdr:nvCxnSpPr>
      <xdr:spPr>
        <a:xfrm flipV="1">
          <a:off x="2908300" y="13011161"/>
          <a:ext cx="8890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31476</xdr:rowOff>
    </xdr:from>
    <xdr:to>
      <xdr:col>20</xdr:col>
      <xdr:colOff>38100</xdr:colOff>
      <xdr:row>74</xdr:row>
      <xdr:rowOff>133076</xdr:rowOff>
    </xdr:to>
    <xdr:sp macro="" textlink="">
      <xdr:nvSpPr>
        <xdr:cNvPr id="179" name="フローチャート: 判断 178"/>
        <xdr:cNvSpPr/>
      </xdr:nvSpPr>
      <xdr:spPr>
        <a:xfrm>
          <a:off x="3746500" y="127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149603</xdr:rowOff>
    </xdr:from>
    <xdr:ext cx="599010" cy="259045"/>
    <xdr:sp macro="" textlink="">
      <xdr:nvSpPr>
        <xdr:cNvPr id="180" name="テキスト ボックス 179"/>
        <xdr:cNvSpPr txBox="1"/>
      </xdr:nvSpPr>
      <xdr:spPr>
        <a:xfrm>
          <a:off x="3497795" y="1249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88745</xdr:rowOff>
    </xdr:from>
    <xdr:to>
      <xdr:col>15</xdr:col>
      <xdr:colOff>50800</xdr:colOff>
      <xdr:row>77</xdr:row>
      <xdr:rowOff>129412</xdr:rowOff>
    </xdr:to>
    <xdr:cxnSp macro="">
      <xdr:nvCxnSpPr>
        <xdr:cNvPr id="181" name="直線コネクタ 180"/>
        <xdr:cNvCxnSpPr/>
      </xdr:nvCxnSpPr>
      <xdr:spPr>
        <a:xfrm flipV="1">
          <a:off x="2019300" y="13118945"/>
          <a:ext cx="889000" cy="2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70841</xdr:rowOff>
    </xdr:from>
    <xdr:to>
      <xdr:col>15</xdr:col>
      <xdr:colOff>101600</xdr:colOff>
      <xdr:row>75</xdr:row>
      <xdr:rowOff>991</xdr:rowOff>
    </xdr:to>
    <xdr:sp macro="" textlink="">
      <xdr:nvSpPr>
        <xdr:cNvPr id="182" name="フローチャート: 判断 181"/>
        <xdr:cNvSpPr/>
      </xdr:nvSpPr>
      <xdr:spPr>
        <a:xfrm>
          <a:off x="2857500" y="127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17518</xdr:rowOff>
    </xdr:from>
    <xdr:ext cx="599010" cy="259045"/>
    <xdr:sp macro="" textlink="">
      <xdr:nvSpPr>
        <xdr:cNvPr id="183" name="テキスト ボックス 182"/>
        <xdr:cNvSpPr txBox="1"/>
      </xdr:nvSpPr>
      <xdr:spPr>
        <a:xfrm>
          <a:off x="2608795" y="125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129412</xdr:rowOff>
    </xdr:from>
    <xdr:to>
      <xdr:col>10</xdr:col>
      <xdr:colOff>114300</xdr:colOff>
      <xdr:row>78</xdr:row>
      <xdr:rowOff>8164</xdr:rowOff>
    </xdr:to>
    <xdr:cxnSp macro="">
      <xdr:nvCxnSpPr>
        <xdr:cNvPr id="184" name="直線コネクタ 183"/>
        <xdr:cNvCxnSpPr/>
      </xdr:nvCxnSpPr>
      <xdr:spPr>
        <a:xfrm flipV="1">
          <a:off x="1130300" y="13331062"/>
          <a:ext cx="889000" cy="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44414</xdr:rowOff>
    </xdr:from>
    <xdr:to>
      <xdr:col>10</xdr:col>
      <xdr:colOff>165100</xdr:colOff>
      <xdr:row>75</xdr:row>
      <xdr:rowOff>146014</xdr:rowOff>
    </xdr:to>
    <xdr:sp macro="" textlink="">
      <xdr:nvSpPr>
        <xdr:cNvPr id="185" name="フローチャート: 判断 184"/>
        <xdr:cNvSpPr/>
      </xdr:nvSpPr>
      <xdr:spPr>
        <a:xfrm>
          <a:off x="19685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162541</xdr:rowOff>
    </xdr:from>
    <xdr:ext cx="599010" cy="259045"/>
    <xdr:sp macro="" textlink="">
      <xdr:nvSpPr>
        <xdr:cNvPr id="186" name="テキスト ボックス 185"/>
        <xdr:cNvSpPr txBox="1"/>
      </xdr:nvSpPr>
      <xdr:spPr>
        <a:xfrm>
          <a:off x="1719795" y="1267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165984</xdr:rowOff>
    </xdr:from>
    <xdr:to>
      <xdr:col>6</xdr:col>
      <xdr:colOff>38100</xdr:colOff>
      <xdr:row>72</xdr:row>
      <xdr:rowOff>96134</xdr:rowOff>
    </xdr:to>
    <xdr:sp macro="" textlink="">
      <xdr:nvSpPr>
        <xdr:cNvPr id="187" name="フローチャート: 判断 186"/>
        <xdr:cNvSpPr/>
      </xdr:nvSpPr>
      <xdr:spPr>
        <a:xfrm>
          <a:off x="1079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112661</xdr:rowOff>
    </xdr:from>
    <xdr:ext cx="599010" cy="259045"/>
    <xdr:sp macro="" textlink="">
      <xdr:nvSpPr>
        <xdr:cNvPr id="188" name="テキスト ボックス 187"/>
        <xdr:cNvSpPr txBox="1"/>
      </xdr:nvSpPr>
      <xdr:spPr>
        <a:xfrm>
          <a:off x="830795"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170396</xdr:rowOff>
    </xdr:from>
    <xdr:to>
      <xdr:col>24</xdr:col>
      <xdr:colOff>114300</xdr:colOff>
      <xdr:row>76</xdr:row>
      <xdr:rowOff>100546</xdr:rowOff>
    </xdr:to>
    <xdr:sp macro="" textlink="">
      <xdr:nvSpPr>
        <xdr:cNvPr id="194" name="楕円 193"/>
        <xdr:cNvSpPr/>
      </xdr:nvSpPr>
      <xdr:spPr>
        <a:xfrm>
          <a:off x="45847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148823</xdr:rowOff>
    </xdr:from>
    <xdr:ext cx="599010" cy="259045"/>
    <xdr:sp macro="" textlink="">
      <xdr:nvSpPr>
        <xdr:cNvPr id="195" name="民生費該当値テキスト"/>
        <xdr:cNvSpPr txBox="1"/>
      </xdr:nvSpPr>
      <xdr:spPr>
        <a:xfrm>
          <a:off x="4686300" y="130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101610</xdr:rowOff>
    </xdr:from>
    <xdr:to>
      <xdr:col>20</xdr:col>
      <xdr:colOff>38100</xdr:colOff>
      <xdr:row>76</xdr:row>
      <xdr:rowOff>31759</xdr:rowOff>
    </xdr:to>
    <xdr:sp macro="" textlink="">
      <xdr:nvSpPr>
        <xdr:cNvPr id="196" name="楕円 195"/>
        <xdr:cNvSpPr/>
      </xdr:nvSpPr>
      <xdr:spPr>
        <a:xfrm>
          <a:off x="3746500" y="129603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22888</xdr:rowOff>
    </xdr:from>
    <xdr:ext cx="599010" cy="259045"/>
    <xdr:sp macro="" textlink="">
      <xdr:nvSpPr>
        <xdr:cNvPr id="197" name="テキスト ボックス 196"/>
        <xdr:cNvSpPr txBox="1"/>
      </xdr:nvSpPr>
      <xdr:spPr>
        <a:xfrm>
          <a:off x="3497795" y="1305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37945</xdr:rowOff>
    </xdr:from>
    <xdr:to>
      <xdr:col>15</xdr:col>
      <xdr:colOff>101600</xdr:colOff>
      <xdr:row>76</xdr:row>
      <xdr:rowOff>139545</xdr:rowOff>
    </xdr:to>
    <xdr:sp macro="" textlink="">
      <xdr:nvSpPr>
        <xdr:cNvPr id="198" name="楕円 197"/>
        <xdr:cNvSpPr/>
      </xdr:nvSpPr>
      <xdr:spPr>
        <a:xfrm>
          <a:off x="2857500" y="130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130672</xdr:rowOff>
    </xdr:from>
    <xdr:ext cx="599010" cy="259045"/>
    <xdr:sp macro="" textlink="">
      <xdr:nvSpPr>
        <xdr:cNvPr id="199" name="テキスト ボックス 198"/>
        <xdr:cNvSpPr txBox="1"/>
      </xdr:nvSpPr>
      <xdr:spPr>
        <a:xfrm>
          <a:off x="2608795" y="1316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78612</xdr:rowOff>
    </xdr:from>
    <xdr:to>
      <xdr:col>10</xdr:col>
      <xdr:colOff>165100</xdr:colOff>
      <xdr:row>78</xdr:row>
      <xdr:rowOff>8762</xdr:rowOff>
    </xdr:to>
    <xdr:sp macro="" textlink="">
      <xdr:nvSpPr>
        <xdr:cNvPr id="200" name="楕円 199"/>
        <xdr:cNvSpPr/>
      </xdr:nvSpPr>
      <xdr:spPr>
        <a:xfrm>
          <a:off x="19685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171339</xdr:rowOff>
    </xdr:from>
    <xdr:ext cx="599010" cy="259045"/>
    <xdr:sp macro="" textlink="">
      <xdr:nvSpPr>
        <xdr:cNvPr id="201" name="テキスト ボックス 200"/>
        <xdr:cNvSpPr txBox="1"/>
      </xdr:nvSpPr>
      <xdr:spPr>
        <a:xfrm>
          <a:off x="1719795" y="1337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128814</xdr:rowOff>
    </xdr:from>
    <xdr:to>
      <xdr:col>6</xdr:col>
      <xdr:colOff>38100</xdr:colOff>
      <xdr:row>78</xdr:row>
      <xdr:rowOff>58964</xdr:rowOff>
    </xdr:to>
    <xdr:sp macro="" textlink="">
      <xdr:nvSpPr>
        <xdr:cNvPr id="202" name="楕円 201"/>
        <xdr:cNvSpPr/>
      </xdr:nvSpPr>
      <xdr:spPr>
        <a:xfrm>
          <a:off x="1079500" y="133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50091</xdr:rowOff>
    </xdr:from>
    <xdr:ext cx="599010" cy="259045"/>
    <xdr:sp macro="" textlink="">
      <xdr:nvSpPr>
        <xdr:cNvPr id="203" name="テキスト ボックス 202"/>
        <xdr:cNvSpPr txBox="1"/>
      </xdr:nvSpPr>
      <xdr:spPr>
        <a:xfrm>
          <a:off x="830795" y="1342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30144</xdr:rowOff>
    </xdr:from>
    <xdr:to>
      <xdr:col>24</xdr:col>
      <xdr:colOff>62865</xdr:colOff>
      <xdr:row>98</xdr:row>
      <xdr:rowOff>22885</xdr:rowOff>
    </xdr:to>
    <xdr:cxnSp macro="">
      <xdr:nvCxnSpPr>
        <xdr:cNvPr id="224" name="直線コネクタ 223"/>
        <xdr:cNvCxnSpPr/>
      </xdr:nvCxnSpPr>
      <xdr:spPr>
        <a:xfrm flipV="1">
          <a:off x="4633595" y="15632094"/>
          <a:ext cx="1270" cy="11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26712</xdr:rowOff>
    </xdr:from>
    <xdr:ext cx="534377" cy="259045"/>
    <xdr:sp macro="" textlink="">
      <xdr:nvSpPr>
        <xdr:cNvPr id="225" name="衛生費最小値テキスト"/>
        <xdr:cNvSpPr txBox="1"/>
      </xdr:nvSpPr>
      <xdr:spPr>
        <a:xfrm>
          <a:off x="4686300" y="1682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22885</xdr:rowOff>
    </xdr:from>
    <xdr:to>
      <xdr:col>24</xdr:col>
      <xdr:colOff>152400</xdr:colOff>
      <xdr:row>98</xdr:row>
      <xdr:rowOff>22885</xdr:rowOff>
    </xdr:to>
    <xdr:cxnSp macro="">
      <xdr:nvCxnSpPr>
        <xdr:cNvPr id="226" name="直線コネクタ 225"/>
        <xdr:cNvCxnSpPr/>
      </xdr:nvCxnSpPr>
      <xdr:spPr>
        <a:xfrm>
          <a:off x="4546600" y="1682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148271</xdr:rowOff>
    </xdr:from>
    <xdr:ext cx="534377" cy="259045"/>
    <xdr:sp macro="" textlink="">
      <xdr:nvSpPr>
        <xdr:cNvPr id="227" name="衛生費最大値テキスト"/>
        <xdr:cNvSpPr txBox="1"/>
      </xdr:nvSpPr>
      <xdr:spPr>
        <a:xfrm>
          <a:off x="4686300" y="154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30144</xdr:rowOff>
    </xdr:from>
    <xdr:to>
      <xdr:col>24</xdr:col>
      <xdr:colOff>152400</xdr:colOff>
      <xdr:row>91</xdr:row>
      <xdr:rowOff>30144</xdr:rowOff>
    </xdr:to>
    <xdr:cxnSp macro="">
      <xdr:nvCxnSpPr>
        <xdr:cNvPr id="228" name="直線コネクタ 227"/>
        <xdr:cNvCxnSpPr/>
      </xdr:nvCxnSpPr>
      <xdr:spPr>
        <a:xfrm>
          <a:off x="4546600" y="15632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22885</xdr:rowOff>
    </xdr:from>
    <xdr:to>
      <xdr:col>24</xdr:col>
      <xdr:colOff>63500</xdr:colOff>
      <xdr:row>98</xdr:row>
      <xdr:rowOff>50888</xdr:rowOff>
    </xdr:to>
    <xdr:cxnSp macro="">
      <xdr:nvCxnSpPr>
        <xdr:cNvPr id="229" name="直線コネクタ 228"/>
        <xdr:cNvCxnSpPr/>
      </xdr:nvCxnSpPr>
      <xdr:spPr>
        <a:xfrm flipV="1">
          <a:off x="3797300" y="16824985"/>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104861</xdr:rowOff>
    </xdr:from>
    <xdr:ext cx="534377" cy="259045"/>
    <xdr:sp macro="" textlink="">
      <xdr:nvSpPr>
        <xdr:cNvPr id="230" name="衛生費平均値テキスト"/>
        <xdr:cNvSpPr txBox="1"/>
      </xdr:nvSpPr>
      <xdr:spPr>
        <a:xfrm>
          <a:off x="4686300" y="1604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81984</xdr:rowOff>
    </xdr:from>
    <xdr:to>
      <xdr:col>24</xdr:col>
      <xdr:colOff>114300</xdr:colOff>
      <xdr:row>95</xdr:row>
      <xdr:rowOff>12134</xdr:rowOff>
    </xdr:to>
    <xdr:sp macro="" textlink="">
      <xdr:nvSpPr>
        <xdr:cNvPr id="231" name="フローチャート: 判断 230"/>
        <xdr:cNvSpPr/>
      </xdr:nvSpPr>
      <xdr:spPr>
        <a:xfrm>
          <a:off x="45847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50888</xdr:rowOff>
    </xdr:from>
    <xdr:to>
      <xdr:col>19</xdr:col>
      <xdr:colOff>177800</xdr:colOff>
      <xdr:row>98</xdr:row>
      <xdr:rowOff>121583</xdr:rowOff>
    </xdr:to>
    <xdr:cxnSp macro="">
      <xdr:nvCxnSpPr>
        <xdr:cNvPr id="232" name="直線コネクタ 231"/>
        <xdr:cNvCxnSpPr/>
      </xdr:nvCxnSpPr>
      <xdr:spPr>
        <a:xfrm flipV="1">
          <a:off x="2908300" y="16852988"/>
          <a:ext cx="889000" cy="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108274</xdr:rowOff>
    </xdr:from>
    <xdr:to>
      <xdr:col>20</xdr:col>
      <xdr:colOff>38100</xdr:colOff>
      <xdr:row>94</xdr:row>
      <xdr:rowOff>38424</xdr:rowOff>
    </xdr:to>
    <xdr:sp macro="" textlink="">
      <xdr:nvSpPr>
        <xdr:cNvPr id="233" name="フローチャート: 判断 232"/>
        <xdr:cNvSpPr/>
      </xdr:nvSpPr>
      <xdr:spPr>
        <a:xfrm>
          <a:off x="3746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54951</xdr:rowOff>
    </xdr:from>
    <xdr:ext cx="534377" cy="259045"/>
    <xdr:sp macro="" textlink="">
      <xdr:nvSpPr>
        <xdr:cNvPr id="234" name="テキスト ボックス 233"/>
        <xdr:cNvSpPr txBox="1"/>
      </xdr:nvSpPr>
      <xdr:spPr>
        <a:xfrm>
          <a:off x="3530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95523</xdr:rowOff>
    </xdr:from>
    <xdr:to>
      <xdr:col>15</xdr:col>
      <xdr:colOff>50800</xdr:colOff>
      <xdr:row>98</xdr:row>
      <xdr:rowOff>121583</xdr:rowOff>
    </xdr:to>
    <xdr:cxnSp macro="">
      <xdr:nvCxnSpPr>
        <xdr:cNvPr id="235" name="直線コネクタ 234"/>
        <xdr:cNvCxnSpPr/>
      </xdr:nvCxnSpPr>
      <xdr:spPr>
        <a:xfrm>
          <a:off x="2019300" y="1689762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71355</xdr:rowOff>
    </xdr:from>
    <xdr:to>
      <xdr:col>15</xdr:col>
      <xdr:colOff>101600</xdr:colOff>
      <xdr:row>94</xdr:row>
      <xdr:rowOff>1505</xdr:rowOff>
    </xdr:to>
    <xdr:sp macro="" textlink="">
      <xdr:nvSpPr>
        <xdr:cNvPr id="236" name="フローチャート: 判断 235"/>
        <xdr:cNvSpPr/>
      </xdr:nvSpPr>
      <xdr:spPr>
        <a:xfrm>
          <a:off x="2857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18032</xdr:rowOff>
    </xdr:from>
    <xdr:ext cx="534377" cy="259045"/>
    <xdr:sp macro="" textlink="">
      <xdr:nvSpPr>
        <xdr:cNvPr id="237" name="テキスト ボックス 236"/>
        <xdr:cNvSpPr txBox="1"/>
      </xdr:nvSpPr>
      <xdr:spPr>
        <a:xfrm>
          <a:off x="2641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95523</xdr:rowOff>
    </xdr:from>
    <xdr:to>
      <xdr:col>10</xdr:col>
      <xdr:colOff>114300</xdr:colOff>
      <xdr:row>98</xdr:row>
      <xdr:rowOff>107468</xdr:rowOff>
    </xdr:to>
    <xdr:cxnSp macro="">
      <xdr:nvCxnSpPr>
        <xdr:cNvPr id="238" name="直線コネクタ 237"/>
        <xdr:cNvCxnSpPr/>
      </xdr:nvCxnSpPr>
      <xdr:spPr>
        <a:xfrm flipV="1">
          <a:off x="1130300" y="16897623"/>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162909</xdr:rowOff>
    </xdr:from>
    <xdr:to>
      <xdr:col>10</xdr:col>
      <xdr:colOff>165100</xdr:colOff>
      <xdr:row>94</xdr:row>
      <xdr:rowOff>93059</xdr:rowOff>
    </xdr:to>
    <xdr:sp macro="" textlink="">
      <xdr:nvSpPr>
        <xdr:cNvPr id="239" name="フローチャート: 判断 238"/>
        <xdr:cNvSpPr/>
      </xdr:nvSpPr>
      <xdr:spPr>
        <a:xfrm>
          <a:off x="1968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109586</xdr:rowOff>
    </xdr:from>
    <xdr:ext cx="534377" cy="259045"/>
    <xdr:sp macro="" textlink="">
      <xdr:nvSpPr>
        <xdr:cNvPr id="240" name="テキスト ボックス 239"/>
        <xdr:cNvSpPr txBox="1"/>
      </xdr:nvSpPr>
      <xdr:spPr>
        <a:xfrm>
          <a:off x="1752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61697</xdr:rowOff>
    </xdr:from>
    <xdr:to>
      <xdr:col>6</xdr:col>
      <xdr:colOff>38100</xdr:colOff>
      <xdr:row>94</xdr:row>
      <xdr:rowOff>163297</xdr:rowOff>
    </xdr:to>
    <xdr:sp macro="" textlink="">
      <xdr:nvSpPr>
        <xdr:cNvPr id="241" name="フローチャート: 判断 240"/>
        <xdr:cNvSpPr/>
      </xdr:nvSpPr>
      <xdr:spPr>
        <a:xfrm>
          <a:off x="1079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8374</xdr:rowOff>
    </xdr:from>
    <xdr:ext cx="534377" cy="259045"/>
    <xdr:sp macro="" textlink="">
      <xdr:nvSpPr>
        <xdr:cNvPr id="242" name="テキスト ボックス 241"/>
        <xdr:cNvSpPr txBox="1"/>
      </xdr:nvSpPr>
      <xdr:spPr>
        <a:xfrm>
          <a:off x="863111" y="159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143535</xdr:rowOff>
    </xdr:from>
    <xdr:to>
      <xdr:col>24</xdr:col>
      <xdr:colOff>114300</xdr:colOff>
      <xdr:row>98</xdr:row>
      <xdr:rowOff>73685</xdr:rowOff>
    </xdr:to>
    <xdr:sp macro="" textlink="">
      <xdr:nvSpPr>
        <xdr:cNvPr id="248" name="楕円 247"/>
        <xdr:cNvSpPr/>
      </xdr:nvSpPr>
      <xdr:spPr>
        <a:xfrm>
          <a:off x="45847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58462</xdr:rowOff>
    </xdr:from>
    <xdr:ext cx="534377" cy="259045"/>
    <xdr:sp macro="" textlink="">
      <xdr:nvSpPr>
        <xdr:cNvPr id="249" name="衛生費該当値テキスト"/>
        <xdr:cNvSpPr txBox="1"/>
      </xdr:nvSpPr>
      <xdr:spPr>
        <a:xfrm>
          <a:off x="4686300" y="166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88</xdr:rowOff>
    </xdr:from>
    <xdr:to>
      <xdr:col>20</xdr:col>
      <xdr:colOff>38100</xdr:colOff>
      <xdr:row>98</xdr:row>
      <xdr:rowOff>101688</xdr:rowOff>
    </xdr:to>
    <xdr:sp macro="" textlink="">
      <xdr:nvSpPr>
        <xdr:cNvPr id="250" name="楕円 249"/>
        <xdr:cNvSpPr/>
      </xdr:nvSpPr>
      <xdr:spPr>
        <a:xfrm>
          <a:off x="3746500" y="168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92815</xdr:rowOff>
    </xdr:from>
    <xdr:ext cx="534377" cy="259045"/>
    <xdr:sp macro="" textlink="">
      <xdr:nvSpPr>
        <xdr:cNvPr id="251" name="テキスト ボックス 250"/>
        <xdr:cNvSpPr txBox="1"/>
      </xdr:nvSpPr>
      <xdr:spPr>
        <a:xfrm>
          <a:off x="3530111" y="168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70783</xdr:rowOff>
    </xdr:from>
    <xdr:to>
      <xdr:col>15</xdr:col>
      <xdr:colOff>101600</xdr:colOff>
      <xdr:row>99</xdr:row>
      <xdr:rowOff>933</xdr:rowOff>
    </xdr:to>
    <xdr:sp macro="" textlink="">
      <xdr:nvSpPr>
        <xdr:cNvPr id="252" name="楕円 251"/>
        <xdr:cNvSpPr/>
      </xdr:nvSpPr>
      <xdr:spPr>
        <a:xfrm>
          <a:off x="2857500" y="168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163510</xdr:rowOff>
    </xdr:from>
    <xdr:ext cx="534377" cy="259045"/>
    <xdr:sp macro="" textlink="">
      <xdr:nvSpPr>
        <xdr:cNvPr id="253" name="テキスト ボックス 252"/>
        <xdr:cNvSpPr txBox="1"/>
      </xdr:nvSpPr>
      <xdr:spPr>
        <a:xfrm>
          <a:off x="2641111" y="169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44723</xdr:rowOff>
    </xdr:from>
    <xdr:to>
      <xdr:col>10</xdr:col>
      <xdr:colOff>165100</xdr:colOff>
      <xdr:row>98</xdr:row>
      <xdr:rowOff>146323</xdr:rowOff>
    </xdr:to>
    <xdr:sp macro="" textlink="">
      <xdr:nvSpPr>
        <xdr:cNvPr id="254" name="楕円 253"/>
        <xdr:cNvSpPr/>
      </xdr:nvSpPr>
      <xdr:spPr>
        <a:xfrm>
          <a:off x="1968500" y="1684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137450</xdr:rowOff>
    </xdr:from>
    <xdr:ext cx="534377" cy="259045"/>
    <xdr:sp macro="" textlink="">
      <xdr:nvSpPr>
        <xdr:cNvPr id="255" name="テキスト ボックス 254"/>
        <xdr:cNvSpPr txBox="1"/>
      </xdr:nvSpPr>
      <xdr:spPr>
        <a:xfrm>
          <a:off x="1752111" y="1693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56668</xdr:rowOff>
    </xdr:from>
    <xdr:to>
      <xdr:col>6</xdr:col>
      <xdr:colOff>38100</xdr:colOff>
      <xdr:row>98</xdr:row>
      <xdr:rowOff>158268</xdr:rowOff>
    </xdr:to>
    <xdr:sp macro="" textlink="">
      <xdr:nvSpPr>
        <xdr:cNvPr id="256" name="楕円 255"/>
        <xdr:cNvSpPr/>
      </xdr:nvSpPr>
      <xdr:spPr>
        <a:xfrm>
          <a:off x="1079500" y="168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149395</xdr:rowOff>
    </xdr:from>
    <xdr:ext cx="534377" cy="259045"/>
    <xdr:sp macro="" textlink="">
      <xdr:nvSpPr>
        <xdr:cNvPr id="257" name="テキスト ボックス 256"/>
        <xdr:cNvSpPr txBox="1"/>
      </xdr:nvSpPr>
      <xdr:spPr>
        <a:xfrm>
          <a:off x="863111" y="169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74876</xdr:rowOff>
    </xdr:from>
    <xdr:to>
      <xdr:col>54</xdr:col>
      <xdr:colOff>189865</xdr:colOff>
      <xdr:row>39</xdr:row>
      <xdr:rowOff>54955</xdr:rowOff>
    </xdr:to>
    <xdr:cxnSp macro="">
      <xdr:nvCxnSpPr>
        <xdr:cNvPr id="283" name="直線コネクタ 282"/>
        <xdr:cNvCxnSpPr/>
      </xdr:nvCxnSpPr>
      <xdr:spPr>
        <a:xfrm flipV="1">
          <a:off x="10475595" y="5218376"/>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58782</xdr:rowOff>
    </xdr:from>
    <xdr:ext cx="378565" cy="259045"/>
    <xdr:sp macro="" textlink="">
      <xdr:nvSpPr>
        <xdr:cNvPr id="284" name="労働費最小値テキスト"/>
        <xdr:cNvSpPr txBox="1"/>
      </xdr:nvSpPr>
      <xdr:spPr>
        <a:xfrm>
          <a:off x="10528300" y="674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54955</xdr:rowOff>
    </xdr:from>
    <xdr:to>
      <xdr:col>55</xdr:col>
      <xdr:colOff>88900</xdr:colOff>
      <xdr:row>39</xdr:row>
      <xdr:rowOff>54955</xdr:rowOff>
    </xdr:to>
    <xdr:cxnSp macro="">
      <xdr:nvCxnSpPr>
        <xdr:cNvPr id="285" name="直線コネクタ 284"/>
        <xdr:cNvCxnSpPr/>
      </xdr:nvCxnSpPr>
      <xdr:spPr>
        <a:xfrm>
          <a:off x="10388600" y="674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21553</xdr:rowOff>
    </xdr:from>
    <xdr:ext cx="469744" cy="259045"/>
    <xdr:sp macro="" textlink="">
      <xdr:nvSpPr>
        <xdr:cNvPr id="286" name="労働費最大値テキスト"/>
        <xdr:cNvSpPr txBox="1"/>
      </xdr:nvSpPr>
      <xdr:spPr>
        <a:xfrm>
          <a:off x="10528300" y="49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74876</xdr:rowOff>
    </xdr:from>
    <xdr:to>
      <xdr:col>55</xdr:col>
      <xdr:colOff>88900</xdr:colOff>
      <xdr:row>30</xdr:row>
      <xdr:rowOff>74876</xdr:rowOff>
    </xdr:to>
    <xdr:cxnSp macro="">
      <xdr:nvCxnSpPr>
        <xdr:cNvPr id="287" name="直線コネクタ 286"/>
        <xdr:cNvCxnSpPr/>
      </xdr:nvCxnSpPr>
      <xdr:spPr>
        <a:xfrm>
          <a:off x="10388600" y="5218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112268</xdr:rowOff>
    </xdr:from>
    <xdr:to>
      <xdr:col>55</xdr:col>
      <xdr:colOff>0</xdr:colOff>
      <xdr:row>37</xdr:row>
      <xdr:rowOff>166479</xdr:rowOff>
    </xdr:to>
    <xdr:cxnSp macro="">
      <xdr:nvCxnSpPr>
        <xdr:cNvPr id="288" name="直線コネクタ 287"/>
        <xdr:cNvCxnSpPr/>
      </xdr:nvCxnSpPr>
      <xdr:spPr>
        <a:xfrm>
          <a:off x="9639300" y="6455918"/>
          <a:ext cx="8382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119415</xdr:rowOff>
    </xdr:from>
    <xdr:ext cx="469744" cy="259045"/>
    <xdr:sp macro="" textlink="">
      <xdr:nvSpPr>
        <xdr:cNvPr id="289" name="労働費平均値テキスト"/>
        <xdr:cNvSpPr txBox="1"/>
      </xdr:nvSpPr>
      <xdr:spPr>
        <a:xfrm>
          <a:off x="10528300" y="6463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140988</xdr:rowOff>
    </xdr:from>
    <xdr:to>
      <xdr:col>55</xdr:col>
      <xdr:colOff>50800</xdr:colOff>
      <xdr:row>38</xdr:row>
      <xdr:rowOff>71138</xdr:rowOff>
    </xdr:to>
    <xdr:sp macro="" textlink="">
      <xdr:nvSpPr>
        <xdr:cNvPr id="290" name="フローチャート: 判断 289"/>
        <xdr:cNvSpPr/>
      </xdr:nvSpPr>
      <xdr:spPr>
        <a:xfrm>
          <a:off x="104267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112268</xdr:rowOff>
    </xdr:from>
    <xdr:to>
      <xdr:col>50</xdr:col>
      <xdr:colOff>114300</xdr:colOff>
      <xdr:row>38</xdr:row>
      <xdr:rowOff>12827</xdr:rowOff>
    </xdr:to>
    <xdr:cxnSp macro="">
      <xdr:nvCxnSpPr>
        <xdr:cNvPr id="291" name="直線コネクタ 290"/>
        <xdr:cNvCxnSpPr/>
      </xdr:nvCxnSpPr>
      <xdr:spPr>
        <a:xfrm flipV="1">
          <a:off x="8750300" y="645591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126619</xdr:rowOff>
    </xdr:from>
    <xdr:to>
      <xdr:col>50</xdr:col>
      <xdr:colOff>165100</xdr:colOff>
      <xdr:row>38</xdr:row>
      <xdr:rowOff>56769</xdr:rowOff>
    </xdr:to>
    <xdr:sp macro="" textlink="">
      <xdr:nvSpPr>
        <xdr:cNvPr id="292" name="フローチャート: 判断 291"/>
        <xdr:cNvSpPr/>
      </xdr:nvSpPr>
      <xdr:spPr>
        <a:xfrm>
          <a:off x="9588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47896</xdr:rowOff>
    </xdr:from>
    <xdr:ext cx="469744" cy="259045"/>
    <xdr:sp macro="" textlink="">
      <xdr:nvSpPr>
        <xdr:cNvPr id="293" name="テキスト ボックス 292"/>
        <xdr:cNvSpPr txBox="1"/>
      </xdr:nvSpPr>
      <xdr:spPr>
        <a:xfrm>
          <a:off x="9404428" y="656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92674</xdr:rowOff>
    </xdr:from>
    <xdr:to>
      <xdr:col>45</xdr:col>
      <xdr:colOff>177800</xdr:colOff>
      <xdr:row>38</xdr:row>
      <xdr:rowOff>12827</xdr:rowOff>
    </xdr:to>
    <xdr:cxnSp macro="">
      <xdr:nvCxnSpPr>
        <xdr:cNvPr id="294" name="直線コネクタ 293"/>
        <xdr:cNvCxnSpPr/>
      </xdr:nvCxnSpPr>
      <xdr:spPr>
        <a:xfrm>
          <a:off x="7861300" y="6436324"/>
          <a:ext cx="889000" cy="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133803</xdr:rowOff>
    </xdr:from>
    <xdr:to>
      <xdr:col>46</xdr:col>
      <xdr:colOff>38100</xdr:colOff>
      <xdr:row>38</xdr:row>
      <xdr:rowOff>63953</xdr:rowOff>
    </xdr:to>
    <xdr:sp macro="" textlink="">
      <xdr:nvSpPr>
        <xdr:cNvPr id="295" name="フローチャート: 判断 294"/>
        <xdr:cNvSpPr/>
      </xdr:nvSpPr>
      <xdr:spPr>
        <a:xfrm>
          <a:off x="8699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55080</xdr:rowOff>
    </xdr:from>
    <xdr:ext cx="469744" cy="259045"/>
    <xdr:sp macro="" textlink="">
      <xdr:nvSpPr>
        <xdr:cNvPr id="296" name="テキスト ボックス 295"/>
        <xdr:cNvSpPr txBox="1"/>
      </xdr:nvSpPr>
      <xdr:spPr>
        <a:xfrm>
          <a:off x="8515428" y="657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92674</xdr:rowOff>
    </xdr:from>
    <xdr:to>
      <xdr:col>41</xdr:col>
      <xdr:colOff>50800</xdr:colOff>
      <xdr:row>37</xdr:row>
      <xdr:rowOff>132189</xdr:rowOff>
    </xdr:to>
    <xdr:cxnSp macro="">
      <xdr:nvCxnSpPr>
        <xdr:cNvPr id="297" name="直線コネクタ 296"/>
        <xdr:cNvCxnSpPr/>
      </xdr:nvCxnSpPr>
      <xdr:spPr>
        <a:xfrm flipV="1">
          <a:off x="6972300" y="6436324"/>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42364</xdr:rowOff>
    </xdr:from>
    <xdr:to>
      <xdr:col>41</xdr:col>
      <xdr:colOff>101600</xdr:colOff>
      <xdr:row>37</xdr:row>
      <xdr:rowOff>143964</xdr:rowOff>
    </xdr:to>
    <xdr:sp macro="" textlink="">
      <xdr:nvSpPr>
        <xdr:cNvPr id="298" name="フローチャート: 判断 297"/>
        <xdr:cNvSpPr/>
      </xdr:nvSpPr>
      <xdr:spPr>
        <a:xfrm>
          <a:off x="7810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135090</xdr:rowOff>
    </xdr:from>
    <xdr:ext cx="469744" cy="259045"/>
    <xdr:sp macro="" textlink="">
      <xdr:nvSpPr>
        <xdr:cNvPr id="299" name="テキスト ボックス 298"/>
        <xdr:cNvSpPr txBox="1"/>
      </xdr:nvSpPr>
      <xdr:spPr>
        <a:xfrm>
          <a:off x="7626428" y="647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58203</xdr:rowOff>
    </xdr:from>
    <xdr:to>
      <xdr:col>36</xdr:col>
      <xdr:colOff>165100</xdr:colOff>
      <xdr:row>38</xdr:row>
      <xdr:rowOff>159803</xdr:rowOff>
    </xdr:to>
    <xdr:sp macro="" textlink="">
      <xdr:nvSpPr>
        <xdr:cNvPr id="300" name="フローチャート: 判断 299"/>
        <xdr:cNvSpPr/>
      </xdr:nvSpPr>
      <xdr:spPr>
        <a:xfrm>
          <a:off x="6921500" y="657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150930</xdr:rowOff>
    </xdr:from>
    <xdr:ext cx="378565" cy="259045"/>
    <xdr:sp macro="" textlink="">
      <xdr:nvSpPr>
        <xdr:cNvPr id="301" name="テキスト ボックス 300"/>
        <xdr:cNvSpPr txBox="1"/>
      </xdr:nvSpPr>
      <xdr:spPr>
        <a:xfrm>
          <a:off x="6783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115679</xdr:rowOff>
    </xdr:from>
    <xdr:to>
      <xdr:col>55</xdr:col>
      <xdr:colOff>50800</xdr:colOff>
      <xdr:row>38</xdr:row>
      <xdr:rowOff>45829</xdr:rowOff>
    </xdr:to>
    <xdr:sp macro="" textlink="">
      <xdr:nvSpPr>
        <xdr:cNvPr id="307" name="楕円 306"/>
        <xdr:cNvSpPr/>
      </xdr:nvSpPr>
      <xdr:spPr>
        <a:xfrm>
          <a:off x="104267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138556</xdr:rowOff>
    </xdr:from>
    <xdr:ext cx="469744" cy="259045"/>
    <xdr:sp macro="" textlink="">
      <xdr:nvSpPr>
        <xdr:cNvPr id="308" name="労働費該当値テキスト"/>
        <xdr:cNvSpPr txBox="1"/>
      </xdr:nvSpPr>
      <xdr:spPr>
        <a:xfrm>
          <a:off x="10528300" y="631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61468</xdr:rowOff>
    </xdr:from>
    <xdr:to>
      <xdr:col>50</xdr:col>
      <xdr:colOff>165100</xdr:colOff>
      <xdr:row>37</xdr:row>
      <xdr:rowOff>163068</xdr:rowOff>
    </xdr:to>
    <xdr:sp macro="" textlink="">
      <xdr:nvSpPr>
        <xdr:cNvPr id="309" name="楕円 308"/>
        <xdr:cNvSpPr/>
      </xdr:nvSpPr>
      <xdr:spPr>
        <a:xfrm>
          <a:off x="958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8145</xdr:rowOff>
    </xdr:from>
    <xdr:ext cx="469744" cy="259045"/>
    <xdr:sp macro="" textlink="">
      <xdr:nvSpPr>
        <xdr:cNvPr id="310" name="テキスト ボックス 309"/>
        <xdr:cNvSpPr txBox="1"/>
      </xdr:nvSpPr>
      <xdr:spPr>
        <a:xfrm>
          <a:off x="940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133477</xdr:rowOff>
    </xdr:from>
    <xdr:to>
      <xdr:col>46</xdr:col>
      <xdr:colOff>38100</xdr:colOff>
      <xdr:row>38</xdr:row>
      <xdr:rowOff>63627</xdr:rowOff>
    </xdr:to>
    <xdr:sp macro="" textlink="">
      <xdr:nvSpPr>
        <xdr:cNvPr id="311" name="楕円 310"/>
        <xdr:cNvSpPr/>
      </xdr:nvSpPr>
      <xdr:spPr>
        <a:xfrm>
          <a:off x="8699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80154</xdr:rowOff>
    </xdr:from>
    <xdr:ext cx="469744" cy="259045"/>
    <xdr:sp macro="" textlink="">
      <xdr:nvSpPr>
        <xdr:cNvPr id="312" name="テキスト ボックス 311"/>
        <xdr:cNvSpPr txBox="1"/>
      </xdr:nvSpPr>
      <xdr:spPr>
        <a:xfrm>
          <a:off x="8515428" y="62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41874</xdr:rowOff>
    </xdr:from>
    <xdr:to>
      <xdr:col>41</xdr:col>
      <xdr:colOff>101600</xdr:colOff>
      <xdr:row>37</xdr:row>
      <xdr:rowOff>143474</xdr:rowOff>
    </xdr:to>
    <xdr:sp macro="" textlink="">
      <xdr:nvSpPr>
        <xdr:cNvPr id="313" name="楕円 312"/>
        <xdr:cNvSpPr/>
      </xdr:nvSpPr>
      <xdr:spPr>
        <a:xfrm>
          <a:off x="7810500" y="63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160001</xdr:rowOff>
    </xdr:from>
    <xdr:ext cx="469744" cy="259045"/>
    <xdr:sp macro="" textlink="">
      <xdr:nvSpPr>
        <xdr:cNvPr id="314" name="テキスト ボックス 313"/>
        <xdr:cNvSpPr txBox="1"/>
      </xdr:nvSpPr>
      <xdr:spPr>
        <a:xfrm>
          <a:off x="7626428" y="616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81389</xdr:rowOff>
    </xdr:from>
    <xdr:to>
      <xdr:col>36</xdr:col>
      <xdr:colOff>165100</xdr:colOff>
      <xdr:row>38</xdr:row>
      <xdr:rowOff>11539</xdr:rowOff>
    </xdr:to>
    <xdr:sp macro="" textlink="">
      <xdr:nvSpPr>
        <xdr:cNvPr id="315" name="楕円 314"/>
        <xdr:cNvSpPr/>
      </xdr:nvSpPr>
      <xdr:spPr>
        <a:xfrm>
          <a:off x="6921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28066</xdr:rowOff>
    </xdr:from>
    <xdr:ext cx="469744" cy="259045"/>
    <xdr:sp macro="" textlink="">
      <xdr:nvSpPr>
        <xdr:cNvPr id="316" name="テキスト ボックス 315"/>
        <xdr:cNvSpPr txBox="1"/>
      </xdr:nvSpPr>
      <xdr:spPr>
        <a:xfrm>
          <a:off x="6737428" y="62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164480</xdr:rowOff>
    </xdr:from>
    <xdr:to>
      <xdr:col>54</xdr:col>
      <xdr:colOff>189865</xdr:colOff>
      <xdr:row>58</xdr:row>
      <xdr:rowOff>73634</xdr:rowOff>
    </xdr:to>
    <xdr:cxnSp macro="">
      <xdr:nvCxnSpPr>
        <xdr:cNvPr id="338" name="直線コネクタ 337"/>
        <xdr:cNvCxnSpPr/>
      </xdr:nvCxnSpPr>
      <xdr:spPr>
        <a:xfrm flipV="1">
          <a:off x="10475595" y="8908430"/>
          <a:ext cx="1270" cy="110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77461</xdr:rowOff>
    </xdr:from>
    <xdr:ext cx="469744" cy="259045"/>
    <xdr:sp macro="" textlink="">
      <xdr:nvSpPr>
        <xdr:cNvPr id="339" name="農林水産業費最小値テキスト"/>
        <xdr:cNvSpPr txBox="1"/>
      </xdr:nvSpPr>
      <xdr:spPr>
        <a:xfrm>
          <a:off x="10528300" y="100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73634</xdr:rowOff>
    </xdr:from>
    <xdr:to>
      <xdr:col>55</xdr:col>
      <xdr:colOff>88900</xdr:colOff>
      <xdr:row>58</xdr:row>
      <xdr:rowOff>73634</xdr:rowOff>
    </xdr:to>
    <xdr:cxnSp macro="">
      <xdr:nvCxnSpPr>
        <xdr:cNvPr id="340" name="直線コネクタ 339"/>
        <xdr:cNvCxnSpPr/>
      </xdr:nvCxnSpPr>
      <xdr:spPr>
        <a:xfrm>
          <a:off x="10388600" y="1001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111157</xdr:rowOff>
    </xdr:from>
    <xdr:ext cx="534377" cy="259045"/>
    <xdr:sp macro="" textlink="">
      <xdr:nvSpPr>
        <xdr:cNvPr id="341" name="農林水産業費最大値テキスト"/>
        <xdr:cNvSpPr txBox="1"/>
      </xdr:nvSpPr>
      <xdr:spPr>
        <a:xfrm>
          <a:off x="10528300" y="868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164480</xdr:rowOff>
    </xdr:from>
    <xdr:to>
      <xdr:col>55</xdr:col>
      <xdr:colOff>88900</xdr:colOff>
      <xdr:row>51</xdr:row>
      <xdr:rowOff>164480</xdr:rowOff>
    </xdr:to>
    <xdr:cxnSp macro="">
      <xdr:nvCxnSpPr>
        <xdr:cNvPr id="342" name="直線コネクタ 341"/>
        <xdr:cNvCxnSpPr/>
      </xdr:nvCxnSpPr>
      <xdr:spPr>
        <a:xfrm>
          <a:off x="10388600" y="89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142306</xdr:rowOff>
    </xdr:from>
    <xdr:to>
      <xdr:col>55</xdr:col>
      <xdr:colOff>0</xdr:colOff>
      <xdr:row>58</xdr:row>
      <xdr:rowOff>3546</xdr:rowOff>
    </xdr:to>
    <xdr:cxnSp macro="">
      <xdr:nvCxnSpPr>
        <xdr:cNvPr id="343" name="直線コネクタ 342"/>
        <xdr:cNvCxnSpPr/>
      </xdr:nvCxnSpPr>
      <xdr:spPr>
        <a:xfrm>
          <a:off x="9639300" y="9914956"/>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59382</xdr:rowOff>
    </xdr:from>
    <xdr:ext cx="469744" cy="259045"/>
    <xdr:sp macro="" textlink="">
      <xdr:nvSpPr>
        <xdr:cNvPr id="344" name="農林水産業費平均値テキスト"/>
        <xdr:cNvSpPr txBox="1"/>
      </xdr:nvSpPr>
      <xdr:spPr>
        <a:xfrm>
          <a:off x="10528300" y="9489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36505</xdr:rowOff>
    </xdr:from>
    <xdr:to>
      <xdr:col>55</xdr:col>
      <xdr:colOff>50800</xdr:colOff>
      <xdr:row>56</xdr:row>
      <xdr:rowOff>138105</xdr:rowOff>
    </xdr:to>
    <xdr:sp macro="" textlink="">
      <xdr:nvSpPr>
        <xdr:cNvPr id="345" name="フローチャート: 判断 344"/>
        <xdr:cNvSpPr/>
      </xdr:nvSpPr>
      <xdr:spPr>
        <a:xfrm>
          <a:off x="104267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114188</xdr:rowOff>
    </xdr:from>
    <xdr:to>
      <xdr:col>50</xdr:col>
      <xdr:colOff>114300</xdr:colOff>
      <xdr:row>57</xdr:row>
      <xdr:rowOff>142306</xdr:rowOff>
    </xdr:to>
    <xdr:cxnSp macro="">
      <xdr:nvCxnSpPr>
        <xdr:cNvPr id="346" name="直線コネクタ 345"/>
        <xdr:cNvCxnSpPr/>
      </xdr:nvCxnSpPr>
      <xdr:spPr>
        <a:xfrm>
          <a:off x="8750300" y="988683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166304</xdr:rowOff>
    </xdr:from>
    <xdr:to>
      <xdr:col>50</xdr:col>
      <xdr:colOff>165100</xdr:colOff>
      <xdr:row>56</xdr:row>
      <xdr:rowOff>96454</xdr:rowOff>
    </xdr:to>
    <xdr:sp macro="" textlink="">
      <xdr:nvSpPr>
        <xdr:cNvPr id="347" name="フローチャート: 判断 346"/>
        <xdr:cNvSpPr/>
      </xdr:nvSpPr>
      <xdr:spPr>
        <a:xfrm>
          <a:off x="9588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112981</xdr:rowOff>
    </xdr:from>
    <xdr:ext cx="469744" cy="259045"/>
    <xdr:sp macro="" textlink="">
      <xdr:nvSpPr>
        <xdr:cNvPr id="348" name="テキスト ボックス 347"/>
        <xdr:cNvSpPr txBox="1"/>
      </xdr:nvSpPr>
      <xdr:spPr>
        <a:xfrm>
          <a:off x="9404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114188</xdr:rowOff>
    </xdr:from>
    <xdr:to>
      <xdr:col>45</xdr:col>
      <xdr:colOff>177800</xdr:colOff>
      <xdr:row>57</xdr:row>
      <xdr:rowOff>135082</xdr:rowOff>
    </xdr:to>
    <xdr:cxnSp macro="">
      <xdr:nvCxnSpPr>
        <xdr:cNvPr id="349" name="直線コネクタ 348"/>
        <xdr:cNvCxnSpPr/>
      </xdr:nvCxnSpPr>
      <xdr:spPr>
        <a:xfrm flipV="1">
          <a:off x="7861300" y="9886838"/>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20046</xdr:rowOff>
    </xdr:from>
    <xdr:to>
      <xdr:col>46</xdr:col>
      <xdr:colOff>38100</xdr:colOff>
      <xdr:row>56</xdr:row>
      <xdr:rowOff>121646</xdr:rowOff>
    </xdr:to>
    <xdr:sp macro="" textlink="">
      <xdr:nvSpPr>
        <xdr:cNvPr id="350" name="フローチャート: 判断 349"/>
        <xdr:cNvSpPr/>
      </xdr:nvSpPr>
      <xdr:spPr>
        <a:xfrm>
          <a:off x="8699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138173</xdr:rowOff>
    </xdr:from>
    <xdr:ext cx="469744" cy="259045"/>
    <xdr:sp macro="" textlink="">
      <xdr:nvSpPr>
        <xdr:cNvPr id="351" name="テキスト ボックス 350"/>
        <xdr:cNvSpPr txBox="1"/>
      </xdr:nvSpPr>
      <xdr:spPr>
        <a:xfrm>
          <a:off x="8515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63896</xdr:rowOff>
    </xdr:from>
    <xdr:to>
      <xdr:col>41</xdr:col>
      <xdr:colOff>50800</xdr:colOff>
      <xdr:row>57</xdr:row>
      <xdr:rowOff>135082</xdr:rowOff>
    </xdr:to>
    <xdr:cxnSp macro="">
      <xdr:nvCxnSpPr>
        <xdr:cNvPr id="352" name="直線コネクタ 351"/>
        <xdr:cNvCxnSpPr/>
      </xdr:nvCxnSpPr>
      <xdr:spPr>
        <a:xfrm>
          <a:off x="6972300" y="9836546"/>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169642</xdr:rowOff>
    </xdr:from>
    <xdr:to>
      <xdr:col>41</xdr:col>
      <xdr:colOff>101600</xdr:colOff>
      <xdr:row>56</xdr:row>
      <xdr:rowOff>99792</xdr:rowOff>
    </xdr:to>
    <xdr:sp macro="" textlink="">
      <xdr:nvSpPr>
        <xdr:cNvPr id="353" name="フローチャート: 判断 352"/>
        <xdr:cNvSpPr/>
      </xdr:nvSpPr>
      <xdr:spPr>
        <a:xfrm>
          <a:off x="7810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116319</xdr:rowOff>
    </xdr:from>
    <xdr:ext cx="469744" cy="259045"/>
    <xdr:sp macro="" textlink="">
      <xdr:nvSpPr>
        <xdr:cNvPr id="354" name="テキスト ボックス 353"/>
        <xdr:cNvSpPr txBox="1"/>
      </xdr:nvSpPr>
      <xdr:spPr>
        <a:xfrm>
          <a:off x="7626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5" name="フローチャート: 判断 354"/>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118167</xdr:rowOff>
    </xdr:from>
    <xdr:ext cx="469744" cy="259045"/>
    <xdr:sp macro="" textlink="">
      <xdr:nvSpPr>
        <xdr:cNvPr id="356" name="テキスト ボックス 355"/>
        <xdr:cNvSpPr txBox="1"/>
      </xdr:nvSpPr>
      <xdr:spPr>
        <a:xfrm>
          <a:off x="6737428"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124196</xdr:rowOff>
    </xdr:from>
    <xdr:to>
      <xdr:col>55</xdr:col>
      <xdr:colOff>50800</xdr:colOff>
      <xdr:row>58</xdr:row>
      <xdr:rowOff>54346</xdr:rowOff>
    </xdr:to>
    <xdr:sp macro="" textlink="">
      <xdr:nvSpPr>
        <xdr:cNvPr id="362" name="楕円 361"/>
        <xdr:cNvSpPr/>
      </xdr:nvSpPr>
      <xdr:spPr>
        <a:xfrm>
          <a:off x="10426700" y="9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39123</xdr:rowOff>
    </xdr:from>
    <xdr:ext cx="469744" cy="259045"/>
    <xdr:sp macro="" textlink="">
      <xdr:nvSpPr>
        <xdr:cNvPr id="363" name="農林水産業費該当値テキスト"/>
        <xdr:cNvSpPr txBox="1"/>
      </xdr:nvSpPr>
      <xdr:spPr>
        <a:xfrm>
          <a:off x="10528300" y="9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91506</xdr:rowOff>
    </xdr:from>
    <xdr:to>
      <xdr:col>50</xdr:col>
      <xdr:colOff>165100</xdr:colOff>
      <xdr:row>58</xdr:row>
      <xdr:rowOff>21656</xdr:rowOff>
    </xdr:to>
    <xdr:sp macro="" textlink="">
      <xdr:nvSpPr>
        <xdr:cNvPr id="364" name="楕円 363"/>
        <xdr:cNvSpPr/>
      </xdr:nvSpPr>
      <xdr:spPr>
        <a:xfrm>
          <a:off x="9588500" y="98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12783</xdr:rowOff>
    </xdr:from>
    <xdr:ext cx="469744" cy="259045"/>
    <xdr:sp macro="" textlink="">
      <xdr:nvSpPr>
        <xdr:cNvPr id="365" name="テキスト ボックス 364"/>
        <xdr:cNvSpPr txBox="1"/>
      </xdr:nvSpPr>
      <xdr:spPr>
        <a:xfrm>
          <a:off x="9404428" y="995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63388</xdr:rowOff>
    </xdr:from>
    <xdr:to>
      <xdr:col>46</xdr:col>
      <xdr:colOff>38100</xdr:colOff>
      <xdr:row>57</xdr:row>
      <xdr:rowOff>164988</xdr:rowOff>
    </xdr:to>
    <xdr:sp macro="" textlink="">
      <xdr:nvSpPr>
        <xdr:cNvPr id="366" name="楕円 365"/>
        <xdr:cNvSpPr/>
      </xdr:nvSpPr>
      <xdr:spPr>
        <a:xfrm>
          <a:off x="8699500" y="98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156115</xdr:rowOff>
    </xdr:from>
    <xdr:ext cx="469744" cy="259045"/>
    <xdr:sp macro="" textlink="">
      <xdr:nvSpPr>
        <xdr:cNvPr id="367" name="テキスト ボックス 366"/>
        <xdr:cNvSpPr txBox="1"/>
      </xdr:nvSpPr>
      <xdr:spPr>
        <a:xfrm>
          <a:off x="8515428" y="992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84282</xdr:rowOff>
    </xdr:from>
    <xdr:to>
      <xdr:col>41</xdr:col>
      <xdr:colOff>101600</xdr:colOff>
      <xdr:row>58</xdr:row>
      <xdr:rowOff>14432</xdr:rowOff>
    </xdr:to>
    <xdr:sp macro="" textlink="">
      <xdr:nvSpPr>
        <xdr:cNvPr id="368" name="楕円 367"/>
        <xdr:cNvSpPr/>
      </xdr:nvSpPr>
      <xdr:spPr>
        <a:xfrm>
          <a:off x="7810500" y="98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5559</xdr:rowOff>
    </xdr:from>
    <xdr:ext cx="469744" cy="259045"/>
    <xdr:sp macro="" textlink="">
      <xdr:nvSpPr>
        <xdr:cNvPr id="369" name="テキスト ボックス 368"/>
        <xdr:cNvSpPr txBox="1"/>
      </xdr:nvSpPr>
      <xdr:spPr>
        <a:xfrm>
          <a:off x="7626428" y="994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13096</xdr:rowOff>
    </xdr:from>
    <xdr:to>
      <xdr:col>36</xdr:col>
      <xdr:colOff>165100</xdr:colOff>
      <xdr:row>57</xdr:row>
      <xdr:rowOff>114696</xdr:rowOff>
    </xdr:to>
    <xdr:sp macro="" textlink="">
      <xdr:nvSpPr>
        <xdr:cNvPr id="370" name="楕円 369"/>
        <xdr:cNvSpPr/>
      </xdr:nvSpPr>
      <xdr:spPr>
        <a:xfrm>
          <a:off x="6921500" y="9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131223</xdr:rowOff>
    </xdr:from>
    <xdr:ext cx="469744" cy="259045"/>
    <xdr:sp macro="" textlink="">
      <xdr:nvSpPr>
        <xdr:cNvPr id="371" name="テキスト ボックス 370"/>
        <xdr:cNvSpPr txBox="1"/>
      </xdr:nvSpPr>
      <xdr:spPr>
        <a:xfrm>
          <a:off x="6737428" y="956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146406</xdr:rowOff>
    </xdr:from>
    <xdr:to>
      <xdr:col>54</xdr:col>
      <xdr:colOff>189865</xdr:colOff>
      <xdr:row>78</xdr:row>
      <xdr:rowOff>66663</xdr:rowOff>
    </xdr:to>
    <xdr:cxnSp macro="">
      <xdr:nvCxnSpPr>
        <xdr:cNvPr id="395" name="直線コネクタ 394"/>
        <xdr:cNvCxnSpPr/>
      </xdr:nvCxnSpPr>
      <xdr:spPr>
        <a:xfrm flipV="1">
          <a:off x="10475595" y="12319356"/>
          <a:ext cx="1270" cy="1120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70490</xdr:rowOff>
    </xdr:from>
    <xdr:ext cx="469744" cy="259045"/>
    <xdr:sp macro="" textlink="">
      <xdr:nvSpPr>
        <xdr:cNvPr id="396" name="商工費最小値テキスト"/>
        <xdr:cNvSpPr txBox="1"/>
      </xdr:nvSpPr>
      <xdr:spPr>
        <a:xfrm>
          <a:off x="10528300" y="134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66663</xdr:rowOff>
    </xdr:from>
    <xdr:to>
      <xdr:col>55</xdr:col>
      <xdr:colOff>88900</xdr:colOff>
      <xdr:row>78</xdr:row>
      <xdr:rowOff>66663</xdr:rowOff>
    </xdr:to>
    <xdr:cxnSp macro="">
      <xdr:nvCxnSpPr>
        <xdr:cNvPr id="397" name="直線コネクタ 396"/>
        <xdr:cNvCxnSpPr/>
      </xdr:nvCxnSpPr>
      <xdr:spPr>
        <a:xfrm>
          <a:off x="10388600" y="1343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93083</xdr:rowOff>
    </xdr:from>
    <xdr:ext cx="534377" cy="259045"/>
    <xdr:sp macro="" textlink="">
      <xdr:nvSpPr>
        <xdr:cNvPr id="398" name="商工費最大値テキスト"/>
        <xdr:cNvSpPr txBox="1"/>
      </xdr:nvSpPr>
      <xdr:spPr>
        <a:xfrm>
          <a:off x="10528300" y="120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146406</xdr:rowOff>
    </xdr:from>
    <xdr:to>
      <xdr:col>55</xdr:col>
      <xdr:colOff>88900</xdr:colOff>
      <xdr:row>71</xdr:row>
      <xdr:rowOff>146406</xdr:rowOff>
    </xdr:to>
    <xdr:cxnSp macro="">
      <xdr:nvCxnSpPr>
        <xdr:cNvPr id="399" name="直線コネクタ 398"/>
        <xdr:cNvCxnSpPr/>
      </xdr:nvCxnSpPr>
      <xdr:spPr>
        <a:xfrm>
          <a:off x="10388600" y="1231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137185</xdr:rowOff>
    </xdr:from>
    <xdr:to>
      <xdr:col>55</xdr:col>
      <xdr:colOff>0</xdr:colOff>
      <xdr:row>77</xdr:row>
      <xdr:rowOff>140843</xdr:rowOff>
    </xdr:to>
    <xdr:cxnSp macro="">
      <xdr:nvCxnSpPr>
        <xdr:cNvPr id="400" name="直線コネクタ 399"/>
        <xdr:cNvCxnSpPr/>
      </xdr:nvCxnSpPr>
      <xdr:spPr>
        <a:xfrm flipV="1">
          <a:off x="9639300" y="1333883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24642</xdr:rowOff>
    </xdr:from>
    <xdr:ext cx="534377" cy="259045"/>
    <xdr:sp macro="" textlink="">
      <xdr:nvSpPr>
        <xdr:cNvPr id="401" name="商工費平均値テキスト"/>
        <xdr:cNvSpPr txBox="1"/>
      </xdr:nvSpPr>
      <xdr:spPr>
        <a:xfrm>
          <a:off x="10528300" y="1288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1766</xdr:rowOff>
    </xdr:from>
    <xdr:to>
      <xdr:col>55</xdr:col>
      <xdr:colOff>50800</xdr:colOff>
      <xdr:row>76</xdr:row>
      <xdr:rowOff>103366</xdr:rowOff>
    </xdr:to>
    <xdr:sp macro="" textlink="">
      <xdr:nvSpPr>
        <xdr:cNvPr id="402" name="フローチャート: 判断 401"/>
        <xdr:cNvSpPr/>
      </xdr:nvSpPr>
      <xdr:spPr>
        <a:xfrm>
          <a:off x="104267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134632</xdr:rowOff>
    </xdr:from>
    <xdr:to>
      <xdr:col>50</xdr:col>
      <xdr:colOff>114300</xdr:colOff>
      <xdr:row>77</xdr:row>
      <xdr:rowOff>140843</xdr:rowOff>
    </xdr:to>
    <xdr:cxnSp macro="">
      <xdr:nvCxnSpPr>
        <xdr:cNvPr id="403" name="直線コネクタ 402"/>
        <xdr:cNvCxnSpPr/>
      </xdr:nvCxnSpPr>
      <xdr:spPr>
        <a:xfrm>
          <a:off x="8750300" y="13336282"/>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5880</xdr:rowOff>
    </xdr:from>
    <xdr:to>
      <xdr:col>50</xdr:col>
      <xdr:colOff>165100</xdr:colOff>
      <xdr:row>76</xdr:row>
      <xdr:rowOff>107480</xdr:rowOff>
    </xdr:to>
    <xdr:sp macro="" textlink="">
      <xdr:nvSpPr>
        <xdr:cNvPr id="404" name="フローチャート: 判断 403"/>
        <xdr:cNvSpPr/>
      </xdr:nvSpPr>
      <xdr:spPr>
        <a:xfrm>
          <a:off x="9588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124007</xdr:rowOff>
    </xdr:from>
    <xdr:ext cx="534377" cy="259045"/>
    <xdr:sp macro="" textlink="">
      <xdr:nvSpPr>
        <xdr:cNvPr id="405" name="テキスト ボックス 404"/>
        <xdr:cNvSpPr txBox="1"/>
      </xdr:nvSpPr>
      <xdr:spPr>
        <a:xfrm>
          <a:off x="9372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123317</xdr:rowOff>
    </xdr:from>
    <xdr:to>
      <xdr:col>45</xdr:col>
      <xdr:colOff>177800</xdr:colOff>
      <xdr:row>77</xdr:row>
      <xdr:rowOff>134632</xdr:rowOff>
    </xdr:to>
    <xdr:cxnSp macro="">
      <xdr:nvCxnSpPr>
        <xdr:cNvPr id="406" name="直線コネクタ 405"/>
        <xdr:cNvCxnSpPr/>
      </xdr:nvCxnSpPr>
      <xdr:spPr>
        <a:xfrm>
          <a:off x="7861300" y="13324967"/>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157099</xdr:rowOff>
    </xdr:from>
    <xdr:to>
      <xdr:col>46</xdr:col>
      <xdr:colOff>38100</xdr:colOff>
      <xdr:row>76</xdr:row>
      <xdr:rowOff>87249</xdr:rowOff>
    </xdr:to>
    <xdr:sp macro="" textlink="">
      <xdr:nvSpPr>
        <xdr:cNvPr id="407" name="フローチャート: 判断 406"/>
        <xdr:cNvSpPr/>
      </xdr:nvSpPr>
      <xdr:spPr>
        <a:xfrm>
          <a:off x="86995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103776</xdr:rowOff>
    </xdr:from>
    <xdr:ext cx="534377" cy="259045"/>
    <xdr:sp macro="" textlink="">
      <xdr:nvSpPr>
        <xdr:cNvPr id="408" name="テキスト ボックス 407"/>
        <xdr:cNvSpPr txBox="1"/>
      </xdr:nvSpPr>
      <xdr:spPr>
        <a:xfrm>
          <a:off x="8483111" y="127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123317</xdr:rowOff>
    </xdr:from>
    <xdr:to>
      <xdr:col>41</xdr:col>
      <xdr:colOff>50800</xdr:colOff>
      <xdr:row>77</xdr:row>
      <xdr:rowOff>150025</xdr:rowOff>
    </xdr:to>
    <xdr:cxnSp macro="">
      <xdr:nvCxnSpPr>
        <xdr:cNvPr id="409" name="直線コネクタ 408"/>
        <xdr:cNvCxnSpPr/>
      </xdr:nvCxnSpPr>
      <xdr:spPr>
        <a:xfrm flipV="1">
          <a:off x="6972300" y="1332496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53124</xdr:rowOff>
    </xdr:from>
    <xdr:to>
      <xdr:col>41</xdr:col>
      <xdr:colOff>101600</xdr:colOff>
      <xdr:row>75</xdr:row>
      <xdr:rowOff>154724</xdr:rowOff>
    </xdr:to>
    <xdr:sp macro="" textlink="">
      <xdr:nvSpPr>
        <xdr:cNvPr id="410" name="フローチャート: 判断 409"/>
        <xdr:cNvSpPr/>
      </xdr:nvSpPr>
      <xdr:spPr>
        <a:xfrm>
          <a:off x="7810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171251</xdr:rowOff>
    </xdr:from>
    <xdr:ext cx="534377" cy="259045"/>
    <xdr:sp macro="" textlink="">
      <xdr:nvSpPr>
        <xdr:cNvPr id="411" name="テキスト ボックス 410"/>
        <xdr:cNvSpPr txBox="1"/>
      </xdr:nvSpPr>
      <xdr:spPr>
        <a:xfrm>
          <a:off x="7594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12" name="フローチャート: 判断 411"/>
        <xdr:cNvSpPr/>
      </xdr:nvSpPr>
      <xdr:spPr>
        <a:xfrm>
          <a:off x="6921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137304</xdr:rowOff>
    </xdr:from>
    <xdr:ext cx="469744" cy="259045"/>
    <xdr:sp macro="" textlink="">
      <xdr:nvSpPr>
        <xdr:cNvPr id="413" name="テキスト ボックス 412"/>
        <xdr:cNvSpPr txBox="1"/>
      </xdr:nvSpPr>
      <xdr:spPr>
        <a:xfrm>
          <a:off x="6737428"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86385</xdr:rowOff>
    </xdr:from>
    <xdr:to>
      <xdr:col>55</xdr:col>
      <xdr:colOff>50800</xdr:colOff>
      <xdr:row>78</xdr:row>
      <xdr:rowOff>16535</xdr:rowOff>
    </xdr:to>
    <xdr:sp macro="" textlink="">
      <xdr:nvSpPr>
        <xdr:cNvPr id="419" name="楕円 418"/>
        <xdr:cNvSpPr/>
      </xdr:nvSpPr>
      <xdr:spPr>
        <a:xfrm>
          <a:off x="10426700" y="132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1312</xdr:rowOff>
    </xdr:from>
    <xdr:ext cx="469744" cy="259045"/>
    <xdr:sp macro="" textlink="">
      <xdr:nvSpPr>
        <xdr:cNvPr id="420" name="商工費該当値テキスト"/>
        <xdr:cNvSpPr txBox="1"/>
      </xdr:nvSpPr>
      <xdr:spPr>
        <a:xfrm>
          <a:off x="10528300" y="1320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90043</xdr:rowOff>
    </xdr:from>
    <xdr:to>
      <xdr:col>50</xdr:col>
      <xdr:colOff>165100</xdr:colOff>
      <xdr:row>78</xdr:row>
      <xdr:rowOff>20193</xdr:rowOff>
    </xdr:to>
    <xdr:sp macro="" textlink="">
      <xdr:nvSpPr>
        <xdr:cNvPr id="421" name="楕円 420"/>
        <xdr:cNvSpPr/>
      </xdr:nvSpPr>
      <xdr:spPr>
        <a:xfrm>
          <a:off x="9588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11320</xdr:rowOff>
    </xdr:from>
    <xdr:ext cx="469744" cy="259045"/>
    <xdr:sp macro="" textlink="">
      <xdr:nvSpPr>
        <xdr:cNvPr id="422" name="テキスト ボックス 421"/>
        <xdr:cNvSpPr txBox="1"/>
      </xdr:nvSpPr>
      <xdr:spPr>
        <a:xfrm>
          <a:off x="9404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83832</xdr:rowOff>
    </xdr:from>
    <xdr:to>
      <xdr:col>46</xdr:col>
      <xdr:colOff>38100</xdr:colOff>
      <xdr:row>78</xdr:row>
      <xdr:rowOff>13982</xdr:rowOff>
    </xdr:to>
    <xdr:sp macro="" textlink="">
      <xdr:nvSpPr>
        <xdr:cNvPr id="423" name="楕円 422"/>
        <xdr:cNvSpPr/>
      </xdr:nvSpPr>
      <xdr:spPr>
        <a:xfrm>
          <a:off x="8699500" y="132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5109</xdr:rowOff>
    </xdr:from>
    <xdr:ext cx="469744" cy="259045"/>
    <xdr:sp macro="" textlink="">
      <xdr:nvSpPr>
        <xdr:cNvPr id="424" name="テキスト ボックス 423"/>
        <xdr:cNvSpPr txBox="1"/>
      </xdr:nvSpPr>
      <xdr:spPr>
        <a:xfrm>
          <a:off x="8515428" y="1337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72517</xdr:rowOff>
    </xdr:from>
    <xdr:to>
      <xdr:col>41</xdr:col>
      <xdr:colOff>101600</xdr:colOff>
      <xdr:row>78</xdr:row>
      <xdr:rowOff>2667</xdr:rowOff>
    </xdr:to>
    <xdr:sp macro="" textlink="">
      <xdr:nvSpPr>
        <xdr:cNvPr id="425" name="楕円 424"/>
        <xdr:cNvSpPr/>
      </xdr:nvSpPr>
      <xdr:spPr>
        <a:xfrm>
          <a:off x="7810500" y="132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165244</xdr:rowOff>
    </xdr:from>
    <xdr:ext cx="469744" cy="259045"/>
    <xdr:sp macro="" textlink="">
      <xdr:nvSpPr>
        <xdr:cNvPr id="426" name="テキスト ボックス 425"/>
        <xdr:cNvSpPr txBox="1"/>
      </xdr:nvSpPr>
      <xdr:spPr>
        <a:xfrm>
          <a:off x="7626428" y="133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99225</xdr:rowOff>
    </xdr:from>
    <xdr:to>
      <xdr:col>36</xdr:col>
      <xdr:colOff>165100</xdr:colOff>
      <xdr:row>78</xdr:row>
      <xdr:rowOff>29375</xdr:rowOff>
    </xdr:to>
    <xdr:sp macro="" textlink="">
      <xdr:nvSpPr>
        <xdr:cNvPr id="427" name="楕円 426"/>
        <xdr:cNvSpPr/>
      </xdr:nvSpPr>
      <xdr:spPr>
        <a:xfrm>
          <a:off x="6921500" y="133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20502</xdr:rowOff>
    </xdr:from>
    <xdr:ext cx="469744" cy="259045"/>
    <xdr:sp macro="" textlink="">
      <xdr:nvSpPr>
        <xdr:cNvPr id="428" name="テキスト ボックス 427"/>
        <xdr:cNvSpPr txBox="1"/>
      </xdr:nvSpPr>
      <xdr:spPr>
        <a:xfrm>
          <a:off x="6737428" y="1339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61519</xdr:rowOff>
    </xdr:from>
    <xdr:to>
      <xdr:col>54</xdr:col>
      <xdr:colOff>189865</xdr:colOff>
      <xdr:row>99</xdr:row>
      <xdr:rowOff>75647</xdr:rowOff>
    </xdr:to>
    <xdr:cxnSp macro="">
      <xdr:nvCxnSpPr>
        <xdr:cNvPr id="451" name="直線コネクタ 450"/>
        <xdr:cNvCxnSpPr/>
      </xdr:nvCxnSpPr>
      <xdr:spPr>
        <a:xfrm flipV="1">
          <a:off x="10475595" y="15492019"/>
          <a:ext cx="1270" cy="155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79474</xdr:rowOff>
    </xdr:from>
    <xdr:ext cx="534377" cy="259045"/>
    <xdr:sp macro="" textlink="">
      <xdr:nvSpPr>
        <xdr:cNvPr id="452" name="土木費最小値テキスト"/>
        <xdr:cNvSpPr txBox="1"/>
      </xdr:nvSpPr>
      <xdr:spPr>
        <a:xfrm>
          <a:off x="10528300" y="170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75647</xdr:rowOff>
    </xdr:from>
    <xdr:to>
      <xdr:col>55</xdr:col>
      <xdr:colOff>88900</xdr:colOff>
      <xdr:row>99</xdr:row>
      <xdr:rowOff>75647</xdr:rowOff>
    </xdr:to>
    <xdr:cxnSp macro="">
      <xdr:nvCxnSpPr>
        <xdr:cNvPr id="453" name="直線コネクタ 452"/>
        <xdr:cNvCxnSpPr/>
      </xdr:nvCxnSpPr>
      <xdr:spPr>
        <a:xfrm>
          <a:off x="10388600" y="170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8196</xdr:rowOff>
    </xdr:from>
    <xdr:ext cx="534377" cy="259045"/>
    <xdr:sp macro="" textlink="">
      <xdr:nvSpPr>
        <xdr:cNvPr id="454" name="土木費最大値テキスト"/>
        <xdr:cNvSpPr txBox="1"/>
      </xdr:nvSpPr>
      <xdr:spPr>
        <a:xfrm>
          <a:off x="10528300" y="152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61519</xdr:rowOff>
    </xdr:from>
    <xdr:to>
      <xdr:col>55</xdr:col>
      <xdr:colOff>88900</xdr:colOff>
      <xdr:row>90</xdr:row>
      <xdr:rowOff>61519</xdr:rowOff>
    </xdr:to>
    <xdr:cxnSp macro="">
      <xdr:nvCxnSpPr>
        <xdr:cNvPr id="455" name="直線コネクタ 454"/>
        <xdr:cNvCxnSpPr/>
      </xdr:nvCxnSpPr>
      <xdr:spPr>
        <a:xfrm>
          <a:off x="10388600" y="1549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47803</xdr:rowOff>
    </xdr:from>
    <xdr:to>
      <xdr:col>55</xdr:col>
      <xdr:colOff>0</xdr:colOff>
      <xdr:row>92</xdr:row>
      <xdr:rowOff>122966</xdr:rowOff>
    </xdr:to>
    <xdr:cxnSp macro="">
      <xdr:nvCxnSpPr>
        <xdr:cNvPr id="456" name="直線コネクタ 455"/>
        <xdr:cNvCxnSpPr/>
      </xdr:nvCxnSpPr>
      <xdr:spPr>
        <a:xfrm flipV="1">
          <a:off x="9639300" y="15821203"/>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109938</xdr:rowOff>
    </xdr:from>
    <xdr:ext cx="534377" cy="259045"/>
    <xdr:sp macro="" textlink="">
      <xdr:nvSpPr>
        <xdr:cNvPr id="457" name="土木費平均値テキスト"/>
        <xdr:cNvSpPr txBox="1"/>
      </xdr:nvSpPr>
      <xdr:spPr>
        <a:xfrm>
          <a:off x="10528300" y="1622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131511</xdr:rowOff>
    </xdr:from>
    <xdr:to>
      <xdr:col>55</xdr:col>
      <xdr:colOff>50800</xdr:colOff>
      <xdr:row>95</xdr:row>
      <xdr:rowOff>61661</xdr:rowOff>
    </xdr:to>
    <xdr:sp macro="" textlink="">
      <xdr:nvSpPr>
        <xdr:cNvPr id="458" name="フローチャート: 判断 457"/>
        <xdr:cNvSpPr/>
      </xdr:nvSpPr>
      <xdr:spPr>
        <a:xfrm>
          <a:off x="104267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122966</xdr:rowOff>
    </xdr:from>
    <xdr:to>
      <xdr:col>50</xdr:col>
      <xdr:colOff>114300</xdr:colOff>
      <xdr:row>94</xdr:row>
      <xdr:rowOff>98552</xdr:rowOff>
    </xdr:to>
    <xdr:cxnSp macro="">
      <xdr:nvCxnSpPr>
        <xdr:cNvPr id="459" name="直線コネクタ 458"/>
        <xdr:cNvCxnSpPr/>
      </xdr:nvCxnSpPr>
      <xdr:spPr>
        <a:xfrm flipV="1">
          <a:off x="8750300" y="15896366"/>
          <a:ext cx="889000" cy="31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72304</xdr:rowOff>
    </xdr:from>
    <xdr:to>
      <xdr:col>50</xdr:col>
      <xdr:colOff>165100</xdr:colOff>
      <xdr:row>95</xdr:row>
      <xdr:rowOff>2454</xdr:rowOff>
    </xdr:to>
    <xdr:sp macro="" textlink="">
      <xdr:nvSpPr>
        <xdr:cNvPr id="460" name="フローチャート: 判断 459"/>
        <xdr:cNvSpPr/>
      </xdr:nvSpPr>
      <xdr:spPr>
        <a:xfrm>
          <a:off x="9588500" y="161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165031</xdr:rowOff>
    </xdr:from>
    <xdr:ext cx="534377" cy="259045"/>
    <xdr:sp macro="" textlink="">
      <xdr:nvSpPr>
        <xdr:cNvPr id="461" name="テキスト ボックス 460"/>
        <xdr:cNvSpPr txBox="1"/>
      </xdr:nvSpPr>
      <xdr:spPr>
        <a:xfrm>
          <a:off x="9372111" y="162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98552</xdr:rowOff>
    </xdr:from>
    <xdr:to>
      <xdr:col>45</xdr:col>
      <xdr:colOff>177800</xdr:colOff>
      <xdr:row>95</xdr:row>
      <xdr:rowOff>7158</xdr:rowOff>
    </xdr:to>
    <xdr:cxnSp macro="">
      <xdr:nvCxnSpPr>
        <xdr:cNvPr id="462" name="直線コネクタ 461"/>
        <xdr:cNvCxnSpPr/>
      </xdr:nvCxnSpPr>
      <xdr:spPr>
        <a:xfrm flipV="1">
          <a:off x="7861300" y="16214852"/>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63297</xdr:rowOff>
    </xdr:from>
    <xdr:to>
      <xdr:col>46</xdr:col>
      <xdr:colOff>38100</xdr:colOff>
      <xdr:row>94</xdr:row>
      <xdr:rowOff>164897</xdr:rowOff>
    </xdr:to>
    <xdr:sp macro="" textlink="">
      <xdr:nvSpPr>
        <xdr:cNvPr id="463" name="フローチャート: 判断 462"/>
        <xdr:cNvSpPr/>
      </xdr:nvSpPr>
      <xdr:spPr>
        <a:xfrm>
          <a:off x="8699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156024</xdr:rowOff>
    </xdr:from>
    <xdr:ext cx="534377" cy="259045"/>
    <xdr:sp macro="" textlink="">
      <xdr:nvSpPr>
        <xdr:cNvPr id="464" name="テキスト ボックス 463"/>
        <xdr:cNvSpPr txBox="1"/>
      </xdr:nvSpPr>
      <xdr:spPr>
        <a:xfrm>
          <a:off x="8483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7158</xdr:rowOff>
    </xdr:from>
    <xdr:to>
      <xdr:col>41</xdr:col>
      <xdr:colOff>50800</xdr:colOff>
      <xdr:row>95</xdr:row>
      <xdr:rowOff>151222</xdr:rowOff>
    </xdr:to>
    <xdr:cxnSp macro="">
      <xdr:nvCxnSpPr>
        <xdr:cNvPr id="465" name="直線コネクタ 464"/>
        <xdr:cNvCxnSpPr/>
      </xdr:nvCxnSpPr>
      <xdr:spPr>
        <a:xfrm flipV="1">
          <a:off x="6972300" y="16294908"/>
          <a:ext cx="889000" cy="14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67183</xdr:rowOff>
    </xdr:from>
    <xdr:to>
      <xdr:col>41</xdr:col>
      <xdr:colOff>101600</xdr:colOff>
      <xdr:row>94</xdr:row>
      <xdr:rowOff>168783</xdr:rowOff>
    </xdr:to>
    <xdr:sp macro="" textlink="">
      <xdr:nvSpPr>
        <xdr:cNvPr id="466" name="フローチャート: 判断 465"/>
        <xdr:cNvSpPr/>
      </xdr:nvSpPr>
      <xdr:spPr>
        <a:xfrm>
          <a:off x="78105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13860</xdr:rowOff>
    </xdr:from>
    <xdr:ext cx="534377" cy="259045"/>
    <xdr:sp macro="" textlink="">
      <xdr:nvSpPr>
        <xdr:cNvPr id="467" name="テキスト ボックス 466"/>
        <xdr:cNvSpPr txBox="1"/>
      </xdr:nvSpPr>
      <xdr:spPr>
        <a:xfrm>
          <a:off x="7594111" y="159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57262</xdr:rowOff>
    </xdr:from>
    <xdr:to>
      <xdr:col>36</xdr:col>
      <xdr:colOff>165100</xdr:colOff>
      <xdr:row>96</xdr:row>
      <xdr:rowOff>158862</xdr:rowOff>
    </xdr:to>
    <xdr:sp macro="" textlink="">
      <xdr:nvSpPr>
        <xdr:cNvPr id="468" name="フローチャート: 判断 467"/>
        <xdr:cNvSpPr/>
      </xdr:nvSpPr>
      <xdr:spPr>
        <a:xfrm>
          <a:off x="6921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149989</xdr:rowOff>
    </xdr:from>
    <xdr:ext cx="534377" cy="259045"/>
    <xdr:sp macro="" textlink="">
      <xdr:nvSpPr>
        <xdr:cNvPr id="469" name="テキスト ボックス 468"/>
        <xdr:cNvSpPr txBox="1"/>
      </xdr:nvSpPr>
      <xdr:spPr>
        <a:xfrm>
          <a:off x="6705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168453</xdr:rowOff>
    </xdr:from>
    <xdr:to>
      <xdr:col>55</xdr:col>
      <xdr:colOff>50800</xdr:colOff>
      <xdr:row>92</xdr:row>
      <xdr:rowOff>98603</xdr:rowOff>
    </xdr:to>
    <xdr:sp macro="" textlink="">
      <xdr:nvSpPr>
        <xdr:cNvPr id="475" name="楕円 474"/>
        <xdr:cNvSpPr/>
      </xdr:nvSpPr>
      <xdr:spPr>
        <a:xfrm>
          <a:off x="10426700" y="157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19880</xdr:rowOff>
    </xdr:from>
    <xdr:ext cx="534377" cy="259045"/>
    <xdr:sp macro="" textlink="">
      <xdr:nvSpPr>
        <xdr:cNvPr id="476" name="土木費該当値テキスト"/>
        <xdr:cNvSpPr txBox="1"/>
      </xdr:nvSpPr>
      <xdr:spPr>
        <a:xfrm>
          <a:off x="10528300" y="1562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72166</xdr:rowOff>
    </xdr:from>
    <xdr:to>
      <xdr:col>50</xdr:col>
      <xdr:colOff>165100</xdr:colOff>
      <xdr:row>93</xdr:row>
      <xdr:rowOff>2316</xdr:rowOff>
    </xdr:to>
    <xdr:sp macro="" textlink="">
      <xdr:nvSpPr>
        <xdr:cNvPr id="477" name="楕円 476"/>
        <xdr:cNvSpPr/>
      </xdr:nvSpPr>
      <xdr:spPr>
        <a:xfrm>
          <a:off x="95885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18843</xdr:rowOff>
    </xdr:from>
    <xdr:ext cx="534377" cy="259045"/>
    <xdr:sp macro="" textlink="">
      <xdr:nvSpPr>
        <xdr:cNvPr id="478" name="テキスト ボックス 477"/>
        <xdr:cNvSpPr txBox="1"/>
      </xdr:nvSpPr>
      <xdr:spPr>
        <a:xfrm>
          <a:off x="9372111" y="1562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47752</xdr:rowOff>
    </xdr:from>
    <xdr:to>
      <xdr:col>46</xdr:col>
      <xdr:colOff>38100</xdr:colOff>
      <xdr:row>94</xdr:row>
      <xdr:rowOff>149352</xdr:rowOff>
    </xdr:to>
    <xdr:sp macro="" textlink="">
      <xdr:nvSpPr>
        <xdr:cNvPr id="479" name="楕円 478"/>
        <xdr:cNvSpPr/>
      </xdr:nvSpPr>
      <xdr:spPr>
        <a:xfrm>
          <a:off x="8699500" y="161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165879</xdr:rowOff>
    </xdr:from>
    <xdr:ext cx="534377" cy="259045"/>
    <xdr:sp macro="" textlink="">
      <xdr:nvSpPr>
        <xdr:cNvPr id="480" name="テキスト ボックス 479"/>
        <xdr:cNvSpPr txBox="1"/>
      </xdr:nvSpPr>
      <xdr:spPr>
        <a:xfrm>
          <a:off x="8483111" y="159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127808</xdr:rowOff>
    </xdr:from>
    <xdr:to>
      <xdr:col>41</xdr:col>
      <xdr:colOff>101600</xdr:colOff>
      <xdr:row>95</xdr:row>
      <xdr:rowOff>57958</xdr:rowOff>
    </xdr:to>
    <xdr:sp macro="" textlink="">
      <xdr:nvSpPr>
        <xdr:cNvPr id="481" name="楕円 480"/>
        <xdr:cNvSpPr/>
      </xdr:nvSpPr>
      <xdr:spPr>
        <a:xfrm>
          <a:off x="7810500" y="162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49085</xdr:rowOff>
    </xdr:from>
    <xdr:ext cx="534377" cy="259045"/>
    <xdr:sp macro="" textlink="">
      <xdr:nvSpPr>
        <xdr:cNvPr id="482" name="テキスト ボックス 481"/>
        <xdr:cNvSpPr txBox="1"/>
      </xdr:nvSpPr>
      <xdr:spPr>
        <a:xfrm>
          <a:off x="7594111" y="163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100422</xdr:rowOff>
    </xdr:from>
    <xdr:to>
      <xdr:col>36</xdr:col>
      <xdr:colOff>165100</xdr:colOff>
      <xdr:row>96</xdr:row>
      <xdr:rowOff>30572</xdr:rowOff>
    </xdr:to>
    <xdr:sp macro="" textlink="">
      <xdr:nvSpPr>
        <xdr:cNvPr id="483" name="楕円 482"/>
        <xdr:cNvSpPr/>
      </xdr:nvSpPr>
      <xdr:spPr>
        <a:xfrm>
          <a:off x="6921500" y="163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47099</xdr:rowOff>
    </xdr:from>
    <xdr:ext cx="534377" cy="259045"/>
    <xdr:sp macro="" textlink="">
      <xdr:nvSpPr>
        <xdr:cNvPr id="484" name="テキスト ボックス 483"/>
        <xdr:cNvSpPr txBox="1"/>
      </xdr:nvSpPr>
      <xdr:spPr>
        <a:xfrm>
          <a:off x="6705111" y="161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7" name="テキスト ボックス 49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7" name="テキスト ボックス 50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5697</xdr:rowOff>
    </xdr:from>
    <xdr:to>
      <xdr:col>85</xdr:col>
      <xdr:colOff>126364</xdr:colOff>
      <xdr:row>38</xdr:row>
      <xdr:rowOff>93653</xdr:rowOff>
    </xdr:to>
    <xdr:cxnSp macro="">
      <xdr:nvCxnSpPr>
        <xdr:cNvPr id="511" name="直線コネクタ 510"/>
        <xdr:cNvCxnSpPr/>
      </xdr:nvCxnSpPr>
      <xdr:spPr>
        <a:xfrm flipV="1">
          <a:off x="16317595" y="5149197"/>
          <a:ext cx="1269" cy="145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97480</xdr:rowOff>
    </xdr:from>
    <xdr:ext cx="534377" cy="259045"/>
    <xdr:sp macro="" textlink="">
      <xdr:nvSpPr>
        <xdr:cNvPr id="512" name="消防費最小値テキスト"/>
        <xdr:cNvSpPr txBox="1"/>
      </xdr:nvSpPr>
      <xdr:spPr>
        <a:xfrm>
          <a:off x="16370300" y="66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93653</xdr:rowOff>
    </xdr:from>
    <xdr:to>
      <xdr:col>86</xdr:col>
      <xdr:colOff>25400</xdr:colOff>
      <xdr:row>38</xdr:row>
      <xdr:rowOff>93653</xdr:rowOff>
    </xdr:to>
    <xdr:cxnSp macro="">
      <xdr:nvCxnSpPr>
        <xdr:cNvPr id="513" name="直線コネクタ 512"/>
        <xdr:cNvCxnSpPr/>
      </xdr:nvCxnSpPr>
      <xdr:spPr>
        <a:xfrm>
          <a:off x="16230600" y="660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123824</xdr:rowOff>
    </xdr:from>
    <xdr:ext cx="534377" cy="259045"/>
    <xdr:sp macro="" textlink="">
      <xdr:nvSpPr>
        <xdr:cNvPr id="514" name="消防費最大値テキスト"/>
        <xdr:cNvSpPr txBox="1"/>
      </xdr:nvSpPr>
      <xdr:spPr>
        <a:xfrm>
          <a:off x="16370300" y="492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5697</xdr:rowOff>
    </xdr:from>
    <xdr:to>
      <xdr:col>86</xdr:col>
      <xdr:colOff>25400</xdr:colOff>
      <xdr:row>30</xdr:row>
      <xdr:rowOff>5697</xdr:rowOff>
    </xdr:to>
    <xdr:cxnSp macro="">
      <xdr:nvCxnSpPr>
        <xdr:cNvPr id="515" name="直線コネクタ 514"/>
        <xdr:cNvCxnSpPr/>
      </xdr:nvCxnSpPr>
      <xdr:spPr>
        <a:xfrm>
          <a:off x="16230600" y="514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19086</xdr:rowOff>
    </xdr:from>
    <xdr:to>
      <xdr:col>85</xdr:col>
      <xdr:colOff>127000</xdr:colOff>
      <xdr:row>38</xdr:row>
      <xdr:rowOff>22788</xdr:rowOff>
    </xdr:to>
    <xdr:cxnSp macro="">
      <xdr:nvCxnSpPr>
        <xdr:cNvPr id="516" name="直線コネクタ 515"/>
        <xdr:cNvCxnSpPr/>
      </xdr:nvCxnSpPr>
      <xdr:spPr>
        <a:xfrm flipV="1">
          <a:off x="15481300" y="6534186"/>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87284</xdr:rowOff>
    </xdr:from>
    <xdr:ext cx="534377" cy="259045"/>
    <xdr:sp macro="" textlink="">
      <xdr:nvSpPr>
        <xdr:cNvPr id="517" name="消防費平均値テキスト"/>
        <xdr:cNvSpPr txBox="1"/>
      </xdr:nvSpPr>
      <xdr:spPr>
        <a:xfrm>
          <a:off x="16370300" y="5916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64407</xdr:rowOff>
    </xdr:from>
    <xdr:to>
      <xdr:col>85</xdr:col>
      <xdr:colOff>177800</xdr:colOff>
      <xdr:row>35</xdr:row>
      <xdr:rowOff>166007</xdr:rowOff>
    </xdr:to>
    <xdr:sp macro="" textlink="">
      <xdr:nvSpPr>
        <xdr:cNvPr id="518" name="フローチャート: 判断 517"/>
        <xdr:cNvSpPr/>
      </xdr:nvSpPr>
      <xdr:spPr>
        <a:xfrm>
          <a:off x="162687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6786</xdr:rowOff>
    </xdr:from>
    <xdr:to>
      <xdr:col>81</xdr:col>
      <xdr:colOff>50800</xdr:colOff>
      <xdr:row>38</xdr:row>
      <xdr:rowOff>22788</xdr:rowOff>
    </xdr:to>
    <xdr:cxnSp macro="">
      <xdr:nvCxnSpPr>
        <xdr:cNvPr id="519" name="直線コネクタ 518"/>
        <xdr:cNvCxnSpPr/>
      </xdr:nvCxnSpPr>
      <xdr:spPr>
        <a:xfrm>
          <a:off x="14592300" y="652188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7801</xdr:rowOff>
    </xdr:from>
    <xdr:to>
      <xdr:col>81</xdr:col>
      <xdr:colOff>101600</xdr:colOff>
      <xdr:row>36</xdr:row>
      <xdr:rowOff>109401</xdr:rowOff>
    </xdr:to>
    <xdr:sp macro="" textlink="">
      <xdr:nvSpPr>
        <xdr:cNvPr id="520" name="フローチャート: 判断 519"/>
        <xdr:cNvSpPr/>
      </xdr:nvSpPr>
      <xdr:spPr>
        <a:xfrm>
          <a:off x="15430500" y="61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125928</xdr:rowOff>
    </xdr:from>
    <xdr:ext cx="534377" cy="259045"/>
    <xdr:sp macro="" textlink="">
      <xdr:nvSpPr>
        <xdr:cNvPr id="521" name="テキスト ボックス 520"/>
        <xdr:cNvSpPr txBox="1"/>
      </xdr:nvSpPr>
      <xdr:spPr>
        <a:xfrm>
          <a:off x="15214111" y="595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6786</xdr:rowOff>
    </xdr:from>
    <xdr:to>
      <xdr:col>76</xdr:col>
      <xdr:colOff>114300</xdr:colOff>
      <xdr:row>38</xdr:row>
      <xdr:rowOff>69814</xdr:rowOff>
    </xdr:to>
    <xdr:cxnSp macro="">
      <xdr:nvCxnSpPr>
        <xdr:cNvPr id="522" name="直線コネクタ 521"/>
        <xdr:cNvCxnSpPr/>
      </xdr:nvCxnSpPr>
      <xdr:spPr>
        <a:xfrm flipV="1">
          <a:off x="13703300" y="6521886"/>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158786</xdr:rowOff>
    </xdr:from>
    <xdr:to>
      <xdr:col>76</xdr:col>
      <xdr:colOff>165100</xdr:colOff>
      <xdr:row>36</xdr:row>
      <xdr:rowOff>88936</xdr:rowOff>
    </xdr:to>
    <xdr:sp macro="" textlink="">
      <xdr:nvSpPr>
        <xdr:cNvPr id="523" name="フローチャート: 判断 522"/>
        <xdr:cNvSpPr/>
      </xdr:nvSpPr>
      <xdr:spPr>
        <a:xfrm>
          <a:off x="14541500" y="61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105463</xdr:rowOff>
    </xdr:from>
    <xdr:ext cx="534377" cy="259045"/>
    <xdr:sp macro="" textlink="">
      <xdr:nvSpPr>
        <xdr:cNvPr id="524" name="テキスト ボックス 523"/>
        <xdr:cNvSpPr txBox="1"/>
      </xdr:nvSpPr>
      <xdr:spPr>
        <a:xfrm>
          <a:off x="14325111" y="593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29863</xdr:rowOff>
    </xdr:from>
    <xdr:to>
      <xdr:col>71</xdr:col>
      <xdr:colOff>177800</xdr:colOff>
      <xdr:row>38</xdr:row>
      <xdr:rowOff>69814</xdr:rowOff>
    </xdr:to>
    <xdr:cxnSp macro="">
      <xdr:nvCxnSpPr>
        <xdr:cNvPr id="525" name="直線コネクタ 524"/>
        <xdr:cNvCxnSpPr/>
      </xdr:nvCxnSpPr>
      <xdr:spPr>
        <a:xfrm>
          <a:off x="12814300" y="6544963"/>
          <a:ext cx="889000" cy="3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149860</xdr:rowOff>
    </xdr:from>
    <xdr:to>
      <xdr:col>72</xdr:col>
      <xdr:colOff>38100</xdr:colOff>
      <xdr:row>36</xdr:row>
      <xdr:rowOff>80010</xdr:rowOff>
    </xdr:to>
    <xdr:sp macro="" textlink="">
      <xdr:nvSpPr>
        <xdr:cNvPr id="526" name="フローチャート: 判断 525"/>
        <xdr:cNvSpPr/>
      </xdr:nvSpPr>
      <xdr:spPr>
        <a:xfrm>
          <a:off x="13652500" y="61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96537</xdr:rowOff>
    </xdr:from>
    <xdr:ext cx="534377" cy="259045"/>
    <xdr:sp macro="" textlink="">
      <xdr:nvSpPr>
        <xdr:cNvPr id="527" name="テキスト ボックス 526"/>
        <xdr:cNvSpPr txBox="1"/>
      </xdr:nvSpPr>
      <xdr:spPr>
        <a:xfrm>
          <a:off x="13436111" y="59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78232</xdr:rowOff>
    </xdr:from>
    <xdr:to>
      <xdr:col>67</xdr:col>
      <xdr:colOff>101600</xdr:colOff>
      <xdr:row>37</xdr:row>
      <xdr:rowOff>8382</xdr:rowOff>
    </xdr:to>
    <xdr:sp macro="" textlink="">
      <xdr:nvSpPr>
        <xdr:cNvPr id="528" name="フローチャート: 判断 527"/>
        <xdr:cNvSpPr/>
      </xdr:nvSpPr>
      <xdr:spPr>
        <a:xfrm>
          <a:off x="12763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24909</xdr:rowOff>
    </xdr:from>
    <xdr:ext cx="534377" cy="259045"/>
    <xdr:sp macro="" textlink="">
      <xdr:nvSpPr>
        <xdr:cNvPr id="529" name="テキスト ボックス 528"/>
        <xdr:cNvSpPr txBox="1"/>
      </xdr:nvSpPr>
      <xdr:spPr>
        <a:xfrm>
          <a:off x="12547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139736</xdr:rowOff>
    </xdr:from>
    <xdr:to>
      <xdr:col>85</xdr:col>
      <xdr:colOff>177800</xdr:colOff>
      <xdr:row>38</xdr:row>
      <xdr:rowOff>69886</xdr:rowOff>
    </xdr:to>
    <xdr:sp macro="" textlink="">
      <xdr:nvSpPr>
        <xdr:cNvPr id="535" name="楕円 534"/>
        <xdr:cNvSpPr/>
      </xdr:nvSpPr>
      <xdr:spPr>
        <a:xfrm>
          <a:off x="16268700" y="64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54663</xdr:rowOff>
    </xdr:from>
    <xdr:ext cx="534377" cy="259045"/>
    <xdr:sp macro="" textlink="">
      <xdr:nvSpPr>
        <xdr:cNvPr id="536" name="消防費該当値テキスト"/>
        <xdr:cNvSpPr txBox="1"/>
      </xdr:nvSpPr>
      <xdr:spPr>
        <a:xfrm>
          <a:off x="16370300" y="63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143437</xdr:rowOff>
    </xdr:from>
    <xdr:to>
      <xdr:col>81</xdr:col>
      <xdr:colOff>101600</xdr:colOff>
      <xdr:row>38</xdr:row>
      <xdr:rowOff>73588</xdr:rowOff>
    </xdr:to>
    <xdr:sp macro="" textlink="">
      <xdr:nvSpPr>
        <xdr:cNvPr id="537" name="楕円 536"/>
        <xdr:cNvSpPr/>
      </xdr:nvSpPr>
      <xdr:spPr>
        <a:xfrm>
          <a:off x="15430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64715</xdr:rowOff>
    </xdr:from>
    <xdr:ext cx="534377" cy="259045"/>
    <xdr:sp macro="" textlink="">
      <xdr:nvSpPr>
        <xdr:cNvPr id="538" name="テキスト ボックス 537"/>
        <xdr:cNvSpPr txBox="1"/>
      </xdr:nvSpPr>
      <xdr:spPr>
        <a:xfrm>
          <a:off x="15214111" y="657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127435</xdr:rowOff>
    </xdr:from>
    <xdr:to>
      <xdr:col>76</xdr:col>
      <xdr:colOff>165100</xdr:colOff>
      <xdr:row>38</xdr:row>
      <xdr:rowOff>57586</xdr:rowOff>
    </xdr:to>
    <xdr:sp macro="" textlink="">
      <xdr:nvSpPr>
        <xdr:cNvPr id="539" name="楕円 538"/>
        <xdr:cNvSpPr/>
      </xdr:nvSpPr>
      <xdr:spPr>
        <a:xfrm>
          <a:off x="14541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48713</xdr:rowOff>
    </xdr:from>
    <xdr:ext cx="534377" cy="259045"/>
    <xdr:sp macro="" textlink="">
      <xdr:nvSpPr>
        <xdr:cNvPr id="540" name="テキスト ボックス 539"/>
        <xdr:cNvSpPr txBox="1"/>
      </xdr:nvSpPr>
      <xdr:spPr>
        <a:xfrm>
          <a:off x="14325111" y="65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19014</xdr:rowOff>
    </xdr:from>
    <xdr:to>
      <xdr:col>72</xdr:col>
      <xdr:colOff>38100</xdr:colOff>
      <xdr:row>38</xdr:row>
      <xdr:rowOff>120614</xdr:rowOff>
    </xdr:to>
    <xdr:sp macro="" textlink="">
      <xdr:nvSpPr>
        <xdr:cNvPr id="541" name="楕円 540"/>
        <xdr:cNvSpPr/>
      </xdr:nvSpPr>
      <xdr:spPr>
        <a:xfrm>
          <a:off x="13652500" y="65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111741</xdr:rowOff>
    </xdr:from>
    <xdr:ext cx="534377" cy="259045"/>
    <xdr:sp macro="" textlink="">
      <xdr:nvSpPr>
        <xdr:cNvPr id="542" name="テキスト ボックス 541"/>
        <xdr:cNvSpPr txBox="1"/>
      </xdr:nvSpPr>
      <xdr:spPr>
        <a:xfrm>
          <a:off x="13436111" y="66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150513</xdr:rowOff>
    </xdr:from>
    <xdr:to>
      <xdr:col>67</xdr:col>
      <xdr:colOff>101600</xdr:colOff>
      <xdr:row>38</xdr:row>
      <xdr:rowOff>80663</xdr:rowOff>
    </xdr:to>
    <xdr:sp macro="" textlink="">
      <xdr:nvSpPr>
        <xdr:cNvPr id="543" name="楕円 542"/>
        <xdr:cNvSpPr/>
      </xdr:nvSpPr>
      <xdr:spPr>
        <a:xfrm>
          <a:off x="12763500" y="64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71790</xdr:rowOff>
    </xdr:from>
    <xdr:ext cx="534377" cy="259045"/>
    <xdr:sp macro="" textlink="">
      <xdr:nvSpPr>
        <xdr:cNvPr id="544" name="テキスト ボックス 543"/>
        <xdr:cNvSpPr txBox="1"/>
      </xdr:nvSpPr>
      <xdr:spPr>
        <a:xfrm>
          <a:off x="12547111" y="65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5" name="テキスト ボックス 564"/>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5626</xdr:rowOff>
    </xdr:from>
    <xdr:to>
      <xdr:col>85</xdr:col>
      <xdr:colOff>126364</xdr:colOff>
      <xdr:row>57</xdr:row>
      <xdr:rowOff>133109</xdr:rowOff>
    </xdr:to>
    <xdr:cxnSp macro="">
      <xdr:nvCxnSpPr>
        <xdr:cNvPr id="569" name="直線コネクタ 568"/>
        <xdr:cNvCxnSpPr/>
      </xdr:nvCxnSpPr>
      <xdr:spPr>
        <a:xfrm flipV="1">
          <a:off x="16317595" y="8578126"/>
          <a:ext cx="1269" cy="1327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136936</xdr:rowOff>
    </xdr:from>
    <xdr:ext cx="534377" cy="259045"/>
    <xdr:sp macro="" textlink="">
      <xdr:nvSpPr>
        <xdr:cNvPr id="570" name="教育費最小値テキスト"/>
        <xdr:cNvSpPr txBox="1"/>
      </xdr:nvSpPr>
      <xdr:spPr>
        <a:xfrm>
          <a:off x="16370300"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133109</xdr:rowOff>
    </xdr:from>
    <xdr:to>
      <xdr:col>86</xdr:col>
      <xdr:colOff>25400</xdr:colOff>
      <xdr:row>57</xdr:row>
      <xdr:rowOff>133109</xdr:rowOff>
    </xdr:to>
    <xdr:cxnSp macro="">
      <xdr:nvCxnSpPr>
        <xdr:cNvPr id="571" name="直線コネクタ 570"/>
        <xdr:cNvCxnSpPr/>
      </xdr:nvCxnSpPr>
      <xdr:spPr>
        <a:xfrm>
          <a:off x="16230600" y="9905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123753</xdr:rowOff>
    </xdr:from>
    <xdr:ext cx="534377" cy="259045"/>
    <xdr:sp macro="" textlink="">
      <xdr:nvSpPr>
        <xdr:cNvPr id="572" name="教育費最大値テキスト"/>
        <xdr:cNvSpPr txBox="1"/>
      </xdr:nvSpPr>
      <xdr:spPr>
        <a:xfrm>
          <a:off x="16370300" y="835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5626</xdr:rowOff>
    </xdr:from>
    <xdr:to>
      <xdr:col>86</xdr:col>
      <xdr:colOff>25400</xdr:colOff>
      <xdr:row>50</xdr:row>
      <xdr:rowOff>5626</xdr:rowOff>
    </xdr:to>
    <xdr:cxnSp macro="">
      <xdr:nvCxnSpPr>
        <xdr:cNvPr id="573" name="直線コネクタ 572"/>
        <xdr:cNvCxnSpPr/>
      </xdr:nvCxnSpPr>
      <xdr:spPr>
        <a:xfrm>
          <a:off x="16230600" y="857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62395</xdr:rowOff>
    </xdr:from>
    <xdr:to>
      <xdr:col>85</xdr:col>
      <xdr:colOff>127000</xdr:colOff>
      <xdr:row>52</xdr:row>
      <xdr:rowOff>121145</xdr:rowOff>
    </xdr:to>
    <xdr:cxnSp macro="">
      <xdr:nvCxnSpPr>
        <xdr:cNvPr id="574" name="直線コネクタ 573"/>
        <xdr:cNvCxnSpPr/>
      </xdr:nvCxnSpPr>
      <xdr:spPr>
        <a:xfrm>
          <a:off x="15481300" y="8634895"/>
          <a:ext cx="838200" cy="40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144403</xdr:rowOff>
    </xdr:from>
    <xdr:ext cx="534377" cy="259045"/>
    <xdr:sp macro="" textlink="">
      <xdr:nvSpPr>
        <xdr:cNvPr id="575" name="教育費平均値テキスト"/>
        <xdr:cNvSpPr txBox="1"/>
      </xdr:nvSpPr>
      <xdr:spPr>
        <a:xfrm>
          <a:off x="16370300" y="9231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165976</xdr:rowOff>
    </xdr:from>
    <xdr:to>
      <xdr:col>85</xdr:col>
      <xdr:colOff>177800</xdr:colOff>
      <xdr:row>54</xdr:row>
      <xdr:rowOff>96126</xdr:rowOff>
    </xdr:to>
    <xdr:sp macro="" textlink="">
      <xdr:nvSpPr>
        <xdr:cNvPr id="576" name="フローチャート: 判断 575"/>
        <xdr:cNvSpPr/>
      </xdr:nvSpPr>
      <xdr:spPr>
        <a:xfrm>
          <a:off x="16268700" y="925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62395</xdr:rowOff>
    </xdr:from>
    <xdr:to>
      <xdr:col>81</xdr:col>
      <xdr:colOff>50800</xdr:colOff>
      <xdr:row>53</xdr:row>
      <xdr:rowOff>99885</xdr:rowOff>
    </xdr:to>
    <xdr:cxnSp macro="">
      <xdr:nvCxnSpPr>
        <xdr:cNvPr id="577" name="直線コネクタ 576"/>
        <xdr:cNvCxnSpPr/>
      </xdr:nvCxnSpPr>
      <xdr:spPr>
        <a:xfrm flipV="1">
          <a:off x="14592300" y="8634895"/>
          <a:ext cx="889000" cy="5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4585</xdr:rowOff>
    </xdr:from>
    <xdr:to>
      <xdr:col>81</xdr:col>
      <xdr:colOff>101600</xdr:colOff>
      <xdr:row>54</xdr:row>
      <xdr:rowOff>106185</xdr:rowOff>
    </xdr:to>
    <xdr:sp macro="" textlink="">
      <xdr:nvSpPr>
        <xdr:cNvPr id="578" name="フローチャート: 判断 577"/>
        <xdr:cNvSpPr/>
      </xdr:nvSpPr>
      <xdr:spPr>
        <a:xfrm>
          <a:off x="15430500" y="92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97312</xdr:rowOff>
    </xdr:from>
    <xdr:ext cx="534377" cy="259045"/>
    <xdr:sp macro="" textlink="">
      <xdr:nvSpPr>
        <xdr:cNvPr id="579" name="テキスト ボックス 578"/>
        <xdr:cNvSpPr txBox="1"/>
      </xdr:nvSpPr>
      <xdr:spPr>
        <a:xfrm>
          <a:off x="15214111" y="935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99885</xdr:rowOff>
    </xdr:from>
    <xdr:to>
      <xdr:col>76</xdr:col>
      <xdr:colOff>114300</xdr:colOff>
      <xdr:row>53</xdr:row>
      <xdr:rowOff>109677</xdr:rowOff>
    </xdr:to>
    <xdr:cxnSp macro="">
      <xdr:nvCxnSpPr>
        <xdr:cNvPr id="580" name="直線コネクタ 579"/>
        <xdr:cNvCxnSpPr/>
      </xdr:nvCxnSpPr>
      <xdr:spPr>
        <a:xfrm flipV="1">
          <a:off x="13703300" y="9186735"/>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84975</xdr:rowOff>
    </xdr:from>
    <xdr:to>
      <xdr:col>76</xdr:col>
      <xdr:colOff>165100</xdr:colOff>
      <xdr:row>55</xdr:row>
      <xdr:rowOff>15125</xdr:rowOff>
    </xdr:to>
    <xdr:sp macro="" textlink="">
      <xdr:nvSpPr>
        <xdr:cNvPr id="581" name="フローチャート: 判断 580"/>
        <xdr:cNvSpPr/>
      </xdr:nvSpPr>
      <xdr:spPr>
        <a:xfrm>
          <a:off x="145415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6252</xdr:rowOff>
    </xdr:from>
    <xdr:ext cx="534377" cy="259045"/>
    <xdr:sp macro="" textlink="">
      <xdr:nvSpPr>
        <xdr:cNvPr id="582" name="テキスト ボックス 581"/>
        <xdr:cNvSpPr txBox="1"/>
      </xdr:nvSpPr>
      <xdr:spPr>
        <a:xfrm>
          <a:off x="14325111" y="94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25971</xdr:rowOff>
    </xdr:from>
    <xdr:to>
      <xdr:col>71</xdr:col>
      <xdr:colOff>177800</xdr:colOff>
      <xdr:row>53</xdr:row>
      <xdr:rowOff>109677</xdr:rowOff>
    </xdr:to>
    <xdr:cxnSp macro="">
      <xdr:nvCxnSpPr>
        <xdr:cNvPr id="583" name="直線コネクタ 582"/>
        <xdr:cNvCxnSpPr/>
      </xdr:nvCxnSpPr>
      <xdr:spPr>
        <a:xfrm>
          <a:off x="12814300" y="8941371"/>
          <a:ext cx="889000" cy="2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130048</xdr:rowOff>
    </xdr:from>
    <xdr:to>
      <xdr:col>72</xdr:col>
      <xdr:colOff>38100</xdr:colOff>
      <xdr:row>54</xdr:row>
      <xdr:rowOff>60198</xdr:rowOff>
    </xdr:to>
    <xdr:sp macro="" textlink="">
      <xdr:nvSpPr>
        <xdr:cNvPr id="584" name="フローチャート: 判断 583"/>
        <xdr:cNvSpPr/>
      </xdr:nvSpPr>
      <xdr:spPr>
        <a:xfrm>
          <a:off x="13652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51325</xdr:rowOff>
    </xdr:from>
    <xdr:ext cx="534377" cy="259045"/>
    <xdr:sp macro="" textlink="">
      <xdr:nvSpPr>
        <xdr:cNvPr id="585" name="テキスト ボックス 584"/>
        <xdr:cNvSpPr txBox="1"/>
      </xdr:nvSpPr>
      <xdr:spPr>
        <a:xfrm>
          <a:off x="13436111" y="93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85090</xdr:rowOff>
    </xdr:from>
    <xdr:to>
      <xdr:col>67</xdr:col>
      <xdr:colOff>101600</xdr:colOff>
      <xdr:row>55</xdr:row>
      <xdr:rowOff>15240</xdr:rowOff>
    </xdr:to>
    <xdr:sp macro="" textlink="">
      <xdr:nvSpPr>
        <xdr:cNvPr id="586" name="フローチャート: 判断 585"/>
        <xdr:cNvSpPr/>
      </xdr:nvSpPr>
      <xdr:spPr>
        <a:xfrm>
          <a:off x="12763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6367</xdr:rowOff>
    </xdr:from>
    <xdr:ext cx="534377" cy="259045"/>
    <xdr:sp macro="" textlink="">
      <xdr:nvSpPr>
        <xdr:cNvPr id="587" name="テキスト ボックス 586"/>
        <xdr:cNvSpPr txBox="1"/>
      </xdr:nvSpPr>
      <xdr:spPr>
        <a:xfrm>
          <a:off x="12547111" y="943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70345</xdr:rowOff>
    </xdr:from>
    <xdr:to>
      <xdr:col>85</xdr:col>
      <xdr:colOff>177800</xdr:colOff>
      <xdr:row>53</xdr:row>
      <xdr:rowOff>495</xdr:rowOff>
    </xdr:to>
    <xdr:sp macro="" textlink="">
      <xdr:nvSpPr>
        <xdr:cNvPr id="593" name="楕円 592"/>
        <xdr:cNvSpPr/>
      </xdr:nvSpPr>
      <xdr:spPr>
        <a:xfrm>
          <a:off x="16268700" y="89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93222</xdr:rowOff>
    </xdr:from>
    <xdr:ext cx="534377" cy="259045"/>
    <xdr:sp macro="" textlink="">
      <xdr:nvSpPr>
        <xdr:cNvPr id="594" name="教育費該当値テキスト"/>
        <xdr:cNvSpPr txBox="1"/>
      </xdr:nvSpPr>
      <xdr:spPr>
        <a:xfrm>
          <a:off x="16370300" y="883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11595</xdr:rowOff>
    </xdr:from>
    <xdr:to>
      <xdr:col>81</xdr:col>
      <xdr:colOff>101600</xdr:colOff>
      <xdr:row>50</xdr:row>
      <xdr:rowOff>113195</xdr:rowOff>
    </xdr:to>
    <xdr:sp macro="" textlink="">
      <xdr:nvSpPr>
        <xdr:cNvPr id="595" name="楕円 594"/>
        <xdr:cNvSpPr/>
      </xdr:nvSpPr>
      <xdr:spPr>
        <a:xfrm>
          <a:off x="15430500" y="85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129722</xdr:rowOff>
    </xdr:from>
    <xdr:ext cx="534377" cy="259045"/>
    <xdr:sp macro="" textlink="">
      <xdr:nvSpPr>
        <xdr:cNvPr id="596" name="テキスト ボックス 595"/>
        <xdr:cNvSpPr txBox="1"/>
      </xdr:nvSpPr>
      <xdr:spPr>
        <a:xfrm>
          <a:off x="15214111" y="835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49085</xdr:rowOff>
    </xdr:from>
    <xdr:to>
      <xdr:col>76</xdr:col>
      <xdr:colOff>165100</xdr:colOff>
      <xdr:row>53</xdr:row>
      <xdr:rowOff>150685</xdr:rowOff>
    </xdr:to>
    <xdr:sp macro="" textlink="">
      <xdr:nvSpPr>
        <xdr:cNvPr id="597" name="楕円 596"/>
        <xdr:cNvSpPr/>
      </xdr:nvSpPr>
      <xdr:spPr>
        <a:xfrm>
          <a:off x="14541500" y="91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167212</xdr:rowOff>
    </xdr:from>
    <xdr:ext cx="534377" cy="259045"/>
    <xdr:sp macro="" textlink="">
      <xdr:nvSpPr>
        <xdr:cNvPr id="598" name="テキスト ボックス 597"/>
        <xdr:cNvSpPr txBox="1"/>
      </xdr:nvSpPr>
      <xdr:spPr>
        <a:xfrm>
          <a:off x="14325111" y="89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58877</xdr:rowOff>
    </xdr:from>
    <xdr:to>
      <xdr:col>72</xdr:col>
      <xdr:colOff>38100</xdr:colOff>
      <xdr:row>53</xdr:row>
      <xdr:rowOff>160477</xdr:rowOff>
    </xdr:to>
    <xdr:sp macro="" textlink="">
      <xdr:nvSpPr>
        <xdr:cNvPr id="599" name="楕円 598"/>
        <xdr:cNvSpPr/>
      </xdr:nvSpPr>
      <xdr:spPr>
        <a:xfrm>
          <a:off x="13652500" y="91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5554</xdr:rowOff>
    </xdr:from>
    <xdr:ext cx="534377" cy="259045"/>
    <xdr:sp macro="" textlink="">
      <xdr:nvSpPr>
        <xdr:cNvPr id="600" name="テキスト ボックス 599"/>
        <xdr:cNvSpPr txBox="1"/>
      </xdr:nvSpPr>
      <xdr:spPr>
        <a:xfrm>
          <a:off x="13436111" y="89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146621</xdr:rowOff>
    </xdr:from>
    <xdr:to>
      <xdr:col>67</xdr:col>
      <xdr:colOff>101600</xdr:colOff>
      <xdr:row>52</xdr:row>
      <xdr:rowOff>76771</xdr:rowOff>
    </xdr:to>
    <xdr:sp macro="" textlink="">
      <xdr:nvSpPr>
        <xdr:cNvPr id="601" name="楕円 600"/>
        <xdr:cNvSpPr/>
      </xdr:nvSpPr>
      <xdr:spPr>
        <a:xfrm>
          <a:off x="12763500" y="889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93298</xdr:rowOff>
    </xdr:from>
    <xdr:ext cx="534377" cy="259045"/>
    <xdr:sp macro="" textlink="">
      <xdr:nvSpPr>
        <xdr:cNvPr id="602" name="テキスト ボックス 601"/>
        <xdr:cNvSpPr txBox="1"/>
      </xdr:nvSpPr>
      <xdr:spPr>
        <a:xfrm>
          <a:off x="12547111" y="86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25537</xdr:rowOff>
    </xdr:from>
    <xdr:to>
      <xdr:col>85</xdr:col>
      <xdr:colOff>126364</xdr:colOff>
      <xdr:row>78</xdr:row>
      <xdr:rowOff>139700</xdr:rowOff>
    </xdr:to>
    <xdr:cxnSp macro="">
      <xdr:nvCxnSpPr>
        <xdr:cNvPr id="624" name="直線コネクタ 623"/>
        <xdr:cNvCxnSpPr/>
      </xdr:nvCxnSpPr>
      <xdr:spPr>
        <a:xfrm flipV="1">
          <a:off x="16317595" y="12198487"/>
          <a:ext cx="1269" cy="131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143664</xdr:rowOff>
    </xdr:from>
    <xdr:ext cx="534377" cy="259045"/>
    <xdr:sp macro="" textlink="">
      <xdr:nvSpPr>
        <xdr:cNvPr id="627" name="災害復旧費最大値テキスト"/>
        <xdr:cNvSpPr txBox="1"/>
      </xdr:nvSpPr>
      <xdr:spPr>
        <a:xfrm>
          <a:off x="16370300" y="119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25537</xdr:rowOff>
    </xdr:from>
    <xdr:to>
      <xdr:col>86</xdr:col>
      <xdr:colOff>25400</xdr:colOff>
      <xdr:row>71</xdr:row>
      <xdr:rowOff>25537</xdr:rowOff>
    </xdr:to>
    <xdr:cxnSp macro="">
      <xdr:nvCxnSpPr>
        <xdr:cNvPr id="628" name="直線コネクタ 627"/>
        <xdr:cNvCxnSpPr/>
      </xdr:nvCxnSpPr>
      <xdr:spPr>
        <a:xfrm>
          <a:off x="16230600" y="1219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136637</xdr:rowOff>
    </xdr:from>
    <xdr:to>
      <xdr:col>85</xdr:col>
      <xdr:colOff>127000</xdr:colOff>
      <xdr:row>78</xdr:row>
      <xdr:rowOff>139700</xdr:rowOff>
    </xdr:to>
    <xdr:cxnSp macro="">
      <xdr:nvCxnSpPr>
        <xdr:cNvPr id="629" name="直線コネクタ 628"/>
        <xdr:cNvCxnSpPr/>
      </xdr:nvCxnSpPr>
      <xdr:spPr>
        <a:xfrm>
          <a:off x="15481300" y="13509737"/>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154891</xdr:rowOff>
    </xdr:from>
    <xdr:ext cx="469744" cy="259045"/>
    <xdr:sp macro="" textlink="">
      <xdr:nvSpPr>
        <xdr:cNvPr id="630" name="災害復旧費平均値テキスト"/>
        <xdr:cNvSpPr txBox="1"/>
      </xdr:nvSpPr>
      <xdr:spPr>
        <a:xfrm>
          <a:off x="16370300" y="13185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132014</xdr:rowOff>
    </xdr:from>
    <xdr:to>
      <xdr:col>85</xdr:col>
      <xdr:colOff>177800</xdr:colOff>
      <xdr:row>78</xdr:row>
      <xdr:rowOff>62164</xdr:rowOff>
    </xdr:to>
    <xdr:sp macro="" textlink="">
      <xdr:nvSpPr>
        <xdr:cNvPr id="631" name="フローチャート: 判断 630"/>
        <xdr:cNvSpPr/>
      </xdr:nvSpPr>
      <xdr:spPr>
        <a:xfrm>
          <a:off x="162687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136637</xdr:rowOff>
    </xdr:from>
    <xdr:to>
      <xdr:col>81</xdr:col>
      <xdr:colOff>50800</xdr:colOff>
      <xdr:row>78</xdr:row>
      <xdr:rowOff>138602</xdr:rowOff>
    </xdr:to>
    <xdr:cxnSp macro="">
      <xdr:nvCxnSpPr>
        <xdr:cNvPr id="632" name="直線コネクタ 631"/>
        <xdr:cNvCxnSpPr/>
      </xdr:nvCxnSpPr>
      <xdr:spPr>
        <a:xfrm flipV="1">
          <a:off x="14592300" y="13509737"/>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68966</xdr:rowOff>
    </xdr:from>
    <xdr:to>
      <xdr:col>81</xdr:col>
      <xdr:colOff>101600</xdr:colOff>
      <xdr:row>78</xdr:row>
      <xdr:rowOff>170566</xdr:rowOff>
    </xdr:to>
    <xdr:sp macro="" textlink="">
      <xdr:nvSpPr>
        <xdr:cNvPr id="633" name="フローチャート: 判断 632"/>
        <xdr:cNvSpPr/>
      </xdr:nvSpPr>
      <xdr:spPr>
        <a:xfrm>
          <a:off x="15430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15643</xdr:rowOff>
    </xdr:from>
    <xdr:ext cx="378565" cy="259045"/>
    <xdr:sp macro="" textlink="">
      <xdr:nvSpPr>
        <xdr:cNvPr id="634" name="テキスト ボックス 633"/>
        <xdr:cNvSpPr txBox="1"/>
      </xdr:nvSpPr>
      <xdr:spPr>
        <a:xfrm>
          <a:off x="15292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138602</xdr:rowOff>
    </xdr:from>
    <xdr:to>
      <xdr:col>76</xdr:col>
      <xdr:colOff>114300</xdr:colOff>
      <xdr:row>78</xdr:row>
      <xdr:rowOff>139700</xdr:rowOff>
    </xdr:to>
    <xdr:cxnSp macro="">
      <xdr:nvCxnSpPr>
        <xdr:cNvPr id="635" name="直線コネクタ 634"/>
        <xdr:cNvCxnSpPr/>
      </xdr:nvCxnSpPr>
      <xdr:spPr>
        <a:xfrm flipV="1">
          <a:off x="13703300" y="13511702"/>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50633</xdr:rowOff>
    </xdr:from>
    <xdr:to>
      <xdr:col>76</xdr:col>
      <xdr:colOff>165100</xdr:colOff>
      <xdr:row>78</xdr:row>
      <xdr:rowOff>152233</xdr:rowOff>
    </xdr:to>
    <xdr:sp macro="" textlink="">
      <xdr:nvSpPr>
        <xdr:cNvPr id="636" name="フローチャート: 判断 635"/>
        <xdr:cNvSpPr/>
      </xdr:nvSpPr>
      <xdr:spPr>
        <a:xfrm>
          <a:off x="14541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168760</xdr:rowOff>
    </xdr:from>
    <xdr:ext cx="378565" cy="259045"/>
    <xdr:sp macro="" textlink="">
      <xdr:nvSpPr>
        <xdr:cNvPr id="637" name="テキスト ボックス 636"/>
        <xdr:cNvSpPr txBox="1"/>
      </xdr:nvSpPr>
      <xdr:spPr>
        <a:xfrm>
          <a:off x="14403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111948</xdr:rowOff>
    </xdr:from>
    <xdr:to>
      <xdr:col>71</xdr:col>
      <xdr:colOff>177800</xdr:colOff>
      <xdr:row>78</xdr:row>
      <xdr:rowOff>139700</xdr:rowOff>
    </xdr:to>
    <xdr:cxnSp macro="">
      <xdr:nvCxnSpPr>
        <xdr:cNvPr id="638" name="直線コネクタ 637"/>
        <xdr:cNvCxnSpPr/>
      </xdr:nvCxnSpPr>
      <xdr:spPr>
        <a:xfrm>
          <a:off x="12814300" y="13485048"/>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53330</xdr:rowOff>
    </xdr:from>
    <xdr:to>
      <xdr:col>72</xdr:col>
      <xdr:colOff>38100</xdr:colOff>
      <xdr:row>78</xdr:row>
      <xdr:rowOff>154930</xdr:rowOff>
    </xdr:to>
    <xdr:sp macro="" textlink="">
      <xdr:nvSpPr>
        <xdr:cNvPr id="639" name="フローチャート: 判断 638"/>
        <xdr:cNvSpPr/>
      </xdr:nvSpPr>
      <xdr:spPr>
        <a:xfrm>
          <a:off x="13652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xdr:rowOff>
    </xdr:from>
    <xdr:ext cx="378565" cy="259045"/>
    <xdr:sp macro="" textlink="">
      <xdr:nvSpPr>
        <xdr:cNvPr id="640" name="テキスト ボックス 639"/>
        <xdr:cNvSpPr txBox="1"/>
      </xdr:nvSpPr>
      <xdr:spPr>
        <a:xfrm>
          <a:off x="13514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1" name="フローチャート: 判断 640"/>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2" name="テキスト ボックス 641"/>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85837</xdr:rowOff>
    </xdr:from>
    <xdr:to>
      <xdr:col>81</xdr:col>
      <xdr:colOff>101600</xdr:colOff>
      <xdr:row>79</xdr:row>
      <xdr:rowOff>15987</xdr:rowOff>
    </xdr:to>
    <xdr:sp macro="" textlink="">
      <xdr:nvSpPr>
        <xdr:cNvPr id="650" name="楕円 649"/>
        <xdr:cNvSpPr/>
      </xdr:nvSpPr>
      <xdr:spPr>
        <a:xfrm>
          <a:off x="15430500" y="134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7114</xdr:rowOff>
    </xdr:from>
    <xdr:ext cx="313932" cy="259045"/>
    <xdr:sp macro="" textlink="">
      <xdr:nvSpPr>
        <xdr:cNvPr id="651" name="テキスト ボックス 650"/>
        <xdr:cNvSpPr txBox="1"/>
      </xdr:nvSpPr>
      <xdr:spPr>
        <a:xfrm>
          <a:off x="15324333" y="13551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87802</xdr:rowOff>
    </xdr:from>
    <xdr:to>
      <xdr:col>76</xdr:col>
      <xdr:colOff>165100</xdr:colOff>
      <xdr:row>79</xdr:row>
      <xdr:rowOff>17952</xdr:rowOff>
    </xdr:to>
    <xdr:sp macro="" textlink="">
      <xdr:nvSpPr>
        <xdr:cNvPr id="652" name="楕円 651"/>
        <xdr:cNvSpPr/>
      </xdr:nvSpPr>
      <xdr:spPr>
        <a:xfrm>
          <a:off x="14541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9079</xdr:rowOff>
    </xdr:from>
    <xdr:ext cx="313932" cy="259045"/>
    <xdr:sp macro="" textlink="">
      <xdr:nvSpPr>
        <xdr:cNvPr id="653" name="テキスト ボックス 652"/>
        <xdr:cNvSpPr txBox="1"/>
      </xdr:nvSpPr>
      <xdr:spPr>
        <a:xfrm>
          <a:off x="14435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61148</xdr:rowOff>
    </xdr:from>
    <xdr:to>
      <xdr:col>67</xdr:col>
      <xdr:colOff>101600</xdr:colOff>
      <xdr:row>78</xdr:row>
      <xdr:rowOff>162748</xdr:rowOff>
    </xdr:to>
    <xdr:sp macro="" textlink="">
      <xdr:nvSpPr>
        <xdr:cNvPr id="656" name="楕円 655"/>
        <xdr:cNvSpPr/>
      </xdr:nvSpPr>
      <xdr:spPr>
        <a:xfrm>
          <a:off x="12763500" y="134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153875</xdr:rowOff>
    </xdr:from>
    <xdr:ext cx="378565" cy="259045"/>
    <xdr:sp macro="" textlink="">
      <xdr:nvSpPr>
        <xdr:cNvPr id="657" name="テキスト ボックス 656"/>
        <xdr:cNvSpPr txBox="1"/>
      </xdr:nvSpPr>
      <xdr:spPr>
        <a:xfrm>
          <a:off x="12625017" y="1352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128133</xdr:rowOff>
    </xdr:from>
    <xdr:to>
      <xdr:col>85</xdr:col>
      <xdr:colOff>126364</xdr:colOff>
      <xdr:row>99</xdr:row>
      <xdr:rowOff>71875</xdr:rowOff>
    </xdr:to>
    <xdr:cxnSp macro="">
      <xdr:nvCxnSpPr>
        <xdr:cNvPr id="680" name="直線コネクタ 679"/>
        <xdr:cNvCxnSpPr/>
      </xdr:nvCxnSpPr>
      <xdr:spPr>
        <a:xfrm flipV="1">
          <a:off x="16317595" y="15730083"/>
          <a:ext cx="1269" cy="1315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75702</xdr:rowOff>
    </xdr:from>
    <xdr:ext cx="534377" cy="259045"/>
    <xdr:sp macro="" textlink="">
      <xdr:nvSpPr>
        <xdr:cNvPr id="681" name="公債費最小値テキスト"/>
        <xdr:cNvSpPr txBox="1"/>
      </xdr:nvSpPr>
      <xdr:spPr>
        <a:xfrm>
          <a:off x="16370300" y="170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71875</xdr:rowOff>
    </xdr:from>
    <xdr:to>
      <xdr:col>86</xdr:col>
      <xdr:colOff>25400</xdr:colOff>
      <xdr:row>99</xdr:row>
      <xdr:rowOff>71875</xdr:rowOff>
    </xdr:to>
    <xdr:cxnSp macro="">
      <xdr:nvCxnSpPr>
        <xdr:cNvPr id="682" name="直線コネクタ 681"/>
        <xdr:cNvCxnSpPr/>
      </xdr:nvCxnSpPr>
      <xdr:spPr>
        <a:xfrm>
          <a:off x="16230600" y="1704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74810</xdr:rowOff>
    </xdr:from>
    <xdr:ext cx="534377" cy="259045"/>
    <xdr:sp macro="" textlink="">
      <xdr:nvSpPr>
        <xdr:cNvPr id="683" name="公債費最大値テキスト"/>
        <xdr:cNvSpPr txBox="1"/>
      </xdr:nvSpPr>
      <xdr:spPr>
        <a:xfrm>
          <a:off x="16370300" y="1550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73,006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128133</xdr:rowOff>
    </xdr:from>
    <xdr:to>
      <xdr:col>86</xdr:col>
      <xdr:colOff>25400</xdr:colOff>
      <xdr:row>91</xdr:row>
      <xdr:rowOff>128133</xdr:rowOff>
    </xdr:to>
    <xdr:cxnSp macro="">
      <xdr:nvCxnSpPr>
        <xdr:cNvPr id="684" name="直線コネクタ 683"/>
        <xdr:cNvCxnSpPr/>
      </xdr:nvCxnSpPr>
      <xdr:spPr>
        <a:xfrm>
          <a:off x="16230600" y="1573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3660</xdr:rowOff>
    </xdr:from>
    <xdr:to>
      <xdr:col>85</xdr:col>
      <xdr:colOff>127000</xdr:colOff>
      <xdr:row>97</xdr:row>
      <xdr:rowOff>28691</xdr:rowOff>
    </xdr:to>
    <xdr:cxnSp macro="">
      <xdr:nvCxnSpPr>
        <xdr:cNvPr id="685" name="直線コネクタ 684"/>
        <xdr:cNvCxnSpPr/>
      </xdr:nvCxnSpPr>
      <xdr:spPr>
        <a:xfrm flipV="1">
          <a:off x="15481300" y="16634310"/>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82653</xdr:rowOff>
    </xdr:from>
    <xdr:ext cx="534377" cy="259045"/>
    <xdr:sp macro="" textlink="">
      <xdr:nvSpPr>
        <xdr:cNvPr id="686" name="公債費平均値テキスト"/>
        <xdr:cNvSpPr txBox="1"/>
      </xdr:nvSpPr>
      <xdr:spPr>
        <a:xfrm>
          <a:off x="16370300" y="16370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59776</xdr:rowOff>
    </xdr:from>
    <xdr:to>
      <xdr:col>85</xdr:col>
      <xdr:colOff>177800</xdr:colOff>
      <xdr:row>96</xdr:row>
      <xdr:rowOff>161376</xdr:rowOff>
    </xdr:to>
    <xdr:sp macro="" textlink="">
      <xdr:nvSpPr>
        <xdr:cNvPr id="687" name="フローチャート: 判断 686"/>
        <xdr:cNvSpPr/>
      </xdr:nvSpPr>
      <xdr:spPr>
        <a:xfrm>
          <a:off x="162687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26383</xdr:rowOff>
    </xdr:from>
    <xdr:to>
      <xdr:col>81</xdr:col>
      <xdr:colOff>50800</xdr:colOff>
      <xdr:row>97</xdr:row>
      <xdr:rowOff>28691</xdr:rowOff>
    </xdr:to>
    <xdr:cxnSp macro="">
      <xdr:nvCxnSpPr>
        <xdr:cNvPr id="688" name="直線コネクタ 687"/>
        <xdr:cNvCxnSpPr/>
      </xdr:nvCxnSpPr>
      <xdr:spPr>
        <a:xfrm>
          <a:off x="14592300" y="1665703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37785</xdr:rowOff>
    </xdr:from>
    <xdr:to>
      <xdr:col>81</xdr:col>
      <xdr:colOff>101600</xdr:colOff>
      <xdr:row>96</xdr:row>
      <xdr:rowOff>139385</xdr:rowOff>
    </xdr:to>
    <xdr:sp macro="" textlink="">
      <xdr:nvSpPr>
        <xdr:cNvPr id="689" name="フローチャート: 判断 688"/>
        <xdr:cNvSpPr/>
      </xdr:nvSpPr>
      <xdr:spPr>
        <a:xfrm>
          <a:off x="15430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155912</xdr:rowOff>
    </xdr:from>
    <xdr:ext cx="534377" cy="259045"/>
    <xdr:sp macro="" textlink="">
      <xdr:nvSpPr>
        <xdr:cNvPr id="690" name="テキスト ボックス 689"/>
        <xdr:cNvSpPr txBox="1"/>
      </xdr:nvSpPr>
      <xdr:spPr>
        <a:xfrm>
          <a:off x="15214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10998</xdr:rowOff>
    </xdr:from>
    <xdr:to>
      <xdr:col>76</xdr:col>
      <xdr:colOff>114300</xdr:colOff>
      <xdr:row>97</xdr:row>
      <xdr:rowOff>26383</xdr:rowOff>
    </xdr:to>
    <xdr:cxnSp macro="">
      <xdr:nvCxnSpPr>
        <xdr:cNvPr id="691" name="直線コネクタ 690"/>
        <xdr:cNvCxnSpPr/>
      </xdr:nvCxnSpPr>
      <xdr:spPr>
        <a:xfrm>
          <a:off x="13703300" y="16641648"/>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39568</xdr:rowOff>
    </xdr:from>
    <xdr:to>
      <xdr:col>76</xdr:col>
      <xdr:colOff>165100</xdr:colOff>
      <xdr:row>96</xdr:row>
      <xdr:rowOff>141168</xdr:rowOff>
    </xdr:to>
    <xdr:sp macro="" textlink="">
      <xdr:nvSpPr>
        <xdr:cNvPr id="692" name="フローチャート: 判断 691"/>
        <xdr:cNvSpPr/>
      </xdr:nvSpPr>
      <xdr:spPr>
        <a:xfrm>
          <a:off x="14541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157695</xdr:rowOff>
    </xdr:from>
    <xdr:ext cx="534377" cy="259045"/>
    <xdr:sp macro="" textlink="">
      <xdr:nvSpPr>
        <xdr:cNvPr id="693" name="テキスト ボックス 692"/>
        <xdr:cNvSpPr txBox="1"/>
      </xdr:nvSpPr>
      <xdr:spPr>
        <a:xfrm>
          <a:off x="14325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10998</xdr:rowOff>
    </xdr:from>
    <xdr:to>
      <xdr:col>71</xdr:col>
      <xdr:colOff>177800</xdr:colOff>
      <xdr:row>97</xdr:row>
      <xdr:rowOff>25902</xdr:rowOff>
    </xdr:to>
    <xdr:cxnSp macro="">
      <xdr:nvCxnSpPr>
        <xdr:cNvPr id="694" name="直線コネクタ 693"/>
        <xdr:cNvCxnSpPr/>
      </xdr:nvCxnSpPr>
      <xdr:spPr>
        <a:xfrm flipV="1">
          <a:off x="12814300" y="1664164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64486</xdr:rowOff>
    </xdr:from>
    <xdr:to>
      <xdr:col>72</xdr:col>
      <xdr:colOff>38100</xdr:colOff>
      <xdr:row>96</xdr:row>
      <xdr:rowOff>166086</xdr:rowOff>
    </xdr:to>
    <xdr:sp macro="" textlink="">
      <xdr:nvSpPr>
        <xdr:cNvPr id="695" name="フローチャート: 判断 694"/>
        <xdr:cNvSpPr/>
      </xdr:nvSpPr>
      <xdr:spPr>
        <a:xfrm>
          <a:off x="13652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11163</xdr:rowOff>
    </xdr:from>
    <xdr:ext cx="534377" cy="259045"/>
    <xdr:sp macro="" textlink="">
      <xdr:nvSpPr>
        <xdr:cNvPr id="696" name="テキスト ボックス 695"/>
        <xdr:cNvSpPr txBox="1"/>
      </xdr:nvSpPr>
      <xdr:spPr>
        <a:xfrm>
          <a:off x="13436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697" name="フローチャート: 判断 696"/>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72379</xdr:rowOff>
    </xdr:from>
    <xdr:ext cx="534377" cy="259045"/>
    <xdr:sp macro="" textlink="">
      <xdr:nvSpPr>
        <xdr:cNvPr id="698" name="テキスト ボックス 697"/>
        <xdr:cNvSpPr txBox="1"/>
      </xdr:nvSpPr>
      <xdr:spPr>
        <a:xfrm>
          <a:off x="12547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124310</xdr:rowOff>
    </xdr:from>
    <xdr:to>
      <xdr:col>85</xdr:col>
      <xdr:colOff>177800</xdr:colOff>
      <xdr:row>97</xdr:row>
      <xdr:rowOff>54460</xdr:rowOff>
    </xdr:to>
    <xdr:sp macro="" textlink="">
      <xdr:nvSpPr>
        <xdr:cNvPr id="704" name="楕円 703"/>
        <xdr:cNvSpPr/>
      </xdr:nvSpPr>
      <xdr:spPr>
        <a:xfrm>
          <a:off x="16268700" y="165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102737</xdr:rowOff>
    </xdr:from>
    <xdr:ext cx="534377" cy="259045"/>
    <xdr:sp macro="" textlink="">
      <xdr:nvSpPr>
        <xdr:cNvPr id="705" name="公債費該当値テキスト"/>
        <xdr:cNvSpPr txBox="1"/>
      </xdr:nvSpPr>
      <xdr:spPr>
        <a:xfrm>
          <a:off x="16370300" y="165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149341</xdr:rowOff>
    </xdr:from>
    <xdr:to>
      <xdr:col>81</xdr:col>
      <xdr:colOff>101600</xdr:colOff>
      <xdr:row>97</xdr:row>
      <xdr:rowOff>79491</xdr:rowOff>
    </xdr:to>
    <xdr:sp macro="" textlink="">
      <xdr:nvSpPr>
        <xdr:cNvPr id="706" name="楕円 705"/>
        <xdr:cNvSpPr/>
      </xdr:nvSpPr>
      <xdr:spPr>
        <a:xfrm>
          <a:off x="15430500" y="166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70618</xdr:rowOff>
    </xdr:from>
    <xdr:ext cx="534377" cy="259045"/>
    <xdr:sp macro="" textlink="">
      <xdr:nvSpPr>
        <xdr:cNvPr id="707" name="テキスト ボックス 706"/>
        <xdr:cNvSpPr txBox="1"/>
      </xdr:nvSpPr>
      <xdr:spPr>
        <a:xfrm>
          <a:off x="15214111" y="167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147033</xdr:rowOff>
    </xdr:from>
    <xdr:to>
      <xdr:col>76</xdr:col>
      <xdr:colOff>165100</xdr:colOff>
      <xdr:row>97</xdr:row>
      <xdr:rowOff>77183</xdr:rowOff>
    </xdr:to>
    <xdr:sp macro="" textlink="">
      <xdr:nvSpPr>
        <xdr:cNvPr id="708" name="楕円 707"/>
        <xdr:cNvSpPr/>
      </xdr:nvSpPr>
      <xdr:spPr>
        <a:xfrm>
          <a:off x="14541500" y="166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68310</xdr:rowOff>
    </xdr:from>
    <xdr:ext cx="534377" cy="259045"/>
    <xdr:sp macro="" textlink="">
      <xdr:nvSpPr>
        <xdr:cNvPr id="709" name="テキスト ボックス 708"/>
        <xdr:cNvSpPr txBox="1"/>
      </xdr:nvSpPr>
      <xdr:spPr>
        <a:xfrm>
          <a:off x="14325111" y="166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131648</xdr:rowOff>
    </xdr:from>
    <xdr:to>
      <xdr:col>72</xdr:col>
      <xdr:colOff>38100</xdr:colOff>
      <xdr:row>97</xdr:row>
      <xdr:rowOff>61798</xdr:rowOff>
    </xdr:to>
    <xdr:sp macro="" textlink="">
      <xdr:nvSpPr>
        <xdr:cNvPr id="710" name="楕円 709"/>
        <xdr:cNvSpPr/>
      </xdr:nvSpPr>
      <xdr:spPr>
        <a:xfrm>
          <a:off x="13652500" y="165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52925</xdr:rowOff>
    </xdr:from>
    <xdr:ext cx="534377" cy="259045"/>
    <xdr:sp macro="" textlink="">
      <xdr:nvSpPr>
        <xdr:cNvPr id="711" name="テキスト ボックス 710"/>
        <xdr:cNvSpPr txBox="1"/>
      </xdr:nvSpPr>
      <xdr:spPr>
        <a:xfrm>
          <a:off x="13436111" y="166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146552</xdr:rowOff>
    </xdr:from>
    <xdr:to>
      <xdr:col>67</xdr:col>
      <xdr:colOff>101600</xdr:colOff>
      <xdr:row>97</xdr:row>
      <xdr:rowOff>76702</xdr:rowOff>
    </xdr:to>
    <xdr:sp macro="" textlink="">
      <xdr:nvSpPr>
        <xdr:cNvPr id="712" name="楕円 711"/>
        <xdr:cNvSpPr/>
      </xdr:nvSpPr>
      <xdr:spPr>
        <a:xfrm>
          <a:off x="12763500" y="16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93229</xdr:rowOff>
    </xdr:from>
    <xdr:ext cx="534377" cy="259045"/>
    <xdr:sp macro="" textlink="">
      <xdr:nvSpPr>
        <xdr:cNvPr id="713" name="テキスト ボックス 712"/>
        <xdr:cNvSpPr txBox="1"/>
      </xdr:nvSpPr>
      <xdr:spPr>
        <a:xfrm>
          <a:off x="12547111" y="163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7" name="テキスト ボックス 72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9" name="テキスト ボックス 72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1" name="テキスト ボックス 73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3" name="テキスト ボックス 73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35" name="テキスト ボックス 73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142966</xdr:rowOff>
    </xdr:from>
    <xdr:to>
      <xdr:col>116</xdr:col>
      <xdr:colOff>62864</xdr:colOff>
      <xdr:row>39</xdr:row>
      <xdr:rowOff>98878</xdr:rowOff>
    </xdr:to>
    <xdr:cxnSp macro="">
      <xdr:nvCxnSpPr>
        <xdr:cNvPr id="739" name="直線コネクタ 738"/>
        <xdr:cNvCxnSpPr/>
      </xdr:nvCxnSpPr>
      <xdr:spPr>
        <a:xfrm flipV="1">
          <a:off x="22159595" y="5286466"/>
          <a:ext cx="1269"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89643</xdr:rowOff>
    </xdr:from>
    <xdr:ext cx="378565" cy="259045"/>
    <xdr:sp macro="" textlink="">
      <xdr:nvSpPr>
        <xdr:cNvPr id="742" name="諸支出金最大値テキスト"/>
        <xdr:cNvSpPr txBox="1"/>
      </xdr:nvSpPr>
      <xdr:spPr>
        <a:xfrm>
          <a:off x="22212300" y="506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142966</xdr:rowOff>
    </xdr:from>
    <xdr:to>
      <xdr:col>116</xdr:col>
      <xdr:colOff>152400</xdr:colOff>
      <xdr:row>30</xdr:row>
      <xdr:rowOff>142966</xdr:rowOff>
    </xdr:to>
    <xdr:cxnSp macro="">
      <xdr:nvCxnSpPr>
        <xdr:cNvPr id="743" name="直線コネクタ 742"/>
        <xdr:cNvCxnSpPr/>
      </xdr:nvCxnSpPr>
      <xdr:spPr>
        <a:xfrm>
          <a:off x="22072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13932" cy="259045"/>
    <xdr:sp macro="" textlink="">
      <xdr:nvSpPr>
        <xdr:cNvPr id="745" name="諸支出金平均値テキスト"/>
        <xdr:cNvSpPr txBox="1"/>
      </xdr:nvSpPr>
      <xdr:spPr>
        <a:xfrm>
          <a:off x="22212300" y="64717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46" name="フローチャート: 判断 745"/>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17054</xdr:rowOff>
    </xdr:from>
    <xdr:to>
      <xdr:col>112</xdr:col>
      <xdr:colOff>38100</xdr:colOff>
      <xdr:row>38</xdr:row>
      <xdr:rowOff>118654</xdr:rowOff>
    </xdr:to>
    <xdr:sp macro="" textlink="">
      <xdr:nvSpPr>
        <xdr:cNvPr id="748" name="フローチャート: 判断 747"/>
        <xdr:cNvSpPr/>
      </xdr:nvSpPr>
      <xdr:spPr>
        <a:xfrm>
          <a:off x="21272500" y="653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135181</xdr:rowOff>
    </xdr:from>
    <xdr:ext cx="313932" cy="259045"/>
    <xdr:sp macro="" textlink="">
      <xdr:nvSpPr>
        <xdr:cNvPr id="749" name="テキスト ボックス 748"/>
        <xdr:cNvSpPr txBox="1"/>
      </xdr:nvSpPr>
      <xdr:spPr>
        <a:xfrm>
          <a:off x="21166333" y="6307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64407</xdr:rowOff>
    </xdr:from>
    <xdr:to>
      <xdr:col>107</xdr:col>
      <xdr:colOff>101600</xdr:colOff>
      <xdr:row>37</xdr:row>
      <xdr:rowOff>166007</xdr:rowOff>
    </xdr:to>
    <xdr:sp macro="" textlink="">
      <xdr:nvSpPr>
        <xdr:cNvPr id="751" name="フローチャート: 判断 750"/>
        <xdr:cNvSpPr/>
      </xdr:nvSpPr>
      <xdr:spPr>
        <a:xfrm>
          <a:off x="20383500" y="640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52" name="テキスト ボックス 751"/>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141151</xdr:rowOff>
    </xdr:from>
    <xdr:to>
      <xdr:col>102</xdr:col>
      <xdr:colOff>165100</xdr:colOff>
      <xdr:row>39</xdr:row>
      <xdr:rowOff>71301</xdr:rowOff>
    </xdr:to>
    <xdr:sp macro="" textlink="">
      <xdr:nvSpPr>
        <xdr:cNvPr id="754" name="フローチャート: 判断 753"/>
        <xdr:cNvSpPr/>
      </xdr:nvSpPr>
      <xdr:spPr>
        <a:xfrm>
          <a:off x="19494500" y="665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87828</xdr:rowOff>
    </xdr:from>
    <xdr:ext cx="313932" cy="259045"/>
    <xdr:sp macro="" textlink="">
      <xdr:nvSpPr>
        <xdr:cNvPr id="755" name="テキスト ボックス 754"/>
        <xdr:cNvSpPr txBox="1"/>
      </xdr:nvSpPr>
      <xdr:spPr>
        <a:xfrm>
          <a:off x="19388333" y="643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59508</xdr:rowOff>
    </xdr:from>
    <xdr:to>
      <xdr:col>98</xdr:col>
      <xdr:colOff>38100</xdr:colOff>
      <xdr:row>34</xdr:row>
      <xdr:rowOff>161108</xdr:rowOff>
    </xdr:to>
    <xdr:sp macro="" textlink="">
      <xdr:nvSpPr>
        <xdr:cNvPr id="756" name="フローチャート: 判断 755"/>
        <xdr:cNvSpPr/>
      </xdr:nvSpPr>
      <xdr:spPr>
        <a:xfrm>
          <a:off x="18605500" y="588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6185</xdr:rowOff>
    </xdr:from>
    <xdr:ext cx="378565" cy="259045"/>
    <xdr:sp macro="" textlink="">
      <xdr:nvSpPr>
        <xdr:cNvPr id="757" name="テキスト ボックス 756"/>
        <xdr:cNvSpPr txBox="1"/>
      </xdr:nvSpPr>
      <xdr:spPr>
        <a:xfrm>
          <a:off x="18467017" y="5664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329,179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円となっている。構成割合は民生費の住民一人当たり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118,935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円が最大となっており，障害者福祉サービス給付費や高齢化による医療費・介護保険給付費の伸び等により年々増加している。教育費については，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石川運動ひろば用地購入費の皆減など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年度は前年度より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が統合校の建設事業が本格化することから，今後は増が見込まれる。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六ツ野土地区画整理事業特別会計繰出金，市営住宅整備工事費等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が増加したことが要因となって前年度と比べて増加している。総務費は住民一人当たり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那珂湊支所新庁舎建設工事費の皆減及び文化会館環境整備工事費の減などにより前年度より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円の減となった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教育費については類似団体平均と比較しても高くなっており，今後も区画整理事業や統合校建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設などいずれも大型</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事業が続くため引き続き事業内容の見直しや実施事業の選択の実施などで事業費を抑制しなければならない。</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年度の財政調整基金は，国庫補助金等の財源確保と競争の実施による無駄のない適正な予算執行，コスト縮減等</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の結果，</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900">
              <a:solidFill>
                <a:schemeClr val="tx1"/>
              </a:solidFill>
              <a:effectLst/>
              <a:latin typeface="ＭＳ Ｐゴシック" panose="020B0600070205080204" pitchFamily="50" charset="-128"/>
              <a:ea typeface="ＭＳ Ｐゴシック" panose="020B0600070205080204" pitchFamily="50" charset="-128"/>
              <a:cs typeface="+mn-cs"/>
            </a:rPr>
            <a:t>を</a:t>
          </a: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中止することが出来た。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歳出は，石川運動ひろば用地購入費の皆減や親水性中央公園等の都市計画公園整備工事の減少などにより減となった。一方，歳入においては石川運動ひろば用地購入基金からの繰入金の皆減や学校施設の耐震化事業が一段落したことから市債の発行額が減少したことなどにより，歳出の減額幅を上回る減額となったことで形式収支，実質収支，単年度収支が減とな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形式収支が前年度より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5.69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した。実質単年度収支は，実質収支の</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り赤字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。公共施設の老朽化対策など今後も大型事業が控えていることから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実質収支の増は困難な状況であり，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事業の選択と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内容見直し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の徹底と，財源の確保に努め</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ることが必須である。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茨城県ひたちなか市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年度も各会計ともに黒字となっている。一般会計については，歳出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されたものの，歳入において市税および地方交付税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の黒字となった。水道事業会計については，水道料金や修繕引当金戻入益等の増により収益が増加し，修繕費や受水費等の支出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微増したが，流動資産が増加したこと等，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ポイント増の黒字となった。また，国民健康保険事業特別会計については，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制度改正に伴う県との共同運営への移行などにより歳出は減となった一方で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，被保険者数の減少による保険税収入の減が著しく，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標準財政規模は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一般会計からの繰入金や前年度繰越金による黒字の維持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であるが，他会計への繰出金が一般会計の財政状況を圧迫しつつあることから，保険税率の見直しの検討など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早急な財源確保が必要である。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今後は，一般会計からの繰入金を抑制しながらも，各会計が健全な財政運営を図れるよう，事業の厳しい見直しや積極的な収入の確保に努めていく。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54055745</v>
      </c>
      <c r="BO4" s="461"/>
      <c r="BP4" s="461"/>
      <c r="BQ4" s="461"/>
      <c r="BR4" s="461"/>
      <c r="BS4" s="461"/>
      <c r="BT4" s="461"/>
      <c r="BU4" s="462"/>
      <c r="BV4" s="460">
        <v>57887390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v>
      </c>
      <c r="CU4" s="642"/>
      <c r="CV4" s="642"/>
      <c r="CW4" s="642"/>
      <c r="CX4" s="642"/>
      <c r="CY4" s="642"/>
      <c r="CZ4" s="642"/>
      <c r="DA4" s="643"/>
      <c r="DB4" s="641">
        <v>9.6999999999999993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52424650</v>
      </c>
      <c r="BO5" s="466"/>
      <c r="BP5" s="466"/>
      <c r="BQ5" s="466"/>
      <c r="BR5" s="466"/>
      <c r="BS5" s="466"/>
      <c r="BT5" s="466"/>
      <c r="BU5" s="467"/>
      <c r="BV5" s="465">
        <v>54678202</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95.9</v>
      </c>
      <c r="CU5" s="436"/>
      <c r="CV5" s="436"/>
      <c r="CW5" s="436"/>
      <c r="CX5" s="436"/>
      <c r="CY5" s="436"/>
      <c r="CZ5" s="436"/>
      <c r="DA5" s="437"/>
      <c r="DB5" s="435">
        <v>90</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1631095</v>
      </c>
      <c r="BO6" s="466"/>
      <c r="BP6" s="466"/>
      <c r="BQ6" s="466"/>
      <c r="BR6" s="466"/>
      <c r="BS6" s="466"/>
      <c r="BT6" s="466"/>
      <c r="BU6" s="467"/>
      <c r="BV6" s="465">
        <v>3209188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100.2</v>
      </c>
      <c r="CU6" s="616"/>
      <c r="CV6" s="616"/>
      <c r="CW6" s="616"/>
      <c r="CX6" s="616"/>
      <c r="CY6" s="616"/>
      <c r="CZ6" s="616"/>
      <c r="DA6" s="617"/>
      <c r="DB6" s="615">
        <v>94.9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434527</v>
      </c>
      <c r="BO7" s="466"/>
      <c r="BP7" s="466"/>
      <c r="BQ7" s="466"/>
      <c r="BR7" s="466"/>
      <c r="BS7" s="466"/>
      <c r="BT7" s="466"/>
      <c r="BU7" s="467"/>
      <c r="BV7" s="465">
        <v>381369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29550411</v>
      </c>
      <c r="CU7" s="466"/>
      <c r="CV7" s="466"/>
      <c r="CW7" s="466"/>
      <c r="CX7" s="466"/>
      <c r="CY7" s="466"/>
      <c r="CZ7" s="466"/>
      <c r="DA7" s="467"/>
      <c r="DB7" s="465">
        <v>29034190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1196568</v>
      </c>
      <c r="BO8" s="466"/>
      <c r="BP8" s="466"/>
      <c r="BQ8" s="466"/>
      <c r="BR8" s="466"/>
      <c r="BS8" s="466"/>
      <c r="BT8" s="466"/>
      <c r="BU8" s="467"/>
      <c r="BV8" s="465">
        <v>2827819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0.96</v>
      </c>
      <c r="CU8" s="579"/>
      <c r="CV8" s="579"/>
      <c r="CW8" s="579"/>
      <c r="CX8" s="579"/>
      <c r="CY8" s="579"/>
      <c r="CZ8" s="579"/>
      <c r="DA8" s="580"/>
      <c r="DB8" s="578">
        <v>0.95</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155689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-1631251</v>
      </c>
      <c r="BO9" s="466"/>
      <c r="BP9" s="466"/>
      <c r="BQ9" s="466"/>
      <c r="BR9" s="466"/>
      <c r="BS9" s="466"/>
      <c r="BT9" s="466"/>
      <c r="BU9" s="467"/>
      <c r="BV9" s="465">
        <v>1063956</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14.5</v>
      </c>
      <c r="CU9" s="436"/>
      <c r="CV9" s="436"/>
      <c r="CW9" s="436"/>
      <c r="CX9" s="436"/>
      <c r="CY9" s="436"/>
      <c r="CZ9" s="436"/>
      <c r="DA9" s="437"/>
      <c r="DB9" s="435">
        <v>13.7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157060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109</v>
      </c>
      <c r="AV10" s="523"/>
      <c r="AW10" s="523"/>
      <c r="AX10" s="523"/>
      <c r="AY10" s="445" t="s">
        <v>120</v>
      </c>
      <c r="AZ10" s="446"/>
      <c r="BA10" s="446"/>
      <c r="BB10" s="446"/>
      <c r="BC10" s="446"/>
      <c r="BD10" s="446"/>
      <c r="BE10" s="446"/>
      <c r="BF10" s="446"/>
      <c r="BG10" s="446"/>
      <c r="BH10" s="446"/>
      <c r="BI10" s="446"/>
      <c r="BJ10" s="446"/>
      <c r="BK10" s="446"/>
      <c r="BL10" s="446"/>
      <c r="BM10" s="447"/>
      <c r="BN10" s="465">
        <v>452</v>
      </c>
      <c r="BO10" s="466"/>
      <c r="BP10" s="466"/>
      <c r="BQ10" s="466"/>
      <c r="BR10" s="466"/>
      <c r="BS10" s="466"/>
      <c r="BT10" s="466"/>
      <c r="BU10" s="467"/>
      <c r="BV10" s="465">
        <v>304</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109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159259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157549</v>
      </c>
      <c r="S13" s="569"/>
      <c r="T13" s="569"/>
      <c r="U13" s="569"/>
      <c r="V13" s="570"/>
      <c r="W13" s="556" t="s">
        <v>139</v>
      </c>
      <c r="X13" s="478"/>
      <c r="Y13" s="478"/>
      <c r="Z13" s="478"/>
      <c r="AA13" s="478"/>
      <c r="AB13" s="479"/>
      <c r="AC13" s="441">
        <v>1858</v>
      </c>
      <c r="AD13" s="442"/>
      <c r="AE13" s="442"/>
      <c r="AF13" s="442"/>
      <c r="AG13" s="443"/>
      <c r="AH13" s="441">
        <v>1838</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-1630799</v>
      </c>
      <c r="BO13" s="466"/>
      <c r="BP13" s="466"/>
      <c r="BQ13" s="466"/>
      <c r="BR13" s="466"/>
      <c r="BS13" s="466"/>
      <c r="BT13" s="466"/>
      <c r="BU13" s="467"/>
      <c r="BV13" s="465">
        <v>1064260</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9.3000000000000007</v>
      </c>
      <c r="CU13" s="436"/>
      <c r="CV13" s="436"/>
      <c r="CW13" s="436"/>
      <c r="CX13" s="436"/>
      <c r="CY13" s="436"/>
      <c r="CZ13" s="436"/>
      <c r="DA13" s="437"/>
      <c r="DB13" s="435">
        <v>9.1999999999999993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159574</v>
      </c>
      <c r="S14" s="569"/>
      <c r="T14" s="569"/>
      <c r="U14" s="569"/>
      <c r="V14" s="570"/>
      <c r="W14" s="571"/>
      <c r="X14" s="481"/>
      <c r="Y14" s="481"/>
      <c r="Z14" s="481"/>
      <c r="AA14" s="481"/>
      <c r="AB14" s="482"/>
      <c r="AC14" s="561">
        <v>2.6</v>
      </c>
      <c r="AD14" s="562"/>
      <c r="AE14" s="562"/>
      <c r="AF14" s="562"/>
      <c r="AG14" s="563"/>
      <c r="AH14" s="561">
        <v>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50.4</v>
      </c>
      <c r="CU14" s="573"/>
      <c r="CV14" s="573"/>
      <c r="CW14" s="573"/>
      <c r="CX14" s="573"/>
      <c r="CY14" s="573"/>
      <c r="CZ14" s="573"/>
      <c r="DA14" s="574"/>
      <c r="DB14" s="572">
        <v>47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158061</v>
      </c>
      <c r="S15" s="569"/>
      <c r="T15" s="569"/>
      <c r="U15" s="569"/>
      <c r="V15" s="570"/>
      <c r="W15" s="556" t="s">
        <v>147</v>
      </c>
      <c r="X15" s="478"/>
      <c r="Y15" s="478"/>
      <c r="Z15" s="478"/>
      <c r="AA15" s="478"/>
      <c r="AB15" s="479"/>
      <c r="AC15" s="441">
        <v>22955</v>
      </c>
      <c r="AD15" s="442"/>
      <c r="AE15" s="442"/>
      <c r="AF15" s="442"/>
      <c r="AG15" s="443"/>
      <c r="AH15" s="441">
        <v>21934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21733538</v>
      </c>
      <c r="BO15" s="461"/>
      <c r="BP15" s="461"/>
      <c r="BQ15" s="461"/>
      <c r="BR15" s="461"/>
      <c r="BS15" s="461"/>
      <c r="BT15" s="461"/>
      <c r="BU15" s="462"/>
      <c r="BV15" s="460">
        <v>20641410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31.6</v>
      </c>
      <c r="AD16" s="562"/>
      <c r="AE16" s="562"/>
      <c r="AF16" s="562"/>
      <c r="AG16" s="563"/>
      <c r="AH16" s="561">
        <v>31.1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22430411</v>
      </c>
      <c r="BO16" s="466"/>
      <c r="BP16" s="466"/>
      <c r="BQ16" s="466"/>
      <c r="BR16" s="466"/>
      <c r="BS16" s="466"/>
      <c r="BT16" s="466"/>
      <c r="BU16" s="467"/>
      <c r="BV16" s="465">
        <v>21765919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47744</v>
      </c>
      <c r="AD17" s="442"/>
      <c r="AE17" s="442"/>
      <c r="AF17" s="442"/>
      <c r="AG17" s="443"/>
      <c r="AH17" s="441">
        <v>46665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27869771</v>
      </c>
      <c r="BO17" s="466"/>
      <c r="BP17" s="466"/>
      <c r="BQ17" s="466"/>
      <c r="BR17" s="466"/>
      <c r="BS17" s="466"/>
      <c r="BT17" s="466"/>
      <c r="BU17" s="467"/>
      <c r="BV17" s="465">
        <v>26450925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99.96</v>
      </c>
      <c r="M18" s="530"/>
      <c r="N18" s="530"/>
      <c r="O18" s="530"/>
      <c r="P18" s="530"/>
      <c r="Q18" s="530"/>
      <c r="R18" s="531"/>
      <c r="S18" s="531"/>
      <c r="T18" s="531"/>
      <c r="U18" s="531"/>
      <c r="V18" s="532"/>
      <c r="W18" s="546"/>
      <c r="X18" s="547"/>
      <c r="Y18" s="547"/>
      <c r="Z18" s="547"/>
      <c r="AA18" s="547"/>
      <c r="AB18" s="557"/>
      <c r="AC18" s="429">
        <v>65.8</v>
      </c>
      <c r="AD18" s="430"/>
      <c r="AE18" s="430"/>
      <c r="AF18" s="430"/>
      <c r="AG18" s="533"/>
      <c r="AH18" s="429">
        <v>66.3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27593542</v>
      </c>
      <c r="BO18" s="466"/>
      <c r="BP18" s="466"/>
      <c r="BQ18" s="466"/>
      <c r="BR18" s="466"/>
      <c r="BS18" s="466"/>
      <c r="BT18" s="466"/>
      <c r="BU18" s="467"/>
      <c r="BV18" s="465">
        <v>26555170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1558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35401053</v>
      </c>
      <c r="BO19" s="466"/>
      <c r="BP19" s="466"/>
      <c r="BQ19" s="466"/>
      <c r="BR19" s="466"/>
      <c r="BS19" s="466"/>
      <c r="BT19" s="466"/>
      <c r="BU19" s="467"/>
      <c r="BV19" s="465">
        <v>36100982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61104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60346610</v>
      </c>
      <c r="BO23" s="466"/>
      <c r="BP23" s="466"/>
      <c r="BQ23" s="466"/>
      <c r="BR23" s="466"/>
      <c r="BS23" s="466"/>
      <c r="BT23" s="466"/>
      <c r="BU23" s="467"/>
      <c r="BV23" s="465">
        <v>59785679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9630</v>
      </c>
      <c r="R24" s="442"/>
      <c r="S24" s="442"/>
      <c r="T24" s="442"/>
      <c r="U24" s="442"/>
      <c r="V24" s="443"/>
      <c r="W24" s="507"/>
      <c r="X24" s="498"/>
      <c r="Y24" s="499"/>
      <c r="Z24" s="438" t="s">
        <v>171</v>
      </c>
      <c r="AA24" s="439"/>
      <c r="AB24" s="439"/>
      <c r="AC24" s="439"/>
      <c r="AD24" s="439"/>
      <c r="AE24" s="439"/>
      <c r="AF24" s="439"/>
      <c r="AG24" s="440"/>
      <c r="AH24" s="441">
        <v>738</v>
      </c>
      <c r="AI24" s="442"/>
      <c r="AJ24" s="442"/>
      <c r="AK24" s="442"/>
      <c r="AL24" s="443"/>
      <c r="AM24" s="441">
        <v>2156436</v>
      </c>
      <c r="AN24" s="442"/>
      <c r="AO24" s="442"/>
      <c r="AP24" s="442"/>
      <c r="AQ24" s="442"/>
      <c r="AR24" s="443"/>
      <c r="AS24" s="441">
        <v>2922</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35929492</v>
      </c>
      <c r="BO24" s="466"/>
      <c r="BP24" s="466"/>
      <c r="BQ24" s="466"/>
      <c r="BR24" s="466"/>
      <c r="BS24" s="466"/>
      <c r="BT24" s="466"/>
      <c r="BU24" s="467"/>
      <c r="BV24" s="465">
        <v>37451570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7780</v>
      </c>
      <c r="R25" s="442"/>
      <c r="S25" s="442"/>
      <c r="T25" s="442"/>
      <c r="U25" s="442"/>
      <c r="V25" s="443"/>
      <c r="W25" s="507"/>
      <c r="X25" s="498"/>
      <c r="Y25" s="499"/>
      <c r="Z25" s="438" t="s">
        <v>174</v>
      </c>
      <c r="AA25" s="439"/>
      <c r="AB25" s="439"/>
      <c r="AC25" s="439"/>
      <c r="AD25" s="439"/>
      <c r="AE25" s="439"/>
      <c r="AF25" s="439"/>
      <c r="AG25" s="440"/>
      <c r="AH25" s="441" t="s">
        <v>128</v>
      </c>
      <c r="AI25" s="442"/>
      <c r="AJ25" s="442"/>
      <c r="AK25" s="442"/>
      <c r="AL25" s="443"/>
      <c r="AM25" s="441" t="s">
        <v>137</v>
      </c>
      <c r="AN25" s="442"/>
      <c r="AO25" s="442"/>
      <c r="AP25" s="442"/>
      <c r="AQ25" s="442"/>
      <c r="AR25" s="443"/>
      <c r="AS25" s="441" t="s">
        <v>128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7446265</v>
      </c>
      <c r="BO25" s="461"/>
      <c r="BP25" s="461"/>
      <c r="BQ25" s="461"/>
      <c r="BR25" s="461"/>
      <c r="BS25" s="461"/>
      <c r="BT25" s="461"/>
      <c r="BU25" s="462"/>
      <c r="BV25" s="460">
        <v>8186666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7100</v>
      </c>
      <c r="R26" s="442"/>
      <c r="S26" s="442"/>
      <c r="T26" s="442"/>
      <c r="U26" s="442"/>
      <c r="V26" s="443"/>
      <c r="W26" s="507"/>
      <c r="X26" s="498"/>
      <c r="Y26" s="499"/>
      <c r="Z26" s="438" t="s">
        <v>177</v>
      </c>
      <c r="AA26" s="520"/>
      <c r="AB26" s="520"/>
      <c r="AC26" s="520"/>
      <c r="AD26" s="520"/>
      <c r="AE26" s="520"/>
      <c r="AF26" s="520"/>
      <c r="AG26" s="521"/>
      <c r="AH26" s="441">
        <v>27</v>
      </c>
      <c r="AI26" s="442"/>
      <c r="AJ26" s="442"/>
      <c r="AK26" s="442"/>
      <c r="AL26" s="443"/>
      <c r="AM26" s="441">
        <v>73953</v>
      </c>
      <c r="AN26" s="442"/>
      <c r="AO26" s="442"/>
      <c r="AP26" s="442"/>
      <c r="AQ26" s="442"/>
      <c r="AR26" s="443"/>
      <c r="AS26" s="441">
        <v>2739</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5410</v>
      </c>
      <c r="R27" s="442"/>
      <c r="S27" s="442"/>
      <c r="T27" s="442"/>
      <c r="U27" s="442"/>
      <c r="V27" s="443"/>
      <c r="W27" s="507"/>
      <c r="X27" s="498"/>
      <c r="Y27" s="499"/>
      <c r="Z27" s="438" t="s">
        <v>180</v>
      </c>
      <c r="AA27" s="439"/>
      <c r="AB27" s="439"/>
      <c r="AC27" s="439"/>
      <c r="AD27" s="439"/>
      <c r="AE27" s="439"/>
      <c r="AF27" s="439"/>
      <c r="AG27" s="440"/>
      <c r="AH27" s="441">
        <v>22</v>
      </c>
      <c r="AI27" s="442"/>
      <c r="AJ27" s="442"/>
      <c r="AK27" s="442"/>
      <c r="AL27" s="443"/>
      <c r="AM27" s="441">
        <v>67980</v>
      </c>
      <c r="AN27" s="442"/>
      <c r="AO27" s="442"/>
      <c r="AP27" s="442"/>
      <c r="AQ27" s="442"/>
      <c r="AR27" s="443"/>
      <c r="AS27" s="441">
        <v>3090</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182</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5040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137</v>
      </c>
      <c r="AN28" s="442"/>
      <c r="AO28" s="442"/>
      <c r="AP28" s="442"/>
      <c r="AQ28" s="442"/>
      <c r="AR28" s="443"/>
      <c r="AS28" s="441" t="s">
        <v>137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5292572</v>
      </c>
      <c r="BO28" s="461"/>
      <c r="BP28" s="461"/>
      <c r="BQ28" s="461"/>
      <c r="BR28" s="461"/>
      <c r="BS28" s="461"/>
      <c r="BT28" s="461"/>
      <c r="BU28" s="462"/>
      <c r="BV28" s="460">
        <v>5292120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23</v>
      </c>
      <c r="M29" s="442"/>
      <c r="N29" s="442"/>
      <c r="O29" s="442"/>
      <c r="P29" s="443"/>
      <c r="Q29" s="441">
        <v>4700</v>
      </c>
      <c r="R29" s="442"/>
      <c r="S29" s="442"/>
      <c r="T29" s="442"/>
      <c r="U29" s="442"/>
      <c r="V29" s="443"/>
      <c r="W29" s="508"/>
      <c r="X29" s="509"/>
      <c r="Y29" s="510"/>
      <c r="Z29" s="438" t="s">
        <v>187</v>
      </c>
      <c r="AA29" s="439"/>
      <c r="AB29" s="439"/>
      <c r="AC29" s="439"/>
      <c r="AD29" s="439"/>
      <c r="AE29" s="439"/>
      <c r="AF29" s="439"/>
      <c r="AG29" s="440"/>
      <c r="AH29" s="441">
        <v>760</v>
      </c>
      <c r="AI29" s="442"/>
      <c r="AJ29" s="442"/>
      <c r="AK29" s="442"/>
      <c r="AL29" s="443"/>
      <c r="AM29" s="441">
        <v>2224416</v>
      </c>
      <c r="AN29" s="442"/>
      <c r="AO29" s="442"/>
      <c r="AP29" s="442"/>
      <c r="AQ29" s="442"/>
      <c r="AR29" s="443"/>
      <c r="AS29" s="441">
        <v>2927</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8399422</v>
      </c>
      <c r="BO29" s="466"/>
      <c r="BP29" s="466"/>
      <c r="BQ29" s="466"/>
      <c r="BR29" s="466"/>
      <c r="BS29" s="466"/>
      <c r="BT29" s="466"/>
      <c r="BU29" s="467"/>
      <c r="BV29" s="465">
        <v>8430936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1959196</v>
      </c>
      <c r="BO30" s="469"/>
      <c r="BP30" s="469"/>
      <c r="BQ30" s="469"/>
      <c r="BR30" s="469"/>
      <c r="BS30" s="469"/>
      <c r="BT30" s="469"/>
      <c r="BU30" s="470"/>
      <c r="BV30" s="468">
        <v>2009966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25</v>
      </c>
      <c r="CP34" s="424"/>
      <c r="CQ34" s="423" t="str">
        <f>IF('各会計、関係団体の財政状況及び健全化判断比率'!BS7="","",'各会計、関係団体の財政状況及び健全化判断比率'!BS7)</f>
        <v>ひたちなか市生活・文化・スポーツ公社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奨学資金特別会計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26</v>
      </c>
      <c r="CP35" s="424"/>
      <c r="CQ35" s="423" t="str">
        <f>IF('各会計、関係団体の財政状況及び健全化判断比率'!BS8="","",'各会計、関係団体の財政状況及び健全化判断比率'!BS8)</f>
        <v>ひたちなか海浜鉄道</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墓地公園事業特別会計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地方卸売市場事業特別会計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茨城租税債権管理機構（一般会計）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11</v>
      </c>
      <c r="BF37" s="424"/>
      <c r="BG37" s="423" t="str">
        <f>IF('各会計、関係団体の財政状況及び健全化判断比率'!B35="","",'各会計、関係団体の財政状況及び健全化判断比率'!B35)</f>
        <v>東部第１土地区画整理事業特別会計</v>
      </c>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12</v>
      </c>
      <c r="BF38" s="424"/>
      <c r="BG38" s="423" t="str">
        <f>IF('各会計、関係団体の財政状況及び健全化判断比率'!B36="","",'各会計、関係団体の財政状況及び健全化判断比率'!B36)</f>
        <v>六ッ野土地区画整理事業特別会計</v>
      </c>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茨城県後期高齢者医療広域連合（後期高齢者医療特別会計）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13</v>
      </c>
      <c r="BF39" s="424"/>
      <c r="BG39" s="423" t="str">
        <f>IF('各会計、関係団体の財政状況及び健全化判断比率'!B37="","",'各会計、関係団体の財政状況及び健全化判断比率'!B37)</f>
        <v>武田土地区画整理事業特別会計</v>
      </c>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ひたちなか・東海広域事務組合（一般会計）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f t="shared" si="1"/>
        <v>14</v>
      </c>
      <c r="BF40" s="424"/>
      <c r="BG40" s="423" t="str">
        <f>IF('各会計、関係団体の財政状況及び健全化判断比率'!B38="","",'各会計、関係団体の財政状況及び健全化判断比率'!B38)</f>
        <v>東部第２土地区画整理事業外4会計</v>
      </c>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ひたちなか・東海広域事務組合（常陸那珂公共下水道事業特別会計）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22</v>
      </c>
      <c r="BX41" s="424"/>
      <c r="BY41" s="423" t="str">
        <f>IF('各会計、関係団体の財政状況及び健全化判断比率'!B75="","",'各会計、関係団体の財政状況及び健全化判断比率'!B75)</f>
        <v>ひたちなか・東海広域事務組合（一般廃棄物処理事業特別会計）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23</v>
      </c>
      <c r="BX42" s="424"/>
      <c r="BY42" s="423" t="str">
        <f>IF('各会計、関係団体の財政状況及び健全化判断比率'!B76="","",'各会計、関係団体の財政状況及び健全化判断比率'!B76)</f>
        <v>ひたちなか・東海広域事務組合（消防事業特別会計）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24</v>
      </c>
      <c r="BX43" s="424"/>
      <c r="BY43" s="423" t="str">
        <f>IF('各会計、関係団体の財政状況及び健全化判断比率'!B77="","",'各会計、関係団体の財政状況及び健全化判断比率'!B77)</f>
        <v>茨城北農業共済事務組合（農業共済事業会計）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PGAFbic3jeKRD0PthHLcsV1JzBx1mKbK5lAh07tn1jwhWs5Sl2/9NDRyqbOOYDtIf7oHbbzuIQrO95f66qAgQ==" saltValue="CW2jzMNP/Hf/mXCZ2vFR4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564</v>
      </c>
      <c r="D34" s="1244"/>
      <c r="E34" s="1245"/>
      <c r="F34" s="32">
        <v>5.66</v>
      </c>
      <c r="G34" s="33">
        <v>6.47</v>
      </c>
      <c r="H34" s="33">
        <v>8.65</v>
      </c>
      <c r="I34" s="33">
        <v>10.31</v>
      </c>
      <c r="J34" s="34">
        <v>12.57</v>
      </c>
      <c r="K34" s="22"/>
      <c r="L34" s="22"/>
      <c r="M34" s="22"/>
      <c r="N34" s="22"/>
      <c r="O34" s="22"/>
      <c r="P34" s="22"/>
    </row>
    <row r="35" spans="1:16" ht="39" customHeight="1" x14ac:dyDescent="0.15">
      <c r="A35" s="22"/>
      <c r="B35" s="35"/>
      <c r="C35" s="1238" t="s">
        <v>565</v>
      </c>
      <c r="D35" s="1239"/>
      <c r="E35" s="1240"/>
      <c r="F35" s="36">
        <v>7.91</v>
      </c>
      <c r="G35" s="37">
        <v>9.81</v>
      </c>
      <c r="H35" s="37">
        <v>5.67</v>
      </c>
      <c r="I35" s="37">
        <v>9.3800000000000008</v>
      </c>
      <c r="J35" s="38">
        <v>3.57</v>
      </c>
      <c r="K35" s="22"/>
      <c r="L35" s="22"/>
      <c r="M35" s="22"/>
      <c r="N35" s="22"/>
      <c r="O35" s="22"/>
      <c r="P35" s="22"/>
    </row>
    <row r="36" spans="1:16" ht="39" customHeight="1" x14ac:dyDescent="0.15">
      <c r="A36" s="22"/>
      <c r="B36" s="35"/>
      <c r="C36" s="1238" t="s">
        <v>566</v>
      </c>
      <c r="D36" s="1239"/>
      <c r="E36" s="1240"/>
      <c r="F36" s="36">
        <v>0.48</v>
      </c>
      <c r="G36" s="37">
        <v>0.49</v>
      </c>
      <c r="H36" s="37">
        <v>0.86</v>
      </c>
      <c r="I36" s="37">
        <v>1.1000000000000001</v>
      </c>
      <c r="J36" s="38">
        <v>0.57999999999999996</v>
      </c>
      <c r="K36" s="22"/>
      <c r="L36" s="22"/>
      <c r="M36" s="22"/>
      <c r="N36" s="22"/>
      <c r="O36" s="22"/>
      <c r="P36" s="22"/>
    </row>
    <row r="37" spans="1:16" ht="39" customHeight="1" x14ac:dyDescent="0.15">
      <c r="A37" s="22"/>
      <c r="B37" s="35"/>
      <c r="C37" s="1238" t="s">
        <v>567</v>
      </c>
      <c r="D37" s="1239"/>
      <c r="E37" s="1240"/>
      <c r="F37" s="36">
        <v>0.3</v>
      </c>
      <c r="G37" s="37">
        <v>0.28999999999999998</v>
      </c>
      <c r="H37" s="37">
        <v>0.36</v>
      </c>
      <c r="I37" s="37">
        <v>0.32</v>
      </c>
      <c r="J37" s="38">
        <v>0.44</v>
      </c>
      <c r="K37" s="22"/>
      <c r="L37" s="22"/>
      <c r="M37" s="22"/>
      <c r="N37" s="22"/>
      <c r="O37" s="22"/>
      <c r="P37" s="22"/>
    </row>
    <row r="38" spans="1:16" ht="39" customHeight="1" x14ac:dyDescent="0.15">
      <c r="A38" s="22"/>
      <c r="B38" s="35"/>
      <c r="C38" s="1238" t="s">
        <v>568</v>
      </c>
      <c r="D38" s="1239"/>
      <c r="E38" s="1240"/>
      <c r="F38" s="36">
        <v>1.45</v>
      </c>
      <c r="G38" s="37">
        <v>0.04</v>
      </c>
      <c r="H38" s="37">
        <v>1.22</v>
      </c>
      <c r="I38" s="37">
        <v>1.66</v>
      </c>
      <c r="J38" s="38">
        <v>0.44</v>
      </c>
      <c r="K38" s="22"/>
      <c r="L38" s="22"/>
      <c r="M38" s="22"/>
      <c r="N38" s="22"/>
      <c r="O38" s="22"/>
      <c r="P38" s="22"/>
    </row>
    <row r="39" spans="1:16" ht="39" customHeight="1" x14ac:dyDescent="0.15">
      <c r="A39" s="22"/>
      <c r="B39" s="35"/>
      <c r="C39" s="1238" t="s">
        <v>569</v>
      </c>
      <c r="D39" s="1239"/>
      <c r="E39" s="1240"/>
      <c r="F39" s="36">
        <v>0.19</v>
      </c>
      <c r="G39" s="37">
        <v>0.24</v>
      </c>
      <c r="H39" s="37">
        <v>0.22</v>
      </c>
      <c r="I39" s="37">
        <v>0.21</v>
      </c>
      <c r="J39" s="38">
        <v>0.24</v>
      </c>
      <c r="K39" s="22"/>
      <c r="L39" s="22"/>
      <c r="M39" s="22"/>
      <c r="N39" s="22"/>
      <c r="O39" s="22"/>
      <c r="P39" s="22"/>
    </row>
    <row r="40" spans="1:16" ht="39" customHeight="1" x14ac:dyDescent="0.15">
      <c r="A40" s="22"/>
      <c r="B40" s="35"/>
      <c r="C40" s="1238" t="s">
        <v>570</v>
      </c>
      <c r="D40" s="1239"/>
      <c r="E40" s="1240"/>
      <c r="F40" s="36" t="s">
        <v>516</v>
      </c>
      <c r="G40" s="37" t="s">
        <v>516</v>
      </c>
      <c r="H40" s="37" t="s">
        <v>516</v>
      </c>
      <c r="I40" s="37" t="s">
        <v>516</v>
      </c>
      <c r="J40" s="38">
        <v>0.12</v>
      </c>
      <c r="K40" s="22"/>
      <c r="L40" s="22"/>
      <c r="M40" s="22"/>
      <c r="N40" s="22"/>
      <c r="O40" s="22"/>
      <c r="P40" s="22"/>
    </row>
    <row r="41" spans="1:16" ht="39" customHeight="1" x14ac:dyDescent="0.15">
      <c r="A41" s="22"/>
      <c r="B41" s="35"/>
      <c r="C41" s="1238" t="s">
        <v>571</v>
      </c>
      <c r="D41" s="1239"/>
      <c r="E41" s="1240"/>
      <c r="F41" s="36">
        <v>0.04</v>
      </c>
      <c r="G41" s="37">
        <v>0.02</v>
      </c>
      <c r="H41" s="37">
        <v>0.04</v>
      </c>
      <c r="I41" s="37">
        <v>0.09</v>
      </c>
      <c r="J41" s="38">
        <v>0.1</v>
      </c>
      <c r="K41" s="22"/>
      <c r="L41" s="22"/>
      <c r="M41" s="22"/>
      <c r="N41" s="22"/>
      <c r="O41" s="22"/>
      <c r="P41" s="22"/>
    </row>
    <row r="42" spans="1:16" ht="39" customHeight="1" x14ac:dyDescent="0.15">
      <c r="A42" s="22"/>
      <c r="B42" s="39"/>
      <c r="C42" s="1238" t="s">
        <v>572</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573</v>
      </c>
      <c r="D43" s="1242"/>
      <c r="E43" s="1243"/>
      <c r="F43" s="41">
        <v>0.1</v>
      </c>
      <c r="G43" s="42">
        <v>0.28999999999999998</v>
      </c>
      <c r="H43" s="42">
        <v>0.1</v>
      </c>
      <c r="I43" s="42">
        <v>0.16</v>
      </c>
      <c r="J43" s="43">
        <v>0.18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Fytah6hKTv5xDfjaAogTVpYZyZCSvGCObiz0lp6ZDEZ/gPRh6VM69w1Sr+FpKZ8azB62K8MDaRKi66ywPUvDQ==" saltValue="y9aO8mZ3/2ezav5Jydry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5190</v>
      </c>
      <c r="L45" s="60">
        <v>5346</v>
      </c>
      <c r="M45" s="60">
        <v>5189</v>
      </c>
      <c r="N45" s="60">
        <v>5173</v>
      </c>
      <c r="O45" s="61">
        <v>5337</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13</v>
      </c>
      <c r="F47" s="1248"/>
      <c r="G47" s="1248"/>
      <c r="H47" s="1248"/>
      <c r="I47" s="1248"/>
      <c r="J47" s="1249"/>
      <c r="K47" s="63">
        <v>50</v>
      </c>
      <c r="L47" s="64">
        <v>50</v>
      </c>
      <c r="M47" s="64">
        <v>50</v>
      </c>
      <c r="N47" s="64">
        <v>50</v>
      </c>
      <c r="O47" s="65">
        <v>50</v>
      </c>
      <c r="P47" s="48"/>
      <c r="Q47" s="48"/>
      <c r="R47" s="48"/>
      <c r="S47" s="48"/>
      <c r="T47" s="48"/>
      <c r="U47" s="48"/>
    </row>
    <row r="48" spans="1:21" ht="30.75" customHeight="1" x14ac:dyDescent="0.15">
      <c r="A48" s="48"/>
      <c r="B48" s="1266"/>
      <c r="C48" s="1267"/>
      <c r="D48" s="62"/>
      <c r="E48" s="1248" t="s">
        <v>14</v>
      </c>
      <c r="F48" s="1248"/>
      <c r="G48" s="1248"/>
      <c r="H48" s="1248"/>
      <c r="I48" s="1248"/>
      <c r="J48" s="1249"/>
      <c r="K48" s="63">
        <v>2120</v>
      </c>
      <c r="L48" s="64">
        <v>2130</v>
      </c>
      <c r="M48" s="64">
        <v>2113</v>
      </c>
      <c r="N48" s="64">
        <v>2041</v>
      </c>
      <c r="O48" s="65">
        <v>2010</v>
      </c>
      <c r="P48" s="48"/>
      <c r="Q48" s="48"/>
      <c r="R48" s="48"/>
      <c r="S48" s="48"/>
      <c r="T48" s="48"/>
      <c r="U48" s="48"/>
    </row>
    <row r="49" spans="1:21" ht="30.75" customHeight="1" x14ac:dyDescent="0.15">
      <c r="A49" s="48"/>
      <c r="B49" s="1266"/>
      <c r="C49" s="1267"/>
      <c r="D49" s="62"/>
      <c r="E49" s="1248" t="s">
        <v>15</v>
      </c>
      <c r="F49" s="1248"/>
      <c r="G49" s="1248"/>
      <c r="H49" s="1248"/>
      <c r="I49" s="1248"/>
      <c r="J49" s="1249"/>
      <c r="K49" s="63">
        <v>17</v>
      </c>
      <c r="L49" s="64">
        <v>18</v>
      </c>
      <c r="M49" s="64">
        <v>76</v>
      </c>
      <c r="N49" s="64">
        <v>76</v>
      </c>
      <c r="O49" s="65">
        <v>81</v>
      </c>
      <c r="P49" s="48"/>
      <c r="Q49" s="48"/>
      <c r="R49" s="48"/>
      <c r="S49" s="48"/>
      <c r="T49" s="48"/>
      <c r="U49" s="48"/>
    </row>
    <row r="50" spans="1:21" ht="30.75" customHeight="1" x14ac:dyDescent="0.15">
      <c r="A50" s="48"/>
      <c r="B50" s="1266"/>
      <c r="C50" s="1267"/>
      <c r="D50" s="62"/>
      <c r="E50" s="1248" t="s">
        <v>16</v>
      </c>
      <c r="F50" s="1248"/>
      <c r="G50" s="1248"/>
      <c r="H50" s="1248"/>
      <c r="I50" s="1248"/>
      <c r="J50" s="1249"/>
      <c r="K50" s="63">
        <v>118</v>
      </c>
      <c r="L50" s="64">
        <v>172</v>
      </c>
      <c r="M50" s="64">
        <v>164</v>
      </c>
      <c r="N50" s="64">
        <v>210</v>
      </c>
      <c r="O50" s="65">
        <v>261</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5442</v>
      </c>
      <c r="L52" s="64">
        <v>5339</v>
      </c>
      <c r="M52" s="64">
        <v>5277</v>
      </c>
      <c r="N52" s="64">
        <v>5273</v>
      </c>
      <c r="O52" s="65">
        <v>5243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2053</v>
      </c>
      <c r="L53" s="69">
        <v>2377</v>
      </c>
      <c r="M53" s="69">
        <v>2315</v>
      </c>
      <c r="N53" s="69">
        <v>2277</v>
      </c>
      <c r="O53" s="70">
        <v>2496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24</v>
      </c>
      <c r="C57" s="1255"/>
      <c r="D57" s="1258" t="s">
        <v>25</v>
      </c>
      <c r="E57" s="1259"/>
      <c r="F57" s="1259"/>
      <c r="G57" s="1259"/>
      <c r="H57" s="1259"/>
      <c r="I57" s="1259"/>
      <c r="J57" s="1260"/>
      <c r="K57" s="82">
        <v>8864</v>
      </c>
      <c r="L57" s="83">
        <v>9369</v>
      </c>
      <c r="M57" s="83">
        <v>9374</v>
      </c>
      <c r="N57" s="83">
        <v>9377</v>
      </c>
      <c r="O57" s="84">
        <v>8431</v>
      </c>
    </row>
    <row r="58" spans="1:21" ht="31.5" customHeight="1" thickBot="1" x14ac:dyDescent="0.2">
      <c r="B58" s="1256"/>
      <c r="C58" s="1257"/>
      <c r="D58" s="1261" t="s">
        <v>26</v>
      </c>
      <c r="E58" s="1262"/>
      <c r="F58" s="1262"/>
      <c r="G58" s="1262"/>
      <c r="H58" s="1262"/>
      <c r="I58" s="1262"/>
      <c r="J58" s="1263"/>
      <c r="K58" s="85">
        <v>100</v>
      </c>
      <c r="L58" s="86">
        <v>100</v>
      </c>
      <c r="M58" s="86">
        <v>100</v>
      </c>
      <c r="N58" s="86">
        <v>100</v>
      </c>
      <c r="O58" s="87">
        <v>100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DcKP0Sgi01APdIAa8luRG0lDn0MQrrdYLlm8wN9A10GehmeXRYZ9efLdIs6X1IV9RkkvbnRzxJV4VJu6cTAw==" saltValue="PplJlO0ejfZyssXX8iRD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4" t="s">
        <v>29</v>
      </c>
      <c r="C41" s="1285"/>
      <c r="D41" s="101"/>
      <c r="E41" s="1286" t="s">
        <v>30</v>
      </c>
      <c r="F41" s="1286"/>
      <c r="G41" s="1286"/>
      <c r="H41" s="1287"/>
      <c r="I41" s="102">
        <v>56754</v>
      </c>
      <c r="J41" s="103">
        <v>56575</v>
      </c>
      <c r="K41" s="103">
        <v>57395</v>
      </c>
      <c r="L41" s="103">
        <v>59856</v>
      </c>
      <c r="M41" s="104">
        <v>60407</v>
      </c>
    </row>
    <row r="42" spans="2:13" ht="27.75" customHeight="1" x14ac:dyDescent="0.15">
      <c r="B42" s="1274"/>
      <c r="C42" s="1275"/>
      <c r="D42" s="105"/>
      <c r="E42" s="1278" t="s">
        <v>31</v>
      </c>
      <c r="F42" s="1278"/>
      <c r="G42" s="1278"/>
      <c r="H42" s="1279"/>
      <c r="I42" s="106">
        <v>351</v>
      </c>
      <c r="J42" s="107">
        <v>273</v>
      </c>
      <c r="K42" s="107">
        <v>195</v>
      </c>
      <c r="L42" s="107">
        <v>1716</v>
      </c>
      <c r="M42" s="108">
        <v>1528</v>
      </c>
    </row>
    <row r="43" spans="2:13" ht="27.75" customHeight="1" x14ac:dyDescent="0.15">
      <c r="B43" s="1274"/>
      <c r="C43" s="1275"/>
      <c r="D43" s="105"/>
      <c r="E43" s="1278" t="s">
        <v>32</v>
      </c>
      <c r="F43" s="1278"/>
      <c r="G43" s="1278"/>
      <c r="H43" s="1279"/>
      <c r="I43" s="106">
        <v>21267</v>
      </c>
      <c r="J43" s="107">
        <v>20911</v>
      </c>
      <c r="K43" s="107">
        <v>20690</v>
      </c>
      <c r="L43" s="107">
        <v>19598</v>
      </c>
      <c r="M43" s="108">
        <v>18943</v>
      </c>
    </row>
    <row r="44" spans="2:13" ht="27.75" customHeight="1" x14ac:dyDescent="0.15">
      <c r="B44" s="1274"/>
      <c r="C44" s="1275"/>
      <c r="D44" s="105"/>
      <c r="E44" s="1278" t="s">
        <v>33</v>
      </c>
      <c r="F44" s="1278"/>
      <c r="G44" s="1278"/>
      <c r="H44" s="1279"/>
      <c r="I44" s="106">
        <v>536</v>
      </c>
      <c r="J44" s="107">
        <v>631</v>
      </c>
      <c r="K44" s="107">
        <v>751</v>
      </c>
      <c r="L44" s="107">
        <v>831</v>
      </c>
      <c r="M44" s="108">
        <v>809</v>
      </c>
    </row>
    <row r="45" spans="2:13" ht="27.75" customHeight="1" x14ac:dyDescent="0.15">
      <c r="B45" s="1274"/>
      <c r="C45" s="1275"/>
      <c r="D45" s="105"/>
      <c r="E45" s="1278" t="s">
        <v>34</v>
      </c>
      <c r="F45" s="1278"/>
      <c r="G45" s="1278"/>
      <c r="H45" s="1279"/>
      <c r="I45" s="106">
        <v>7990</v>
      </c>
      <c r="J45" s="107">
        <v>7696</v>
      </c>
      <c r="K45" s="107">
        <v>7633</v>
      </c>
      <c r="L45" s="107">
        <v>7607</v>
      </c>
      <c r="M45" s="108">
        <v>7431</v>
      </c>
    </row>
    <row r="46" spans="2:13" ht="27.75" customHeight="1" x14ac:dyDescent="0.15">
      <c r="B46" s="1274"/>
      <c r="C46" s="1275"/>
      <c r="D46" s="109"/>
      <c r="E46" s="1278" t="s">
        <v>35</v>
      </c>
      <c r="F46" s="1278"/>
      <c r="G46" s="1278"/>
      <c r="H46" s="1279"/>
      <c r="I46" s="106">
        <v>166</v>
      </c>
      <c r="J46" s="107">
        <v>166</v>
      </c>
      <c r="K46" s="107">
        <v>178</v>
      </c>
      <c r="L46" s="107" t="s">
        <v>516</v>
      </c>
      <c r="M46" s="108">
        <v>11</v>
      </c>
    </row>
    <row r="47" spans="2:13" ht="27.75" customHeight="1" x14ac:dyDescent="0.15">
      <c r="B47" s="1274"/>
      <c r="C47" s="1275"/>
      <c r="D47" s="110"/>
      <c r="E47" s="1288" t="s">
        <v>36</v>
      </c>
      <c r="F47" s="1289"/>
      <c r="G47" s="1289"/>
      <c r="H47" s="1290"/>
      <c r="I47" s="106" t="s">
        <v>516</v>
      </c>
      <c r="J47" s="107" t="s">
        <v>516</v>
      </c>
      <c r="K47" s="107" t="s">
        <v>516</v>
      </c>
      <c r="L47" s="107" t="s">
        <v>516</v>
      </c>
      <c r="M47" s="108" t="s">
        <v>516</v>
      </c>
    </row>
    <row r="48" spans="2:13" ht="27.75" customHeight="1" x14ac:dyDescent="0.15">
      <c r="B48" s="1274"/>
      <c r="C48" s="1275"/>
      <c r="D48" s="105"/>
      <c r="E48" s="1278" t="s">
        <v>37</v>
      </c>
      <c r="F48" s="1278"/>
      <c r="G48" s="1278"/>
      <c r="H48" s="1279"/>
      <c r="I48" s="106" t="s">
        <v>516</v>
      </c>
      <c r="J48" s="107" t="s">
        <v>516</v>
      </c>
      <c r="K48" s="107" t="s">
        <v>516</v>
      </c>
      <c r="L48" s="107" t="s">
        <v>516</v>
      </c>
      <c r="M48" s="108" t="s">
        <v>516</v>
      </c>
    </row>
    <row r="49" spans="2:13" ht="27.75" customHeight="1" x14ac:dyDescent="0.15">
      <c r="B49" s="1276"/>
      <c r="C49" s="1277"/>
      <c r="D49" s="105"/>
      <c r="E49" s="1278" t="s">
        <v>38</v>
      </c>
      <c r="F49" s="1278"/>
      <c r="G49" s="1278"/>
      <c r="H49" s="1279"/>
      <c r="I49" s="106" t="s">
        <v>516</v>
      </c>
      <c r="J49" s="107" t="s">
        <v>516</v>
      </c>
      <c r="K49" s="107" t="s">
        <v>516</v>
      </c>
      <c r="L49" s="107" t="s">
        <v>516</v>
      </c>
      <c r="M49" s="108" t="s">
        <v>516</v>
      </c>
    </row>
    <row r="50" spans="2:13" ht="27.75" customHeight="1" x14ac:dyDescent="0.15">
      <c r="B50" s="1272" t="s">
        <v>39</v>
      </c>
      <c r="C50" s="1273"/>
      <c r="D50" s="111"/>
      <c r="E50" s="1278" t="s">
        <v>40</v>
      </c>
      <c r="F50" s="1278"/>
      <c r="G50" s="1278"/>
      <c r="H50" s="1279"/>
      <c r="I50" s="106">
        <v>17927</v>
      </c>
      <c r="J50" s="107">
        <v>18063</v>
      </c>
      <c r="K50" s="107">
        <v>18558</v>
      </c>
      <c r="L50" s="107">
        <v>16581</v>
      </c>
      <c r="M50" s="108">
        <v>16563</v>
      </c>
    </row>
    <row r="51" spans="2:13" ht="27.75" customHeight="1" x14ac:dyDescent="0.15">
      <c r="B51" s="1274"/>
      <c r="C51" s="1275"/>
      <c r="D51" s="105"/>
      <c r="E51" s="1278" t="s">
        <v>41</v>
      </c>
      <c r="F51" s="1278"/>
      <c r="G51" s="1278"/>
      <c r="H51" s="1279"/>
      <c r="I51" s="106">
        <v>13496</v>
      </c>
      <c r="J51" s="107">
        <v>13460</v>
      </c>
      <c r="K51" s="107">
        <v>12981</v>
      </c>
      <c r="L51" s="107">
        <v>12331</v>
      </c>
      <c r="M51" s="108">
        <v>11212</v>
      </c>
    </row>
    <row r="52" spans="2:13" ht="27.75" customHeight="1" x14ac:dyDescent="0.15">
      <c r="B52" s="1276"/>
      <c r="C52" s="1277"/>
      <c r="D52" s="105"/>
      <c r="E52" s="1278" t="s">
        <v>42</v>
      </c>
      <c r="F52" s="1278"/>
      <c r="G52" s="1278"/>
      <c r="H52" s="1279"/>
      <c r="I52" s="106">
        <v>49951</v>
      </c>
      <c r="J52" s="107">
        <v>49605</v>
      </c>
      <c r="K52" s="107">
        <v>49242</v>
      </c>
      <c r="L52" s="107">
        <v>48887</v>
      </c>
      <c r="M52" s="108">
        <v>48461</v>
      </c>
    </row>
    <row r="53" spans="2:13" ht="27.75" customHeight="1" thickBot="1" x14ac:dyDescent="0.2">
      <c r="B53" s="1280" t="s">
        <v>43</v>
      </c>
      <c r="C53" s="1281"/>
      <c r="D53" s="112"/>
      <c r="E53" s="1282" t="s">
        <v>44</v>
      </c>
      <c r="F53" s="1282"/>
      <c r="G53" s="1282"/>
      <c r="H53" s="1283"/>
      <c r="I53" s="113">
        <v>5689</v>
      </c>
      <c r="J53" s="114">
        <v>5122</v>
      </c>
      <c r="K53" s="114">
        <v>6060</v>
      </c>
      <c r="L53" s="114">
        <v>11809</v>
      </c>
      <c r="M53" s="115">
        <v>12892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T5QjAN4kXfHvuw7q9392kk56ZgHm9tjKG1uv4JV/tubAY9z8riKZcPljwYM0c4oTOjK/tddZ6EhlhrfYwbfTg==" saltValue="BwhD7AdZZ6A9mlr8T7Jr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47</v>
      </c>
      <c r="D55" s="1299"/>
      <c r="E55" s="1300"/>
      <c r="F55" s="127">
        <v>5292</v>
      </c>
      <c r="G55" s="127">
        <v>5292</v>
      </c>
      <c r="H55" s="128">
        <v>5293</v>
      </c>
    </row>
    <row r="56" spans="2:8" ht="52.5" customHeight="1" x14ac:dyDescent="0.15">
      <c r="B56" s="129"/>
      <c r="C56" s="1301" t="s">
        <v>48</v>
      </c>
      <c r="D56" s="1301"/>
      <c r="E56" s="1302"/>
      <c r="F56" s="130">
        <v>9377</v>
      </c>
      <c r="G56" s="130">
        <v>8431</v>
      </c>
      <c r="H56" s="131">
        <v>8399</v>
      </c>
    </row>
    <row r="57" spans="2:8" ht="53.25" customHeight="1" x14ac:dyDescent="0.15">
      <c r="B57" s="129"/>
      <c r="C57" s="1303" t="s">
        <v>49</v>
      </c>
      <c r="D57" s="1303"/>
      <c r="E57" s="1304"/>
      <c r="F57" s="132">
        <v>3158</v>
      </c>
      <c r="G57" s="132">
        <v>2010</v>
      </c>
      <c r="H57" s="133">
        <v>1959</v>
      </c>
    </row>
    <row r="58" spans="2:8" ht="45.75" customHeight="1" x14ac:dyDescent="0.15">
      <c r="B58" s="134"/>
      <c r="C58" s="1291" t="s">
        <v>579</v>
      </c>
      <c r="D58" s="1292"/>
      <c r="E58" s="1293"/>
      <c r="F58" s="135">
        <v>973</v>
      </c>
      <c r="G58" s="135">
        <v>902</v>
      </c>
      <c r="H58" s="136">
        <v>871</v>
      </c>
    </row>
    <row r="59" spans="2:8" ht="45.75" customHeight="1" x14ac:dyDescent="0.15">
      <c r="B59" s="134"/>
      <c r="C59" s="1291" t="s">
        <v>580</v>
      </c>
      <c r="D59" s="1292"/>
      <c r="E59" s="1293"/>
      <c r="F59" s="135">
        <v>450</v>
      </c>
      <c r="G59" s="135">
        <v>448</v>
      </c>
      <c r="H59" s="136">
        <v>448</v>
      </c>
    </row>
    <row r="60" spans="2:8" ht="45.75" customHeight="1" x14ac:dyDescent="0.15">
      <c r="B60" s="134"/>
      <c r="C60" s="1291" t="s">
        <v>581</v>
      </c>
      <c r="D60" s="1292"/>
      <c r="E60" s="1293"/>
      <c r="F60" s="135">
        <v>358</v>
      </c>
      <c r="G60" s="135">
        <v>339</v>
      </c>
      <c r="H60" s="136">
        <v>320</v>
      </c>
    </row>
    <row r="61" spans="2:8" ht="45.75" customHeight="1" x14ac:dyDescent="0.15">
      <c r="B61" s="134"/>
      <c r="C61" s="1291" t="s">
        <v>582</v>
      </c>
      <c r="D61" s="1292"/>
      <c r="E61" s="1293"/>
      <c r="F61" s="135">
        <v>137</v>
      </c>
      <c r="G61" s="135">
        <v>133</v>
      </c>
      <c r="H61" s="136">
        <v>129</v>
      </c>
    </row>
    <row r="62" spans="2:8" ht="45.75" customHeight="1" thickBot="1" x14ac:dyDescent="0.2">
      <c r="B62" s="137"/>
      <c r="C62" s="1294" t="s">
        <v>583</v>
      </c>
      <c r="D62" s="1295"/>
      <c r="E62" s="1296"/>
      <c r="F62" s="138">
        <v>87</v>
      </c>
      <c r="G62" s="138">
        <v>87</v>
      </c>
      <c r="H62" s="139">
        <v>87</v>
      </c>
    </row>
    <row r="63" spans="2:8" ht="52.5" customHeight="1" thickBot="1" x14ac:dyDescent="0.2">
      <c r="B63" s="140"/>
      <c r="C63" s="1297" t="s">
        <v>50</v>
      </c>
      <c r="D63" s="1297"/>
      <c r="E63" s="1298"/>
      <c r="F63" s="141">
        <v>17826</v>
      </c>
      <c r="G63" s="141">
        <v>15733</v>
      </c>
      <c r="H63" s="142">
        <v>15651</v>
      </c>
    </row>
    <row r="64" spans="2:8" ht="15" customHeight="1" x14ac:dyDescent="0.15"/>
    <row r="65" ht="0" hidden="1" customHeight="1" x14ac:dyDescent="0.15"/>
    <row r="66" ht="0" hidden="1" customHeight="1" x14ac:dyDescent="0.15"/>
  </sheetData>
  <sheetProtection algorithmName="SHA-512" hashValue="4Yg4LijrUWkdEzuKgyFLr47vaSboMV6QTa78p0Kzh4RDOEolxy19Xf3JQISHEMR94QyrR4EuVu5cPhM7H0WZIw==" saltValue="kKHbD5jU9CDgR7HOsg0H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557</v>
      </c>
      <c r="BQ50" s="1320"/>
      <c r="BR50" s="1320"/>
      <c r="BS50" s="1320"/>
      <c r="BT50" s="1320"/>
      <c r="BU50" s="1320"/>
      <c r="BV50" s="1320"/>
      <c r="BW50" s="1320"/>
      <c r="BX50" s="1320" t="s">
        <v>558</v>
      </c>
      <c r="BY50" s="1320"/>
      <c r="BZ50" s="1320"/>
      <c r="CA50" s="1320"/>
      <c r="CB50" s="1320"/>
      <c r="CC50" s="1320"/>
      <c r="CD50" s="1320"/>
      <c r="CE50" s="1320"/>
      <c r="CF50" s="1320" t="s">
        <v>559</v>
      </c>
      <c r="CG50" s="1320"/>
      <c r="CH50" s="1320"/>
      <c r="CI50" s="1320"/>
      <c r="CJ50" s="1320"/>
      <c r="CK50" s="1320"/>
      <c r="CL50" s="1320"/>
      <c r="CM50" s="1320"/>
      <c r="CN50" s="1320" t="s">
        <v>560</v>
      </c>
      <c r="CO50" s="1320"/>
      <c r="CP50" s="1320"/>
      <c r="CQ50" s="1320"/>
      <c r="CR50" s="1320"/>
      <c r="CS50" s="1320"/>
      <c r="CT50" s="1320"/>
      <c r="CU50" s="1320"/>
      <c r="CV50" s="1320" t="s">
        <v>561</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608</v>
      </c>
      <c r="AO51" s="1323"/>
      <c r="AP51" s="1323"/>
      <c r="AQ51" s="1323"/>
      <c r="AR51" s="1323"/>
      <c r="AS51" s="1323"/>
      <c r="AT51" s="1323"/>
      <c r="AU51" s="1323"/>
      <c r="AV51" s="1323"/>
      <c r="AW51" s="1323"/>
      <c r="AX51" s="1323"/>
      <c r="AY51" s="1323"/>
      <c r="AZ51" s="1323"/>
      <c r="BA51" s="1323"/>
      <c r="BB51" s="1323" t="s">
        <v>610</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24</v>
      </c>
      <c r="CG51" s="1306"/>
      <c r="CH51" s="1306"/>
      <c r="CI51" s="1306"/>
      <c r="CJ51" s="1306"/>
      <c r="CK51" s="1306"/>
      <c r="CL51" s="1306"/>
      <c r="CM51" s="1306"/>
      <c r="CN51" s="1306">
        <v>47</v>
      </c>
      <c r="CO51" s="1306"/>
      <c r="CP51" s="1306"/>
      <c r="CQ51" s="1306"/>
      <c r="CR51" s="1306"/>
      <c r="CS51" s="1306"/>
      <c r="CT51" s="1306"/>
      <c r="CU51" s="1306"/>
      <c r="CV51" s="1305"/>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611</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57.7</v>
      </c>
      <c r="CG53" s="1306"/>
      <c r="CH53" s="1306"/>
      <c r="CI53" s="1306"/>
      <c r="CJ53" s="1306"/>
      <c r="CK53" s="1306"/>
      <c r="CL53" s="1306"/>
      <c r="CM53" s="1306"/>
      <c r="CN53" s="1306">
        <v>58</v>
      </c>
      <c r="CO53" s="1306"/>
      <c r="CP53" s="1306"/>
      <c r="CQ53" s="1306"/>
      <c r="CR53" s="1306"/>
      <c r="CS53" s="1306"/>
      <c r="CT53" s="1306"/>
      <c r="CU53" s="1306"/>
      <c r="CV53" s="1305"/>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612</v>
      </c>
      <c r="AO55" s="1320"/>
      <c r="AP55" s="1320"/>
      <c r="AQ55" s="1320"/>
      <c r="AR55" s="1320"/>
      <c r="AS55" s="1320"/>
      <c r="AT55" s="1320"/>
      <c r="AU55" s="1320"/>
      <c r="AV55" s="1320"/>
      <c r="AW55" s="1320"/>
      <c r="AX55" s="1320"/>
      <c r="AY55" s="1320"/>
      <c r="AZ55" s="1320"/>
      <c r="BA55" s="1320"/>
      <c r="BB55" s="1323" t="s">
        <v>613</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24.1</v>
      </c>
      <c r="CG55" s="1306"/>
      <c r="CH55" s="1306"/>
      <c r="CI55" s="1306"/>
      <c r="CJ55" s="1306"/>
      <c r="CK55" s="1306"/>
      <c r="CL55" s="1306"/>
      <c r="CM55" s="1306"/>
      <c r="CN55" s="1306">
        <v>20.100000000000001</v>
      </c>
      <c r="CO55" s="1306"/>
      <c r="CP55" s="1306"/>
      <c r="CQ55" s="1306"/>
      <c r="CR55" s="1306"/>
      <c r="CS55" s="1306"/>
      <c r="CT55" s="1306"/>
      <c r="CU55" s="1306"/>
      <c r="CV55" s="1305"/>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611</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57.1</v>
      </c>
      <c r="CG57" s="1306"/>
      <c r="CH57" s="1306"/>
      <c r="CI57" s="1306"/>
      <c r="CJ57" s="1306"/>
      <c r="CK57" s="1306"/>
      <c r="CL57" s="1306"/>
      <c r="CM57" s="1306"/>
      <c r="CN57" s="1306">
        <v>57.7</v>
      </c>
      <c r="CO57" s="1306"/>
      <c r="CP57" s="1306"/>
      <c r="CQ57" s="1306"/>
      <c r="CR57" s="1306"/>
      <c r="CS57" s="1306"/>
      <c r="CT57" s="1306"/>
      <c r="CU57" s="1306"/>
      <c r="CV57" s="1305"/>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620</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557</v>
      </c>
      <c r="BQ72" s="1320"/>
      <c r="BR72" s="1320"/>
      <c r="BS72" s="1320"/>
      <c r="BT72" s="1320"/>
      <c r="BU72" s="1320"/>
      <c r="BV72" s="1320"/>
      <c r="BW72" s="1320"/>
      <c r="BX72" s="1320" t="s">
        <v>558</v>
      </c>
      <c r="BY72" s="1320"/>
      <c r="BZ72" s="1320"/>
      <c r="CA72" s="1320"/>
      <c r="CB72" s="1320"/>
      <c r="CC72" s="1320"/>
      <c r="CD72" s="1320"/>
      <c r="CE72" s="1320"/>
      <c r="CF72" s="1320" t="s">
        <v>559</v>
      </c>
      <c r="CG72" s="1320"/>
      <c r="CH72" s="1320"/>
      <c r="CI72" s="1320"/>
      <c r="CJ72" s="1320"/>
      <c r="CK72" s="1320"/>
      <c r="CL72" s="1320"/>
      <c r="CM72" s="1320"/>
      <c r="CN72" s="1320" t="s">
        <v>560</v>
      </c>
      <c r="CO72" s="1320"/>
      <c r="CP72" s="1320"/>
      <c r="CQ72" s="1320"/>
      <c r="CR72" s="1320"/>
      <c r="CS72" s="1320"/>
      <c r="CT72" s="1320"/>
      <c r="CU72" s="1320"/>
      <c r="CV72" s="1320" t="s">
        <v>561</v>
      </c>
      <c r="CW72" s="1320"/>
      <c r="CX72" s="1320"/>
      <c r="CY72" s="1320"/>
      <c r="CZ72" s="1320"/>
      <c r="DA72" s="1320"/>
      <c r="DB72" s="1320"/>
      <c r="DC72" s="1320"/>
    </row>
    <row r="73" spans="2:107" x14ac:dyDescent="0.15">
      <c r="B73" s="394"/>
      <c r="G73" s="1321"/>
      <c r="H73" s="1321"/>
      <c r="I73" s="1321"/>
      <c r="J73" s="1321"/>
      <c r="K73" s="1335"/>
      <c r="L73" s="1335"/>
      <c r="M73" s="1335"/>
      <c r="N73" s="1335"/>
      <c r="AM73" s="403"/>
      <c r="AN73" s="1323" t="s">
        <v>608</v>
      </c>
      <c r="AO73" s="1323"/>
      <c r="AP73" s="1323"/>
      <c r="AQ73" s="1323"/>
      <c r="AR73" s="1323"/>
      <c r="AS73" s="1323"/>
      <c r="AT73" s="1323"/>
      <c r="AU73" s="1323"/>
      <c r="AV73" s="1323"/>
      <c r="AW73" s="1323"/>
      <c r="AX73" s="1323"/>
      <c r="AY73" s="1323"/>
      <c r="AZ73" s="1323"/>
      <c r="BA73" s="1323"/>
      <c r="BB73" s="1323" t="s">
        <v>609</v>
      </c>
      <c r="BC73" s="1323"/>
      <c r="BD73" s="1323"/>
      <c r="BE73" s="1323"/>
      <c r="BF73" s="1323"/>
      <c r="BG73" s="1323"/>
      <c r="BH73" s="1323"/>
      <c r="BI73" s="1323"/>
      <c r="BJ73" s="1323"/>
      <c r="BK73" s="1323"/>
      <c r="BL73" s="1323"/>
      <c r="BM73" s="1323"/>
      <c r="BN73" s="1323"/>
      <c r="BO73" s="1323"/>
      <c r="BP73" s="1306">
        <v>22.9</v>
      </c>
      <c r="BQ73" s="1306"/>
      <c r="BR73" s="1306"/>
      <c r="BS73" s="1306"/>
      <c r="BT73" s="1306"/>
      <c r="BU73" s="1306"/>
      <c r="BV73" s="1306"/>
      <c r="BW73" s="1306"/>
      <c r="BX73" s="1306">
        <v>20.100000000000001</v>
      </c>
      <c r="BY73" s="1306"/>
      <c r="BZ73" s="1306"/>
      <c r="CA73" s="1306"/>
      <c r="CB73" s="1306"/>
      <c r="CC73" s="1306"/>
      <c r="CD73" s="1306"/>
      <c r="CE73" s="1306"/>
      <c r="CF73" s="1306">
        <v>24</v>
      </c>
      <c r="CG73" s="1306"/>
      <c r="CH73" s="1306"/>
      <c r="CI73" s="1306"/>
      <c r="CJ73" s="1306"/>
      <c r="CK73" s="1306"/>
      <c r="CL73" s="1306"/>
      <c r="CM73" s="1306"/>
      <c r="CN73" s="1306">
        <v>47</v>
      </c>
      <c r="CO73" s="1306"/>
      <c r="CP73" s="1306"/>
      <c r="CQ73" s="1306"/>
      <c r="CR73" s="1306"/>
      <c r="CS73" s="1306"/>
      <c r="CT73" s="1306"/>
      <c r="CU73" s="1306"/>
      <c r="CV73" s="1306">
        <v>50.4</v>
      </c>
      <c r="CW73" s="1306"/>
      <c r="CX73" s="1306"/>
      <c r="CY73" s="1306"/>
      <c r="CZ73" s="1306"/>
      <c r="DA73" s="1306"/>
      <c r="DB73" s="1306"/>
      <c r="DC73" s="1306"/>
    </row>
    <row r="74" spans="2:107" x14ac:dyDescent="0.15">
      <c r="B74" s="394"/>
      <c r="G74" s="1321"/>
      <c r="H74" s="1321"/>
      <c r="I74" s="1321"/>
      <c r="J74" s="1321"/>
      <c r="K74" s="1335"/>
      <c r="L74" s="1335"/>
      <c r="M74" s="1335"/>
      <c r="N74" s="1335"/>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615</v>
      </c>
      <c r="BC75" s="1323"/>
      <c r="BD75" s="1323"/>
      <c r="BE75" s="1323"/>
      <c r="BF75" s="1323"/>
      <c r="BG75" s="1323"/>
      <c r="BH75" s="1323"/>
      <c r="BI75" s="1323"/>
      <c r="BJ75" s="1323"/>
      <c r="BK75" s="1323"/>
      <c r="BL75" s="1323"/>
      <c r="BM75" s="1323"/>
      <c r="BN75" s="1323"/>
      <c r="BO75" s="1323"/>
      <c r="BP75" s="1306">
        <v>9.1999999999999993</v>
      </c>
      <c r="BQ75" s="1306"/>
      <c r="BR75" s="1306"/>
      <c r="BS75" s="1306"/>
      <c r="BT75" s="1306"/>
      <c r="BU75" s="1306"/>
      <c r="BV75" s="1306"/>
      <c r="BW75" s="1306"/>
      <c r="BX75" s="1306">
        <v>8.9</v>
      </c>
      <c r="BY75" s="1306"/>
      <c r="BZ75" s="1306"/>
      <c r="CA75" s="1306"/>
      <c r="CB75" s="1306"/>
      <c r="CC75" s="1306"/>
      <c r="CD75" s="1306"/>
      <c r="CE75" s="1306"/>
      <c r="CF75" s="1306">
        <v>8.9</v>
      </c>
      <c r="CG75" s="1306"/>
      <c r="CH75" s="1306"/>
      <c r="CI75" s="1306"/>
      <c r="CJ75" s="1306"/>
      <c r="CK75" s="1306"/>
      <c r="CL75" s="1306"/>
      <c r="CM75" s="1306"/>
      <c r="CN75" s="1306">
        <v>9.1999999999999993</v>
      </c>
      <c r="CO75" s="1306"/>
      <c r="CP75" s="1306"/>
      <c r="CQ75" s="1306"/>
      <c r="CR75" s="1306"/>
      <c r="CS75" s="1306"/>
      <c r="CT75" s="1306"/>
      <c r="CU75" s="1306"/>
      <c r="CV75" s="1306">
        <v>9.3000000000000007</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35"/>
      <c r="L77" s="1335"/>
      <c r="M77" s="1335"/>
      <c r="N77" s="1335"/>
      <c r="AN77" s="1320" t="s">
        <v>616</v>
      </c>
      <c r="AO77" s="1320"/>
      <c r="AP77" s="1320"/>
      <c r="AQ77" s="1320"/>
      <c r="AR77" s="1320"/>
      <c r="AS77" s="1320"/>
      <c r="AT77" s="1320"/>
      <c r="AU77" s="1320"/>
      <c r="AV77" s="1320"/>
      <c r="AW77" s="1320"/>
      <c r="AX77" s="1320"/>
      <c r="AY77" s="1320"/>
      <c r="AZ77" s="1320"/>
      <c r="BA77" s="1320"/>
      <c r="BB77" s="1323" t="s">
        <v>610</v>
      </c>
      <c r="BC77" s="1323"/>
      <c r="BD77" s="1323"/>
      <c r="BE77" s="1323"/>
      <c r="BF77" s="1323"/>
      <c r="BG77" s="1323"/>
      <c r="BH77" s="1323"/>
      <c r="BI77" s="1323"/>
      <c r="BJ77" s="1323"/>
      <c r="BK77" s="1323"/>
      <c r="BL77" s="1323"/>
      <c r="BM77" s="1323"/>
      <c r="BN77" s="1323"/>
      <c r="BO77" s="1323"/>
      <c r="BP77" s="1306">
        <v>30.5</v>
      </c>
      <c r="BQ77" s="1306"/>
      <c r="BR77" s="1306"/>
      <c r="BS77" s="1306"/>
      <c r="BT77" s="1306"/>
      <c r="BU77" s="1306"/>
      <c r="BV77" s="1306"/>
      <c r="BW77" s="1306"/>
      <c r="BX77" s="1306">
        <v>13.7</v>
      </c>
      <c r="BY77" s="1306"/>
      <c r="BZ77" s="1306"/>
      <c r="CA77" s="1306"/>
      <c r="CB77" s="1306"/>
      <c r="CC77" s="1306"/>
      <c r="CD77" s="1306"/>
      <c r="CE77" s="1306"/>
      <c r="CF77" s="1306">
        <v>24.1</v>
      </c>
      <c r="CG77" s="1306"/>
      <c r="CH77" s="1306"/>
      <c r="CI77" s="1306"/>
      <c r="CJ77" s="1306"/>
      <c r="CK77" s="1306"/>
      <c r="CL77" s="1306"/>
      <c r="CM77" s="1306"/>
      <c r="CN77" s="1306">
        <v>20.100000000000001</v>
      </c>
      <c r="CO77" s="1306"/>
      <c r="CP77" s="1306"/>
      <c r="CQ77" s="1306"/>
      <c r="CR77" s="1306"/>
      <c r="CS77" s="1306"/>
      <c r="CT77" s="1306"/>
      <c r="CU77" s="1306"/>
      <c r="CV77" s="1306">
        <v>16</v>
      </c>
      <c r="CW77" s="1306"/>
      <c r="CX77" s="1306"/>
      <c r="CY77" s="1306"/>
      <c r="CZ77" s="1306"/>
      <c r="DA77" s="1306"/>
      <c r="DB77" s="1306"/>
      <c r="DC77" s="1306"/>
    </row>
    <row r="78" spans="2:107" x14ac:dyDescent="0.15">
      <c r="B78" s="394"/>
      <c r="G78" s="1316"/>
      <c r="H78" s="1316"/>
      <c r="I78" s="1316"/>
      <c r="J78" s="1316"/>
      <c r="K78" s="1335"/>
      <c r="L78" s="1335"/>
      <c r="M78" s="1335"/>
      <c r="N78" s="1335"/>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36"/>
      <c r="L79" s="1336"/>
      <c r="M79" s="1336"/>
      <c r="N79" s="1336"/>
      <c r="AN79" s="1320"/>
      <c r="AO79" s="1320"/>
      <c r="AP79" s="1320"/>
      <c r="AQ79" s="1320"/>
      <c r="AR79" s="1320"/>
      <c r="AS79" s="1320"/>
      <c r="AT79" s="1320"/>
      <c r="AU79" s="1320"/>
      <c r="AV79" s="1320"/>
      <c r="AW79" s="1320"/>
      <c r="AX79" s="1320"/>
      <c r="AY79" s="1320"/>
      <c r="AZ79" s="1320"/>
      <c r="BA79" s="1320"/>
      <c r="BB79" s="1323" t="s">
        <v>615</v>
      </c>
      <c r="BC79" s="1323"/>
      <c r="BD79" s="1323"/>
      <c r="BE79" s="1323"/>
      <c r="BF79" s="1323"/>
      <c r="BG79" s="1323"/>
      <c r="BH79" s="1323"/>
      <c r="BI79" s="1323"/>
      <c r="BJ79" s="1323"/>
      <c r="BK79" s="1323"/>
      <c r="BL79" s="1323"/>
      <c r="BM79" s="1323"/>
      <c r="BN79" s="1323"/>
      <c r="BO79" s="1323"/>
      <c r="BP79" s="1306">
        <v>5.2</v>
      </c>
      <c r="BQ79" s="1306"/>
      <c r="BR79" s="1306"/>
      <c r="BS79" s="1306"/>
      <c r="BT79" s="1306"/>
      <c r="BU79" s="1306"/>
      <c r="BV79" s="1306"/>
      <c r="BW79" s="1306"/>
      <c r="BX79" s="1306">
        <v>5.8</v>
      </c>
      <c r="BY79" s="1306"/>
      <c r="BZ79" s="1306"/>
      <c r="CA79" s="1306"/>
      <c r="CB79" s="1306"/>
      <c r="CC79" s="1306"/>
      <c r="CD79" s="1306"/>
      <c r="CE79" s="1306"/>
      <c r="CF79" s="1306">
        <v>6</v>
      </c>
      <c r="CG79" s="1306"/>
      <c r="CH79" s="1306"/>
      <c r="CI79" s="1306"/>
      <c r="CJ79" s="1306"/>
      <c r="CK79" s="1306"/>
      <c r="CL79" s="1306"/>
      <c r="CM79" s="1306"/>
      <c r="CN79" s="1306">
        <v>5.8</v>
      </c>
      <c r="CO79" s="1306"/>
      <c r="CP79" s="1306"/>
      <c r="CQ79" s="1306"/>
      <c r="CR79" s="1306"/>
      <c r="CS79" s="1306"/>
      <c r="CT79" s="1306"/>
      <c r="CU79" s="1306"/>
      <c r="CV79" s="1306">
        <v>5.3</v>
      </c>
      <c r="CW79" s="1306"/>
      <c r="CX79" s="1306"/>
      <c r="CY79" s="1306"/>
      <c r="CZ79" s="1306"/>
      <c r="DA79" s="1306"/>
      <c r="DB79" s="1306"/>
      <c r="DC79" s="1306"/>
    </row>
    <row r="80" spans="2:107" x14ac:dyDescent="0.15">
      <c r="B80" s="394"/>
      <c r="G80" s="1316"/>
      <c r="H80" s="1316"/>
      <c r="I80" s="1325"/>
      <c r="J80" s="1325"/>
      <c r="K80" s="1336"/>
      <c r="L80" s="1336"/>
      <c r="M80" s="1336"/>
      <c r="N80" s="1336"/>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jhn3i1k8fZgQRMDXfOCSpiLE0fmJCRwOrm3ZMfGJzIOhd4StP03uNeA207BgJKSp7poxs02BOKQu0PIdH6yWQ==" saltValue="RnZC0Sprajotyiy+oNw1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Lrxj0P8izzPAUYxA93lhu7apK8fKVVUrOOmH2RHEmhBv9OuUWQ13LoJQE6kXd6r3E02zyxcMaktB/FE04dSgg==" saltValue="EgrvtC10lqvf60FUehL3Y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UEUDwMNFiB0xb6HYsnRtPv4wbmafdvoAnFHslgq+EujJJRqV6z6tZr7qoCDCfvsL0ELXNjkXNx1koCrKKP+g==" saltValue="c1wcnck8I8VrphdHeC3vA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554</v>
      </c>
      <c r="G2" s="156"/>
      <c r="H2" s="157"/>
    </row>
    <row r="3" spans="1:8" x14ac:dyDescent="0.15">
      <c r="A3" s="153" t="s">
        <v>547</v>
      </c>
      <c r="B3" s="158"/>
      <c r="C3" s="159"/>
      <c r="D3" s="160">
        <v>53485</v>
      </c>
      <c r="E3" s="161"/>
      <c r="F3" s="162">
        <v>45117</v>
      </c>
      <c r="G3" s="163"/>
      <c r="H3" s="164"/>
    </row>
    <row r="4" spans="1:8" x14ac:dyDescent="0.15">
      <c r="A4" s="165"/>
      <c r="B4" s="166"/>
      <c r="C4" s="167"/>
      <c r="D4" s="168">
        <v>24277</v>
      </c>
      <c r="E4" s="169"/>
      <c r="F4" s="170">
        <v>25589</v>
      </c>
      <c r="G4" s="171"/>
      <c r="H4" s="172"/>
    </row>
    <row r="5" spans="1:8" x14ac:dyDescent="0.15">
      <c r="A5" s="153" t="s">
        <v>549</v>
      </c>
      <c r="B5" s="158"/>
      <c r="C5" s="159"/>
      <c r="D5" s="160">
        <v>48556</v>
      </c>
      <c r="E5" s="161"/>
      <c r="F5" s="162">
        <v>52496</v>
      </c>
      <c r="G5" s="163"/>
      <c r="H5" s="164"/>
    </row>
    <row r="6" spans="1:8" x14ac:dyDescent="0.15">
      <c r="A6" s="165"/>
      <c r="B6" s="166"/>
      <c r="C6" s="167"/>
      <c r="D6" s="168">
        <v>27930</v>
      </c>
      <c r="E6" s="169"/>
      <c r="F6" s="170">
        <v>29467</v>
      </c>
      <c r="G6" s="171"/>
      <c r="H6" s="172"/>
    </row>
    <row r="7" spans="1:8" x14ac:dyDescent="0.15">
      <c r="A7" s="153" t="s">
        <v>550</v>
      </c>
      <c r="B7" s="158"/>
      <c r="C7" s="159"/>
      <c r="D7" s="160">
        <v>48122</v>
      </c>
      <c r="E7" s="161"/>
      <c r="F7" s="162">
        <v>52619</v>
      </c>
      <c r="G7" s="163"/>
      <c r="H7" s="164"/>
    </row>
    <row r="8" spans="1:8" x14ac:dyDescent="0.15">
      <c r="A8" s="165"/>
      <c r="B8" s="166"/>
      <c r="C8" s="167"/>
      <c r="D8" s="168">
        <v>30095</v>
      </c>
      <c r="E8" s="169"/>
      <c r="F8" s="170">
        <v>31149</v>
      </c>
      <c r="G8" s="171"/>
      <c r="H8" s="172"/>
    </row>
    <row r="9" spans="1:8" x14ac:dyDescent="0.15">
      <c r="A9" s="153" t="s">
        <v>551</v>
      </c>
      <c r="B9" s="158"/>
      <c r="C9" s="159"/>
      <c r="D9" s="160">
        <v>70733</v>
      </c>
      <c r="E9" s="161"/>
      <c r="F9" s="162">
        <v>51875</v>
      </c>
      <c r="G9" s="163"/>
      <c r="H9" s="164"/>
    </row>
    <row r="10" spans="1:8" x14ac:dyDescent="0.15">
      <c r="A10" s="165"/>
      <c r="B10" s="166"/>
      <c r="C10" s="167"/>
      <c r="D10" s="168">
        <v>39818</v>
      </c>
      <c r="E10" s="169"/>
      <c r="F10" s="170">
        <v>29372</v>
      </c>
      <c r="G10" s="171"/>
      <c r="H10" s="172"/>
    </row>
    <row r="11" spans="1:8" x14ac:dyDescent="0.15">
      <c r="A11" s="153" t="s">
        <v>552</v>
      </c>
      <c r="B11" s="158"/>
      <c r="C11" s="159"/>
      <c r="D11" s="160">
        <v>46900</v>
      </c>
      <c r="E11" s="161"/>
      <c r="F11" s="162">
        <v>48064</v>
      </c>
      <c r="G11" s="163"/>
      <c r="H11" s="164"/>
    </row>
    <row r="12" spans="1:8" x14ac:dyDescent="0.15">
      <c r="A12" s="165"/>
      <c r="B12" s="166"/>
      <c r="C12" s="173"/>
      <c r="D12" s="168">
        <v>28206</v>
      </c>
      <c r="E12" s="169"/>
      <c r="F12" s="170">
        <v>30373</v>
      </c>
      <c r="G12" s="171"/>
      <c r="H12" s="172"/>
    </row>
    <row r="13" spans="1:8" x14ac:dyDescent="0.15">
      <c r="A13" s="153"/>
      <c r="B13" s="158"/>
      <c r="C13" s="174"/>
      <c r="D13" s="175">
        <v>53559</v>
      </c>
      <c r="E13" s="176"/>
      <c r="F13" s="177">
        <v>50034</v>
      </c>
      <c r="G13" s="178"/>
      <c r="H13" s="164"/>
    </row>
    <row r="14" spans="1:8" x14ac:dyDescent="0.15">
      <c r="A14" s="165"/>
      <c r="B14" s="166"/>
      <c r="C14" s="167"/>
      <c r="D14" s="168">
        <v>30065</v>
      </c>
      <c r="E14" s="169"/>
      <c r="F14" s="170">
        <v>29190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8.23</v>
      </c>
      <c r="C19" s="179">
        <f>ROUND(VALUE(SUBSTITUTE(実質収支比率等に係る経年分析!G$48,"▲","-")),2)</f>
        <v>10.130000000000001</v>
      </c>
      <c r="D19" s="179">
        <f>ROUND(VALUE(SUBSTITUTE(実質収支比率等に係る経年分析!H$48,"▲","-")),2)</f>
        <v>6.08</v>
      </c>
      <c r="E19" s="179">
        <f>ROUND(VALUE(SUBSTITUTE(実質収支比率等に係る経年分析!I$48,"▲","-")),2)</f>
        <v>9.74</v>
      </c>
      <c r="F19" s="179">
        <f>ROUND(VALUE(SUBSTITUTE(実質収支比率等に係る経年分析!J$48,"▲","-")),2)</f>
        <v>4.05</v>
      </c>
    </row>
    <row r="20" spans="1:11" x14ac:dyDescent="0.15">
      <c r="A20" s="179" t="s">
        <v>54</v>
      </c>
      <c r="B20" s="179">
        <f>ROUND(VALUE(SUBSTITUTE(実質収支比率等に係る経年分析!F$47,"▲","-")),2)</f>
        <v>18.21</v>
      </c>
      <c r="C20" s="179">
        <f>ROUND(VALUE(SUBSTITUTE(実質収支比率等に係る経年分析!G$47,"▲","-")),2)</f>
        <v>18.09</v>
      </c>
      <c r="D20" s="179">
        <f>ROUND(VALUE(SUBSTITUTE(実質収支比率等に係る経年分析!H$47,"▲","-")),2)</f>
        <v>18.23</v>
      </c>
      <c r="E20" s="179">
        <f>ROUND(VALUE(SUBSTITUTE(実質収支比率等に係る経年分析!I$47,"▲","-")),2)</f>
        <v>18.23</v>
      </c>
      <c r="F20" s="179">
        <f>ROUND(VALUE(SUBSTITUTE(実質収支比率等に係る経年分析!J$47,"▲","-")),2)</f>
        <v>17.91</v>
      </c>
    </row>
    <row r="21" spans="1:11" x14ac:dyDescent="0.15">
      <c r="A21" s="179" t="s">
        <v>55</v>
      </c>
      <c r="B21" s="179">
        <f>IF(ISNUMBER(VALUE(SUBSTITUTE(実質収支比率等に係る経年分析!F$49,"▲","-"))),ROUND(VALUE(SUBSTITUTE(実質収支比率等に係る経年分析!F$49,"▲","-")),2),NA())</f>
        <v>3.89</v>
      </c>
      <c r="C21" s="179">
        <f>IF(ISNUMBER(VALUE(SUBSTITUTE(実質収支比率等に係る経年分析!G$49,"▲","-"))),ROUND(VALUE(SUBSTITUTE(実質収支比率等に係る経年分析!G$49,"▲","-")),2),NA())</f>
        <v>2.29</v>
      </c>
      <c r="D21" s="179">
        <f>IF(ISNUMBER(VALUE(SUBSTITUTE(実質収支比率等に係る経年分析!H$49,"▲","-"))),ROUND(VALUE(SUBSTITUTE(実質収支比率等に係る経年分析!H$49,"▲","-")),2),NA())</f>
        <v>-4.13</v>
      </c>
      <c r="E21" s="179">
        <f>IF(ISNUMBER(VALUE(SUBSTITUTE(実質収支比率等に係る経年分析!I$49,"▲","-"))),ROUND(VALUE(SUBSTITUTE(実質収支比率等に係る経年分析!I$49,"▲","-")),2),NA())</f>
        <v>3.67</v>
      </c>
      <c r="F21" s="179">
        <f>IF(ISNUMBER(VALUE(SUBSTITUTE(実質収支比率等に係る経年分析!J$49,"▲","-"))),ROUND(VALUE(SUBSTITUTE(実質収支比率等に係る経年分析!J$49,"▲","-")),2),NA())</f>
        <v>-5.52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東部第１土地区画整理事業特別会計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0.09</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v>
      </c>
    </row>
    <row r="30" spans="1:11" x14ac:dyDescent="0.15">
      <c r="A30" s="180" t="str">
        <f>IF(連結実質赤字比率に係る赤字・黒字の構成分析!C$40="",NA(),連結実質赤字比率に係る赤字・黒字の構成分析!C$40)</f>
        <v>六ッ野土地区画整理事業特別会計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0.24</v>
      </c>
    </row>
    <row r="32" spans="1:11" x14ac:dyDescent="0.15">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1.66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0.44</v>
      </c>
    </row>
    <row r="33" spans="1:16" x14ac:dyDescent="0.15">
      <c r="A33" s="180" t="str">
        <f>IF(連結実質赤字比率に係る赤字・黒字の構成分析!C$37="",NA(),連結実質赤字比率に係る赤字・黒字の構成分析!C$37)</f>
        <v>墓地公園事業特別会計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1.1000000000000001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0.57999999999999996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9.3800000000000008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12.57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5442</v>
      </c>
      <c r="E42" s="181"/>
      <c r="F42" s="181"/>
      <c r="G42" s="181">
        <f>'実質公債費比率（分子）の構造'!L$52</f>
        <v>5339</v>
      </c>
      <c r="H42" s="181"/>
      <c r="I42" s="181"/>
      <c r="J42" s="181">
        <f>'実質公債費比率（分子）の構造'!M$52</f>
        <v>5277</v>
      </c>
      <c r="K42" s="181"/>
      <c r="L42" s="181"/>
      <c r="M42" s="181">
        <f>'実質公債費比率（分子）の構造'!N$52</f>
        <v>5273</v>
      </c>
      <c r="N42" s="181"/>
      <c r="O42" s="181"/>
      <c r="P42" s="181">
        <f>'実質公債費比率（分子）の構造'!O$52</f>
        <v>5243</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118</v>
      </c>
      <c r="C44" s="181"/>
      <c r="D44" s="181"/>
      <c r="E44" s="181">
        <f>'実質公債費比率（分子）の構造'!L$50</f>
        <v>172</v>
      </c>
      <c r="F44" s="181"/>
      <c r="G44" s="181"/>
      <c r="H44" s="181">
        <f>'実質公債費比率（分子）の構造'!M$50</f>
        <v>164</v>
      </c>
      <c r="I44" s="181"/>
      <c r="J44" s="181"/>
      <c r="K44" s="181">
        <f>'実質公債費比率（分子）の構造'!N$50</f>
        <v>210</v>
      </c>
      <c r="L44" s="181"/>
      <c r="M44" s="181"/>
      <c r="N44" s="181">
        <f>'実質公債費比率（分子）の構造'!O$50</f>
        <v>261</v>
      </c>
      <c r="O44" s="181"/>
      <c r="P44" s="181"/>
    </row>
    <row r="45" spans="1:16" x14ac:dyDescent="0.15">
      <c r="A45" s="181" t="s">
        <v>65</v>
      </c>
      <c r="B45" s="181">
        <f>'実質公債費比率（分子）の構造'!K$49</f>
        <v>17</v>
      </c>
      <c r="C45" s="181"/>
      <c r="D45" s="181"/>
      <c r="E45" s="181">
        <f>'実質公債費比率（分子）の構造'!L$49</f>
        <v>18</v>
      </c>
      <c r="F45" s="181"/>
      <c r="G45" s="181"/>
      <c r="H45" s="181">
        <f>'実質公債費比率（分子）の構造'!M$49</f>
        <v>76</v>
      </c>
      <c r="I45" s="181"/>
      <c r="J45" s="181"/>
      <c r="K45" s="181">
        <f>'実質公債費比率（分子）の構造'!N$49</f>
        <v>76</v>
      </c>
      <c r="L45" s="181"/>
      <c r="M45" s="181"/>
      <c r="N45" s="181">
        <f>'実質公債費比率（分子）の構造'!O$49</f>
        <v>81</v>
      </c>
      <c r="O45" s="181"/>
      <c r="P45" s="181"/>
    </row>
    <row r="46" spans="1:16" x14ac:dyDescent="0.15">
      <c r="A46" s="181" t="s">
        <v>66</v>
      </c>
      <c r="B46" s="181">
        <f>'実質公債費比率（分子）の構造'!K$48</f>
        <v>2120</v>
      </c>
      <c r="C46" s="181"/>
      <c r="D46" s="181"/>
      <c r="E46" s="181">
        <f>'実質公債費比率（分子）の構造'!L$48</f>
        <v>2130</v>
      </c>
      <c r="F46" s="181"/>
      <c r="G46" s="181"/>
      <c r="H46" s="181">
        <f>'実質公債費比率（分子）の構造'!M$48</f>
        <v>2113</v>
      </c>
      <c r="I46" s="181"/>
      <c r="J46" s="181"/>
      <c r="K46" s="181">
        <f>'実質公債費比率（分子）の構造'!N$48</f>
        <v>2041</v>
      </c>
      <c r="L46" s="181"/>
      <c r="M46" s="181"/>
      <c r="N46" s="181">
        <f>'実質公債費比率（分子）の構造'!O$48</f>
        <v>2010</v>
      </c>
      <c r="O46" s="181"/>
      <c r="P46" s="181"/>
    </row>
    <row r="47" spans="1:16" x14ac:dyDescent="0.15">
      <c r="A47" s="181" t="s">
        <v>67</v>
      </c>
      <c r="B47" s="181">
        <f>'実質公債費比率（分子）の構造'!K$47</f>
        <v>50</v>
      </c>
      <c r="C47" s="181"/>
      <c r="D47" s="181"/>
      <c r="E47" s="181">
        <f>'実質公債費比率（分子）の構造'!L$47</f>
        <v>50</v>
      </c>
      <c r="F47" s="181"/>
      <c r="G47" s="181"/>
      <c r="H47" s="181">
        <f>'実質公債費比率（分子）の構造'!M$47</f>
        <v>50</v>
      </c>
      <c r="I47" s="181"/>
      <c r="J47" s="181"/>
      <c r="K47" s="181">
        <f>'実質公債費比率（分子）の構造'!N$47</f>
        <v>50</v>
      </c>
      <c r="L47" s="181"/>
      <c r="M47" s="181"/>
      <c r="N47" s="181">
        <f>'実質公債費比率（分子）の構造'!O$47</f>
        <v>50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5190</v>
      </c>
      <c r="C49" s="181"/>
      <c r="D49" s="181"/>
      <c r="E49" s="181">
        <f>'実質公債費比率（分子）の構造'!L$45</f>
        <v>5346</v>
      </c>
      <c r="F49" s="181"/>
      <c r="G49" s="181"/>
      <c r="H49" s="181">
        <f>'実質公債費比率（分子）の構造'!M$45</f>
        <v>5189</v>
      </c>
      <c r="I49" s="181"/>
      <c r="J49" s="181"/>
      <c r="K49" s="181">
        <f>'実質公債費比率（分子）の構造'!N$45</f>
        <v>5173</v>
      </c>
      <c r="L49" s="181"/>
      <c r="M49" s="181"/>
      <c r="N49" s="181">
        <f>'実質公債費比率（分子）の構造'!O$45</f>
        <v>5337</v>
      </c>
      <c r="O49" s="181"/>
      <c r="P49" s="181"/>
    </row>
    <row r="50" spans="1:16" x14ac:dyDescent="0.15">
      <c r="A50" s="181" t="s">
        <v>70</v>
      </c>
      <c r="B50" s="181" t="e">
        <f>NA()</f>
        <v>#N/A</v>
      </c>
      <c r="C50" s="181">
        <f>IF(ISNUMBER('実質公債費比率（分子）の構造'!K$53),'実質公債費比率（分子）の構造'!K$53,NA())</f>
        <v>2053</v>
      </c>
      <c r="D50" s="181" t="e">
        <f>NA()</f>
        <v>#N/A</v>
      </c>
      <c r="E50" s="181" t="e">
        <f>NA()</f>
        <v>#N/A</v>
      </c>
      <c r="F50" s="181">
        <f>IF(ISNUMBER('実質公債費比率（分子）の構造'!L$53),'実質公債費比率（分子）の構造'!L$53,NA())</f>
        <v>2377</v>
      </c>
      <c r="G50" s="181" t="e">
        <f>NA()</f>
        <v>#N/A</v>
      </c>
      <c r="H50" s="181" t="e">
        <f>NA()</f>
        <v>#N/A</v>
      </c>
      <c r="I50" s="181">
        <f>IF(ISNUMBER('実質公債費比率（分子）の構造'!M$53),'実質公債費比率（分子）の構造'!M$53,NA())</f>
        <v>2315</v>
      </c>
      <c r="J50" s="181" t="e">
        <f>NA()</f>
        <v>#N/A</v>
      </c>
      <c r="K50" s="181" t="e">
        <f>NA()</f>
        <v>#N/A</v>
      </c>
      <c r="L50" s="181">
        <f>IF(ISNUMBER('実質公債費比率（分子）の構造'!N$53),'実質公債費比率（分子）の構造'!N$53,NA())</f>
        <v>2277</v>
      </c>
      <c r="M50" s="181" t="e">
        <f>NA()</f>
        <v>#N/A</v>
      </c>
      <c r="N50" s="181" t="e">
        <f>NA()</f>
        <v>#N/A</v>
      </c>
      <c r="O50" s="181">
        <f>IF(ISNUMBER('実質公債費比率（分子）の構造'!O$53),'実質公債費比率（分子）の構造'!O$53,NA())</f>
        <v>2496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49951</v>
      </c>
      <c r="E56" s="180"/>
      <c r="F56" s="180"/>
      <c r="G56" s="180">
        <f>'将来負担比率（分子）の構造'!J$52</f>
        <v>49605</v>
      </c>
      <c r="H56" s="180"/>
      <c r="I56" s="180"/>
      <c r="J56" s="180">
        <f>'将来負担比率（分子）の構造'!K$52</f>
        <v>49242</v>
      </c>
      <c r="K56" s="180"/>
      <c r="L56" s="180"/>
      <c r="M56" s="180">
        <f>'将来負担比率（分子）の構造'!L$52</f>
        <v>48887</v>
      </c>
      <c r="N56" s="180"/>
      <c r="O56" s="180"/>
      <c r="P56" s="180">
        <f>'将来負担比率（分子）の構造'!M$52</f>
        <v>48461</v>
      </c>
    </row>
    <row r="57" spans="1:16" x14ac:dyDescent="0.15">
      <c r="A57" s="180" t="s">
        <v>41</v>
      </c>
      <c r="B57" s="180"/>
      <c r="C57" s="180"/>
      <c r="D57" s="180">
        <f>'将来負担比率（分子）の構造'!I$51</f>
        <v>13496</v>
      </c>
      <c r="E57" s="180"/>
      <c r="F57" s="180"/>
      <c r="G57" s="180">
        <f>'将来負担比率（分子）の構造'!J$51</f>
        <v>13460</v>
      </c>
      <c r="H57" s="180"/>
      <c r="I57" s="180"/>
      <c r="J57" s="180">
        <f>'将来負担比率（分子）の構造'!K$51</f>
        <v>12981</v>
      </c>
      <c r="K57" s="180"/>
      <c r="L57" s="180"/>
      <c r="M57" s="180">
        <f>'将来負担比率（分子）の構造'!L$51</f>
        <v>12331</v>
      </c>
      <c r="N57" s="180"/>
      <c r="O57" s="180"/>
      <c r="P57" s="180">
        <f>'将来負担比率（分子）の構造'!M$51</f>
        <v>11212</v>
      </c>
    </row>
    <row r="58" spans="1:16" x14ac:dyDescent="0.15">
      <c r="A58" s="180" t="s">
        <v>40</v>
      </c>
      <c r="B58" s="180"/>
      <c r="C58" s="180"/>
      <c r="D58" s="180">
        <f>'将来負担比率（分子）の構造'!I$50</f>
        <v>17927</v>
      </c>
      <c r="E58" s="180"/>
      <c r="F58" s="180"/>
      <c r="G58" s="180">
        <f>'将来負担比率（分子）の構造'!J$50</f>
        <v>18063</v>
      </c>
      <c r="H58" s="180"/>
      <c r="I58" s="180"/>
      <c r="J58" s="180">
        <f>'将来負担比率（分子）の構造'!K$50</f>
        <v>18558</v>
      </c>
      <c r="K58" s="180"/>
      <c r="L58" s="180"/>
      <c r="M58" s="180">
        <f>'将来負担比率（分子）の構造'!L$50</f>
        <v>16581</v>
      </c>
      <c r="N58" s="180"/>
      <c r="O58" s="180"/>
      <c r="P58" s="180">
        <f>'将来負担比率（分子）の構造'!M$50</f>
        <v>16563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166</v>
      </c>
      <c r="C61" s="180"/>
      <c r="D61" s="180"/>
      <c r="E61" s="180">
        <f>'将来負担比率（分子）の構造'!J$46</f>
        <v>166</v>
      </c>
      <c r="F61" s="180"/>
      <c r="G61" s="180"/>
      <c r="H61" s="180">
        <f>'将来負担比率（分子）の構造'!K$46</f>
        <v>178</v>
      </c>
      <c r="I61" s="180"/>
      <c r="J61" s="180"/>
      <c r="K61" s="180" t="str">
        <f>'将来負担比率（分子）の構造'!L$46</f>
        <v>-</v>
      </c>
      <c r="L61" s="180"/>
      <c r="M61" s="180"/>
      <c r="N61" s="180">
        <f>'将来負担比率（分子）の構造'!M$46</f>
        <v>11</v>
      </c>
      <c r="O61" s="180"/>
      <c r="P61" s="180"/>
    </row>
    <row r="62" spans="1:16" x14ac:dyDescent="0.15">
      <c r="A62" s="180" t="s">
        <v>34</v>
      </c>
      <c r="B62" s="180">
        <f>'将来負担比率（分子）の構造'!I$45</f>
        <v>7990</v>
      </c>
      <c r="C62" s="180"/>
      <c r="D62" s="180"/>
      <c r="E62" s="180">
        <f>'将来負担比率（分子）の構造'!J$45</f>
        <v>7696</v>
      </c>
      <c r="F62" s="180"/>
      <c r="G62" s="180"/>
      <c r="H62" s="180">
        <f>'将来負担比率（分子）の構造'!K$45</f>
        <v>7633</v>
      </c>
      <c r="I62" s="180"/>
      <c r="J62" s="180"/>
      <c r="K62" s="180">
        <f>'将来負担比率（分子）の構造'!L$45</f>
        <v>7607</v>
      </c>
      <c r="L62" s="180"/>
      <c r="M62" s="180"/>
      <c r="N62" s="180">
        <f>'将来負担比率（分子）の構造'!M$45</f>
        <v>7431</v>
      </c>
      <c r="O62" s="180"/>
      <c r="P62" s="180"/>
    </row>
    <row r="63" spans="1:16" x14ac:dyDescent="0.15">
      <c r="A63" s="180" t="s">
        <v>33</v>
      </c>
      <c r="B63" s="180">
        <f>'将来負担比率（分子）の構造'!I$44</f>
        <v>536</v>
      </c>
      <c r="C63" s="180"/>
      <c r="D63" s="180"/>
      <c r="E63" s="180">
        <f>'将来負担比率（分子）の構造'!J$44</f>
        <v>631</v>
      </c>
      <c r="F63" s="180"/>
      <c r="G63" s="180"/>
      <c r="H63" s="180">
        <f>'将来負担比率（分子）の構造'!K$44</f>
        <v>751</v>
      </c>
      <c r="I63" s="180"/>
      <c r="J63" s="180"/>
      <c r="K63" s="180">
        <f>'将来負担比率（分子）の構造'!L$44</f>
        <v>831</v>
      </c>
      <c r="L63" s="180"/>
      <c r="M63" s="180"/>
      <c r="N63" s="180">
        <f>'将来負担比率（分子）の構造'!M$44</f>
        <v>809</v>
      </c>
      <c r="O63" s="180"/>
      <c r="P63" s="180"/>
    </row>
    <row r="64" spans="1:16" x14ac:dyDescent="0.15">
      <c r="A64" s="180" t="s">
        <v>32</v>
      </c>
      <c r="B64" s="180">
        <f>'将来負担比率（分子）の構造'!I$43</f>
        <v>21267</v>
      </c>
      <c r="C64" s="180"/>
      <c r="D64" s="180"/>
      <c r="E64" s="180">
        <f>'将来負担比率（分子）の構造'!J$43</f>
        <v>20911</v>
      </c>
      <c r="F64" s="180"/>
      <c r="G64" s="180"/>
      <c r="H64" s="180">
        <f>'将来負担比率（分子）の構造'!K$43</f>
        <v>20690</v>
      </c>
      <c r="I64" s="180"/>
      <c r="J64" s="180"/>
      <c r="K64" s="180">
        <f>'将来負担比率（分子）の構造'!L$43</f>
        <v>19598</v>
      </c>
      <c r="L64" s="180"/>
      <c r="M64" s="180"/>
      <c r="N64" s="180">
        <f>'将来負担比率（分子）の構造'!M$43</f>
        <v>18943</v>
      </c>
      <c r="O64" s="180"/>
      <c r="P64" s="180"/>
    </row>
    <row r="65" spans="1:16" x14ac:dyDescent="0.15">
      <c r="A65" s="180" t="s">
        <v>31</v>
      </c>
      <c r="B65" s="180">
        <f>'将来負担比率（分子）の構造'!I$42</f>
        <v>351</v>
      </c>
      <c r="C65" s="180"/>
      <c r="D65" s="180"/>
      <c r="E65" s="180">
        <f>'将来負担比率（分子）の構造'!J$42</f>
        <v>273</v>
      </c>
      <c r="F65" s="180"/>
      <c r="G65" s="180"/>
      <c r="H65" s="180">
        <f>'将来負担比率（分子）の構造'!K$42</f>
        <v>195</v>
      </c>
      <c r="I65" s="180"/>
      <c r="J65" s="180"/>
      <c r="K65" s="180">
        <f>'将来負担比率（分子）の構造'!L$42</f>
        <v>1716</v>
      </c>
      <c r="L65" s="180"/>
      <c r="M65" s="180"/>
      <c r="N65" s="180">
        <f>'将来負担比率（分子）の構造'!M$42</f>
        <v>1528</v>
      </c>
      <c r="O65" s="180"/>
      <c r="P65" s="180"/>
    </row>
    <row r="66" spans="1:16" x14ac:dyDescent="0.15">
      <c r="A66" s="180" t="s">
        <v>30</v>
      </c>
      <c r="B66" s="180">
        <f>'将来負担比率（分子）の構造'!I$41</f>
        <v>56754</v>
      </c>
      <c r="C66" s="180"/>
      <c r="D66" s="180"/>
      <c r="E66" s="180">
        <f>'将来負担比率（分子）の構造'!J$41</f>
        <v>56575</v>
      </c>
      <c r="F66" s="180"/>
      <c r="G66" s="180"/>
      <c r="H66" s="180">
        <f>'将来負担比率（分子）の構造'!K$41</f>
        <v>57395</v>
      </c>
      <c r="I66" s="180"/>
      <c r="J66" s="180"/>
      <c r="K66" s="180">
        <f>'将来負担比率（分子）の構造'!L$41</f>
        <v>59856</v>
      </c>
      <c r="L66" s="180"/>
      <c r="M66" s="180"/>
      <c r="N66" s="180">
        <f>'将来負担比率（分子）の構造'!M$41</f>
        <v>60407</v>
      </c>
      <c r="O66" s="180"/>
      <c r="P66" s="180"/>
    </row>
    <row r="67" spans="1:16" x14ac:dyDescent="0.15">
      <c r="A67" s="180" t="s">
        <v>74</v>
      </c>
      <c r="B67" s="180" t="e">
        <f>NA()</f>
        <v>#N/A</v>
      </c>
      <c r="C67" s="180">
        <f>IF(ISNUMBER('将来負担比率（分子）の構造'!I$53), IF('将来負担比率（分子）の構造'!I$53 &lt; 0, 0, '将来負担比率（分子）の構造'!I$53), NA())</f>
        <v>5689</v>
      </c>
      <c r="D67" s="180" t="e">
        <f>NA()</f>
        <v>#N/A</v>
      </c>
      <c r="E67" s="180" t="e">
        <f>NA()</f>
        <v>#N/A</v>
      </c>
      <c r="F67" s="180">
        <f>IF(ISNUMBER('将来負担比率（分子）の構造'!J$53), IF('将来負担比率（分子）の構造'!J$53 &lt; 0, 0, '将来負担比率（分子）の構造'!J$53), NA())</f>
        <v>5122</v>
      </c>
      <c r="G67" s="180" t="e">
        <f>NA()</f>
        <v>#N/A</v>
      </c>
      <c r="H67" s="180" t="e">
        <f>NA()</f>
        <v>#N/A</v>
      </c>
      <c r="I67" s="180">
        <f>IF(ISNUMBER('将来負担比率（分子）の構造'!K$53), IF('将来負担比率（分子）の構造'!K$53 &lt; 0, 0, '将来負担比率（分子）の構造'!K$53), NA())</f>
        <v>6060</v>
      </c>
      <c r="J67" s="180" t="e">
        <f>NA()</f>
        <v>#N/A</v>
      </c>
      <c r="K67" s="180" t="e">
        <f>NA()</f>
        <v>#N/A</v>
      </c>
      <c r="L67" s="180">
        <f>IF(ISNUMBER('将来負担比率（分子）の構造'!L$53), IF('将来負担比率（分子）の構造'!L$53 &lt; 0, 0, '将来負担比率（分子）の構造'!L$53), NA())</f>
        <v>11809</v>
      </c>
      <c r="M67" s="180" t="e">
        <f>NA()</f>
        <v>#N/A</v>
      </c>
      <c r="N67" s="180" t="e">
        <f>NA()</f>
        <v>#N/A</v>
      </c>
      <c r="O67" s="180">
        <f>IF(ISNUMBER('将来負担比率（分子）の構造'!M$53), IF('将来負担比率（分子）の構造'!M$53 &lt; 0, 0, '将来負担比率（分子）の構造'!M$53), NA())</f>
        <v>12892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5292</v>
      </c>
      <c r="C72" s="184">
        <f>基金残高に係る経年分析!G55</f>
        <v>5292</v>
      </c>
      <c r="D72" s="184">
        <f>基金残高に係る経年分析!H55</f>
        <v>5293</v>
      </c>
    </row>
    <row r="73" spans="1:16" x14ac:dyDescent="0.15">
      <c r="A73" s="183" t="s">
        <v>77</v>
      </c>
      <c r="B73" s="184">
        <f>基金残高に係る経年分析!F56</f>
        <v>9377</v>
      </c>
      <c r="C73" s="184">
        <f>基金残高に係る経年分析!G56</f>
        <v>8431</v>
      </c>
      <c r="D73" s="184">
        <f>基金残高に係る経年分析!H56</f>
        <v>8399</v>
      </c>
    </row>
    <row r="74" spans="1:16" x14ac:dyDescent="0.15">
      <c r="A74" s="183" t="s">
        <v>78</v>
      </c>
      <c r="B74" s="184">
        <f>基金残高に係る経年分析!F57</f>
        <v>3158</v>
      </c>
      <c r="C74" s="184">
        <f>基金残高に係る経年分析!G57</f>
        <v>2010</v>
      </c>
      <c r="D74" s="184">
        <f>基金残高に係る経年分析!H57</f>
        <v>1959</v>
      </c>
    </row>
  </sheetData>
  <sheetProtection algorithmName="SHA-512" hashValue="sPduisaSDyIQTv7oLOcTWYXcPoFf+v6WaUurNPXUWEuBu0nK1n1vbk367U43AtUo/8Zc4V8NFoPb6H9UEllCow==" saltValue="N1X4z9lwrYqEZ1uaxB2Qc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24358447</v>
      </c>
      <c r="S5" s="727"/>
      <c r="T5" s="727"/>
      <c r="U5" s="727"/>
      <c r="V5" s="727"/>
      <c r="W5" s="727"/>
      <c r="X5" s="727"/>
      <c r="Y5" s="773"/>
      <c r="Z5" s="791">
        <v>45.1</v>
      </c>
      <c r="AA5" s="791"/>
      <c r="AB5" s="791"/>
      <c r="AC5" s="791"/>
      <c r="AD5" s="792">
        <v>22785100</v>
      </c>
      <c r="AE5" s="792"/>
      <c r="AF5" s="792"/>
      <c r="AG5" s="792"/>
      <c r="AH5" s="792"/>
      <c r="AI5" s="792"/>
      <c r="AJ5" s="792"/>
      <c r="AK5" s="792"/>
      <c r="AL5" s="774">
        <v>82.7</v>
      </c>
      <c r="AM5" s="743"/>
      <c r="AN5" s="743"/>
      <c r="AO5" s="775"/>
      <c r="AP5" s="760" t="s">
        <v>227</v>
      </c>
      <c r="AQ5" s="761"/>
      <c r="AR5" s="761"/>
      <c r="AS5" s="761"/>
      <c r="AT5" s="761"/>
      <c r="AU5" s="761"/>
      <c r="AV5" s="761"/>
      <c r="AW5" s="761"/>
      <c r="AX5" s="761"/>
      <c r="AY5" s="761"/>
      <c r="AZ5" s="761"/>
      <c r="BA5" s="761"/>
      <c r="BB5" s="761"/>
      <c r="BC5" s="761"/>
      <c r="BD5" s="761"/>
      <c r="BE5" s="761"/>
      <c r="BF5" s="762"/>
      <c r="BG5" s="661">
        <v>22781746</v>
      </c>
      <c r="BH5" s="664"/>
      <c r="BI5" s="664"/>
      <c r="BJ5" s="664"/>
      <c r="BK5" s="664"/>
      <c r="BL5" s="664"/>
      <c r="BM5" s="664"/>
      <c r="BN5" s="665"/>
      <c r="BO5" s="723">
        <v>93.5</v>
      </c>
      <c r="BP5" s="723"/>
      <c r="BQ5" s="723"/>
      <c r="BR5" s="723"/>
      <c r="BS5" s="724">
        <v>408523</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542906</v>
      </c>
      <c r="S6" s="664"/>
      <c r="T6" s="664"/>
      <c r="U6" s="664"/>
      <c r="V6" s="664"/>
      <c r="W6" s="664"/>
      <c r="X6" s="664"/>
      <c r="Y6" s="665"/>
      <c r="Z6" s="723">
        <v>1</v>
      </c>
      <c r="AA6" s="723"/>
      <c r="AB6" s="723"/>
      <c r="AC6" s="723"/>
      <c r="AD6" s="724">
        <v>542906</v>
      </c>
      <c r="AE6" s="724"/>
      <c r="AF6" s="724"/>
      <c r="AG6" s="724"/>
      <c r="AH6" s="724"/>
      <c r="AI6" s="724"/>
      <c r="AJ6" s="724"/>
      <c r="AK6" s="724"/>
      <c r="AL6" s="666">
        <v>2</v>
      </c>
      <c r="AM6" s="667"/>
      <c r="AN6" s="667"/>
      <c r="AO6" s="725"/>
      <c r="AP6" s="658" t="s">
        <v>232</v>
      </c>
      <c r="AQ6" s="659"/>
      <c r="AR6" s="659"/>
      <c r="AS6" s="659"/>
      <c r="AT6" s="659"/>
      <c r="AU6" s="659"/>
      <c r="AV6" s="659"/>
      <c r="AW6" s="659"/>
      <c r="AX6" s="659"/>
      <c r="AY6" s="659"/>
      <c r="AZ6" s="659"/>
      <c r="BA6" s="659"/>
      <c r="BB6" s="659"/>
      <c r="BC6" s="659"/>
      <c r="BD6" s="659"/>
      <c r="BE6" s="659"/>
      <c r="BF6" s="660"/>
      <c r="BG6" s="661">
        <v>22781746</v>
      </c>
      <c r="BH6" s="664"/>
      <c r="BI6" s="664"/>
      <c r="BJ6" s="664"/>
      <c r="BK6" s="664"/>
      <c r="BL6" s="664"/>
      <c r="BM6" s="664"/>
      <c r="BN6" s="665"/>
      <c r="BO6" s="723">
        <v>93.5</v>
      </c>
      <c r="BP6" s="723"/>
      <c r="BQ6" s="723"/>
      <c r="BR6" s="723"/>
      <c r="BS6" s="724">
        <v>408523</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332884</v>
      </c>
      <c r="CS6" s="664"/>
      <c r="CT6" s="664"/>
      <c r="CU6" s="664"/>
      <c r="CV6" s="664"/>
      <c r="CW6" s="664"/>
      <c r="CX6" s="664"/>
      <c r="CY6" s="665"/>
      <c r="CZ6" s="774">
        <v>0.6</v>
      </c>
      <c r="DA6" s="743"/>
      <c r="DB6" s="743"/>
      <c r="DC6" s="777"/>
      <c r="DD6" s="669" t="s">
        <v>234</v>
      </c>
      <c r="DE6" s="664"/>
      <c r="DF6" s="664"/>
      <c r="DG6" s="664"/>
      <c r="DH6" s="664"/>
      <c r="DI6" s="664"/>
      <c r="DJ6" s="664"/>
      <c r="DK6" s="664"/>
      <c r="DL6" s="664"/>
      <c r="DM6" s="664"/>
      <c r="DN6" s="664"/>
      <c r="DO6" s="664"/>
      <c r="DP6" s="665"/>
      <c r="DQ6" s="669">
        <v>332884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36170</v>
      </c>
      <c r="S7" s="664"/>
      <c r="T7" s="664"/>
      <c r="U7" s="664"/>
      <c r="V7" s="664"/>
      <c r="W7" s="664"/>
      <c r="X7" s="664"/>
      <c r="Y7" s="665"/>
      <c r="Z7" s="723">
        <v>0.1</v>
      </c>
      <c r="AA7" s="723"/>
      <c r="AB7" s="723"/>
      <c r="AC7" s="723"/>
      <c r="AD7" s="724">
        <v>36170</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11891802</v>
      </c>
      <c r="BH7" s="664"/>
      <c r="BI7" s="664"/>
      <c r="BJ7" s="664"/>
      <c r="BK7" s="664"/>
      <c r="BL7" s="664"/>
      <c r="BM7" s="664"/>
      <c r="BN7" s="665"/>
      <c r="BO7" s="723">
        <v>48.8</v>
      </c>
      <c r="BP7" s="723"/>
      <c r="BQ7" s="723"/>
      <c r="BR7" s="723"/>
      <c r="BS7" s="724">
        <v>408523</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4478924</v>
      </c>
      <c r="CS7" s="664"/>
      <c r="CT7" s="664"/>
      <c r="CU7" s="664"/>
      <c r="CV7" s="664"/>
      <c r="CW7" s="664"/>
      <c r="CX7" s="664"/>
      <c r="CY7" s="665"/>
      <c r="CZ7" s="723">
        <v>8.5</v>
      </c>
      <c r="DA7" s="723"/>
      <c r="DB7" s="723"/>
      <c r="DC7" s="723"/>
      <c r="DD7" s="669">
        <v>352356</v>
      </c>
      <c r="DE7" s="664"/>
      <c r="DF7" s="664"/>
      <c r="DG7" s="664"/>
      <c r="DH7" s="664"/>
      <c r="DI7" s="664"/>
      <c r="DJ7" s="664"/>
      <c r="DK7" s="664"/>
      <c r="DL7" s="664"/>
      <c r="DM7" s="664"/>
      <c r="DN7" s="664"/>
      <c r="DO7" s="664"/>
      <c r="DP7" s="665"/>
      <c r="DQ7" s="669">
        <v>3814160</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82688</v>
      </c>
      <c r="S8" s="664"/>
      <c r="T8" s="664"/>
      <c r="U8" s="664"/>
      <c r="V8" s="664"/>
      <c r="W8" s="664"/>
      <c r="X8" s="664"/>
      <c r="Y8" s="665"/>
      <c r="Z8" s="723">
        <v>0.2</v>
      </c>
      <c r="AA8" s="723"/>
      <c r="AB8" s="723"/>
      <c r="AC8" s="723"/>
      <c r="AD8" s="724">
        <v>82688</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285719</v>
      </c>
      <c r="BH8" s="664"/>
      <c r="BI8" s="664"/>
      <c r="BJ8" s="664"/>
      <c r="BK8" s="664"/>
      <c r="BL8" s="664"/>
      <c r="BM8" s="664"/>
      <c r="BN8" s="665"/>
      <c r="BO8" s="723">
        <v>1.2</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18941454</v>
      </c>
      <c r="CS8" s="664"/>
      <c r="CT8" s="664"/>
      <c r="CU8" s="664"/>
      <c r="CV8" s="664"/>
      <c r="CW8" s="664"/>
      <c r="CX8" s="664"/>
      <c r="CY8" s="665"/>
      <c r="CZ8" s="723">
        <v>36.1</v>
      </c>
      <c r="DA8" s="723"/>
      <c r="DB8" s="723"/>
      <c r="DC8" s="723"/>
      <c r="DD8" s="669">
        <v>269264</v>
      </c>
      <c r="DE8" s="664"/>
      <c r="DF8" s="664"/>
      <c r="DG8" s="664"/>
      <c r="DH8" s="664"/>
      <c r="DI8" s="664"/>
      <c r="DJ8" s="664"/>
      <c r="DK8" s="664"/>
      <c r="DL8" s="664"/>
      <c r="DM8" s="664"/>
      <c r="DN8" s="664"/>
      <c r="DO8" s="664"/>
      <c r="DP8" s="665"/>
      <c r="DQ8" s="669">
        <v>9266761</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71431</v>
      </c>
      <c r="S9" s="664"/>
      <c r="T9" s="664"/>
      <c r="U9" s="664"/>
      <c r="V9" s="664"/>
      <c r="W9" s="664"/>
      <c r="X9" s="664"/>
      <c r="Y9" s="665"/>
      <c r="Z9" s="723">
        <v>0.1</v>
      </c>
      <c r="AA9" s="723"/>
      <c r="AB9" s="723"/>
      <c r="AC9" s="723"/>
      <c r="AD9" s="724">
        <v>71431</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9184924</v>
      </c>
      <c r="BH9" s="664"/>
      <c r="BI9" s="664"/>
      <c r="BJ9" s="664"/>
      <c r="BK9" s="664"/>
      <c r="BL9" s="664"/>
      <c r="BM9" s="664"/>
      <c r="BN9" s="665"/>
      <c r="BO9" s="723">
        <v>37.700000000000003</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3192115</v>
      </c>
      <c r="CS9" s="664"/>
      <c r="CT9" s="664"/>
      <c r="CU9" s="664"/>
      <c r="CV9" s="664"/>
      <c r="CW9" s="664"/>
      <c r="CX9" s="664"/>
      <c r="CY9" s="665"/>
      <c r="CZ9" s="723">
        <v>6.1</v>
      </c>
      <c r="DA9" s="723"/>
      <c r="DB9" s="723"/>
      <c r="DC9" s="723"/>
      <c r="DD9" s="669">
        <v>369204</v>
      </c>
      <c r="DE9" s="664"/>
      <c r="DF9" s="664"/>
      <c r="DG9" s="664"/>
      <c r="DH9" s="664"/>
      <c r="DI9" s="664"/>
      <c r="DJ9" s="664"/>
      <c r="DK9" s="664"/>
      <c r="DL9" s="664"/>
      <c r="DM9" s="664"/>
      <c r="DN9" s="664"/>
      <c r="DO9" s="664"/>
      <c r="DP9" s="665"/>
      <c r="DQ9" s="669">
        <v>2426717</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234</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505819</v>
      </c>
      <c r="BH10" s="664"/>
      <c r="BI10" s="664"/>
      <c r="BJ10" s="664"/>
      <c r="BK10" s="664"/>
      <c r="BL10" s="664"/>
      <c r="BM10" s="664"/>
      <c r="BN10" s="665"/>
      <c r="BO10" s="723">
        <v>2.1</v>
      </c>
      <c r="BP10" s="723"/>
      <c r="BQ10" s="723"/>
      <c r="BR10" s="723"/>
      <c r="BS10" s="669">
        <v>84162</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268567</v>
      </c>
      <c r="CS10" s="664"/>
      <c r="CT10" s="664"/>
      <c r="CU10" s="664"/>
      <c r="CV10" s="664"/>
      <c r="CW10" s="664"/>
      <c r="CX10" s="664"/>
      <c r="CY10" s="665"/>
      <c r="CZ10" s="723">
        <v>0.5</v>
      </c>
      <c r="DA10" s="723"/>
      <c r="DB10" s="723"/>
      <c r="DC10" s="723"/>
      <c r="DD10" s="669">
        <v>23477</v>
      </c>
      <c r="DE10" s="664"/>
      <c r="DF10" s="664"/>
      <c r="DG10" s="664"/>
      <c r="DH10" s="664"/>
      <c r="DI10" s="664"/>
      <c r="DJ10" s="664"/>
      <c r="DK10" s="664"/>
      <c r="DL10" s="664"/>
      <c r="DM10" s="664"/>
      <c r="DN10" s="664"/>
      <c r="DO10" s="664"/>
      <c r="DP10" s="665"/>
      <c r="DQ10" s="669">
        <v>187712</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234</v>
      </c>
      <c r="AA11" s="723"/>
      <c r="AB11" s="723"/>
      <c r="AC11" s="723"/>
      <c r="AD11" s="724" t="s">
        <v>234</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1915340</v>
      </c>
      <c r="BH11" s="664"/>
      <c r="BI11" s="664"/>
      <c r="BJ11" s="664"/>
      <c r="BK11" s="664"/>
      <c r="BL11" s="664"/>
      <c r="BM11" s="664"/>
      <c r="BN11" s="665"/>
      <c r="BO11" s="723">
        <v>7.9</v>
      </c>
      <c r="BP11" s="723"/>
      <c r="BQ11" s="723"/>
      <c r="BR11" s="723"/>
      <c r="BS11" s="669">
        <v>324361</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474262</v>
      </c>
      <c r="CS11" s="664"/>
      <c r="CT11" s="664"/>
      <c r="CU11" s="664"/>
      <c r="CV11" s="664"/>
      <c r="CW11" s="664"/>
      <c r="CX11" s="664"/>
      <c r="CY11" s="665"/>
      <c r="CZ11" s="723">
        <v>0.9</v>
      </c>
      <c r="DA11" s="723"/>
      <c r="DB11" s="723"/>
      <c r="DC11" s="723"/>
      <c r="DD11" s="669">
        <v>67477</v>
      </c>
      <c r="DE11" s="664"/>
      <c r="DF11" s="664"/>
      <c r="DG11" s="664"/>
      <c r="DH11" s="664"/>
      <c r="DI11" s="664"/>
      <c r="DJ11" s="664"/>
      <c r="DK11" s="664"/>
      <c r="DL11" s="664"/>
      <c r="DM11" s="664"/>
      <c r="DN11" s="664"/>
      <c r="DO11" s="664"/>
      <c r="DP11" s="665"/>
      <c r="DQ11" s="669">
        <v>418880</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2862647</v>
      </c>
      <c r="S12" s="664"/>
      <c r="T12" s="664"/>
      <c r="U12" s="664"/>
      <c r="V12" s="664"/>
      <c r="W12" s="664"/>
      <c r="X12" s="664"/>
      <c r="Y12" s="665"/>
      <c r="Z12" s="723">
        <v>5.3</v>
      </c>
      <c r="AA12" s="723"/>
      <c r="AB12" s="723"/>
      <c r="AC12" s="723"/>
      <c r="AD12" s="724">
        <v>2862647</v>
      </c>
      <c r="AE12" s="724"/>
      <c r="AF12" s="724"/>
      <c r="AG12" s="724"/>
      <c r="AH12" s="724"/>
      <c r="AI12" s="724"/>
      <c r="AJ12" s="724"/>
      <c r="AK12" s="724"/>
      <c r="AL12" s="666">
        <v>10.4</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9437656</v>
      </c>
      <c r="BH12" s="664"/>
      <c r="BI12" s="664"/>
      <c r="BJ12" s="664"/>
      <c r="BK12" s="664"/>
      <c r="BL12" s="664"/>
      <c r="BM12" s="664"/>
      <c r="BN12" s="665"/>
      <c r="BO12" s="723">
        <v>38.700000000000003</v>
      </c>
      <c r="BP12" s="723"/>
      <c r="BQ12" s="723"/>
      <c r="BR12" s="723"/>
      <c r="BS12" s="669" t="s">
        <v>234</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1045652</v>
      </c>
      <c r="CS12" s="664"/>
      <c r="CT12" s="664"/>
      <c r="CU12" s="664"/>
      <c r="CV12" s="664"/>
      <c r="CW12" s="664"/>
      <c r="CX12" s="664"/>
      <c r="CY12" s="665"/>
      <c r="CZ12" s="723">
        <v>2</v>
      </c>
      <c r="DA12" s="723"/>
      <c r="DB12" s="723"/>
      <c r="DC12" s="723"/>
      <c r="DD12" s="669">
        <v>21233</v>
      </c>
      <c r="DE12" s="664"/>
      <c r="DF12" s="664"/>
      <c r="DG12" s="664"/>
      <c r="DH12" s="664"/>
      <c r="DI12" s="664"/>
      <c r="DJ12" s="664"/>
      <c r="DK12" s="664"/>
      <c r="DL12" s="664"/>
      <c r="DM12" s="664"/>
      <c r="DN12" s="664"/>
      <c r="DO12" s="664"/>
      <c r="DP12" s="665"/>
      <c r="DQ12" s="669">
        <v>379096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12034</v>
      </c>
      <c r="S13" s="664"/>
      <c r="T13" s="664"/>
      <c r="U13" s="664"/>
      <c r="V13" s="664"/>
      <c r="W13" s="664"/>
      <c r="X13" s="664"/>
      <c r="Y13" s="665"/>
      <c r="Z13" s="723">
        <v>0</v>
      </c>
      <c r="AA13" s="723"/>
      <c r="AB13" s="723"/>
      <c r="AC13" s="723"/>
      <c r="AD13" s="724">
        <v>12034</v>
      </c>
      <c r="AE13" s="724"/>
      <c r="AF13" s="724"/>
      <c r="AG13" s="724"/>
      <c r="AH13" s="724"/>
      <c r="AI13" s="724"/>
      <c r="AJ13" s="724"/>
      <c r="AK13" s="724"/>
      <c r="AL13" s="666">
        <v>0</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9342621</v>
      </c>
      <c r="BH13" s="664"/>
      <c r="BI13" s="664"/>
      <c r="BJ13" s="664"/>
      <c r="BK13" s="664"/>
      <c r="BL13" s="664"/>
      <c r="BM13" s="664"/>
      <c r="BN13" s="665"/>
      <c r="BO13" s="723">
        <v>38.4</v>
      </c>
      <c r="BP13" s="723"/>
      <c r="BQ13" s="723"/>
      <c r="BR13" s="723"/>
      <c r="BS13" s="669" t="s">
        <v>234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8681238</v>
      </c>
      <c r="CS13" s="664"/>
      <c r="CT13" s="664"/>
      <c r="CU13" s="664"/>
      <c r="CV13" s="664"/>
      <c r="CW13" s="664"/>
      <c r="CX13" s="664"/>
      <c r="CY13" s="665"/>
      <c r="CZ13" s="723">
        <v>16.600000000000001</v>
      </c>
      <c r="DA13" s="723"/>
      <c r="DB13" s="723"/>
      <c r="DC13" s="723"/>
      <c r="DD13" s="669">
        <v>3311684</v>
      </c>
      <c r="DE13" s="664"/>
      <c r="DF13" s="664"/>
      <c r="DG13" s="664"/>
      <c r="DH13" s="664"/>
      <c r="DI13" s="664"/>
      <c r="DJ13" s="664"/>
      <c r="DK13" s="664"/>
      <c r="DL13" s="664"/>
      <c r="DM13" s="664"/>
      <c r="DN13" s="664"/>
      <c r="DO13" s="664"/>
      <c r="DP13" s="665"/>
      <c r="DQ13" s="669">
        <v>5535401</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379133</v>
      </c>
      <c r="BH14" s="664"/>
      <c r="BI14" s="664"/>
      <c r="BJ14" s="664"/>
      <c r="BK14" s="664"/>
      <c r="BL14" s="664"/>
      <c r="BM14" s="664"/>
      <c r="BN14" s="665"/>
      <c r="BO14" s="723">
        <v>1.6</v>
      </c>
      <c r="BP14" s="723"/>
      <c r="BQ14" s="723"/>
      <c r="BR14" s="723"/>
      <c r="BS14" s="669" t="s">
        <v>234</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1800826</v>
      </c>
      <c r="CS14" s="664"/>
      <c r="CT14" s="664"/>
      <c r="CU14" s="664"/>
      <c r="CV14" s="664"/>
      <c r="CW14" s="664"/>
      <c r="CX14" s="664"/>
      <c r="CY14" s="665"/>
      <c r="CZ14" s="723">
        <v>3.4</v>
      </c>
      <c r="DA14" s="723"/>
      <c r="DB14" s="723"/>
      <c r="DC14" s="723"/>
      <c r="DD14" s="669">
        <v>40566</v>
      </c>
      <c r="DE14" s="664"/>
      <c r="DF14" s="664"/>
      <c r="DG14" s="664"/>
      <c r="DH14" s="664"/>
      <c r="DI14" s="664"/>
      <c r="DJ14" s="664"/>
      <c r="DK14" s="664"/>
      <c r="DL14" s="664"/>
      <c r="DM14" s="664"/>
      <c r="DN14" s="664"/>
      <c r="DO14" s="664"/>
      <c r="DP14" s="665"/>
      <c r="DQ14" s="669">
        <v>1742310</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124004</v>
      </c>
      <c r="S15" s="664"/>
      <c r="T15" s="664"/>
      <c r="U15" s="664"/>
      <c r="V15" s="664"/>
      <c r="W15" s="664"/>
      <c r="X15" s="664"/>
      <c r="Y15" s="665"/>
      <c r="Z15" s="723">
        <v>0.2</v>
      </c>
      <c r="AA15" s="723"/>
      <c r="AB15" s="723"/>
      <c r="AC15" s="723"/>
      <c r="AD15" s="724">
        <v>124004</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1073155</v>
      </c>
      <c r="BH15" s="664"/>
      <c r="BI15" s="664"/>
      <c r="BJ15" s="664"/>
      <c r="BK15" s="664"/>
      <c r="BL15" s="664"/>
      <c r="BM15" s="664"/>
      <c r="BN15" s="665"/>
      <c r="BO15" s="723">
        <v>4.4000000000000004</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7881303</v>
      </c>
      <c r="CS15" s="664"/>
      <c r="CT15" s="664"/>
      <c r="CU15" s="664"/>
      <c r="CV15" s="664"/>
      <c r="CW15" s="664"/>
      <c r="CX15" s="664"/>
      <c r="CY15" s="665"/>
      <c r="CZ15" s="723">
        <v>15</v>
      </c>
      <c r="DA15" s="723"/>
      <c r="DB15" s="723"/>
      <c r="DC15" s="723"/>
      <c r="DD15" s="669">
        <v>3013949</v>
      </c>
      <c r="DE15" s="664"/>
      <c r="DF15" s="664"/>
      <c r="DG15" s="664"/>
      <c r="DH15" s="664"/>
      <c r="DI15" s="664"/>
      <c r="DJ15" s="664"/>
      <c r="DK15" s="664"/>
      <c r="DL15" s="664"/>
      <c r="DM15" s="664"/>
      <c r="DN15" s="664"/>
      <c r="DO15" s="664"/>
      <c r="DP15" s="665"/>
      <c r="DQ15" s="669">
        <v>4527580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234</v>
      </c>
      <c r="AE16" s="724"/>
      <c r="AF16" s="724"/>
      <c r="AG16" s="724"/>
      <c r="AH16" s="724"/>
      <c r="AI16" s="724"/>
      <c r="AJ16" s="724"/>
      <c r="AK16" s="724"/>
      <c r="AL16" s="666" t="s">
        <v>234</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234</v>
      </c>
      <c r="BH16" s="664"/>
      <c r="BI16" s="664"/>
      <c r="BJ16" s="664"/>
      <c r="BK16" s="664"/>
      <c r="BL16" s="664"/>
      <c r="BM16" s="664"/>
      <c r="BN16" s="665"/>
      <c r="BO16" s="723" t="s">
        <v>234</v>
      </c>
      <c r="BP16" s="723"/>
      <c r="BQ16" s="723"/>
      <c r="BR16" s="723"/>
      <c r="BS16" s="669" t="s">
        <v>234</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234</v>
      </c>
      <c r="CS16" s="664"/>
      <c r="CT16" s="664"/>
      <c r="CU16" s="664"/>
      <c r="CV16" s="664"/>
      <c r="CW16" s="664"/>
      <c r="CX16" s="664"/>
      <c r="CY16" s="665"/>
      <c r="CZ16" s="723" t="s">
        <v>234</v>
      </c>
      <c r="DA16" s="723"/>
      <c r="DB16" s="723"/>
      <c r="DC16" s="723"/>
      <c r="DD16" s="669" t="s">
        <v>234</v>
      </c>
      <c r="DE16" s="664"/>
      <c r="DF16" s="664"/>
      <c r="DG16" s="664"/>
      <c r="DH16" s="664"/>
      <c r="DI16" s="664"/>
      <c r="DJ16" s="664"/>
      <c r="DK16" s="664"/>
      <c r="DL16" s="664"/>
      <c r="DM16" s="664"/>
      <c r="DN16" s="664"/>
      <c r="DO16" s="664"/>
      <c r="DP16" s="665"/>
      <c r="DQ16" s="669" t="s">
        <v>234</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139907</v>
      </c>
      <c r="S17" s="664"/>
      <c r="T17" s="664"/>
      <c r="U17" s="664"/>
      <c r="V17" s="664"/>
      <c r="W17" s="664"/>
      <c r="X17" s="664"/>
      <c r="Y17" s="665"/>
      <c r="Z17" s="723">
        <v>0.3</v>
      </c>
      <c r="AA17" s="723"/>
      <c r="AB17" s="723"/>
      <c r="AC17" s="723"/>
      <c r="AD17" s="724">
        <v>139907</v>
      </c>
      <c r="AE17" s="724"/>
      <c r="AF17" s="724"/>
      <c r="AG17" s="724"/>
      <c r="AH17" s="724"/>
      <c r="AI17" s="724"/>
      <c r="AJ17" s="724"/>
      <c r="AK17" s="724"/>
      <c r="AL17" s="666">
        <v>0.5</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234</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5327425</v>
      </c>
      <c r="CS17" s="664"/>
      <c r="CT17" s="664"/>
      <c r="CU17" s="664"/>
      <c r="CV17" s="664"/>
      <c r="CW17" s="664"/>
      <c r="CX17" s="664"/>
      <c r="CY17" s="665"/>
      <c r="CZ17" s="723">
        <v>10.199999999999999</v>
      </c>
      <c r="DA17" s="723"/>
      <c r="DB17" s="723"/>
      <c r="DC17" s="723"/>
      <c r="DD17" s="669" t="s">
        <v>234</v>
      </c>
      <c r="DE17" s="664"/>
      <c r="DF17" s="664"/>
      <c r="DG17" s="664"/>
      <c r="DH17" s="664"/>
      <c r="DI17" s="664"/>
      <c r="DJ17" s="664"/>
      <c r="DK17" s="664"/>
      <c r="DL17" s="664"/>
      <c r="DM17" s="664"/>
      <c r="DN17" s="664"/>
      <c r="DO17" s="664"/>
      <c r="DP17" s="665"/>
      <c r="DQ17" s="669">
        <v>5140924</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2411800</v>
      </c>
      <c r="S18" s="664"/>
      <c r="T18" s="664"/>
      <c r="U18" s="664"/>
      <c r="V18" s="664"/>
      <c r="W18" s="664"/>
      <c r="X18" s="664"/>
      <c r="Y18" s="665"/>
      <c r="Z18" s="723">
        <v>4.5</v>
      </c>
      <c r="AA18" s="723"/>
      <c r="AB18" s="723"/>
      <c r="AC18" s="723"/>
      <c r="AD18" s="724">
        <v>696873</v>
      </c>
      <c r="AE18" s="724"/>
      <c r="AF18" s="724"/>
      <c r="AG18" s="724"/>
      <c r="AH18" s="724"/>
      <c r="AI18" s="724"/>
      <c r="AJ18" s="724"/>
      <c r="AK18" s="724"/>
      <c r="AL18" s="666">
        <v>2.5</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234</v>
      </c>
      <c r="CS18" s="664"/>
      <c r="CT18" s="664"/>
      <c r="CU18" s="664"/>
      <c r="CV18" s="664"/>
      <c r="CW18" s="664"/>
      <c r="CX18" s="664"/>
      <c r="CY18" s="665"/>
      <c r="CZ18" s="723" t="s">
        <v>234</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696873</v>
      </c>
      <c r="S19" s="664"/>
      <c r="T19" s="664"/>
      <c r="U19" s="664"/>
      <c r="V19" s="664"/>
      <c r="W19" s="664"/>
      <c r="X19" s="664"/>
      <c r="Y19" s="665"/>
      <c r="Z19" s="723">
        <v>1.3</v>
      </c>
      <c r="AA19" s="723"/>
      <c r="AB19" s="723"/>
      <c r="AC19" s="723"/>
      <c r="AD19" s="724">
        <v>696873</v>
      </c>
      <c r="AE19" s="724"/>
      <c r="AF19" s="724"/>
      <c r="AG19" s="724"/>
      <c r="AH19" s="724"/>
      <c r="AI19" s="724"/>
      <c r="AJ19" s="724"/>
      <c r="AK19" s="724"/>
      <c r="AL19" s="666">
        <v>2.5</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1576701</v>
      </c>
      <c r="BH19" s="664"/>
      <c r="BI19" s="664"/>
      <c r="BJ19" s="664"/>
      <c r="BK19" s="664"/>
      <c r="BL19" s="664"/>
      <c r="BM19" s="664"/>
      <c r="BN19" s="665"/>
      <c r="BO19" s="723">
        <v>6.5</v>
      </c>
      <c r="BP19" s="723"/>
      <c r="BQ19" s="723"/>
      <c r="BR19" s="723"/>
      <c r="BS19" s="669" t="s">
        <v>234</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638359</v>
      </c>
      <c r="S20" s="664"/>
      <c r="T20" s="664"/>
      <c r="U20" s="664"/>
      <c r="V20" s="664"/>
      <c r="W20" s="664"/>
      <c r="X20" s="664"/>
      <c r="Y20" s="665"/>
      <c r="Z20" s="723">
        <v>1.2</v>
      </c>
      <c r="AA20" s="723"/>
      <c r="AB20" s="723"/>
      <c r="AC20" s="723"/>
      <c r="AD20" s="724" t="s">
        <v>234</v>
      </c>
      <c r="AE20" s="724"/>
      <c r="AF20" s="724"/>
      <c r="AG20" s="724"/>
      <c r="AH20" s="724"/>
      <c r="AI20" s="724"/>
      <c r="AJ20" s="724"/>
      <c r="AK20" s="724"/>
      <c r="AL20" s="666" t="s">
        <v>234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1576701</v>
      </c>
      <c r="BH20" s="664"/>
      <c r="BI20" s="664"/>
      <c r="BJ20" s="664"/>
      <c r="BK20" s="664"/>
      <c r="BL20" s="664"/>
      <c r="BM20" s="664"/>
      <c r="BN20" s="665"/>
      <c r="BO20" s="723">
        <v>6.5</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52424650</v>
      </c>
      <c r="CS20" s="664"/>
      <c r="CT20" s="664"/>
      <c r="CU20" s="664"/>
      <c r="CV20" s="664"/>
      <c r="CW20" s="664"/>
      <c r="CX20" s="664"/>
      <c r="CY20" s="665"/>
      <c r="CZ20" s="723">
        <v>100</v>
      </c>
      <c r="DA20" s="723"/>
      <c r="DB20" s="723"/>
      <c r="DC20" s="723"/>
      <c r="DD20" s="669">
        <v>7469210</v>
      </c>
      <c r="DE20" s="664"/>
      <c r="DF20" s="664"/>
      <c r="DG20" s="664"/>
      <c r="DH20" s="664"/>
      <c r="DI20" s="664"/>
      <c r="DJ20" s="664"/>
      <c r="DK20" s="664"/>
      <c r="DL20" s="664"/>
      <c r="DM20" s="664"/>
      <c r="DN20" s="664"/>
      <c r="DO20" s="664"/>
      <c r="DP20" s="665"/>
      <c r="DQ20" s="669">
        <v>33772425</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1076568</v>
      </c>
      <c r="S21" s="664"/>
      <c r="T21" s="664"/>
      <c r="U21" s="664"/>
      <c r="V21" s="664"/>
      <c r="W21" s="664"/>
      <c r="X21" s="664"/>
      <c r="Y21" s="665"/>
      <c r="Z21" s="723">
        <v>2</v>
      </c>
      <c r="AA21" s="723"/>
      <c r="AB21" s="723"/>
      <c r="AC21" s="723"/>
      <c r="AD21" s="724" t="s">
        <v>234</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3354</v>
      </c>
      <c r="BH21" s="664"/>
      <c r="BI21" s="664"/>
      <c r="BJ21" s="664"/>
      <c r="BK21" s="664"/>
      <c r="BL21" s="664"/>
      <c r="BM21" s="664"/>
      <c r="BN21" s="665"/>
      <c r="BO21" s="723">
        <v>0</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30642034</v>
      </c>
      <c r="S22" s="664"/>
      <c r="T22" s="664"/>
      <c r="U22" s="664"/>
      <c r="V22" s="664"/>
      <c r="W22" s="664"/>
      <c r="X22" s="664"/>
      <c r="Y22" s="665"/>
      <c r="Z22" s="723">
        <v>56.7</v>
      </c>
      <c r="AA22" s="723"/>
      <c r="AB22" s="723"/>
      <c r="AC22" s="723"/>
      <c r="AD22" s="724">
        <v>27353760</v>
      </c>
      <c r="AE22" s="724"/>
      <c r="AF22" s="724"/>
      <c r="AG22" s="724"/>
      <c r="AH22" s="724"/>
      <c r="AI22" s="724"/>
      <c r="AJ22" s="724"/>
      <c r="AK22" s="724"/>
      <c r="AL22" s="666">
        <v>99.3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234</v>
      </c>
      <c r="BH22" s="664"/>
      <c r="BI22" s="664"/>
      <c r="BJ22" s="664"/>
      <c r="BK22" s="664"/>
      <c r="BL22" s="664"/>
      <c r="BM22" s="664"/>
      <c r="BN22" s="665"/>
      <c r="BO22" s="723" t="s">
        <v>234</v>
      </c>
      <c r="BP22" s="723"/>
      <c r="BQ22" s="723"/>
      <c r="BR22" s="723"/>
      <c r="BS22" s="669" t="s">
        <v>234</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21945</v>
      </c>
      <c r="S23" s="664"/>
      <c r="T23" s="664"/>
      <c r="U23" s="664"/>
      <c r="V23" s="664"/>
      <c r="W23" s="664"/>
      <c r="X23" s="664"/>
      <c r="Y23" s="665"/>
      <c r="Z23" s="723">
        <v>0</v>
      </c>
      <c r="AA23" s="723"/>
      <c r="AB23" s="723"/>
      <c r="AC23" s="723"/>
      <c r="AD23" s="724">
        <v>21945</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1573347</v>
      </c>
      <c r="BH23" s="664"/>
      <c r="BI23" s="664"/>
      <c r="BJ23" s="664"/>
      <c r="BK23" s="664"/>
      <c r="BL23" s="664"/>
      <c r="BM23" s="664"/>
      <c r="BN23" s="665"/>
      <c r="BO23" s="723">
        <v>6.5</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955030</v>
      </c>
      <c r="S24" s="664"/>
      <c r="T24" s="664"/>
      <c r="U24" s="664"/>
      <c r="V24" s="664"/>
      <c r="W24" s="664"/>
      <c r="X24" s="664"/>
      <c r="Y24" s="665"/>
      <c r="Z24" s="723">
        <v>1.8</v>
      </c>
      <c r="AA24" s="723"/>
      <c r="AB24" s="723"/>
      <c r="AC24" s="723"/>
      <c r="AD24" s="724" t="s">
        <v>234</v>
      </c>
      <c r="AE24" s="724"/>
      <c r="AF24" s="724"/>
      <c r="AG24" s="724"/>
      <c r="AH24" s="724"/>
      <c r="AI24" s="724"/>
      <c r="AJ24" s="724"/>
      <c r="AK24" s="724"/>
      <c r="AL24" s="666" t="s">
        <v>234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234</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24673954</v>
      </c>
      <c r="CS24" s="727"/>
      <c r="CT24" s="727"/>
      <c r="CU24" s="727"/>
      <c r="CV24" s="727"/>
      <c r="CW24" s="727"/>
      <c r="CX24" s="727"/>
      <c r="CY24" s="773"/>
      <c r="CZ24" s="774">
        <v>47.1</v>
      </c>
      <c r="DA24" s="743"/>
      <c r="DB24" s="743"/>
      <c r="DC24" s="777"/>
      <c r="DD24" s="772">
        <v>14941742</v>
      </c>
      <c r="DE24" s="727"/>
      <c r="DF24" s="727"/>
      <c r="DG24" s="727"/>
      <c r="DH24" s="727"/>
      <c r="DI24" s="727"/>
      <c r="DJ24" s="727"/>
      <c r="DK24" s="773"/>
      <c r="DL24" s="772">
        <v>14857459</v>
      </c>
      <c r="DM24" s="727"/>
      <c r="DN24" s="727"/>
      <c r="DO24" s="727"/>
      <c r="DP24" s="727"/>
      <c r="DQ24" s="727"/>
      <c r="DR24" s="727"/>
      <c r="DS24" s="727"/>
      <c r="DT24" s="727"/>
      <c r="DU24" s="727"/>
      <c r="DV24" s="773"/>
      <c r="DW24" s="774">
        <v>51.6</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826731</v>
      </c>
      <c r="S25" s="664"/>
      <c r="T25" s="664"/>
      <c r="U25" s="664"/>
      <c r="V25" s="664"/>
      <c r="W25" s="664"/>
      <c r="X25" s="664"/>
      <c r="Y25" s="665"/>
      <c r="Z25" s="723">
        <v>1.5</v>
      </c>
      <c r="AA25" s="723"/>
      <c r="AB25" s="723"/>
      <c r="AC25" s="723"/>
      <c r="AD25" s="724">
        <v>62786</v>
      </c>
      <c r="AE25" s="724"/>
      <c r="AF25" s="724"/>
      <c r="AG25" s="724"/>
      <c r="AH25" s="724"/>
      <c r="AI25" s="724"/>
      <c r="AJ25" s="724"/>
      <c r="AK25" s="724"/>
      <c r="AL25" s="666">
        <v>0.2</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234</v>
      </c>
      <c r="BP25" s="723"/>
      <c r="BQ25" s="723"/>
      <c r="BR25" s="723"/>
      <c r="BS25" s="669" t="s">
        <v>234</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6742631</v>
      </c>
      <c r="CS25" s="662"/>
      <c r="CT25" s="662"/>
      <c r="CU25" s="662"/>
      <c r="CV25" s="662"/>
      <c r="CW25" s="662"/>
      <c r="CX25" s="662"/>
      <c r="CY25" s="663"/>
      <c r="CZ25" s="666">
        <v>12.9</v>
      </c>
      <c r="DA25" s="695"/>
      <c r="DB25" s="695"/>
      <c r="DC25" s="696"/>
      <c r="DD25" s="669">
        <v>6066896</v>
      </c>
      <c r="DE25" s="662"/>
      <c r="DF25" s="662"/>
      <c r="DG25" s="662"/>
      <c r="DH25" s="662"/>
      <c r="DI25" s="662"/>
      <c r="DJ25" s="662"/>
      <c r="DK25" s="663"/>
      <c r="DL25" s="669">
        <v>5982752</v>
      </c>
      <c r="DM25" s="662"/>
      <c r="DN25" s="662"/>
      <c r="DO25" s="662"/>
      <c r="DP25" s="662"/>
      <c r="DQ25" s="662"/>
      <c r="DR25" s="662"/>
      <c r="DS25" s="662"/>
      <c r="DT25" s="662"/>
      <c r="DU25" s="662"/>
      <c r="DV25" s="663"/>
      <c r="DW25" s="666">
        <v>20.8</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374741</v>
      </c>
      <c r="S26" s="664"/>
      <c r="T26" s="664"/>
      <c r="U26" s="664"/>
      <c r="V26" s="664"/>
      <c r="W26" s="664"/>
      <c r="X26" s="664"/>
      <c r="Y26" s="665"/>
      <c r="Z26" s="723">
        <v>0.7</v>
      </c>
      <c r="AA26" s="723"/>
      <c r="AB26" s="723"/>
      <c r="AC26" s="723"/>
      <c r="AD26" s="724">
        <v>7075</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3996448</v>
      </c>
      <c r="CS26" s="664"/>
      <c r="CT26" s="664"/>
      <c r="CU26" s="664"/>
      <c r="CV26" s="664"/>
      <c r="CW26" s="664"/>
      <c r="CX26" s="664"/>
      <c r="CY26" s="665"/>
      <c r="CZ26" s="666">
        <v>7.6</v>
      </c>
      <c r="DA26" s="695"/>
      <c r="DB26" s="695"/>
      <c r="DC26" s="696"/>
      <c r="DD26" s="669">
        <v>3638866</v>
      </c>
      <c r="DE26" s="664"/>
      <c r="DF26" s="664"/>
      <c r="DG26" s="664"/>
      <c r="DH26" s="664"/>
      <c r="DI26" s="664"/>
      <c r="DJ26" s="664"/>
      <c r="DK26" s="665"/>
      <c r="DL26" s="669" t="s">
        <v>234</v>
      </c>
      <c r="DM26" s="664"/>
      <c r="DN26" s="664"/>
      <c r="DO26" s="664"/>
      <c r="DP26" s="664"/>
      <c r="DQ26" s="664"/>
      <c r="DR26" s="664"/>
      <c r="DS26" s="664"/>
      <c r="DT26" s="664"/>
      <c r="DU26" s="664"/>
      <c r="DV26" s="665"/>
      <c r="DW26" s="666" t="s">
        <v>234</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7807631</v>
      </c>
      <c r="S27" s="664"/>
      <c r="T27" s="664"/>
      <c r="U27" s="664"/>
      <c r="V27" s="664"/>
      <c r="W27" s="664"/>
      <c r="X27" s="664"/>
      <c r="Y27" s="665"/>
      <c r="Z27" s="723">
        <v>14.4</v>
      </c>
      <c r="AA27" s="723"/>
      <c r="AB27" s="723"/>
      <c r="AC27" s="723"/>
      <c r="AD27" s="724" t="s">
        <v>234</v>
      </c>
      <c r="AE27" s="724"/>
      <c r="AF27" s="724"/>
      <c r="AG27" s="724"/>
      <c r="AH27" s="724"/>
      <c r="AI27" s="724"/>
      <c r="AJ27" s="724"/>
      <c r="AK27" s="724"/>
      <c r="AL27" s="666" t="s">
        <v>234</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24358447</v>
      </c>
      <c r="BH27" s="664"/>
      <c r="BI27" s="664"/>
      <c r="BJ27" s="664"/>
      <c r="BK27" s="664"/>
      <c r="BL27" s="664"/>
      <c r="BM27" s="664"/>
      <c r="BN27" s="665"/>
      <c r="BO27" s="723">
        <v>100</v>
      </c>
      <c r="BP27" s="723"/>
      <c r="BQ27" s="723"/>
      <c r="BR27" s="723"/>
      <c r="BS27" s="669">
        <v>408523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12605610</v>
      </c>
      <c r="CS27" s="662"/>
      <c r="CT27" s="662"/>
      <c r="CU27" s="662"/>
      <c r="CV27" s="662"/>
      <c r="CW27" s="662"/>
      <c r="CX27" s="662"/>
      <c r="CY27" s="663"/>
      <c r="CZ27" s="666">
        <v>24</v>
      </c>
      <c r="DA27" s="695"/>
      <c r="DB27" s="695"/>
      <c r="DC27" s="696"/>
      <c r="DD27" s="669">
        <v>3735634</v>
      </c>
      <c r="DE27" s="662"/>
      <c r="DF27" s="662"/>
      <c r="DG27" s="662"/>
      <c r="DH27" s="662"/>
      <c r="DI27" s="662"/>
      <c r="DJ27" s="662"/>
      <c r="DK27" s="663"/>
      <c r="DL27" s="669">
        <v>3735534</v>
      </c>
      <c r="DM27" s="662"/>
      <c r="DN27" s="662"/>
      <c r="DO27" s="662"/>
      <c r="DP27" s="662"/>
      <c r="DQ27" s="662"/>
      <c r="DR27" s="662"/>
      <c r="DS27" s="662"/>
      <c r="DT27" s="662"/>
      <c r="DU27" s="662"/>
      <c r="DV27" s="663"/>
      <c r="DW27" s="666">
        <v>13</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38064</v>
      </c>
      <c r="S28" s="664"/>
      <c r="T28" s="664"/>
      <c r="U28" s="664"/>
      <c r="V28" s="664"/>
      <c r="W28" s="664"/>
      <c r="X28" s="664"/>
      <c r="Y28" s="665"/>
      <c r="Z28" s="723">
        <v>0.1</v>
      </c>
      <c r="AA28" s="723"/>
      <c r="AB28" s="723"/>
      <c r="AC28" s="723"/>
      <c r="AD28" s="724">
        <v>38064</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5325713</v>
      </c>
      <c r="CS28" s="664"/>
      <c r="CT28" s="664"/>
      <c r="CU28" s="664"/>
      <c r="CV28" s="664"/>
      <c r="CW28" s="664"/>
      <c r="CX28" s="664"/>
      <c r="CY28" s="665"/>
      <c r="CZ28" s="666">
        <v>10.199999999999999</v>
      </c>
      <c r="DA28" s="695"/>
      <c r="DB28" s="695"/>
      <c r="DC28" s="696"/>
      <c r="DD28" s="669">
        <v>5139212</v>
      </c>
      <c r="DE28" s="664"/>
      <c r="DF28" s="664"/>
      <c r="DG28" s="664"/>
      <c r="DH28" s="664"/>
      <c r="DI28" s="664"/>
      <c r="DJ28" s="664"/>
      <c r="DK28" s="665"/>
      <c r="DL28" s="669">
        <v>5139173</v>
      </c>
      <c r="DM28" s="664"/>
      <c r="DN28" s="664"/>
      <c r="DO28" s="664"/>
      <c r="DP28" s="664"/>
      <c r="DQ28" s="664"/>
      <c r="DR28" s="664"/>
      <c r="DS28" s="664"/>
      <c r="DT28" s="664"/>
      <c r="DU28" s="664"/>
      <c r="DV28" s="665"/>
      <c r="DW28" s="666">
        <v>17.899999999999999</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3532139</v>
      </c>
      <c r="S29" s="664"/>
      <c r="T29" s="664"/>
      <c r="U29" s="664"/>
      <c r="V29" s="664"/>
      <c r="W29" s="664"/>
      <c r="X29" s="664"/>
      <c r="Y29" s="665"/>
      <c r="Z29" s="723">
        <v>6.5</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5325713</v>
      </c>
      <c r="CS29" s="662"/>
      <c r="CT29" s="662"/>
      <c r="CU29" s="662"/>
      <c r="CV29" s="662"/>
      <c r="CW29" s="662"/>
      <c r="CX29" s="662"/>
      <c r="CY29" s="663"/>
      <c r="CZ29" s="666">
        <v>10.199999999999999</v>
      </c>
      <c r="DA29" s="695"/>
      <c r="DB29" s="695"/>
      <c r="DC29" s="696"/>
      <c r="DD29" s="669">
        <v>5139212</v>
      </c>
      <c r="DE29" s="662"/>
      <c r="DF29" s="662"/>
      <c r="DG29" s="662"/>
      <c r="DH29" s="662"/>
      <c r="DI29" s="662"/>
      <c r="DJ29" s="662"/>
      <c r="DK29" s="663"/>
      <c r="DL29" s="669">
        <v>5139173</v>
      </c>
      <c r="DM29" s="662"/>
      <c r="DN29" s="662"/>
      <c r="DO29" s="662"/>
      <c r="DP29" s="662"/>
      <c r="DQ29" s="662"/>
      <c r="DR29" s="662"/>
      <c r="DS29" s="662"/>
      <c r="DT29" s="662"/>
      <c r="DU29" s="662"/>
      <c r="DV29" s="663"/>
      <c r="DW29" s="666">
        <v>17.899999999999999</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77406</v>
      </c>
      <c r="S30" s="664"/>
      <c r="T30" s="664"/>
      <c r="U30" s="664"/>
      <c r="V30" s="664"/>
      <c r="W30" s="664"/>
      <c r="X30" s="664"/>
      <c r="Y30" s="665"/>
      <c r="Z30" s="723">
        <v>0.1</v>
      </c>
      <c r="AA30" s="723"/>
      <c r="AB30" s="723"/>
      <c r="AC30" s="723"/>
      <c r="AD30" s="724">
        <v>63932</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99.3</v>
      </c>
      <c r="BH30" s="742"/>
      <c r="BI30" s="742"/>
      <c r="BJ30" s="742"/>
      <c r="BK30" s="742"/>
      <c r="BL30" s="742"/>
      <c r="BM30" s="743">
        <v>98.6</v>
      </c>
      <c r="BN30" s="742"/>
      <c r="BO30" s="742"/>
      <c r="BP30" s="742"/>
      <c r="BQ30" s="744"/>
      <c r="BR30" s="741">
        <v>99.4</v>
      </c>
      <c r="BS30" s="742"/>
      <c r="BT30" s="742"/>
      <c r="BU30" s="742"/>
      <c r="BV30" s="742"/>
      <c r="BW30" s="742"/>
      <c r="BX30" s="743">
        <v>98.3</v>
      </c>
      <c r="BY30" s="742"/>
      <c r="BZ30" s="742"/>
      <c r="CA30" s="742"/>
      <c r="CB30" s="744"/>
      <c r="CD30" s="747"/>
      <c r="CE30" s="748"/>
      <c r="CF30" s="705" t="s">
        <v>311</v>
      </c>
      <c r="CG30" s="702"/>
      <c r="CH30" s="702"/>
      <c r="CI30" s="702"/>
      <c r="CJ30" s="702"/>
      <c r="CK30" s="702"/>
      <c r="CL30" s="702"/>
      <c r="CM30" s="702"/>
      <c r="CN30" s="702"/>
      <c r="CO30" s="702"/>
      <c r="CP30" s="702"/>
      <c r="CQ30" s="703"/>
      <c r="CR30" s="661">
        <v>4880169</v>
      </c>
      <c r="CS30" s="664"/>
      <c r="CT30" s="664"/>
      <c r="CU30" s="664"/>
      <c r="CV30" s="664"/>
      <c r="CW30" s="664"/>
      <c r="CX30" s="664"/>
      <c r="CY30" s="665"/>
      <c r="CZ30" s="666">
        <v>9.3000000000000007</v>
      </c>
      <c r="DA30" s="695"/>
      <c r="DB30" s="695"/>
      <c r="DC30" s="696"/>
      <c r="DD30" s="669">
        <v>4706971</v>
      </c>
      <c r="DE30" s="664"/>
      <c r="DF30" s="664"/>
      <c r="DG30" s="664"/>
      <c r="DH30" s="664"/>
      <c r="DI30" s="664"/>
      <c r="DJ30" s="664"/>
      <c r="DK30" s="665"/>
      <c r="DL30" s="669">
        <v>4706971</v>
      </c>
      <c r="DM30" s="664"/>
      <c r="DN30" s="664"/>
      <c r="DO30" s="664"/>
      <c r="DP30" s="664"/>
      <c r="DQ30" s="664"/>
      <c r="DR30" s="664"/>
      <c r="DS30" s="664"/>
      <c r="DT30" s="664"/>
      <c r="DU30" s="664"/>
      <c r="DV30" s="665"/>
      <c r="DW30" s="666">
        <v>16.399999999999999</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1805</v>
      </c>
      <c r="S31" s="664"/>
      <c r="T31" s="664"/>
      <c r="U31" s="664"/>
      <c r="V31" s="664"/>
      <c r="W31" s="664"/>
      <c r="X31" s="664"/>
      <c r="Y31" s="665"/>
      <c r="Z31" s="723">
        <v>0</v>
      </c>
      <c r="AA31" s="723"/>
      <c r="AB31" s="723"/>
      <c r="AC31" s="723"/>
      <c r="AD31" s="724" t="s">
        <v>234</v>
      </c>
      <c r="AE31" s="724"/>
      <c r="AF31" s="724"/>
      <c r="AG31" s="724"/>
      <c r="AH31" s="724"/>
      <c r="AI31" s="724"/>
      <c r="AJ31" s="724"/>
      <c r="AK31" s="724"/>
      <c r="AL31" s="666" t="s">
        <v>234</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99.3</v>
      </c>
      <c r="BH31" s="662"/>
      <c r="BI31" s="662"/>
      <c r="BJ31" s="662"/>
      <c r="BK31" s="662"/>
      <c r="BL31" s="662"/>
      <c r="BM31" s="667">
        <v>98.5</v>
      </c>
      <c r="BN31" s="740"/>
      <c r="BO31" s="740"/>
      <c r="BP31" s="740"/>
      <c r="BQ31" s="701"/>
      <c r="BR31" s="739">
        <v>99.4</v>
      </c>
      <c r="BS31" s="662"/>
      <c r="BT31" s="662"/>
      <c r="BU31" s="662"/>
      <c r="BV31" s="662"/>
      <c r="BW31" s="662"/>
      <c r="BX31" s="667">
        <v>98.1</v>
      </c>
      <c r="BY31" s="740"/>
      <c r="BZ31" s="740"/>
      <c r="CA31" s="740"/>
      <c r="CB31" s="701"/>
      <c r="CD31" s="747"/>
      <c r="CE31" s="748"/>
      <c r="CF31" s="705" t="s">
        <v>315</v>
      </c>
      <c r="CG31" s="702"/>
      <c r="CH31" s="702"/>
      <c r="CI31" s="702"/>
      <c r="CJ31" s="702"/>
      <c r="CK31" s="702"/>
      <c r="CL31" s="702"/>
      <c r="CM31" s="702"/>
      <c r="CN31" s="702"/>
      <c r="CO31" s="702"/>
      <c r="CP31" s="702"/>
      <c r="CQ31" s="703"/>
      <c r="CR31" s="661">
        <v>445544</v>
      </c>
      <c r="CS31" s="662"/>
      <c r="CT31" s="662"/>
      <c r="CU31" s="662"/>
      <c r="CV31" s="662"/>
      <c r="CW31" s="662"/>
      <c r="CX31" s="662"/>
      <c r="CY31" s="663"/>
      <c r="CZ31" s="666">
        <v>0.8</v>
      </c>
      <c r="DA31" s="695"/>
      <c r="DB31" s="695"/>
      <c r="DC31" s="696"/>
      <c r="DD31" s="669">
        <v>432241</v>
      </c>
      <c r="DE31" s="662"/>
      <c r="DF31" s="662"/>
      <c r="DG31" s="662"/>
      <c r="DH31" s="662"/>
      <c r="DI31" s="662"/>
      <c r="DJ31" s="662"/>
      <c r="DK31" s="663"/>
      <c r="DL31" s="669">
        <v>432202</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132603</v>
      </c>
      <c r="S32" s="664"/>
      <c r="T32" s="664"/>
      <c r="U32" s="664"/>
      <c r="V32" s="664"/>
      <c r="W32" s="664"/>
      <c r="X32" s="664"/>
      <c r="Y32" s="665"/>
      <c r="Z32" s="723">
        <v>0.2</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98.8</v>
      </c>
      <c r="BN32" s="677"/>
      <c r="BO32" s="677"/>
      <c r="BP32" s="677"/>
      <c r="BQ32" s="714"/>
      <c r="BR32" s="738">
        <v>99.3</v>
      </c>
      <c r="BS32" s="677"/>
      <c r="BT32" s="677"/>
      <c r="BU32" s="677"/>
      <c r="BV32" s="677"/>
      <c r="BW32" s="677"/>
      <c r="BX32" s="721">
        <v>98.4</v>
      </c>
      <c r="BY32" s="677"/>
      <c r="BZ32" s="677"/>
      <c r="CA32" s="677"/>
      <c r="CB32" s="714"/>
      <c r="CD32" s="749"/>
      <c r="CE32" s="750"/>
      <c r="CF32" s="705" t="s">
        <v>318</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234</v>
      </c>
      <c r="DE32" s="664"/>
      <c r="DF32" s="664"/>
      <c r="DG32" s="664"/>
      <c r="DH32" s="664"/>
      <c r="DI32" s="664"/>
      <c r="DJ32" s="664"/>
      <c r="DK32" s="665"/>
      <c r="DL32" s="669" t="s">
        <v>234</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3209188</v>
      </c>
      <c r="S33" s="664"/>
      <c r="T33" s="664"/>
      <c r="U33" s="664"/>
      <c r="V33" s="664"/>
      <c r="W33" s="664"/>
      <c r="X33" s="664"/>
      <c r="Y33" s="665"/>
      <c r="Z33" s="723">
        <v>5.9</v>
      </c>
      <c r="AA33" s="723"/>
      <c r="AB33" s="723"/>
      <c r="AC33" s="723"/>
      <c r="AD33" s="724" t="s">
        <v>234</v>
      </c>
      <c r="AE33" s="724"/>
      <c r="AF33" s="724"/>
      <c r="AG33" s="724"/>
      <c r="AH33" s="724"/>
      <c r="AI33" s="724"/>
      <c r="AJ33" s="724"/>
      <c r="AK33" s="724"/>
      <c r="AL33" s="666" t="s">
        <v>234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20281486</v>
      </c>
      <c r="CS33" s="662"/>
      <c r="CT33" s="662"/>
      <c r="CU33" s="662"/>
      <c r="CV33" s="662"/>
      <c r="CW33" s="662"/>
      <c r="CX33" s="662"/>
      <c r="CY33" s="663"/>
      <c r="CZ33" s="666">
        <v>38.700000000000003</v>
      </c>
      <c r="DA33" s="695"/>
      <c r="DB33" s="695"/>
      <c r="DC33" s="696"/>
      <c r="DD33" s="669">
        <v>17336948</v>
      </c>
      <c r="DE33" s="662"/>
      <c r="DF33" s="662"/>
      <c r="DG33" s="662"/>
      <c r="DH33" s="662"/>
      <c r="DI33" s="662"/>
      <c r="DJ33" s="662"/>
      <c r="DK33" s="663"/>
      <c r="DL33" s="669">
        <v>12736083</v>
      </c>
      <c r="DM33" s="662"/>
      <c r="DN33" s="662"/>
      <c r="DO33" s="662"/>
      <c r="DP33" s="662"/>
      <c r="DQ33" s="662"/>
      <c r="DR33" s="662"/>
      <c r="DS33" s="662"/>
      <c r="DT33" s="662"/>
      <c r="DU33" s="662"/>
      <c r="DV33" s="663"/>
      <c r="DW33" s="666">
        <v>44.3</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995328</v>
      </c>
      <c r="S34" s="664"/>
      <c r="T34" s="664"/>
      <c r="U34" s="664"/>
      <c r="V34" s="664"/>
      <c r="W34" s="664"/>
      <c r="X34" s="664"/>
      <c r="Y34" s="665"/>
      <c r="Z34" s="723">
        <v>1.8</v>
      </c>
      <c r="AA34" s="723"/>
      <c r="AB34" s="723"/>
      <c r="AC34" s="723"/>
      <c r="AD34" s="724">
        <v>124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5802029</v>
      </c>
      <c r="CS34" s="664"/>
      <c r="CT34" s="664"/>
      <c r="CU34" s="664"/>
      <c r="CV34" s="664"/>
      <c r="CW34" s="664"/>
      <c r="CX34" s="664"/>
      <c r="CY34" s="665"/>
      <c r="CZ34" s="666">
        <v>11.1</v>
      </c>
      <c r="DA34" s="695"/>
      <c r="DB34" s="695"/>
      <c r="DC34" s="696"/>
      <c r="DD34" s="669">
        <v>4773760</v>
      </c>
      <c r="DE34" s="664"/>
      <c r="DF34" s="664"/>
      <c r="DG34" s="664"/>
      <c r="DH34" s="664"/>
      <c r="DI34" s="664"/>
      <c r="DJ34" s="664"/>
      <c r="DK34" s="665"/>
      <c r="DL34" s="669">
        <v>4279748</v>
      </c>
      <c r="DM34" s="664"/>
      <c r="DN34" s="664"/>
      <c r="DO34" s="664"/>
      <c r="DP34" s="664"/>
      <c r="DQ34" s="664"/>
      <c r="DR34" s="664"/>
      <c r="DS34" s="664"/>
      <c r="DT34" s="664"/>
      <c r="DU34" s="664"/>
      <c r="DV34" s="665"/>
      <c r="DW34" s="666">
        <v>14.9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5441100</v>
      </c>
      <c r="S35" s="664"/>
      <c r="T35" s="664"/>
      <c r="U35" s="664"/>
      <c r="V35" s="664"/>
      <c r="W35" s="664"/>
      <c r="X35" s="664"/>
      <c r="Y35" s="665"/>
      <c r="Z35" s="723">
        <v>10.1</v>
      </c>
      <c r="AA35" s="723"/>
      <c r="AB35" s="723"/>
      <c r="AC35" s="723"/>
      <c r="AD35" s="724" t="s">
        <v>234</v>
      </c>
      <c r="AE35" s="724"/>
      <c r="AF35" s="724"/>
      <c r="AG35" s="724"/>
      <c r="AH35" s="724"/>
      <c r="AI35" s="724"/>
      <c r="AJ35" s="724"/>
      <c r="AK35" s="724"/>
      <c r="AL35" s="666" t="s">
        <v>234</v>
      </c>
      <c r="AM35" s="667"/>
      <c r="AN35" s="667"/>
      <c r="AO35" s="725"/>
      <c r="AP35" s="234"/>
      <c r="AQ35" s="729" t="s">
        <v>326</v>
      </c>
      <c r="AR35" s="730"/>
      <c r="AS35" s="730"/>
      <c r="AT35" s="730"/>
      <c r="AU35" s="730"/>
      <c r="AV35" s="730"/>
      <c r="AW35" s="730"/>
      <c r="AX35" s="730"/>
      <c r="AY35" s="731"/>
      <c r="AZ35" s="726">
        <v>8080100</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131728</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686337</v>
      </c>
      <c r="CS35" s="662"/>
      <c r="CT35" s="662"/>
      <c r="CU35" s="662"/>
      <c r="CV35" s="662"/>
      <c r="CW35" s="662"/>
      <c r="CX35" s="662"/>
      <c r="CY35" s="663"/>
      <c r="CZ35" s="666">
        <v>1.3</v>
      </c>
      <c r="DA35" s="695"/>
      <c r="DB35" s="695"/>
      <c r="DC35" s="696"/>
      <c r="DD35" s="669">
        <v>571875</v>
      </c>
      <c r="DE35" s="662"/>
      <c r="DF35" s="662"/>
      <c r="DG35" s="662"/>
      <c r="DH35" s="662"/>
      <c r="DI35" s="662"/>
      <c r="DJ35" s="662"/>
      <c r="DK35" s="663"/>
      <c r="DL35" s="669">
        <v>571226</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v>242700</v>
      </c>
      <c r="S36" s="664"/>
      <c r="T36" s="664"/>
      <c r="U36" s="664"/>
      <c r="V36" s="664"/>
      <c r="W36" s="664"/>
      <c r="X36" s="664"/>
      <c r="Y36" s="665"/>
      <c r="Z36" s="723">
        <v>0.4</v>
      </c>
      <c r="AA36" s="723"/>
      <c r="AB36" s="723"/>
      <c r="AC36" s="723"/>
      <c r="AD36" s="724" t="s">
        <v>234</v>
      </c>
      <c r="AE36" s="724"/>
      <c r="AF36" s="724"/>
      <c r="AG36" s="724"/>
      <c r="AH36" s="724"/>
      <c r="AI36" s="724"/>
      <c r="AJ36" s="724"/>
      <c r="AK36" s="724"/>
      <c r="AL36" s="666" t="s">
        <v>234</v>
      </c>
      <c r="AM36" s="667"/>
      <c r="AN36" s="667"/>
      <c r="AO36" s="725"/>
      <c r="AQ36" s="698" t="s">
        <v>330</v>
      </c>
      <c r="AR36" s="699"/>
      <c r="AS36" s="699"/>
      <c r="AT36" s="699"/>
      <c r="AU36" s="699"/>
      <c r="AV36" s="699"/>
      <c r="AW36" s="699"/>
      <c r="AX36" s="699"/>
      <c r="AY36" s="700"/>
      <c r="AZ36" s="661">
        <v>1889188</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99270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5156993</v>
      </c>
      <c r="CS36" s="664"/>
      <c r="CT36" s="664"/>
      <c r="CU36" s="664"/>
      <c r="CV36" s="664"/>
      <c r="CW36" s="664"/>
      <c r="CX36" s="664"/>
      <c r="CY36" s="665"/>
      <c r="CZ36" s="666">
        <v>9.8000000000000007</v>
      </c>
      <c r="DA36" s="695"/>
      <c r="DB36" s="695"/>
      <c r="DC36" s="696"/>
      <c r="DD36" s="669">
        <v>4554259</v>
      </c>
      <c r="DE36" s="664"/>
      <c r="DF36" s="664"/>
      <c r="DG36" s="664"/>
      <c r="DH36" s="664"/>
      <c r="DI36" s="664"/>
      <c r="DJ36" s="664"/>
      <c r="DK36" s="665"/>
      <c r="DL36" s="669">
        <v>3412391</v>
      </c>
      <c r="DM36" s="664"/>
      <c r="DN36" s="664"/>
      <c r="DO36" s="664"/>
      <c r="DP36" s="664"/>
      <c r="DQ36" s="664"/>
      <c r="DR36" s="664"/>
      <c r="DS36" s="664"/>
      <c r="DT36" s="664"/>
      <c r="DU36" s="664"/>
      <c r="DV36" s="665"/>
      <c r="DW36" s="666">
        <v>11.9</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983700</v>
      </c>
      <c r="S37" s="664"/>
      <c r="T37" s="664"/>
      <c r="U37" s="664"/>
      <c r="V37" s="664"/>
      <c r="W37" s="664"/>
      <c r="X37" s="664"/>
      <c r="Y37" s="665"/>
      <c r="Z37" s="723">
        <v>1.8</v>
      </c>
      <c r="AA37" s="723"/>
      <c r="AB37" s="723"/>
      <c r="AC37" s="723"/>
      <c r="AD37" s="724" t="s">
        <v>234</v>
      </c>
      <c r="AE37" s="724"/>
      <c r="AF37" s="724"/>
      <c r="AG37" s="724"/>
      <c r="AH37" s="724"/>
      <c r="AI37" s="724"/>
      <c r="AJ37" s="724"/>
      <c r="AK37" s="724"/>
      <c r="AL37" s="666" t="s">
        <v>234</v>
      </c>
      <c r="AM37" s="667"/>
      <c r="AN37" s="667"/>
      <c r="AO37" s="725"/>
      <c r="AQ37" s="698" t="s">
        <v>334</v>
      </c>
      <c r="AR37" s="699"/>
      <c r="AS37" s="699"/>
      <c r="AT37" s="699"/>
      <c r="AU37" s="699"/>
      <c r="AV37" s="699"/>
      <c r="AW37" s="699"/>
      <c r="AX37" s="699"/>
      <c r="AY37" s="700"/>
      <c r="AZ37" s="661">
        <v>1672703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19241</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1912769</v>
      </c>
      <c r="CS37" s="662"/>
      <c r="CT37" s="662"/>
      <c r="CU37" s="662"/>
      <c r="CV37" s="662"/>
      <c r="CW37" s="662"/>
      <c r="CX37" s="662"/>
      <c r="CY37" s="663"/>
      <c r="CZ37" s="666">
        <v>3.6</v>
      </c>
      <c r="DA37" s="695"/>
      <c r="DB37" s="695"/>
      <c r="DC37" s="696"/>
      <c r="DD37" s="669">
        <v>1899182</v>
      </c>
      <c r="DE37" s="662"/>
      <c r="DF37" s="662"/>
      <c r="DG37" s="662"/>
      <c r="DH37" s="662"/>
      <c r="DI37" s="662"/>
      <c r="DJ37" s="662"/>
      <c r="DK37" s="663"/>
      <c r="DL37" s="669">
        <v>1891731</v>
      </c>
      <c r="DM37" s="662"/>
      <c r="DN37" s="662"/>
      <c r="DO37" s="662"/>
      <c r="DP37" s="662"/>
      <c r="DQ37" s="662"/>
      <c r="DR37" s="662"/>
      <c r="DS37" s="662"/>
      <c r="DT37" s="662"/>
      <c r="DU37" s="662"/>
      <c r="DV37" s="663"/>
      <c r="DW37" s="666">
        <v>6.6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54055745</v>
      </c>
      <c r="S38" s="713"/>
      <c r="T38" s="713"/>
      <c r="U38" s="713"/>
      <c r="V38" s="713"/>
      <c r="W38" s="713"/>
      <c r="X38" s="713"/>
      <c r="Y38" s="718"/>
      <c r="Z38" s="719">
        <v>100</v>
      </c>
      <c r="AA38" s="719"/>
      <c r="AB38" s="719"/>
      <c r="AC38" s="719"/>
      <c r="AD38" s="720">
        <v>27547686</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22874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30548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8041421</v>
      </c>
      <c r="CS38" s="664"/>
      <c r="CT38" s="664"/>
      <c r="CU38" s="664"/>
      <c r="CV38" s="664"/>
      <c r="CW38" s="664"/>
      <c r="CX38" s="664"/>
      <c r="CY38" s="665"/>
      <c r="CZ38" s="666">
        <v>15.3</v>
      </c>
      <c r="DA38" s="695"/>
      <c r="DB38" s="695"/>
      <c r="DC38" s="696"/>
      <c r="DD38" s="669">
        <v>7436653</v>
      </c>
      <c r="DE38" s="664"/>
      <c r="DF38" s="664"/>
      <c r="DG38" s="664"/>
      <c r="DH38" s="664"/>
      <c r="DI38" s="664"/>
      <c r="DJ38" s="664"/>
      <c r="DK38" s="665"/>
      <c r="DL38" s="669">
        <v>4472718</v>
      </c>
      <c r="DM38" s="664"/>
      <c r="DN38" s="664"/>
      <c r="DO38" s="664"/>
      <c r="DP38" s="664"/>
      <c r="DQ38" s="664"/>
      <c r="DR38" s="664"/>
      <c r="DS38" s="664"/>
      <c r="DT38" s="664"/>
      <c r="DU38" s="664"/>
      <c r="DV38" s="665"/>
      <c r="DW38" s="666">
        <v>15.5</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v>11121</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8346</v>
      </c>
      <c r="CS39" s="662"/>
      <c r="CT39" s="662"/>
      <c r="CU39" s="662"/>
      <c r="CV39" s="662"/>
      <c r="CW39" s="662"/>
      <c r="CX39" s="662"/>
      <c r="CY39" s="663"/>
      <c r="CZ39" s="666">
        <v>0</v>
      </c>
      <c r="DA39" s="695"/>
      <c r="DB39" s="695"/>
      <c r="DC39" s="696"/>
      <c r="DD39" s="669">
        <v>1</v>
      </c>
      <c r="DE39" s="662"/>
      <c r="DF39" s="662"/>
      <c r="DG39" s="662"/>
      <c r="DH39" s="662"/>
      <c r="DI39" s="662"/>
      <c r="DJ39" s="662"/>
      <c r="DK39" s="663"/>
      <c r="DL39" s="669" t="s">
        <v>345</v>
      </c>
      <c r="DM39" s="662"/>
      <c r="DN39" s="662"/>
      <c r="DO39" s="662"/>
      <c r="DP39" s="662"/>
      <c r="DQ39" s="662"/>
      <c r="DR39" s="662"/>
      <c r="DS39" s="662"/>
      <c r="DT39" s="662"/>
      <c r="DU39" s="662"/>
      <c r="DV39" s="663"/>
      <c r="DW39" s="666" t="s">
        <v>345</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1484168</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345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586360</v>
      </c>
      <c r="CS40" s="664"/>
      <c r="CT40" s="664"/>
      <c r="CU40" s="664"/>
      <c r="CV40" s="664"/>
      <c r="CW40" s="664"/>
      <c r="CX40" s="664"/>
      <c r="CY40" s="665"/>
      <c r="CZ40" s="666">
        <v>1.1000000000000001</v>
      </c>
      <c r="DA40" s="695"/>
      <c r="DB40" s="695"/>
      <c r="DC40" s="696"/>
      <c r="DD40" s="669">
        <v>400</v>
      </c>
      <c r="DE40" s="664"/>
      <c r="DF40" s="664"/>
      <c r="DG40" s="664"/>
      <c r="DH40" s="664"/>
      <c r="DI40" s="664"/>
      <c r="DJ40" s="664"/>
      <c r="DK40" s="665"/>
      <c r="DL40" s="669" t="s">
        <v>345</v>
      </c>
      <c r="DM40" s="664"/>
      <c r="DN40" s="664"/>
      <c r="DO40" s="664"/>
      <c r="DP40" s="664"/>
      <c r="DQ40" s="664"/>
      <c r="DR40" s="664"/>
      <c r="DS40" s="664"/>
      <c r="DT40" s="664"/>
      <c r="DU40" s="664"/>
      <c r="DV40" s="665"/>
      <c r="DW40" s="666" t="s">
        <v>345</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3000046</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294</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345</v>
      </c>
      <c r="CS41" s="662"/>
      <c r="CT41" s="662"/>
      <c r="CU41" s="662"/>
      <c r="CV41" s="662"/>
      <c r="CW41" s="662"/>
      <c r="CX41" s="662"/>
      <c r="CY41" s="663"/>
      <c r="CZ41" s="666" t="s">
        <v>345</v>
      </c>
      <c r="DA41" s="695"/>
      <c r="DB41" s="695"/>
      <c r="DC41" s="696"/>
      <c r="DD41" s="669" t="s">
        <v>345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7469210</v>
      </c>
      <c r="CS42" s="664"/>
      <c r="CT42" s="664"/>
      <c r="CU42" s="664"/>
      <c r="CV42" s="664"/>
      <c r="CW42" s="664"/>
      <c r="CX42" s="664"/>
      <c r="CY42" s="665"/>
      <c r="CZ42" s="666">
        <v>14.2</v>
      </c>
      <c r="DA42" s="667"/>
      <c r="DB42" s="667"/>
      <c r="DC42" s="668"/>
      <c r="DD42" s="669">
        <v>1493735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333465</v>
      </c>
      <c r="CS43" s="662"/>
      <c r="CT43" s="662"/>
      <c r="CU43" s="662"/>
      <c r="CV43" s="662"/>
      <c r="CW43" s="662"/>
      <c r="CX43" s="662"/>
      <c r="CY43" s="663"/>
      <c r="CZ43" s="666">
        <v>0.6</v>
      </c>
      <c r="DA43" s="695"/>
      <c r="DB43" s="695"/>
      <c r="DC43" s="696"/>
      <c r="DD43" s="669">
        <v>333465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306</v>
      </c>
      <c r="CE44" s="690"/>
      <c r="CF44" s="658" t="s">
        <v>357</v>
      </c>
      <c r="CG44" s="659"/>
      <c r="CH44" s="659"/>
      <c r="CI44" s="659"/>
      <c r="CJ44" s="659"/>
      <c r="CK44" s="659"/>
      <c r="CL44" s="659"/>
      <c r="CM44" s="659"/>
      <c r="CN44" s="659"/>
      <c r="CO44" s="659"/>
      <c r="CP44" s="659"/>
      <c r="CQ44" s="660"/>
      <c r="CR44" s="661">
        <v>7469210</v>
      </c>
      <c r="CS44" s="664"/>
      <c r="CT44" s="664"/>
      <c r="CU44" s="664"/>
      <c r="CV44" s="664"/>
      <c r="CW44" s="664"/>
      <c r="CX44" s="664"/>
      <c r="CY44" s="665"/>
      <c r="CZ44" s="666">
        <v>14.2</v>
      </c>
      <c r="DA44" s="667"/>
      <c r="DB44" s="667"/>
      <c r="DC44" s="668"/>
      <c r="DD44" s="669">
        <v>1493735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2874646</v>
      </c>
      <c r="CS45" s="662"/>
      <c r="CT45" s="662"/>
      <c r="CU45" s="662"/>
      <c r="CV45" s="662"/>
      <c r="CW45" s="662"/>
      <c r="CX45" s="662"/>
      <c r="CY45" s="663"/>
      <c r="CZ45" s="666">
        <v>5.5</v>
      </c>
      <c r="DA45" s="695"/>
      <c r="DB45" s="695"/>
      <c r="DC45" s="696"/>
      <c r="DD45" s="669">
        <v>54753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4492111</v>
      </c>
      <c r="CS46" s="664"/>
      <c r="CT46" s="664"/>
      <c r="CU46" s="664"/>
      <c r="CV46" s="664"/>
      <c r="CW46" s="664"/>
      <c r="CX46" s="664"/>
      <c r="CY46" s="665"/>
      <c r="CZ46" s="666">
        <v>8.6</v>
      </c>
      <c r="DA46" s="667"/>
      <c r="DB46" s="667"/>
      <c r="DC46" s="668"/>
      <c r="DD46" s="669">
        <v>1369755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t="s">
        <v>234</v>
      </c>
      <c r="CS47" s="662"/>
      <c r="CT47" s="662"/>
      <c r="CU47" s="662"/>
      <c r="CV47" s="662"/>
      <c r="CW47" s="662"/>
      <c r="CX47" s="662"/>
      <c r="CY47" s="663"/>
      <c r="CZ47" s="666" t="s">
        <v>345</v>
      </c>
      <c r="DA47" s="695"/>
      <c r="DB47" s="695"/>
      <c r="DC47" s="696"/>
      <c r="DD47" s="669" t="s">
        <v>345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362</v>
      </c>
      <c r="CS48" s="664"/>
      <c r="CT48" s="664"/>
      <c r="CU48" s="664"/>
      <c r="CV48" s="664"/>
      <c r="CW48" s="664"/>
      <c r="CX48" s="664"/>
      <c r="CY48" s="665"/>
      <c r="CZ48" s="666" t="s">
        <v>345</v>
      </c>
      <c r="DA48" s="667"/>
      <c r="DB48" s="667"/>
      <c r="DC48" s="668"/>
      <c r="DD48" s="669" t="s">
        <v>345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52424650</v>
      </c>
      <c r="CS49" s="677"/>
      <c r="CT49" s="677"/>
      <c r="CU49" s="677"/>
      <c r="CV49" s="677"/>
      <c r="CW49" s="677"/>
      <c r="CX49" s="677"/>
      <c r="CY49" s="678"/>
      <c r="CZ49" s="679">
        <v>100</v>
      </c>
      <c r="DA49" s="680"/>
      <c r="DB49" s="680"/>
      <c r="DC49" s="681"/>
      <c r="DD49" s="682">
        <v>33772425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X5lblk1yiJ2usuhtK7KVhEasKSLCOG/rWyUr6Kgw6Nntw1EvszwiL6CM0TCMZNR7HTiddYWyDvsQWiGQh77ctQ==" saltValue="3SEekU/qa4Y6b0p4h5NU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53045</v>
      </c>
      <c r="R7" s="1194"/>
      <c r="S7" s="1194"/>
      <c r="T7" s="1194"/>
      <c r="U7" s="1194"/>
      <c r="V7" s="1194">
        <v>51557</v>
      </c>
      <c r="W7" s="1194"/>
      <c r="X7" s="1194"/>
      <c r="Y7" s="1194"/>
      <c r="Z7" s="1194"/>
      <c r="AA7" s="1194">
        <v>1488</v>
      </c>
      <c r="AB7" s="1194"/>
      <c r="AC7" s="1194"/>
      <c r="AD7" s="1194"/>
      <c r="AE7" s="1195"/>
      <c r="AF7" s="1196">
        <v>1056</v>
      </c>
      <c r="AG7" s="1197"/>
      <c r="AH7" s="1197"/>
      <c r="AI7" s="1197"/>
      <c r="AJ7" s="1198"/>
      <c r="AK7" s="1180">
        <v>132603</v>
      </c>
      <c r="AL7" s="1181"/>
      <c r="AM7" s="1181"/>
      <c r="AN7" s="1181"/>
      <c r="AO7" s="1181"/>
      <c r="AP7" s="1181">
        <v>60109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-2</v>
      </c>
      <c r="CI7" s="1178"/>
      <c r="CJ7" s="1178"/>
      <c r="CK7" s="1178"/>
      <c r="CL7" s="1179"/>
      <c r="CM7" s="1177">
        <v>192</v>
      </c>
      <c r="CN7" s="1178"/>
      <c r="CO7" s="1178"/>
      <c r="CP7" s="1178"/>
      <c r="CQ7" s="1179"/>
      <c r="CR7" s="1177">
        <v>110</v>
      </c>
      <c r="CS7" s="1178"/>
      <c r="CT7" s="1178"/>
      <c r="CU7" s="1178"/>
      <c r="CV7" s="1179"/>
      <c r="CW7" s="1177">
        <v>73</v>
      </c>
      <c r="CX7" s="1178"/>
      <c r="CY7" s="1178"/>
      <c r="CZ7" s="1178"/>
      <c r="DA7" s="1179"/>
      <c r="DB7" s="1177" t="s">
        <v>596</v>
      </c>
      <c r="DC7" s="1178"/>
      <c r="DD7" s="1178"/>
      <c r="DE7" s="1178"/>
      <c r="DF7" s="1179"/>
      <c r="DG7" s="1177" t="s">
        <v>603</v>
      </c>
      <c r="DH7" s="1178"/>
      <c r="DI7" s="1178"/>
      <c r="DJ7" s="1178"/>
      <c r="DK7" s="1179"/>
      <c r="DL7" s="1177" t="s">
        <v>596</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15</v>
      </c>
      <c r="R8" s="1133"/>
      <c r="S8" s="1133"/>
      <c r="T8" s="1133"/>
      <c r="U8" s="1133"/>
      <c r="V8" s="1133">
        <v>10</v>
      </c>
      <c r="W8" s="1133"/>
      <c r="X8" s="1133"/>
      <c r="Y8" s="1133"/>
      <c r="Z8" s="1133"/>
      <c r="AA8" s="1133">
        <v>6</v>
      </c>
      <c r="AB8" s="1133"/>
      <c r="AC8" s="1133"/>
      <c r="AD8" s="1133"/>
      <c r="AE8" s="1134"/>
      <c r="AF8" s="1108">
        <v>6</v>
      </c>
      <c r="AG8" s="1109"/>
      <c r="AH8" s="1109"/>
      <c r="AI8" s="1109"/>
      <c r="AJ8" s="1110"/>
      <c r="AK8" s="1175" t="s">
        <v>596</v>
      </c>
      <c r="AL8" s="1176"/>
      <c r="AM8" s="1176"/>
      <c r="AN8" s="1176"/>
      <c r="AO8" s="1176"/>
      <c r="AP8" s="1176" t="s">
        <v>596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-53</v>
      </c>
      <c r="CI8" s="1079"/>
      <c r="CJ8" s="1079"/>
      <c r="CK8" s="1079"/>
      <c r="CL8" s="1080"/>
      <c r="CM8" s="1078">
        <v>678</v>
      </c>
      <c r="CN8" s="1079"/>
      <c r="CO8" s="1079"/>
      <c r="CP8" s="1079"/>
      <c r="CQ8" s="1080"/>
      <c r="CR8" s="1078">
        <v>90</v>
      </c>
      <c r="CS8" s="1079"/>
      <c r="CT8" s="1079"/>
      <c r="CU8" s="1079"/>
      <c r="CV8" s="1080"/>
      <c r="CW8" s="1078">
        <v>43</v>
      </c>
      <c r="CX8" s="1079"/>
      <c r="CY8" s="1079"/>
      <c r="CZ8" s="1079"/>
      <c r="DA8" s="1080"/>
      <c r="DB8" s="1078" t="s">
        <v>596</v>
      </c>
      <c r="DC8" s="1079"/>
      <c r="DD8" s="1079"/>
      <c r="DE8" s="1079"/>
      <c r="DF8" s="1080"/>
      <c r="DG8" s="1078" t="s">
        <v>596</v>
      </c>
      <c r="DH8" s="1079"/>
      <c r="DI8" s="1079"/>
      <c r="DJ8" s="1079"/>
      <c r="DK8" s="1080"/>
      <c r="DL8" s="1078" t="s">
        <v>596</v>
      </c>
      <c r="DM8" s="1079"/>
      <c r="DN8" s="1079"/>
      <c r="DO8" s="1079"/>
      <c r="DP8" s="1080"/>
      <c r="DQ8" s="1078" t="s">
        <v>599</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178</v>
      </c>
      <c r="R9" s="1133"/>
      <c r="S9" s="1133"/>
      <c r="T9" s="1133"/>
      <c r="U9" s="1133"/>
      <c r="V9" s="1133">
        <v>47</v>
      </c>
      <c r="W9" s="1133"/>
      <c r="X9" s="1133"/>
      <c r="Y9" s="1133"/>
      <c r="Z9" s="1133"/>
      <c r="AA9" s="1133">
        <v>132</v>
      </c>
      <c r="AB9" s="1133"/>
      <c r="AC9" s="1133"/>
      <c r="AD9" s="1133"/>
      <c r="AE9" s="1134"/>
      <c r="AF9" s="1108">
        <v>132</v>
      </c>
      <c r="AG9" s="1109"/>
      <c r="AH9" s="1109"/>
      <c r="AI9" s="1109"/>
      <c r="AJ9" s="1110"/>
      <c r="AK9" s="1175" t="s">
        <v>596</v>
      </c>
      <c r="AL9" s="1176"/>
      <c r="AM9" s="1176"/>
      <c r="AN9" s="1176"/>
      <c r="AO9" s="1176"/>
      <c r="AP9" s="1176">
        <v>297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53239</v>
      </c>
      <c r="R23" s="1158"/>
      <c r="S23" s="1158"/>
      <c r="T23" s="1158"/>
      <c r="U23" s="1158"/>
      <c r="V23" s="1158">
        <v>51613</v>
      </c>
      <c r="W23" s="1158"/>
      <c r="X23" s="1158"/>
      <c r="Y23" s="1158"/>
      <c r="Z23" s="1158"/>
      <c r="AA23" s="1158">
        <v>1626</v>
      </c>
      <c r="AB23" s="1158"/>
      <c r="AC23" s="1158"/>
      <c r="AD23" s="1158"/>
      <c r="AE23" s="1159"/>
      <c r="AF23" s="1160">
        <v>1194</v>
      </c>
      <c r="AG23" s="1158"/>
      <c r="AH23" s="1158"/>
      <c r="AI23" s="1158"/>
      <c r="AJ23" s="1161"/>
      <c r="AK23" s="1162"/>
      <c r="AL23" s="1163"/>
      <c r="AM23" s="1163"/>
      <c r="AN23" s="1163"/>
      <c r="AO23" s="1163"/>
      <c r="AP23" s="1158">
        <v>60407</v>
      </c>
      <c r="AQ23" s="1158"/>
      <c r="AR23" s="1158"/>
      <c r="AS23" s="1158"/>
      <c r="AT23" s="1158"/>
      <c r="AU23" s="1164"/>
      <c r="AV23" s="1164"/>
      <c r="AW23" s="1164"/>
      <c r="AX23" s="1164"/>
      <c r="AY23" s="1165"/>
      <c r="AZ23" s="1154" t="s">
        <v>345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13812</v>
      </c>
      <c r="R28" s="1143"/>
      <c r="S28" s="1143"/>
      <c r="T28" s="1143"/>
      <c r="U28" s="1143"/>
      <c r="V28" s="1143">
        <v>13680</v>
      </c>
      <c r="W28" s="1143"/>
      <c r="X28" s="1143"/>
      <c r="Y28" s="1143"/>
      <c r="Z28" s="1143"/>
      <c r="AA28" s="1143">
        <v>132</v>
      </c>
      <c r="AB28" s="1143"/>
      <c r="AC28" s="1143"/>
      <c r="AD28" s="1143"/>
      <c r="AE28" s="1144"/>
      <c r="AF28" s="1145">
        <v>132</v>
      </c>
      <c r="AG28" s="1143"/>
      <c r="AH28" s="1143"/>
      <c r="AI28" s="1143"/>
      <c r="AJ28" s="1146"/>
      <c r="AK28" s="1147" t="s">
        <v>596</v>
      </c>
      <c r="AL28" s="1135"/>
      <c r="AM28" s="1135"/>
      <c r="AN28" s="1135"/>
      <c r="AO28" s="1135"/>
      <c r="AP28" s="1135" t="s">
        <v>596</v>
      </c>
      <c r="AQ28" s="1135"/>
      <c r="AR28" s="1135"/>
      <c r="AS28" s="1135"/>
      <c r="AT28" s="1135"/>
      <c r="AU28" s="1135" t="s">
        <v>599</v>
      </c>
      <c r="AV28" s="1135"/>
      <c r="AW28" s="1135"/>
      <c r="AX28" s="1135"/>
      <c r="AY28" s="1135"/>
      <c r="AZ28" s="1136" t="s">
        <v>602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10402</v>
      </c>
      <c r="R29" s="1133"/>
      <c r="S29" s="1133"/>
      <c r="T29" s="1133"/>
      <c r="U29" s="1133"/>
      <c r="V29" s="1133">
        <v>10229</v>
      </c>
      <c r="W29" s="1133"/>
      <c r="X29" s="1133"/>
      <c r="Y29" s="1133"/>
      <c r="Z29" s="1133"/>
      <c r="AA29" s="1133">
        <v>173</v>
      </c>
      <c r="AB29" s="1133"/>
      <c r="AC29" s="1133"/>
      <c r="AD29" s="1133"/>
      <c r="AE29" s="1134"/>
      <c r="AF29" s="1108">
        <v>173</v>
      </c>
      <c r="AG29" s="1109"/>
      <c r="AH29" s="1109"/>
      <c r="AI29" s="1109"/>
      <c r="AJ29" s="1110"/>
      <c r="AK29" s="1069" t="s">
        <v>596</v>
      </c>
      <c r="AL29" s="1060"/>
      <c r="AM29" s="1060"/>
      <c r="AN29" s="1060"/>
      <c r="AO29" s="1060"/>
      <c r="AP29" s="1060" t="s">
        <v>596</v>
      </c>
      <c r="AQ29" s="1060"/>
      <c r="AR29" s="1060"/>
      <c r="AS29" s="1060"/>
      <c r="AT29" s="1060"/>
      <c r="AU29" s="1060" t="s">
        <v>599</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1798</v>
      </c>
      <c r="R30" s="1133"/>
      <c r="S30" s="1133"/>
      <c r="T30" s="1133"/>
      <c r="U30" s="1133"/>
      <c r="V30" s="1133">
        <v>1793</v>
      </c>
      <c r="W30" s="1133"/>
      <c r="X30" s="1133"/>
      <c r="Y30" s="1133"/>
      <c r="Z30" s="1133"/>
      <c r="AA30" s="1133">
        <v>5</v>
      </c>
      <c r="AB30" s="1133"/>
      <c r="AC30" s="1133"/>
      <c r="AD30" s="1133"/>
      <c r="AE30" s="1134"/>
      <c r="AF30" s="1108">
        <v>5</v>
      </c>
      <c r="AG30" s="1109"/>
      <c r="AH30" s="1109"/>
      <c r="AI30" s="1109"/>
      <c r="AJ30" s="1110"/>
      <c r="AK30" s="1069" t="s">
        <v>597</v>
      </c>
      <c r="AL30" s="1060"/>
      <c r="AM30" s="1060"/>
      <c r="AN30" s="1060"/>
      <c r="AO30" s="1060"/>
      <c r="AP30" s="1060" t="s">
        <v>596</v>
      </c>
      <c r="AQ30" s="1060"/>
      <c r="AR30" s="1060"/>
      <c r="AS30" s="1060"/>
      <c r="AT30" s="1060"/>
      <c r="AU30" s="1060" t="s">
        <v>596</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3527</v>
      </c>
      <c r="R31" s="1133"/>
      <c r="S31" s="1133"/>
      <c r="T31" s="1133"/>
      <c r="U31" s="1133"/>
      <c r="V31" s="1133">
        <v>2673</v>
      </c>
      <c r="W31" s="1133"/>
      <c r="X31" s="1133"/>
      <c r="Y31" s="1133"/>
      <c r="Z31" s="1133"/>
      <c r="AA31" s="1133">
        <v>854</v>
      </c>
      <c r="AB31" s="1133"/>
      <c r="AC31" s="1133"/>
      <c r="AD31" s="1133"/>
      <c r="AE31" s="1134"/>
      <c r="AF31" s="1108">
        <v>3715</v>
      </c>
      <c r="AG31" s="1109"/>
      <c r="AH31" s="1109"/>
      <c r="AI31" s="1109"/>
      <c r="AJ31" s="1110"/>
      <c r="AK31" s="1069" t="s">
        <v>596</v>
      </c>
      <c r="AL31" s="1060"/>
      <c r="AM31" s="1060"/>
      <c r="AN31" s="1060"/>
      <c r="AO31" s="1060"/>
      <c r="AP31" s="1060">
        <v>13283</v>
      </c>
      <c r="AQ31" s="1060"/>
      <c r="AR31" s="1060"/>
      <c r="AS31" s="1060"/>
      <c r="AT31" s="1060"/>
      <c r="AU31" s="1060" t="s">
        <v>600</v>
      </c>
      <c r="AV31" s="1060"/>
      <c r="AW31" s="1060"/>
      <c r="AX31" s="1060"/>
      <c r="AY31" s="1060"/>
      <c r="AZ31" s="1131" t="s">
        <v>596</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5597</v>
      </c>
      <c r="R32" s="1133"/>
      <c r="S32" s="1133"/>
      <c r="T32" s="1133"/>
      <c r="U32" s="1133"/>
      <c r="V32" s="1133">
        <v>5432</v>
      </c>
      <c r="W32" s="1133"/>
      <c r="X32" s="1133"/>
      <c r="Y32" s="1133"/>
      <c r="Z32" s="1133"/>
      <c r="AA32" s="1133">
        <v>165</v>
      </c>
      <c r="AB32" s="1133"/>
      <c r="AC32" s="1133"/>
      <c r="AD32" s="1133"/>
      <c r="AE32" s="1134"/>
      <c r="AF32" s="1108">
        <v>71</v>
      </c>
      <c r="AG32" s="1109"/>
      <c r="AH32" s="1109"/>
      <c r="AI32" s="1109"/>
      <c r="AJ32" s="1110"/>
      <c r="AK32" s="1069" t="s">
        <v>596</v>
      </c>
      <c r="AL32" s="1060"/>
      <c r="AM32" s="1060"/>
      <c r="AN32" s="1060"/>
      <c r="AO32" s="1060"/>
      <c r="AP32" s="1060">
        <v>28783</v>
      </c>
      <c r="AQ32" s="1060"/>
      <c r="AR32" s="1060"/>
      <c r="AS32" s="1060"/>
      <c r="AT32" s="1060"/>
      <c r="AU32" s="1060" t="s">
        <v>596</v>
      </c>
      <c r="AV32" s="1060"/>
      <c r="AW32" s="1060"/>
      <c r="AX32" s="1060"/>
      <c r="AY32" s="1060"/>
      <c r="AZ32" s="1131" t="s">
        <v>596</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68</v>
      </c>
      <c r="R33" s="1133"/>
      <c r="S33" s="1133"/>
      <c r="T33" s="1133"/>
      <c r="U33" s="1133"/>
      <c r="V33" s="1133">
        <v>60</v>
      </c>
      <c r="W33" s="1133"/>
      <c r="X33" s="1133"/>
      <c r="Y33" s="1133"/>
      <c r="Z33" s="1133"/>
      <c r="AA33" s="1133">
        <v>8</v>
      </c>
      <c r="AB33" s="1133"/>
      <c r="AC33" s="1133"/>
      <c r="AD33" s="1133"/>
      <c r="AE33" s="1134"/>
      <c r="AF33" s="1108">
        <v>8</v>
      </c>
      <c r="AG33" s="1109"/>
      <c r="AH33" s="1109"/>
      <c r="AI33" s="1109"/>
      <c r="AJ33" s="1110"/>
      <c r="AK33" s="1069" t="s">
        <v>596</v>
      </c>
      <c r="AL33" s="1060"/>
      <c r="AM33" s="1060"/>
      <c r="AN33" s="1060"/>
      <c r="AO33" s="1060"/>
      <c r="AP33" s="1060">
        <v>384</v>
      </c>
      <c r="AQ33" s="1060"/>
      <c r="AR33" s="1060"/>
      <c r="AS33" s="1060"/>
      <c r="AT33" s="1060"/>
      <c r="AU33" s="1060" t="s">
        <v>596</v>
      </c>
      <c r="AV33" s="1060"/>
      <c r="AW33" s="1060"/>
      <c r="AX33" s="1060"/>
      <c r="AY33" s="1060"/>
      <c r="AZ33" s="1131" t="s">
        <v>596</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15</v>
      </c>
      <c r="R34" s="1133"/>
      <c r="S34" s="1133"/>
      <c r="T34" s="1133"/>
      <c r="U34" s="1133"/>
      <c r="V34" s="1133">
        <v>13</v>
      </c>
      <c r="W34" s="1133"/>
      <c r="X34" s="1133"/>
      <c r="Y34" s="1133"/>
      <c r="Z34" s="1133"/>
      <c r="AA34" s="1133">
        <v>2</v>
      </c>
      <c r="AB34" s="1133"/>
      <c r="AC34" s="1133"/>
      <c r="AD34" s="1133"/>
      <c r="AE34" s="1134"/>
      <c r="AF34" s="1108">
        <v>2</v>
      </c>
      <c r="AG34" s="1109"/>
      <c r="AH34" s="1109"/>
      <c r="AI34" s="1109"/>
      <c r="AJ34" s="1110"/>
      <c r="AK34" s="1069" t="s">
        <v>596</v>
      </c>
      <c r="AL34" s="1060"/>
      <c r="AM34" s="1060"/>
      <c r="AN34" s="1060"/>
      <c r="AO34" s="1060"/>
      <c r="AP34" s="1060" t="s">
        <v>596</v>
      </c>
      <c r="AQ34" s="1060"/>
      <c r="AR34" s="1060"/>
      <c r="AS34" s="1060"/>
      <c r="AT34" s="1060"/>
      <c r="AU34" s="1060" t="s">
        <v>596</v>
      </c>
      <c r="AV34" s="1060"/>
      <c r="AW34" s="1060"/>
      <c r="AX34" s="1060"/>
      <c r="AY34" s="1060"/>
      <c r="AZ34" s="1131" t="s">
        <v>596</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313</v>
      </c>
      <c r="R35" s="1133"/>
      <c r="S35" s="1133"/>
      <c r="T35" s="1133"/>
      <c r="U35" s="1133"/>
      <c r="V35" s="1133">
        <v>230</v>
      </c>
      <c r="W35" s="1133"/>
      <c r="X35" s="1133"/>
      <c r="Y35" s="1133"/>
      <c r="Z35" s="1133"/>
      <c r="AA35" s="1133">
        <v>83</v>
      </c>
      <c r="AB35" s="1133"/>
      <c r="AC35" s="1133"/>
      <c r="AD35" s="1133"/>
      <c r="AE35" s="1134"/>
      <c r="AF35" s="1108">
        <v>30</v>
      </c>
      <c r="AG35" s="1109"/>
      <c r="AH35" s="1109"/>
      <c r="AI35" s="1109"/>
      <c r="AJ35" s="1110"/>
      <c r="AK35" s="1069" t="s">
        <v>596</v>
      </c>
      <c r="AL35" s="1060"/>
      <c r="AM35" s="1060"/>
      <c r="AN35" s="1060"/>
      <c r="AO35" s="1060"/>
      <c r="AP35" s="1060" t="s">
        <v>596</v>
      </c>
      <c r="AQ35" s="1060"/>
      <c r="AR35" s="1060"/>
      <c r="AS35" s="1060"/>
      <c r="AT35" s="1060"/>
      <c r="AU35" s="1060" t="s">
        <v>596</v>
      </c>
      <c r="AV35" s="1060"/>
      <c r="AW35" s="1060"/>
      <c r="AX35" s="1060"/>
      <c r="AY35" s="1060"/>
      <c r="AZ35" s="1131" t="s">
        <v>596</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413</v>
      </c>
      <c r="C36" s="1127"/>
      <c r="D36" s="1127"/>
      <c r="E36" s="1127"/>
      <c r="F36" s="1127"/>
      <c r="G36" s="1127"/>
      <c r="H36" s="1127"/>
      <c r="I36" s="1127"/>
      <c r="J36" s="1127"/>
      <c r="K36" s="1127"/>
      <c r="L36" s="1127"/>
      <c r="M36" s="1127"/>
      <c r="N36" s="1127"/>
      <c r="O36" s="1127"/>
      <c r="P36" s="1128"/>
      <c r="Q36" s="1132">
        <v>907</v>
      </c>
      <c r="R36" s="1133"/>
      <c r="S36" s="1133"/>
      <c r="T36" s="1133"/>
      <c r="U36" s="1133"/>
      <c r="V36" s="1133">
        <v>784</v>
      </c>
      <c r="W36" s="1133"/>
      <c r="X36" s="1133"/>
      <c r="Y36" s="1133"/>
      <c r="Z36" s="1133"/>
      <c r="AA36" s="1133">
        <v>123</v>
      </c>
      <c r="AB36" s="1133"/>
      <c r="AC36" s="1133"/>
      <c r="AD36" s="1133"/>
      <c r="AE36" s="1134"/>
      <c r="AF36" s="1108">
        <v>36</v>
      </c>
      <c r="AG36" s="1109"/>
      <c r="AH36" s="1109"/>
      <c r="AI36" s="1109"/>
      <c r="AJ36" s="1110"/>
      <c r="AK36" s="1069" t="s">
        <v>596</v>
      </c>
      <c r="AL36" s="1060"/>
      <c r="AM36" s="1060"/>
      <c r="AN36" s="1060"/>
      <c r="AO36" s="1060"/>
      <c r="AP36" s="1060" t="s">
        <v>596</v>
      </c>
      <c r="AQ36" s="1060"/>
      <c r="AR36" s="1060"/>
      <c r="AS36" s="1060"/>
      <c r="AT36" s="1060"/>
      <c r="AU36" s="1060" t="s">
        <v>601</v>
      </c>
      <c r="AV36" s="1060"/>
      <c r="AW36" s="1060"/>
      <c r="AX36" s="1060"/>
      <c r="AY36" s="1060"/>
      <c r="AZ36" s="1131" t="s">
        <v>596</v>
      </c>
      <c r="BA36" s="1131"/>
      <c r="BB36" s="1131"/>
      <c r="BC36" s="1131"/>
      <c r="BD36" s="1131"/>
      <c r="BE36" s="1121" t="s">
        <v>408</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414</v>
      </c>
      <c r="C37" s="1127"/>
      <c r="D37" s="1127"/>
      <c r="E37" s="1127"/>
      <c r="F37" s="1127"/>
      <c r="G37" s="1127"/>
      <c r="H37" s="1127"/>
      <c r="I37" s="1127"/>
      <c r="J37" s="1127"/>
      <c r="K37" s="1127"/>
      <c r="L37" s="1127"/>
      <c r="M37" s="1127"/>
      <c r="N37" s="1127"/>
      <c r="O37" s="1127"/>
      <c r="P37" s="1128"/>
      <c r="Q37" s="1132">
        <v>323</v>
      </c>
      <c r="R37" s="1133"/>
      <c r="S37" s="1133"/>
      <c r="T37" s="1133"/>
      <c r="U37" s="1133"/>
      <c r="V37" s="1133">
        <v>306</v>
      </c>
      <c r="W37" s="1133"/>
      <c r="X37" s="1133"/>
      <c r="Y37" s="1133"/>
      <c r="Z37" s="1133"/>
      <c r="AA37" s="1133">
        <v>17</v>
      </c>
      <c r="AB37" s="1133"/>
      <c r="AC37" s="1133"/>
      <c r="AD37" s="1133"/>
      <c r="AE37" s="1134"/>
      <c r="AF37" s="1108">
        <v>16</v>
      </c>
      <c r="AG37" s="1109"/>
      <c r="AH37" s="1109"/>
      <c r="AI37" s="1109"/>
      <c r="AJ37" s="1110"/>
      <c r="AK37" s="1069" t="s">
        <v>596</v>
      </c>
      <c r="AL37" s="1060"/>
      <c r="AM37" s="1060"/>
      <c r="AN37" s="1060"/>
      <c r="AO37" s="1060"/>
      <c r="AP37" s="1060" t="s">
        <v>596</v>
      </c>
      <c r="AQ37" s="1060"/>
      <c r="AR37" s="1060"/>
      <c r="AS37" s="1060"/>
      <c r="AT37" s="1060"/>
      <c r="AU37" s="1060" t="s">
        <v>596</v>
      </c>
      <c r="AV37" s="1060"/>
      <c r="AW37" s="1060"/>
      <c r="AX37" s="1060"/>
      <c r="AY37" s="1060"/>
      <c r="AZ37" s="1131" t="s">
        <v>596</v>
      </c>
      <c r="BA37" s="1131"/>
      <c r="BB37" s="1131"/>
      <c r="BC37" s="1131"/>
      <c r="BD37" s="1131"/>
      <c r="BE37" s="1121" t="s">
        <v>410</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415</v>
      </c>
      <c r="C38" s="1127"/>
      <c r="D38" s="1127"/>
      <c r="E38" s="1127"/>
      <c r="F38" s="1127"/>
      <c r="G38" s="1127"/>
      <c r="H38" s="1127"/>
      <c r="I38" s="1127"/>
      <c r="J38" s="1127"/>
      <c r="K38" s="1127"/>
      <c r="L38" s="1127"/>
      <c r="M38" s="1127"/>
      <c r="N38" s="1127"/>
      <c r="O38" s="1127"/>
      <c r="P38" s="1128"/>
      <c r="Q38" s="1132">
        <v>2144</v>
      </c>
      <c r="R38" s="1133"/>
      <c r="S38" s="1133"/>
      <c r="T38" s="1133"/>
      <c r="U38" s="1133"/>
      <c r="V38" s="1133">
        <v>2051</v>
      </c>
      <c r="W38" s="1133"/>
      <c r="X38" s="1133"/>
      <c r="Y38" s="1133"/>
      <c r="Z38" s="1133"/>
      <c r="AA38" s="1133">
        <v>92</v>
      </c>
      <c r="AB38" s="1133"/>
      <c r="AC38" s="1133"/>
      <c r="AD38" s="1133"/>
      <c r="AE38" s="1134"/>
      <c r="AF38" s="1108">
        <v>18</v>
      </c>
      <c r="AG38" s="1109"/>
      <c r="AH38" s="1109"/>
      <c r="AI38" s="1109"/>
      <c r="AJ38" s="1110"/>
      <c r="AK38" s="1069" t="s">
        <v>596</v>
      </c>
      <c r="AL38" s="1060"/>
      <c r="AM38" s="1060"/>
      <c r="AN38" s="1060"/>
      <c r="AO38" s="1060"/>
      <c r="AP38" s="1060">
        <v>2944</v>
      </c>
      <c r="AQ38" s="1060"/>
      <c r="AR38" s="1060"/>
      <c r="AS38" s="1060"/>
      <c r="AT38" s="1060"/>
      <c r="AU38" s="1060" t="s">
        <v>596</v>
      </c>
      <c r="AV38" s="1060"/>
      <c r="AW38" s="1060"/>
      <c r="AX38" s="1060"/>
      <c r="AY38" s="1060"/>
      <c r="AZ38" s="1131" t="s">
        <v>596</v>
      </c>
      <c r="BA38" s="1131"/>
      <c r="BB38" s="1131"/>
      <c r="BC38" s="1131"/>
      <c r="BD38" s="1131"/>
      <c r="BE38" s="1121" t="s">
        <v>408</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4206</v>
      </c>
      <c r="AG63" s="1048"/>
      <c r="AH63" s="1048"/>
      <c r="AI63" s="1048"/>
      <c r="AJ63" s="1119"/>
      <c r="AK63" s="1120"/>
      <c r="AL63" s="1052"/>
      <c r="AM63" s="1052"/>
      <c r="AN63" s="1052"/>
      <c r="AO63" s="1052"/>
      <c r="AP63" s="1048">
        <v>45395</v>
      </c>
      <c r="AQ63" s="1048"/>
      <c r="AR63" s="1048"/>
      <c r="AS63" s="1048"/>
      <c r="AT63" s="1048"/>
      <c r="AU63" s="1048">
        <v>18943</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395</v>
      </c>
      <c r="W66" s="1091"/>
      <c r="X66" s="1091"/>
      <c r="Y66" s="1091"/>
      <c r="Z66" s="1092"/>
      <c r="AA66" s="1090" t="s">
        <v>422</v>
      </c>
      <c r="AB66" s="1091"/>
      <c r="AC66" s="1091"/>
      <c r="AD66" s="1091"/>
      <c r="AE66" s="1092"/>
      <c r="AF66" s="1096" t="s">
        <v>423</v>
      </c>
      <c r="AG66" s="1097"/>
      <c r="AH66" s="1097"/>
      <c r="AI66" s="1097"/>
      <c r="AJ66" s="1098"/>
      <c r="AK66" s="1090" t="s">
        <v>398</v>
      </c>
      <c r="AL66" s="1085"/>
      <c r="AM66" s="1085"/>
      <c r="AN66" s="1085"/>
      <c r="AO66" s="1086"/>
      <c r="AP66" s="1090" t="s">
        <v>424</v>
      </c>
      <c r="AQ66" s="1091"/>
      <c r="AR66" s="1091"/>
      <c r="AS66" s="1091"/>
      <c r="AT66" s="1092"/>
      <c r="AU66" s="1090" t="s">
        <v>425</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596</v>
      </c>
      <c r="AQ68" s="1071"/>
      <c r="AR68" s="1071"/>
      <c r="AS68" s="1071"/>
      <c r="AT68" s="1071"/>
      <c r="AU68" s="1071" t="s">
        <v>597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596</v>
      </c>
      <c r="AQ69" s="1060"/>
      <c r="AR69" s="1060"/>
      <c r="AS69" s="1060"/>
      <c r="AT69" s="1060"/>
      <c r="AU69" s="1060" t="s">
        <v>596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596</v>
      </c>
      <c r="AL70" s="1060"/>
      <c r="AM70" s="1060"/>
      <c r="AN70" s="1060"/>
      <c r="AO70" s="1060"/>
      <c r="AP70" s="1060" t="s">
        <v>596</v>
      </c>
      <c r="AQ70" s="1060"/>
      <c r="AR70" s="1060"/>
      <c r="AS70" s="1060"/>
      <c r="AT70" s="1060"/>
      <c r="AU70" s="1060" t="s">
        <v>596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598</v>
      </c>
      <c r="AL71" s="1060"/>
      <c r="AM71" s="1060"/>
      <c r="AN71" s="1060"/>
      <c r="AO71" s="1060"/>
      <c r="AP71" s="1060" t="s">
        <v>596</v>
      </c>
      <c r="AQ71" s="1060"/>
      <c r="AR71" s="1060"/>
      <c r="AS71" s="1060"/>
      <c r="AT71" s="1060"/>
      <c r="AU71" s="1060" t="s">
        <v>596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596</v>
      </c>
      <c r="AQ72" s="1060"/>
      <c r="AR72" s="1060"/>
      <c r="AS72" s="1060"/>
      <c r="AT72" s="1060"/>
      <c r="AU72" s="1060" t="s">
        <v>596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215</v>
      </c>
      <c r="R73" s="1060"/>
      <c r="S73" s="1060"/>
      <c r="T73" s="1060"/>
      <c r="U73" s="1060"/>
      <c r="V73" s="1060">
        <v>207</v>
      </c>
      <c r="W73" s="1060"/>
      <c r="X73" s="1060"/>
      <c r="Y73" s="1060"/>
      <c r="Z73" s="1060"/>
      <c r="AA73" s="1060">
        <v>8</v>
      </c>
      <c r="AB73" s="1060"/>
      <c r="AC73" s="1060"/>
      <c r="AD73" s="1060"/>
      <c r="AE73" s="1060"/>
      <c r="AF73" s="1060">
        <v>8</v>
      </c>
      <c r="AG73" s="1060"/>
      <c r="AH73" s="1060"/>
      <c r="AI73" s="1060"/>
      <c r="AJ73" s="1060"/>
      <c r="AK73" s="1060" t="s">
        <v>596</v>
      </c>
      <c r="AL73" s="1060"/>
      <c r="AM73" s="1060"/>
      <c r="AN73" s="1060"/>
      <c r="AO73" s="1060"/>
      <c r="AP73" s="1060">
        <v>19</v>
      </c>
      <c r="AQ73" s="1060"/>
      <c r="AR73" s="1060"/>
      <c r="AS73" s="1060"/>
      <c r="AT73" s="1060"/>
      <c r="AU73" s="1060">
        <v>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114</v>
      </c>
      <c r="R74" s="1060"/>
      <c r="S74" s="1060"/>
      <c r="T74" s="1060"/>
      <c r="U74" s="1060"/>
      <c r="V74" s="1060">
        <v>105</v>
      </c>
      <c r="W74" s="1060"/>
      <c r="X74" s="1060"/>
      <c r="Y74" s="1060"/>
      <c r="Z74" s="1060"/>
      <c r="AA74" s="1060">
        <v>9</v>
      </c>
      <c r="AB74" s="1060"/>
      <c r="AC74" s="1060"/>
      <c r="AD74" s="1060"/>
      <c r="AE74" s="1060"/>
      <c r="AF74" s="1060">
        <v>9</v>
      </c>
      <c r="AG74" s="1060"/>
      <c r="AH74" s="1060"/>
      <c r="AI74" s="1060"/>
      <c r="AJ74" s="1060"/>
      <c r="AK74" s="1060">
        <v>3</v>
      </c>
      <c r="AL74" s="1060"/>
      <c r="AM74" s="1060"/>
      <c r="AN74" s="1060"/>
      <c r="AO74" s="1060"/>
      <c r="AP74" s="1060" t="s">
        <v>596</v>
      </c>
      <c r="AQ74" s="1060"/>
      <c r="AR74" s="1060"/>
      <c r="AS74" s="1060"/>
      <c r="AT74" s="1060"/>
      <c r="AU74" s="1060" t="s">
        <v>596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494</v>
      </c>
      <c r="R75" s="1068"/>
      <c r="S75" s="1068"/>
      <c r="T75" s="1068"/>
      <c r="U75" s="1069"/>
      <c r="V75" s="1070">
        <v>492</v>
      </c>
      <c r="W75" s="1068"/>
      <c r="X75" s="1068"/>
      <c r="Y75" s="1068"/>
      <c r="Z75" s="1069"/>
      <c r="AA75" s="1070">
        <v>3</v>
      </c>
      <c r="AB75" s="1068"/>
      <c r="AC75" s="1068"/>
      <c r="AD75" s="1068"/>
      <c r="AE75" s="1069"/>
      <c r="AF75" s="1070">
        <v>3</v>
      </c>
      <c r="AG75" s="1068"/>
      <c r="AH75" s="1068"/>
      <c r="AI75" s="1068"/>
      <c r="AJ75" s="1069"/>
      <c r="AK75" s="1070" t="s">
        <v>596</v>
      </c>
      <c r="AL75" s="1068"/>
      <c r="AM75" s="1068"/>
      <c r="AN75" s="1068"/>
      <c r="AO75" s="1069"/>
      <c r="AP75" s="1070" t="s">
        <v>596</v>
      </c>
      <c r="AQ75" s="1068"/>
      <c r="AR75" s="1068"/>
      <c r="AS75" s="1068"/>
      <c r="AT75" s="1069"/>
      <c r="AU75" s="1070" t="s">
        <v>596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2242</v>
      </c>
      <c r="R76" s="1068"/>
      <c r="S76" s="1068"/>
      <c r="T76" s="1068"/>
      <c r="U76" s="1069"/>
      <c r="V76" s="1070">
        <v>2218</v>
      </c>
      <c r="W76" s="1068"/>
      <c r="X76" s="1068"/>
      <c r="Y76" s="1068"/>
      <c r="Z76" s="1069"/>
      <c r="AA76" s="1070">
        <v>24</v>
      </c>
      <c r="AB76" s="1068"/>
      <c r="AC76" s="1068"/>
      <c r="AD76" s="1068"/>
      <c r="AE76" s="1069"/>
      <c r="AF76" s="1070">
        <v>24</v>
      </c>
      <c r="AG76" s="1068"/>
      <c r="AH76" s="1068"/>
      <c r="AI76" s="1068"/>
      <c r="AJ76" s="1069"/>
      <c r="AK76" s="1070" t="s">
        <v>596</v>
      </c>
      <c r="AL76" s="1068"/>
      <c r="AM76" s="1068"/>
      <c r="AN76" s="1068"/>
      <c r="AO76" s="1069"/>
      <c r="AP76" s="1070">
        <v>1034</v>
      </c>
      <c r="AQ76" s="1068"/>
      <c r="AR76" s="1068"/>
      <c r="AS76" s="1068"/>
      <c r="AT76" s="1069"/>
      <c r="AU76" s="1070">
        <v>795</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923</v>
      </c>
      <c r="R77" s="1068"/>
      <c r="S77" s="1068"/>
      <c r="T77" s="1068"/>
      <c r="U77" s="1069"/>
      <c r="V77" s="1070">
        <v>919</v>
      </c>
      <c r="W77" s="1068"/>
      <c r="X77" s="1068"/>
      <c r="Y77" s="1068"/>
      <c r="Z77" s="1069"/>
      <c r="AA77" s="1070">
        <v>4</v>
      </c>
      <c r="AB77" s="1068"/>
      <c r="AC77" s="1068"/>
      <c r="AD77" s="1068"/>
      <c r="AE77" s="1069"/>
      <c r="AF77" s="1070">
        <v>1519</v>
      </c>
      <c r="AG77" s="1068"/>
      <c r="AH77" s="1068"/>
      <c r="AI77" s="1068"/>
      <c r="AJ77" s="1069"/>
      <c r="AK77" s="1070" t="s">
        <v>596</v>
      </c>
      <c r="AL77" s="1068"/>
      <c r="AM77" s="1068"/>
      <c r="AN77" s="1068"/>
      <c r="AO77" s="1069"/>
      <c r="AP77" s="1070" t="s">
        <v>596</v>
      </c>
      <c r="AQ77" s="1068"/>
      <c r="AR77" s="1068"/>
      <c r="AS77" s="1068"/>
      <c r="AT77" s="1069"/>
      <c r="AU77" s="1070" t="s">
        <v>596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9036</v>
      </c>
      <c r="AG88" s="1048"/>
      <c r="AH88" s="1048"/>
      <c r="AI88" s="1048"/>
      <c r="AJ88" s="1048"/>
      <c r="AK88" s="1052"/>
      <c r="AL88" s="1052"/>
      <c r="AM88" s="1052"/>
      <c r="AN88" s="1052"/>
      <c r="AO88" s="1052"/>
      <c r="AP88" s="1048">
        <v>1053</v>
      </c>
      <c r="AQ88" s="1048"/>
      <c r="AR88" s="1048"/>
      <c r="AS88" s="1048"/>
      <c r="AT88" s="1048"/>
      <c r="AU88" s="1048">
        <v>809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200</v>
      </c>
      <c r="CS102" s="1040"/>
      <c r="CT102" s="1040"/>
      <c r="CU102" s="1040"/>
      <c r="CV102" s="1041"/>
      <c r="CW102" s="1039">
        <v>116</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305</v>
      </c>
      <c r="AG109" s="983"/>
      <c r="AH109" s="983"/>
      <c r="AI109" s="983"/>
      <c r="AJ109" s="984"/>
      <c r="AK109" s="985" t="s">
        <v>304</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305</v>
      </c>
      <c r="BW109" s="983"/>
      <c r="BX109" s="983"/>
      <c r="BY109" s="983"/>
      <c r="BZ109" s="984"/>
      <c r="CA109" s="985" t="s">
        <v>304</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305</v>
      </c>
      <c r="DM109" s="983"/>
      <c r="DN109" s="983"/>
      <c r="DO109" s="983"/>
      <c r="DP109" s="984"/>
      <c r="DQ109" s="985" t="s">
        <v>304</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5189341</v>
      </c>
      <c r="AB110" s="976"/>
      <c r="AC110" s="976"/>
      <c r="AD110" s="976"/>
      <c r="AE110" s="977"/>
      <c r="AF110" s="978">
        <v>5172725</v>
      </c>
      <c r="AG110" s="976"/>
      <c r="AH110" s="976"/>
      <c r="AI110" s="976"/>
      <c r="AJ110" s="977"/>
      <c r="AK110" s="978">
        <v>5336754</v>
      </c>
      <c r="AL110" s="976"/>
      <c r="AM110" s="976"/>
      <c r="AN110" s="976"/>
      <c r="AO110" s="977"/>
      <c r="AP110" s="979">
        <v>20.9</v>
      </c>
      <c r="AQ110" s="980"/>
      <c r="AR110" s="980"/>
      <c r="AS110" s="980"/>
      <c r="AT110" s="981"/>
      <c r="AU110" s="1015" t="s">
        <v>72</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57394963</v>
      </c>
      <c r="BR110" s="923"/>
      <c r="BS110" s="923"/>
      <c r="BT110" s="923"/>
      <c r="BU110" s="923"/>
      <c r="BV110" s="923">
        <v>59855679</v>
      </c>
      <c r="BW110" s="923"/>
      <c r="BX110" s="923"/>
      <c r="BY110" s="923"/>
      <c r="BZ110" s="923"/>
      <c r="CA110" s="923">
        <v>60406610</v>
      </c>
      <c r="CB110" s="923"/>
      <c r="CC110" s="923"/>
      <c r="CD110" s="923"/>
      <c r="CE110" s="923"/>
      <c r="CF110" s="947">
        <v>236.4</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442</v>
      </c>
      <c r="DH110" s="923"/>
      <c r="DI110" s="923"/>
      <c r="DJ110" s="923"/>
      <c r="DK110" s="923"/>
      <c r="DL110" s="923" t="s">
        <v>442</v>
      </c>
      <c r="DM110" s="923"/>
      <c r="DN110" s="923"/>
      <c r="DO110" s="923"/>
      <c r="DP110" s="923"/>
      <c r="DQ110" s="923" t="s">
        <v>442</v>
      </c>
      <c r="DR110" s="923"/>
      <c r="DS110" s="923"/>
      <c r="DT110" s="923"/>
      <c r="DU110" s="923"/>
      <c r="DV110" s="924" t="s">
        <v>442</v>
      </c>
      <c r="DW110" s="924"/>
      <c r="DX110" s="924"/>
      <c r="DY110" s="924"/>
      <c r="DZ110" s="925"/>
    </row>
    <row r="111" spans="1:131" s="246" customFormat="1" ht="26.25" customHeight="1" x14ac:dyDescent="0.15">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345</v>
      </c>
      <c r="AB111" s="1004"/>
      <c r="AC111" s="1004"/>
      <c r="AD111" s="1004"/>
      <c r="AE111" s="1005"/>
      <c r="AF111" s="1006" t="s">
        <v>345</v>
      </c>
      <c r="AG111" s="1004"/>
      <c r="AH111" s="1004"/>
      <c r="AI111" s="1004"/>
      <c r="AJ111" s="1005"/>
      <c r="AK111" s="1006" t="s">
        <v>345</v>
      </c>
      <c r="AL111" s="1004"/>
      <c r="AM111" s="1004"/>
      <c r="AN111" s="1004"/>
      <c r="AO111" s="1005"/>
      <c r="AP111" s="1007" t="s">
        <v>345</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194500</v>
      </c>
      <c r="BR111" s="895"/>
      <c r="BS111" s="895"/>
      <c r="BT111" s="895"/>
      <c r="BU111" s="895"/>
      <c r="BV111" s="895">
        <v>1716184</v>
      </c>
      <c r="BW111" s="895"/>
      <c r="BX111" s="895"/>
      <c r="BY111" s="895"/>
      <c r="BZ111" s="895"/>
      <c r="CA111" s="895">
        <v>1527532</v>
      </c>
      <c r="CB111" s="895"/>
      <c r="CC111" s="895"/>
      <c r="CD111" s="895"/>
      <c r="CE111" s="895"/>
      <c r="CF111" s="956">
        <v>6</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345</v>
      </c>
      <c r="DH111" s="895"/>
      <c r="DI111" s="895"/>
      <c r="DJ111" s="895"/>
      <c r="DK111" s="895"/>
      <c r="DL111" s="895" t="s">
        <v>345</v>
      </c>
      <c r="DM111" s="895"/>
      <c r="DN111" s="895"/>
      <c r="DO111" s="895"/>
      <c r="DP111" s="895"/>
      <c r="DQ111" s="895" t="s">
        <v>345</v>
      </c>
      <c r="DR111" s="895"/>
      <c r="DS111" s="895"/>
      <c r="DT111" s="895"/>
      <c r="DU111" s="895"/>
      <c r="DV111" s="872" t="s">
        <v>345</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50000</v>
      </c>
      <c r="AB112" s="858"/>
      <c r="AC112" s="858"/>
      <c r="AD112" s="858"/>
      <c r="AE112" s="859"/>
      <c r="AF112" s="860">
        <v>50000</v>
      </c>
      <c r="AG112" s="858"/>
      <c r="AH112" s="858"/>
      <c r="AI112" s="858"/>
      <c r="AJ112" s="859"/>
      <c r="AK112" s="860">
        <v>50000</v>
      </c>
      <c r="AL112" s="858"/>
      <c r="AM112" s="858"/>
      <c r="AN112" s="858"/>
      <c r="AO112" s="859"/>
      <c r="AP112" s="905">
        <v>0.2</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20690390</v>
      </c>
      <c r="BR112" s="895"/>
      <c r="BS112" s="895"/>
      <c r="BT112" s="895"/>
      <c r="BU112" s="895"/>
      <c r="BV112" s="895">
        <v>19598073</v>
      </c>
      <c r="BW112" s="895"/>
      <c r="BX112" s="895"/>
      <c r="BY112" s="895"/>
      <c r="BZ112" s="895"/>
      <c r="CA112" s="895">
        <v>18943205</v>
      </c>
      <c r="CB112" s="895"/>
      <c r="CC112" s="895"/>
      <c r="CD112" s="895"/>
      <c r="CE112" s="895"/>
      <c r="CF112" s="956">
        <v>74.099999999999994</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345</v>
      </c>
      <c r="DH112" s="895"/>
      <c r="DI112" s="895"/>
      <c r="DJ112" s="895"/>
      <c r="DK112" s="895"/>
      <c r="DL112" s="895" t="s">
        <v>345</v>
      </c>
      <c r="DM112" s="895"/>
      <c r="DN112" s="895"/>
      <c r="DO112" s="895"/>
      <c r="DP112" s="895"/>
      <c r="DQ112" s="895" t="s">
        <v>345</v>
      </c>
      <c r="DR112" s="895"/>
      <c r="DS112" s="895"/>
      <c r="DT112" s="895"/>
      <c r="DU112" s="895"/>
      <c r="DV112" s="872" t="s">
        <v>345</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2112705</v>
      </c>
      <c r="AB113" s="1004"/>
      <c r="AC113" s="1004"/>
      <c r="AD113" s="1004"/>
      <c r="AE113" s="1005"/>
      <c r="AF113" s="1006">
        <v>2041276</v>
      </c>
      <c r="AG113" s="1004"/>
      <c r="AH113" s="1004"/>
      <c r="AI113" s="1004"/>
      <c r="AJ113" s="1005"/>
      <c r="AK113" s="1006">
        <v>2009901</v>
      </c>
      <c r="AL113" s="1004"/>
      <c r="AM113" s="1004"/>
      <c r="AN113" s="1004"/>
      <c r="AO113" s="1005"/>
      <c r="AP113" s="1007">
        <v>7.9</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751114</v>
      </c>
      <c r="BR113" s="895"/>
      <c r="BS113" s="895"/>
      <c r="BT113" s="895"/>
      <c r="BU113" s="895"/>
      <c r="BV113" s="895">
        <v>830714</v>
      </c>
      <c r="BW113" s="895"/>
      <c r="BX113" s="895"/>
      <c r="BY113" s="895"/>
      <c r="BZ113" s="895"/>
      <c r="CA113" s="895">
        <v>809242</v>
      </c>
      <c r="CB113" s="895"/>
      <c r="CC113" s="895"/>
      <c r="CD113" s="895"/>
      <c r="CE113" s="895"/>
      <c r="CF113" s="956">
        <v>3.2</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345</v>
      </c>
      <c r="DH113" s="858"/>
      <c r="DI113" s="858"/>
      <c r="DJ113" s="858"/>
      <c r="DK113" s="859"/>
      <c r="DL113" s="860" t="s">
        <v>345</v>
      </c>
      <c r="DM113" s="858"/>
      <c r="DN113" s="858"/>
      <c r="DO113" s="858"/>
      <c r="DP113" s="859"/>
      <c r="DQ113" s="860" t="s">
        <v>345</v>
      </c>
      <c r="DR113" s="858"/>
      <c r="DS113" s="858"/>
      <c r="DT113" s="858"/>
      <c r="DU113" s="859"/>
      <c r="DV113" s="905" t="s">
        <v>345</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75847</v>
      </c>
      <c r="AB114" s="858"/>
      <c r="AC114" s="858"/>
      <c r="AD114" s="858"/>
      <c r="AE114" s="859"/>
      <c r="AF114" s="860">
        <v>75907</v>
      </c>
      <c r="AG114" s="858"/>
      <c r="AH114" s="858"/>
      <c r="AI114" s="858"/>
      <c r="AJ114" s="859"/>
      <c r="AK114" s="860">
        <v>80607</v>
      </c>
      <c r="AL114" s="858"/>
      <c r="AM114" s="858"/>
      <c r="AN114" s="858"/>
      <c r="AO114" s="859"/>
      <c r="AP114" s="905">
        <v>0.3</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7633273</v>
      </c>
      <c r="BR114" s="895"/>
      <c r="BS114" s="895"/>
      <c r="BT114" s="895"/>
      <c r="BU114" s="895"/>
      <c r="BV114" s="895">
        <v>7606690</v>
      </c>
      <c r="BW114" s="895"/>
      <c r="BX114" s="895"/>
      <c r="BY114" s="895"/>
      <c r="BZ114" s="895"/>
      <c r="CA114" s="895">
        <v>7431189</v>
      </c>
      <c r="CB114" s="895"/>
      <c r="CC114" s="895"/>
      <c r="CD114" s="895"/>
      <c r="CE114" s="895"/>
      <c r="CF114" s="956">
        <v>29.1</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345</v>
      </c>
      <c r="DH114" s="858"/>
      <c r="DI114" s="858"/>
      <c r="DJ114" s="858"/>
      <c r="DK114" s="859"/>
      <c r="DL114" s="860" t="s">
        <v>345</v>
      </c>
      <c r="DM114" s="858"/>
      <c r="DN114" s="858"/>
      <c r="DO114" s="858"/>
      <c r="DP114" s="859"/>
      <c r="DQ114" s="860" t="s">
        <v>345</v>
      </c>
      <c r="DR114" s="858"/>
      <c r="DS114" s="858"/>
      <c r="DT114" s="858"/>
      <c r="DU114" s="859"/>
      <c r="DV114" s="905" t="s">
        <v>345</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164464</v>
      </c>
      <c r="AB115" s="1004"/>
      <c r="AC115" s="1004"/>
      <c r="AD115" s="1004"/>
      <c r="AE115" s="1005"/>
      <c r="AF115" s="1006">
        <v>210009</v>
      </c>
      <c r="AG115" s="1004"/>
      <c r="AH115" s="1004"/>
      <c r="AI115" s="1004"/>
      <c r="AJ115" s="1005"/>
      <c r="AK115" s="1006">
        <v>260941</v>
      </c>
      <c r="AL115" s="1004"/>
      <c r="AM115" s="1004"/>
      <c r="AN115" s="1004"/>
      <c r="AO115" s="1005"/>
      <c r="AP115" s="1007">
        <v>1</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177662</v>
      </c>
      <c r="BR115" s="895"/>
      <c r="BS115" s="895"/>
      <c r="BT115" s="895"/>
      <c r="BU115" s="895"/>
      <c r="BV115" s="895" t="s">
        <v>345</v>
      </c>
      <c r="BW115" s="895"/>
      <c r="BX115" s="895"/>
      <c r="BY115" s="895"/>
      <c r="BZ115" s="895"/>
      <c r="CA115" s="895">
        <v>10588</v>
      </c>
      <c r="CB115" s="895"/>
      <c r="CC115" s="895"/>
      <c r="CD115" s="895"/>
      <c r="CE115" s="895"/>
      <c r="CF115" s="956">
        <v>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345</v>
      </c>
      <c r="DH115" s="858"/>
      <c r="DI115" s="858"/>
      <c r="DJ115" s="858"/>
      <c r="DK115" s="859"/>
      <c r="DL115" s="860" t="s">
        <v>345</v>
      </c>
      <c r="DM115" s="858"/>
      <c r="DN115" s="858"/>
      <c r="DO115" s="858"/>
      <c r="DP115" s="859"/>
      <c r="DQ115" s="860" t="s">
        <v>345</v>
      </c>
      <c r="DR115" s="858"/>
      <c r="DS115" s="858"/>
      <c r="DT115" s="858"/>
      <c r="DU115" s="859"/>
      <c r="DV115" s="905" t="s">
        <v>345</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279</v>
      </c>
      <c r="AB116" s="858"/>
      <c r="AC116" s="858"/>
      <c r="AD116" s="858"/>
      <c r="AE116" s="859"/>
      <c r="AF116" s="860">
        <v>34</v>
      </c>
      <c r="AG116" s="858"/>
      <c r="AH116" s="858"/>
      <c r="AI116" s="858"/>
      <c r="AJ116" s="859"/>
      <c r="AK116" s="860">
        <v>80</v>
      </c>
      <c r="AL116" s="858"/>
      <c r="AM116" s="858"/>
      <c r="AN116" s="858"/>
      <c r="AO116" s="859"/>
      <c r="AP116" s="905">
        <v>0</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345</v>
      </c>
      <c r="BR116" s="895"/>
      <c r="BS116" s="895"/>
      <c r="BT116" s="895"/>
      <c r="BU116" s="895"/>
      <c r="BV116" s="895" t="s">
        <v>345</v>
      </c>
      <c r="BW116" s="895"/>
      <c r="BX116" s="895"/>
      <c r="BY116" s="895"/>
      <c r="BZ116" s="895"/>
      <c r="CA116" s="895" t="s">
        <v>345</v>
      </c>
      <c r="CB116" s="895"/>
      <c r="CC116" s="895"/>
      <c r="CD116" s="895"/>
      <c r="CE116" s="895"/>
      <c r="CF116" s="956" t="s">
        <v>345</v>
      </c>
      <c r="CG116" s="957"/>
      <c r="CH116" s="957"/>
      <c r="CI116" s="957"/>
      <c r="CJ116" s="957"/>
      <c r="CK116" s="1012"/>
      <c r="CL116" s="899"/>
      <c r="CM116" s="902" t="s">
        <v>461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345</v>
      </c>
      <c r="DH116" s="858"/>
      <c r="DI116" s="858"/>
      <c r="DJ116" s="858"/>
      <c r="DK116" s="859"/>
      <c r="DL116" s="860" t="s">
        <v>345</v>
      </c>
      <c r="DM116" s="858"/>
      <c r="DN116" s="858"/>
      <c r="DO116" s="858"/>
      <c r="DP116" s="859"/>
      <c r="DQ116" s="860" t="s">
        <v>345</v>
      </c>
      <c r="DR116" s="858"/>
      <c r="DS116" s="858"/>
      <c r="DT116" s="858"/>
      <c r="DU116" s="859"/>
      <c r="DV116" s="905" t="s">
        <v>345</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462</v>
      </c>
      <c r="Z117" s="984"/>
      <c r="AA117" s="989">
        <v>7592636</v>
      </c>
      <c r="AB117" s="990"/>
      <c r="AC117" s="990"/>
      <c r="AD117" s="990"/>
      <c r="AE117" s="991"/>
      <c r="AF117" s="992">
        <v>7549951</v>
      </c>
      <c r="AG117" s="990"/>
      <c r="AH117" s="990"/>
      <c r="AI117" s="990"/>
      <c r="AJ117" s="991"/>
      <c r="AK117" s="992">
        <v>7738283</v>
      </c>
      <c r="AL117" s="990"/>
      <c r="AM117" s="990"/>
      <c r="AN117" s="990"/>
      <c r="AO117" s="991"/>
      <c r="AP117" s="993"/>
      <c r="AQ117" s="994"/>
      <c r="AR117" s="994"/>
      <c r="AS117" s="994"/>
      <c r="AT117" s="995"/>
      <c r="AU117" s="1017"/>
      <c r="AV117" s="1018"/>
      <c r="AW117" s="1018"/>
      <c r="AX117" s="1018"/>
      <c r="AY117" s="1018"/>
      <c r="AZ117" s="944" t="s">
        <v>463</v>
      </c>
      <c r="BA117" s="945"/>
      <c r="BB117" s="945"/>
      <c r="BC117" s="945"/>
      <c r="BD117" s="945"/>
      <c r="BE117" s="945"/>
      <c r="BF117" s="945"/>
      <c r="BG117" s="945"/>
      <c r="BH117" s="945"/>
      <c r="BI117" s="945"/>
      <c r="BJ117" s="945"/>
      <c r="BK117" s="945"/>
      <c r="BL117" s="945"/>
      <c r="BM117" s="945"/>
      <c r="BN117" s="945"/>
      <c r="BO117" s="945"/>
      <c r="BP117" s="946"/>
      <c r="BQ117" s="894" t="s">
        <v>345</v>
      </c>
      <c r="BR117" s="895"/>
      <c r="BS117" s="895"/>
      <c r="BT117" s="895"/>
      <c r="BU117" s="895"/>
      <c r="BV117" s="895" t="s">
        <v>345</v>
      </c>
      <c r="BW117" s="895"/>
      <c r="BX117" s="895"/>
      <c r="BY117" s="895"/>
      <c r="BZ117" s="895"/>
      <c r="CA117" s="895" t="s">
        <v>345</v>
      </c>
      <c r="CB117" s="895"/>
      <c r="CC117" s="895"/>
      <c r="CD117" s="895"/>
      <c r="CE117" s="895"/>
      <c r="CF117" s="956" t="s">
        <v>345</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345</v>
      </c>
      <c r="DH117" s="858"/>
      <c r="DI117" s="858"/>
      <c r="DJ117" s="858"/>
      <c r="DK117" s="859"/>
      <c r="DL117" s="860" t="s">
        <v>345</v>
      </c>
      <c r="DM117" s="858"/>
      <c r="DN117" s="858"/>
      <c r="DO117" s="858"/>
      <c r="DP117" s="859"/>
      <c r="DQ117" s="860" t="s">
        <v>345</v>
      </c>
      <c r="DR117" s="858"/>
      <c r="DS117" s="858"/>
      <c r="DT117" s="858"/>
      <c r="DU117" s="859"/>
      <c r="DV117" s="905" t="s">
        <v>345</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305</v>
      </c>
      <c r="AG118" s="983"/>
      <c r="AH118" s="983"/>
      <c r="AI118" s="983"/>
      <c r="AJ118" s="984"/>
      <c r="AK118" s="985" t="s">
        <v>304</v>
      </c>
      <c r="AL118" s="983"/>
      <c r="AM118" s="983"/>
      <c r="AN118" s="983"/>
      <c r="AO118" s="984"/>
      <c r="AP118" s="986" t="s">
        <v>436</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345</v>
      </c>
      <c r="BR118" s="926"/>
      <c r="BS118" s="926"/>
      <c r="BT118" s="926"/>
      <c r="BU118" s="926"/>
      <c r="BV118" s="926" t="s">
        <v>345</v>
      </c>
      <c r="BW118" s="926"/>
      <c r="BX118" s="926"/>
      <c r="BY118" s="926"/>
      <c r="BZ118" s="926"/>
      <c r="CA118" s="926" t="s">
        <v>345</v>
      </c>
      <c r="CB118" s="926"/>
      <c r="CC118" s="926"/>
      <c r="CD118" s="926"/>
      <c r="CE118" s="926"/>
      <c r="CF118" s="956" t="s">
        <v>345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194500</v>
      </c>
      <c r="DH118" s="858"/>
      <c r="DI118" s="858"/>
      <c r="DJ118" s="858"/>
      <c r="DK118" s="859"/>
      <c r="DL118" s="860">
        <v>1716184</v>
      </c>
      <c r="DM118" s="858"/>
      <c r="DN118" s="858"/>
      <c r="DO118" s="858"/>
      <c r="DP118" s="859"/>
      <c r="DQ118" s="860">
        <v>1527532</v>
      </c>
      <c r="DR118" s="858"/>
      <c r="DS118" s="858"/>
      <c r="DT118" s="858"/>
      <c r="DU118" s="859"/>
      <c r="DV118" s="905">
        <v>6</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345</v>
      </c>
      <c r="AB119" s="976"/>
      <c r="AC119" s="976"/>
      <c r="AD119" s="976"/>
      <c r="AE119" s="977"/>
      <c r="AF119" s="978" t="s">
        <v>345</v>
      </c>
      <c r="AG119" s="976"/>
      <c r="AH119" s="976"/>
      <c r="AI119" s="976"/>
      <c r="AJ119" s="977"/>
      <c r="AK119" s="978" t="s">
        <v>345</v>
      </c>
      <c r="AL119" s="976"/>
      <c r="AM119" s="976"/>
      <c r="AN119" s="976"/>
      <c r="AO119" s="977"/>
      <c r="AP119" s="979" t="s">
        <v>345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467</v>
      </c>
      <c r="BP119" s="959"/>
      <c r="BQ119" s="963">
        <v>86841902</v>
      </c>
      <c r="BR119" s="926"/>
      <c r="BS119" s="926"/>
      <c r="BT119" s="926"/>
      <c r="BU119" s="926"/>
      <c r="BV119" s="926">
        <v>89607340</v>
      </c>
      <c r="BW119" s="926"/>
      <c r="BX119" s="926"/>
      <c r="BY119" s="926"/>
      <c r="BZ119" s="926"/>
      <c r="CA119" s="926">
        <v>89128366</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345</v>
      </c>
      <c r="DH119" s="841"/>
      <c r="DI119" s="841"/>
      <c r="DJ119" s="841"/>
      <c r="DK119" s="842"/>
      <c r="DL119" s="843" t="s">
        <v>345</v>
      </c>
      <c r="DM119" s="841"/>
      <c r="DN119" s="841"/>
      <c r="DO119" s="841"/>
      <c r="DP119" s="842"/>
      <c r="DQ119" s="843" t="s">
        <v>345</v>
      </c>
      <c r="DR119" s="841"/>
      <c r="DS119" s="841"/>
      <c r="DT119" s="841"/>
      <c r="DU119" s="842"/>
      <c r="DV119" s="929" t="s">
        <v>345</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469</v>
      </c>
      <c r="AB120" s="858"/>
      <c r="AC120" s="858"/>
      <c r="AD120" s="858"/>
      <c r="AE120" s="859"/>
      <c r="AF120" s="860" t="s">
        <v>345</v>
      </c>
      <c r="AG120" s="858"/>
      <c r="AH120" s="858"/>
      <c r="AI120" s="858"/>
      <c r="AJ120" s="859"/>
      <c r="AK120" s="860" t="s">
        <v>345</v>
      </c>
      <c r="AL120" s="858"/>
      <c r="AM120" s="858"/>
      <c r="AN120" s="858"/>
      <c r="AO120" s="859"/>
      <c r="AP120" s="905" t="s">
        <v>345</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18558123</v>
      </c>
      <c r="BR120" s="923"/>
      <c r="BS120" s="923"/>
      <c r="BT120" s="923"/>
      <c r="BU120" s="923"/>
      <c r="BV120" s="923">
        <v>16581099</v>
      </c>
      <c r="BW120" s="923"/>
      <c r="BX120" s="923"/>
      <c r="BY120" s="923"/>
      <c r="BZ120" s="923"/>
      <c r="CA120" s="923">
        <v>16563368</v>
      </c>
      <c r="CB120" s="923"/>
      <c r="CC120" s="923"/>
      <c r="CD120" s="923"/>
      <c r="CE120" s="923"/>
      <c r="CF120" s="947">
        <v>64.8</v>
      </c>
      <c r="CG120" s="948"/>
      <c r="CH120" s="948"/>
      <c r="CI120" s="948"/>
      <c r="CJ120" s="948"/>
      <c r="CK120" s="949" t="s">
        <v>472</v>
      </c>
      <c r="CL120" s="933"/>
      <c r="CM120" s="933"/>
      <c r="CN120" s="933"/>
      <c r="CO120" s="934"/>
      <c r="CP120" s="953" t="s">
        <v>407</v>
      </c>
      <c r="CQ120" s="954"/>
      <c r="CR120" s="954"/>
      <c r="CS120" s="954"/>
      <c r="CT120" s="954"/>
      <c r="CU120" s="954"/>
      <c r="CV120" s="954"/>
      <c r="CW120" s="954"/>
      <c r="CX120" s="954"/>
      <c r="CY120" s="954"/>
      <c r="CZ120" s="954"/>
      <c r="DA120" s="954"/>
      <c r="DB120" s="954"/>
      <c r="DC120" s="954"/>
      <c r="DD120" s="954"/>
      <c r="DE120" s="954"/>
      <c r="DF120" s="955"/>
      <c r="DG120" s="942">
        <v>20101591</v>
      </c>
      <c r="DH120" s="923"/>
      <c r="DI120" s="923"/>
      <c r="DJ120" s="923"/>
      <c r="DK120" s="923"/>
      <c r="DL120" s="923">
        <v>19164434</v>
      </c>
      <c r="DM120" s="923"/>
      <c r="DN120" s="923"/>
      <c r="DO120" s="923"/>
      <c r="DP120" s="923"/>
      <c r="DQ120" s="923">
        <v>18536360</v>
      </c>
      <c r="DR120" s="923"/>
      <c r="DS120" s="923"/>
      <c r="DT120" s="923"/>
      <c r="DU120" s="923"/>
      <c r="DV120" s="924">
        <v>72.5</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345</v>
      </c>
      <c r="AB121" s="858"/>
      <c r="AC121" s="858"/>
      <c r="AD121" s="858"/>
      <c r="AE121" s="859"/>
      <c r="AF121" s="860" t="s">
        <v>345</v>
      </c>
      <c r="AG121" s="858"/>
      <c r="AH121" s="858"/>
      <c r="AI121" s="858"/>
      <c r="AJ121" s="859"/>
      <c r="AK121" s="860" t="s">
        <v>345</v>
      </c>
      <c r="AL121" s="858"/>
      <c r="AM121" s="858"/>
      <c r="AN121" s="858"/>
      <c r="AO121" s="859"/>
      <c r="AP121" s="905" t="s">
        <v>345</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12981259</v>
      </c>
      <c r="BR121" s="895"/>
      <c r="BS121" s="895"/>
      <c r="BT121" s="895"/>
      <c r="BU121" s="895"/>
      <c r="BV121" s="895">
        <v>12331080</v>
      </c>
      <c r="BW121" s="895"/>
      <c r="BX121" s="895"/>
      <c r="BY121" s="895"/>
      <c r="BZ121" s="895"/>
      <c r="CA121" s="895">
        <v>11212231</v>
      </c>
      <c r="CB121" s="895"/>
      <c r="CC121" s="895"/>
      <c r="CD121" s="895"/>
      <c r="CE121" s="895"/>
      <c r="CF121" s="956">
        <v>43.9</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443320</v>
      </c>
      <c r="DH121" s="895"/>
      <c r="DI121" s="895"/>
      <c r="DJ121" s="895"/>
      <c r="DK121" s="895"/>
      <c r="DL121" s="895">
        <v>407482</v>
      </c>
      <c r="DM121" s="895"/>
      <c r="DN121" s="895"/>
      <c r="DO121" s="895"/>
      <c r="DP121" s="895"/>
      <c r="DQ121" s="895">
        <v>380279</v>
      </c>
      <c r="DR121" s="895"/>
      <c r="DS121" s="895"/>
      <c r="DT121" s="895"/>
      <c r="DU121" s="895"/>
      <c r="DV121" s="872">
        <v>1.5</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345</v>
      </c>
      <c r="AB122" s="858"/>
      <c r="AC122" s="858"/>
      <c r="AD122" s="858"/>
      <c r="AE122" s="859"/>
      <c r="AF122" s="860" t="s">
        <v>345</v>
      </c>
      <c r="AG122" s="858"/>
      <c r="AH122" s="858"/>
      <c r="AI122" s="858"/>
      <c r="AJ122" s="859"/>
      <c r="AK122" s="860" t="s">
        <v>345</v>
      </c>
      <c r="AL122" s="858"/>
      <c r="AM122" s="858"/>
      <c r="AN122" s="858"/>
      <c r="AO122" s="859"/>
      <c r="AP122" s="905" t="s">
        <v>345</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49242339</v>
      </c>
      <c r="BR122" s="926"/>
      <c r="BS122" s="926"/>
      <c r="BT122" s="926"/>
      <c r="BU122" s="926"/>
      <c r="BV122" s="926">
        <v>48886551</v>
      </c>
      <c r="BW122" s="926"/>
      <c r="BX122" s="926"/>
      <c r="BY122" s="926"/>
      <c r="BZ122" s="926"/>
      <c r="CA122" s="926">
        <v>48461115</v>
      </c>
      <c r="CB122" s="926"/>
      <c r="CC122" s="926"/>
      <c r="CD122" s="926"/>
      <c r="CE122" s="926"/>
      <c r="CF122" s="927">
        <v>189.6</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v>26656</v>
      </c>
      <c r="DH122" s="895"/>
      <c r="DI122" s="895"/>
      <c r="DJ122" s="895"/>
      <c r="DK122" s="895"/>
      <c r="DL122" s="895">
        <v>26157</v>
      </c>
      <c r="DM122" s="895"/>
      <c r="DN122" s="895"/>
      <c r="DO122" s="895"/>
      <c r="DP122" s="895"/>
      <c r="DQ122" s="895">
        <v>26566</v>
      </c>
      <c r="DR122" s="895"/>
      <c r="DS122" s="895"/>
      <c r="DT122" s="895"/>
      <c r="DU122" s="895"/>
      <c r="DV122" s="872">
        <v>0.1</v>
      </c>
      <c r="DW122" s="872"/>
      <c r="DX122" s="872"/>
      <c r="DY122" s="872"/>
      <c r="DZ122" s="873"/>
    </row>
    <row r="123" spans="1:130" s="246" customFormat="1" ht="26.25" customHeight="1" x14ac:dyDescent="0.15">
      <c r="A123" s="898"/>
      <c r="B123" s="899"/>
      <c r="C123" s="902" t="s">
        <v>461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345</v>
      </c>
      <c r="AB123" s="858"/>
      <c r="AC123" s="858"/>
      <c r="AD123" s="858"/>
      <c r="AE123" s="859"/>
      <c r="AF123" s="860" t="s">
        <v>345</v>
      </c>
      <c r="AG123" s="858"/>
      <c r="AH123" s="858"/>
      <c r="AI123" s="858"/>
      <c r="AJ123" s="859"/>
      <c r="AK123" s="860" t="s">
        <v>345</v>
      </c>
      <c r="AL123" s="858"/>
      <c r="AM123" s="858"/>
      <c r="AN123" s="858"/>
      <c r="AO123" s="859"/>
      <c r="AP123" s="905" t="s">
        <v>345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476</v>
      </c>
      <c r="BP123" s="959"/>
      <c r="BQ123" s="913">
        <v>80781721</v>
      </c>
      <c r="BR123" s="914"/>
      <c r="BS123" s="914"/>
      <c r="BT123" s="914"/>
      <c r="BU123" s="914"/>
      <c r="BV123" s="914">
        <v>77798730</v>
      </c>
      <c r="BW123" s="914"/>
      <c r="BX123" s="914"/>
      <c r="BY123" s="914"/>
      <c r="BZ123" s="914"/>
      <c r="CA123" s="914">
        <v>76236714</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345</v>
      </c>
      <c r="DH123" s="858"/>
      <c r="DI123" s="858"/>
      <c r="DJ123" s="858"/>
      <c r="DK123" s="859"/>
      <c r="DL123" s="860" t="s">
        <v>345</v>
      </c>
      <c r="DM123" s="858"/>
      <c r="DN123" s="858"/>
      <c r="DO123" s="858"/>
      <c r="DP123" s="859"/>
      <c r="DQ123" s="860" t="s">
        <v>345</v>
      </c>
      <c r="DR123" s="858"/>
      <c r="DS123" s="858"/>
      <c r="DT123" s="858"/>
      <c r="DU123" s="859"/>
      <c r="DV123" s="905" t="s">
        <v>345</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345</v>
      </c>
      <c r="AB124" s="858"/>
      <c r="AC124" s="858"/>
      <c r="AD124" s="858"/>
      <c r="AE124" s="859"/>
      <c r="AF124" s="860" t="s">
        <v>345</v>
      </c>
      <c r="AG124" s="858"/>
      <c r="AH124" s="858"/>
      <c r="AI124" s="858"/>
      <c r="AJ124" s="859"/>
      <c r="AK124" s="860" t="s">
        <v>345</v>
      </c>
      <c r="AL124" s="858"/>
      <c r="AM124" s="858"/>
      <c r="AN124" s="858"/>
      <c r="AO124" s="859"/>
      <c r="AP124" s="905" t="s">
        <v>345</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24</v>
      </c>
      <c r="BR124" s="912"/>
      <c r="BS124" s="912"/>
      <c r="BT124" s="912"/>
      <c r="BU124" s="912"/>
      <c r="BV124" s="912">
        <v>47</v>
      </c>
      <c r="BW124" s="912"/>
      <c r="BX124" s="912"/>
      <c r="BY124" s="912"/>
      <c r="BZ124" s="912"/>
      <c r="CA124" s="912">
        <v>50.4</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118823</v>
      </c>
      <c r="DH124" s="841"/>
      <c r="DI124" s="841"/>
      <c r="DJ124" s="841"/>
      <c r="DK124" s="842"/>
      <c r="DL124" s="843" t="s">
        <v>345</v>
      </c>
      <c r="DM124" s="841"/>
      <c r="DN124" s="841"/>
      <c r="DO124" s="841"/>
      <c r="DP124" s="842"/>
      <c r="DQ124" s="843" t="s">
        <v>345</v>
      </c>
      <c r="DR124" s="841"/>
      <c r="DS124" s="841"/>
      <c r="DT124" s="841"/>
      <c r="DU124" s="842"/>
      <c r="DV124" s="929" t="s">
        <v>345</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80606</v>
      </c>
      <c r="AB125" s="858"/>
      <c r="AC125" s="858"/>
      <c r="AD125" s="858"/>
      <c r="AE125" s="859"/>
      <c r="AF125" s="860">
        <v>141525</v>
      </c>
      <c r="AG125" s="858"/>
      <c r="AH125" s="858"/>
      <c r="AI125" s="858"/>
      <c r="AJ125" s="859"/>
      <c r="AK125" s="860">
        <v>202820</v>
      </c>
      <c r="AL125" s="858"/>
      <c r="AM125" s="858"/>
      <c r="AN125" s="858"/>
      <c r="AO125" s="859"/>
      <c r="AP125" s="905">
        <v>0.8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345</v>
      </c>
      <c r="DH125" s="923"/>
      <c r="DI125" s="923"/>
      <c r="DJ125" s="923"/>
      <c r="DK125" s="923"/>
      <c r="DL125" s="923" t="s">
        <v>345</v>
      </c>
      <c r="DM125" s="923"/>
      <c r="DN125" s="923"/>
      <c r="DO125" s="923"/>
      <c r="DP125" s="923"/>
      <c r="DQ125" s="923" t="s">
        <v>345</v>
      </c>
      <c r="DR125" s="923"/>
      <c r="DS125" s="923"/>
      <c r="DT125" s="923"/>
      <c r="DU125" s="923"/>
      <c r="DV125" s="924" t="s">
        <v>345</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83858</v>
      </c>
      <c r="AB126" s="858"/>
      <c r="AC126" s="858"/>
      <c r="AD126" s="858"/>
      <c r="AE126" s="859"/>
      <c r="AF126" s="860">
        <v>68484</v>
      </c>
      <c r="AG126" s="858"/>
      <c r="AH126" s="858"/>
      <c r="AI126" s="858"/>
      <c r="AJ126" s="859"/>
      <c r="AK126" s="860">
        <v>58121</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345</v>
      </c>
      <c r="DH126" s="895"/>
      <c r="DI126" s="895"/>
      <c r="DJ126" s="895"/>
      <c r="DK126" s="895"/>
      <c r="DL126" s="895" t="s">
        <v>345</v>
      </c>
      <c r="DM126" s="895"/>
      <c r="DN126" s="895"/>
      <c r="DO126" s="895"/>
      <c r="DP126" s="895"/>
      <c r="DQ126" s="895" t="s">
        <v>345</v>
      </c>
      <c r="DR126" s="895"/>
      <c r="DS126" s="895"/>
      <c r="DT126" s="895"/>
      <c r="DU126" s="895"/>
      <c r="DV126" s="872" t="s">
        <v>345</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345</v>
      </c>
      <c r="AB127" s="858"/>
      <c r="AC127" s="858"/>
      <c r="AD127" s="858"/>
      <c r="AE127" s="859"/>
      <c r="AF127" s="860" t="s">
        <v>345</v>
      </c>
      <c r="AG127" s="858"/>
      <c r="AH127" s="858"/>
      <c r="AI127" s="858"/>
      <c r="AJ127" s="859"/>
      <c r="AK127" s="860" t="s">
        <v>345</v>
      </c>
      <c r="AL127" s="858"/>
      <c r="AM127" s="858"/>
      <c r="AN127" s="858"/>
      <c r="AO127" s="859"/>
      <c r="AP127" s="905" t="s">
        <v>345</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345</v>
      </c>
      <c r="DH127" s="895"/>
      <c r="DI127" s="895"/>
      <c r="DJ127" s="895"/>
      <c r="DK127" s="895"/>
      <c r="DL127" s="895" t="s">
        <v>345</v>
      </c>
      <c r="DM127" s="895"/>
      <c r="DN127" s="895"/>
      <c r="DO127" s="895"/>
      <c r="DP127" s="895"/>
      <c r="DQ127" s="895" t="s">
        <v>345</v>
      </c>
      <c r="DR127" s="895"/>
      <c r="DS127" s="895"/>
      <c r="DT127" s="895"/>
      <c r="DU127" s="895"/>
      <c r="DV127" s="872" t="s">
        <v>345</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1441586</v>
      </c>
      <c r="AB128" s="879"/>
      <c r="AC128" s="879"/>
      <c r="AD128" s="879"/>
      <c r="AE128" s="880"/>
      <c r="AF128" s="881">
        <v>1340605</v>
      </c>
      <c r="AG128" s="879"/>
      <c r="AH128" s="879"/>
      <c r="AI128" s="879"/>
      <c r="AJ128" s="880"/>
      <c r="AK128" s="881">
        <v>1245747</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345</v>
      </c>
      <c r="BG128" s="865"/>
      <c r="BH128" s="865"/>
      <c r="BI128" s="865"/>
      <c r="BJ128" s="865"/>
      <c r="BK128" s="865"/>
      <c r="BL128" s="888"/>
      <c r="BM128" s="864">
        <v>11.83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177662</v>
      </c>
      <c r="DH128" s="869"/>
      <c r="DI128" s="869"/>
      <c r="DJ128" s="869"/>
      <c r="DK128" s="869"/>
      <c r="DL128" s="869" t="s">
        <v>345</v>
      </c>
      <c r="DM128" s="869"/>
      <c r="DN128" s="869"/>
      <c r="DO128" s="869"/>
      <c r="DP128" s="869"/>
      <c r="DQ128" s="869">
        <v>10588</v>
      </c>
      <c r="DR128" s="869"/>
      <c r="DS128" s="869"/>
      <c r="DT128" s="869"/>
      <c r="DU128" s="869"/>
      <c r="DV128" s="870">
        <v>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29021697</v>
      </c>
      <c r="AB129" s="858"/>
      <c r="AC129" s="858"/>
      <c r="AD129" s="858"/>
      <c r="AE129" s="859"/>
      <c r="AF129" s="860">
        <v>29034190</v>
      </c>
      <c r="AG129" s="858"/>
      <c r="AH129" s="858"/>
      <c r="AI129" s="858"/>
      <c r="AJ129" s="859"/>
      <c r="AK129" s="860">
        <v>29550411</v>
      </c>
      <c r="AL129" s="858"/>
      <c r="AM129" s="858"/>
      <c r="AN129" s="858"/>
      <c r="AO129" s="859"/>
      <c r="AP129" s="861"/>
      <c r="AQ129" s="862"/>
      <c r="AR129" s="862"/>
      <c r="AS129" s="862"/>
      <c r="AT129" s="863"/>
      <c r="AU129" s="284"/>
      <c r="AV129" s="284"/>
      <c r="AW129" s="284"/>
      <c r="AX129" s="827" t="s">
        <v>494</v>
      </c>
      <c r="AY129" s="828"/>
      <c r="AZ129" s="828"/>
      <c r="BA129" s="828"/>
      <c r="BB129" s="828"/>
      <c r="BC129" s="828"/>
      <c r="BD129" s="828"/>
      <c r="BE129" s="829"/>
      <c r="BF129" s="847" t="s">
        <v>345</v>
      </c>
      <c r="BG129" s="848"/>
      <c r="BH129" s="848"/>
      <c r="BI129" s="848"/>
      <c r="BJ129" s="848"/>
      <c r="BK129" s="848"/>
      <c r="BL129" s="849"/>
      <c r="BM129" s="847">
        <v>16.829999999999998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3834607</v>
      </c>
      <c r="AB130" s="858"/>
      <c r="AC130" s="858"/>
      <c r="AD130" s="858"/>
      <c r="AE130" s="859"/>
      <c r="AF130" s="860">
        <v>3931965</v>
      </c>
      <c r="AG130" s="858"/>
      <c r="AH130" s="858"/>
      <c r="AI130" s="858"/>
      <c r="AJ130" s="859"/>
      <c r="AK130" s="860">
        <v>3996681</v>
      </c>
      <c r="AL130" s="858"/>
      <c r="AM130" s="858"/>
      <c r="AN130" s="858"/>
      <c r="AO130" s="859"/>
      <c r="AP130" s="861"/>
      <c r="AQ130" s="862"/>
      <c r="AR130" s="862"/>
      <c r="AS130" s="862"/>
      <c r="AT130" s="863"/>
      <c r="AU130" s="284"/>
      <c r="AV130" s="284"/>
      <c r="AW130" s="284"/>
      <c r="AX130" s="827" t="s">
        <v>497</v>
      </c>
      <c r="AY130" s="828"/>
      <c r="AZ130" s="828"/>
      <c r="BA130" s="828"/>
      <c r="BB130" s="828"/>
      <c r="BC130" s="828"/>
      <c r="BD130" s="828"/>
      <c r="BE130" s="829"/>
      <c r="BF130" s="830">
        <v>9.3000000000000007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25187090</v>
      </c>
      <c r="AB131" s="841"/>
      <c r="AC131" s="841"/>
      <c r="AD131" s="841"/>
      <c r="AE131" s="842"/>
      <c r="AF131" s="843">
        <v>25102225</v>
      </c>
      <c r="AG131" s="841"/>
      <c r="AH131" s="841"/>
      <c r="AI131" s="841"/>
      <c r="AJ131" s="842"/>
      <c r="AK131" s="843">
        <v>25553730</v>
      </c>
      <c r="AL131" s="841"/>
      <c r="AM131" s="841"/>
      <c r="AN131" s="841"/>
      <c r="AO131" s="842"/>
      <c r="AP131" s="844"/>
      <c r="AQ131" s="845"/>
      <c r="AR131" s="845"/>
      <c r="AS131" s="845"/>
      <c r="AT131" s="846"/>
      <c r="AU131" s="284"/>
      <c r="AV131" s="284"/>
      <c r="AW131" s="284"/>
      <c r="AX131" s="805" t="s">
        <v>499</v>
      </c>
      <c r="AY131" s="806"/>
      <c r="AZ131" s="806"/>
      <c r="BA131" s="806"/>
      <c r="BB131" s="806"/>
      <c r="BC131" s="806"/>
      <c r="BD131" s="806"/>
      <c r="BE131" s="807"/>
      <c r="BF131" s="808">
        <v>50.4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9.1969457370000001</v>
      </c>
      <c r="AB132" s="821"/>
      <c r="AC132" s="821"/>
      <c r="AD132" s="821"/>
      <c r="AE132" s="822"/>
      <c r="AF132" s="823">
        <v>9.0724268469999991</v>
      </c>
      <c r="AG132" s="821"/>
      <c r="AH132" s="821"/>
      <c r="AI132" s="821"/>
      <c r="AJ132" s="822"/>
      <c r="AK132" s="823">
        <v>9.7670885700000003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8.9</v>
      </c>
      <c r="AB133" s="800"/>
      <c r="AC133" s="800"/>
      <c r="AD133" s="800"/>
      <c r="AE133" s="801"/>
      <c r="AF133" s="799">
        <v>9.1999999999999993</v>
      </c>
      <c r="AG133" s="800"/>
      <c r="AH133" s="800"/>
      <c r="AI133" s="800"/>
      <c r="AJ133" s="801"/>
      <c r="AK133" s="799">
        <v>9.3000000000000007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z+AnvuCnjP9AcWHo98LBlkjQmtfpWsrK7DF/rIzjAiirLVkXw32l0cC0NzH/AJXDWjCBOTT31H0VZVGegTZ0g==" saltValue="a2HRX3wgISZeBEu6BhIs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Ye5gOROu0ZC1eeht8zKieOvX2YSGA/+JuChRm+VBr2k0W9StlzRd7SG+lidJjhOSLUVjwjlt9E+GZ/B6Znxg==" saltValue="vczxr3ZJOCf2v0v+fRO1p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ypsatud9GZsBQIDJZ03bNupCt1YjOgfwkXbG5J2aJQrfOeII9JYJx0FgSKfK/RdmxQkHmFShlMO/vU+hNMW2A==" saltValue="qLeYzuonrdE0z4XHw5mj4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511</v>
      </c>
      <c r="AL9" s="1227"/>
      <c r="AM9" s="1227"/>
      <c r="AN9" s="1228"/>
      <c r="AO9" s="312">
        <v>6742631</v>
      </c>
      <c r="AP9" s="312">
        <v>42338</v>
      </c>
      <c r="AQ9" s="313">
        <v>59710</v>
      </c>
      <c r="AR9" s="314">
        <v>-29.1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512</v>
      </c>
      <c r="AL10" s="1227"/>
      <c r="AM10" s="1227"/>
      <c r="AN10" s="1228"/>
      <c r="AO10" s="315">
        <v>66938</v>
      </c>
      <c r="AP10" s="315">
        <v>420</v>
      </c>
      <c r="AQ10" s="316">
        <v>4086</v>
      </c>
      <c r="AR10" s="317">
        <v>-89.7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513</v>
      </c>
      <c r="AL11" s="1227"/>
      <c r="AM11" s="1227"/>
      <c r="AN11" s="1228"/>
      <c r="AO11" s="315">
        <v>1224654</v>
      </c>
      <c r="AP11" s="315">
        <v>7690</v>
      </c>
      <c r="AQ11" s="316">
        <v>2450</v>
      </c>
      <c r="AR11" s="317">
        <v>213.9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514</v>
      </c>
      <c r="AL12" s="1227"/>
      <c r="AM12" s="1227"/>
      <c r="AN12" s="1228"/>
      <c r="AO12" s="315">
        <v>8092</v>
      </c>
      <c r="AP12" s="315">
        <v>51</v>
      </c>
      <c r="AQ12" s="316">
        <v>384</v>
      </c>
      <c r="AR12" s="317">
        <v>-86.7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515</v>
      </c>
      <c r="AL13" s="1227"/>
      <c r="AM13" s="1227"/>
      <c r="AN13" s="1228"/>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608737</v>
      </c>
      <c r="AP14" s="315">
        <v>3822</v>
      </c>
      <c r="AQ14" s="316">
        <v>1976</v>
      </c>
      <c r="AR14" s="317">
        <v>93.4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333465</v>
      </c>
      <c r="AP15" s="315">
        <v>2094</v>
      </c>
      <c r="AQ15" s="316">
        <v>1605</v>
      </c>
      <c r="AR15" s="317">
        <v>30.5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-379818</v>
      </c>
      <c r="AP16" s="315">
        <v>-2385</v>
      </c>
      <c r="AQ16" s="316">
        <v>-5358</v>
      </c>
      <c r="AR16" s="317">
        <v>-55.5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8604699</v>
      </c>
      <c r="AP17" s="315">
        <v>54030</v>
      </c>
      <c r="AQ17" s="316">
        <v>64852</v>
      </c>
      <c r="AR17" s="317">
        <v>-16.7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4.7699999999999996</v>
      </c>
      <c r="AP21" s="328">
        <v>6.62</v>
      </c>
      <c r="AQ21" s="329">
        <v>-1.85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98.3</v>
      </c>
      <c r="AP22" s="333">
        <v>99.3</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5336754</v>
      </c>
      <c r="AP32" s="342">
        <v>33510</v>
      </c>
      <c r="AQ32" s="343">
        <v>36009</v>
      </c>
      <c r="AR32" s="344">
        <v>-6.9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531</v>
      </c>
      <c r="AL34" s="1215"/>
      <c r="AM34" s="1215"/>
      <c r="AN34" s="1216"/>
      <c r="AO34" s="342">
        <v>50000</v>
      </c>
      <c r="AP34" s="342">
        <v>314</v>
      </c>
      <c r="AQ34" s="343">
        <v>32</v>
      </c>
      <c r="AR34" s="344">
        <v>881.3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532</v>
      </c>
      <c r="AL35" s="1215"/>
      <c r="AM35" s="1215"/>
      <c r="AN35" s="1216"/>
      <c r="AO35" s="342">
        <v>2009901</v>
      </c>
      <c r="AP35" s="342">
        <v>12620</v>
      </c>
      <c r="AQ35" s="343">
        <v>11361</v>
      </c>
      <c r="AR35" s="344">
        <v>11.1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533</v>
      </c>
      <c r="AL36" s="1215"/>
      <c r="AM36" s="1215"/>
      <c r="AN36" s="1216"/>
      <c r="AO36" s="342">
        <v>80607</v>
      </c>
      <c r="AP36" s="342">
        <v>506</v>
      </c>
      <c r="AQ36" s="343">
        <v>521</v>
      </c>
      <c r="AR36" s="344">
        <v>-2.9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534</v>
      </c>
      <c r="AL37" s="1215"/>
      <c r="AM37" s="1215"/>
      <c r="AN37" s="1216"/>
      <c r="AO37" s="342">
        <v>260941</v>
      </c>
      <c r="AP37" s="342">
        <v>1638</v>
      </c>
      <c r="AQ37" s="343">
        <v>742</v>
      </c>
      <c r="AR37" s="344">
        <v>120.8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535</v>
      </c>
      <c r="AL38" s="1218"/>
      <c r="AM38" s="1218"/>
      <c r="AN38" s="1219"/>
      <c r="AO38" s="345">
        <v>80</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536</v>
      </c>
      <c r="AL39" s="1218"/>
      <c r="AM39" s="1218"/>
      <c r="AN39" s="1219"/>
      <c r="AO39" s="342">
        <v>-1245747</v>
      </c>
      <c r="AP39" s="342">
        <v>-7822</v>
      </c>
      <c r="AQ39" s="343">
        <v>-6512</v>
      </c>
      <c r="AR39" s="344">
        <v>20.100000000000001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537</v>
      </c>
      <c r="AL40" s="1215"/>
      <c r="AM40" s="1215"/>
      <c r="AN40" s="1216"/>
      <c r="AO40" s="342">
        <v>-3996681</v>
      </c>
      <c r="AP40" s="342">
        <v>-25095</v>
      </c>
      <c r="AQ40" s="343">
        <v>-33153</v>
      </c>
      <c r="AR40" s="344">
        <v>-24.3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2495855</v>
      </c>
      <c r="AP41" s="342">
        <v>15672</v>
      </c>
      <c r="AQ41" s="343">
        <v>9001</v>
      </c>
      <c r="AR41" s="344">
        <v>74.099999999999994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506</v>
      </c>
      <c r="AN49" s="1209" t="s">
        <v>541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8529763</v>
      </c>
      <c r="AN51" s="364">
        <v>53485</v>
      </c>
      <c r="AO51" s="365">
        <v>73</v>
      </c>
      <c r="AP51" s="366">
        <v>45117</v>
      </c>
      <c r="AQ51" s="367">
        <v>4.5999999999999996</v>
      </c>
      <c r="AR51" s="368">
        <v>68.400000000000006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3871737</v>
      </c>
      <c r="AN52" s="372">
        <v>24277</v>
      </c>
      <c r="AO52" s="373">
        <v>67.3</v>
      </c>
      <c r="AP52" s="374">
        <v>25589</v>
      </c>
      <c r="AQ52" s="375">
        <v>16.899999999999999</v>
      </c>
      <c r="AR52" s="376">
        <v>50.4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7738392</v>
      </c>
      <c r="AN53" s="364">
        <v>48556</v>
      </c>
      <c r="AO53" s="365">
        <v>-9.1999999999999993</v>
      </c>
      <c r="AP53" s="366">
        <v>52496</v>
      </c>
      <c r="AQ53" s="367">
        <v>16.399999999999999</v>
      </c>
      <c r="AR53" s="368">
        <v>-25.6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4451331</v>
      </c>
      <c r="AN54" s="372">
        <v>27930</v>
      </c>
      <c r="AO54" s="373">
        <v>15</v>
      </c>
      <c r="AP54" s="374">
        <v>29467</v>
      </c>
      <c r="AQ54" s="375">
        <v>15.2</v>
      </c>
      <c r="AR54" s="376">
        <v>-0.2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7679774</v>
      </c>
      <c r="AN55" s="364">
        <v>48122</v>
      </c>
      <c r="AO55" s="365">
        <v>-0.9</v>
      </c>
      <c r="AP55" s="366">
        <v>52619</v>
      </c>
      <c r="AQ55" s="367">
        <v>0.2</v>
      </c>
      <c r="AR55" s="368">
        <v>-1.1000000000000001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4802828</v>
      </c>
      <c r="AN56" s="372">
        <v>30095</v>
      </c>
      <c r="AO56" s="373">
        <v>7.8</v>
      </c>
      <c r="AP56" s="374">
        <v>31149</v>
      </c>
      <c r="AQ56" s="375">
        <v>5.7</v>
      </c>
      <c r="AR56" s="376">
        <v>2.1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11287126</v>
      </c>
      <c r="AN57" s="364">
        <v>70733</v>
      </c>
      <c r="AO57" s="365">
        <v>47</v>
      </c>
      <c r="AP57" s="366">
        <v>51875</v>
      </c>
      <c r="AQ57" s="367">
        <v>-1.4</v>
      </c>
      <c r="AR57" s="368">
        <v>48.4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6353963</v>
      </c>
      <c r="AN58" s="372">
        <v>39818</v>
      </c>
      <c r="AO58" s="373">
        <v>32.299999999999997</v>
      </c>
      <c r="AP58" s="374">
        <v>29372</v>
      </c>
      <c r="AQ58" s="375">
        <v>-5.7</v>
      </c>
      <c r="AR58" s="376">
        <v>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7469210</v>
      </c>
      <c r="AN59" s="364">
        <v>46900</v>
      </c>
      <c r="AO59" s="365">
        <v>-33.700000000000003</v>
      </c>
      <c r="AP59" s="366">
        <v>48064</v>
      </c>
      <c r="AQ59" s="367">
        <v>-7.3</v>
      </c>
      <c r="AR59" s="368">
        <v>-26.4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4492111</v>
      </c>
      <c r="AN60" s="372">
        <v>28206</v>
      </c>
      <c r="AO60" s="373">
        <v>-29.2</v>
      </c>
      <c r="AP60" s="374">
        <v>30373</v>
      </c>
      <c r="AQ60" s="375">
        <v>3.4</v>
      </c>
      <c r="AR60" s="376">
        <v>-32.6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8540853</v>
      </c>
      <c r="AN61" s="379">
        <v>53559</v>
      </c>
      <c r="AO61" s="380">
        <v>15.2</v>
      </c>
      <c r="AP61" s="381">
        <v>50034</v>
      </c>
      <c r="AQ61" s="382">
        <v>2.5</v>
      </c>
      <c r="AR61" s="368">
        <v>12.7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4794394</v>
      </c>
      <c r="AN62" s="372">
        <v>30065</v>
      </c>
      <c r="AO62" s="373">
        <v>18.600000000000001</v>
      </c>
      <c r="AP62" s="374">
        <v>29190</v>
      </c>
      <c r="AQ62" s="375">
        <v>7.1</v>
      </c>
      <c r="AR62" s="376">
        <v>11.5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27N0NPLYedNJDWIzzDPYtVfIpPPqcg0w4nX/4r87Bd8P2J4KrJpudaUg5+uRy4/pHCg5RWaSCVVS8FjxJVAlA==" saltValue="Iptq2kEP4rBG2TX+vAK6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MjggPuuK8tGSsHJ1A3K2wfxByzSqdflrY0ccPX/Wd60FuQfBDIVhEVRq/1NffS122iE5SQey5wcotLThCdJdA==" saltValue="gi77YfxvkZFsAr9w9bfQ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WL476q94OFsj3dOfpw6F87etpaCtynVeOZ9Xd3LJ5zU9CHQwrdRmi90ru6xgPllxHRSTWYCR5LIhsmZYshxIA==" saltValue="ajt+KueC4boadLy3TMjg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18.21</v>
      </c>
      <c r="G47" s="12">
        <v>18.09</v>
      </c>
      <c r="H47" s="12">
        <v>18.23</v>
      </c>
      <c r="I47" s="12">
        <v>18.23</v>
      </c>
      <c r="J47" s="13">
        <v>17.91</v>
      </c>
    </row>
    <row r="48" spans="2:10" ht="57.75" customHeight="1" x14ac:dyDescent="0.15">
      <c r="B48" s="14"/>
      <c r="C48" s="1234" t="s">
        <v>4</v>
      </c>
      <c r="D48" s="1234"/>
      <c r="E48" s="1235"/>
      <c r="F48" s="15">
        <v>8.23</v>
      </c>
      <c r="G48" s="16">
        <v>10.130000000000001</v>
      </c>
      <c r="H48" s="16">
        <v>6.08</v>
      </c>
      <c r="I48" s="16">
        <v>9.74</v>
      </c>
      <c r="J48" s="17">
        <v>4.05</v>
      </c>
    </row>
    <row r="49" spans="2:10" ht="57.75" customHeight="1" thickBot="1" x14ac:dyDescent="0.2">
      <c r="B49" s="18"/>
      <c r="C49" s="1236" t="s">
        <v>5</v>
      </c>
      <c r="D49" s="1236"/>
      <c r="E49" s="1237"/>
      <c r="F49" s="19">
        <v>3.89</v>
      </c>
      <c r="G49" s="20">
        <v>2.29</v>
      </c>
      <c r="H49" s="20" t="s">
        <v>562</v>
      </c>
      <c r="I49" s="20">
        <v>3.67</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Lej64zud+Kn+l3RqsOar0inKp1l6T0zRB3u3NE4pVrKp7osxSlWakvqnCmN4xy5R+3H9rmN43QJGsS92INitw==" saltValue="eBFFeBu795xk8UX2RCzwE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2020-09-24T11:07:25Z</cp:lastPrinted>
  <dcterms:created xsi:type="dcterms:W3CDTF">2020-02-10T02:47:29Z</dcterms:created>
  <dcterms:modified xsi:type="dcterms:W3CDTF">2020-09-28T04:07:57Z</dcterms:modified>
  <cp:category/>
</cp:coreProperties>
</file>