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16515" windowHeight="525" tabRatio="68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l="1"/>
  <c r="BW37" i="10" s="1"/>
  <c r="BW38" i="10" s="1"/>
  <c r="BW39" i="10" s="1"/>
  <c r="BW40" i="10" s="1"/>
  <c r="BW41" i="10" s="1"/>
  <c r="BW42" i="10" s="1"/>
  <c r="BW43" i="10" s="1"/>
  <c r="CO34" i="10" l="1"/>
  <c r="CO35" i="10" s="1"/>
</calcChain>
</file>

<file path=xl/sharedStrings.xml><?xml version="1.0" encoding="utf-8"?>
<sst xmlns="http://schemas.openxmlformats.org/spreadsheetml/2006/main" count="1160" uniqueCount="611">
  <si>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</si>
  <si>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</si>
  <si>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</si>
  <si>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</si>
  <si>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</si>
  <si>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</si>
  <si>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</si>
  <si>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</si>
  <si>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</si>
  <si>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</si>
  <si>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</si>
  <si>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</si>
  <si>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</si>
  <si>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</si>
  <si>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</si>
  <si>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</si>
  <si>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</si>
  <si>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</si>
  <si>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</si>
  <si>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</si>
  <si>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</si>
  <si>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</si>
  <si>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</si>
  <si>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</si>
  <si>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</si>
  <si>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</si>
  <si>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</si>
  <si>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</si>
  <si>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</si>
  <si>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</si>
  <si>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</si>
  <si>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</si>
  <si>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</si>
  <si>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</si>
  <si>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</si>
  <si>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</si>
  <si>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</si>
  <si>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</si>
  <si>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</si>
  <si>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</si>
  <si>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</si>
  <si>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</si>
  <si>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</si>
  <si>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</si>
  <si>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</si>
  <si>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</si>
  <si>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</si>
  <si>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</si>
  <si>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</si>
  <si>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</si>
  <si>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</si>
  <si>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</si>
  <si>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</si>
  <si>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</si>
  <si>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</si>
  <si>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</si>
  <si>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</si>
  <si>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</si>
  <si>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</si>
  <si>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</si>
  <si>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</si>
  <si>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</si>
  <si>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</si>
  <si>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</si>
  <si>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</si>
  <si>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</si>
  <si>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</si>
  <si>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</si>
  <si>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</si>
  <si>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</si>
  <si>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</si>
  <si>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</si>
  <si>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</si>
  <si>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</si>
  <si>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</si>
  <si>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</si>
  <si>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</si>
  <si>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</si>
  <si>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</si>
  <si>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</si>
  <si>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</si>
  <si>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</si>
  <si>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</si>
  <si>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</si>
  <si>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</si>
  <si>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</si>
  <si>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</si>
  <si>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</si>
  <si>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</si>
  <si>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</si>
  <si>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</si>
  <si>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</si>
  <si>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</si>
  <si>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</si>
  <si>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</si>
  <si>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</si>
  <si>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</si>
  <si>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</si>
  <si>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潮来市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</si>
  <si>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</si>
  <si>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</si>
  <si>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</si>
  <si>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</si>
  <si>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</si>
  <si>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</si>
  <si>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</si>
  <si>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</si>
  <si>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</si>
  <si>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</si>
  <si>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</si>
  <si>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</si>
  <si>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</si>
  <si>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</si>
  <si>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</si>
  <si>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</si>
  <si>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</si>
  <si>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</si>
  <si>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</si>
  <si>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</si>
  <si>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</si>
  <si>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</si>
  <si>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</si>
  <si>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</si>
  <si>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</si>
  <si>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</si>
  <si>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</si>
  <si>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</si>
  <si>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</si>
  <si>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</si>
  <si>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</si>
  <si>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</si>
  <si>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</si>
  <si>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</si>
  <si>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</si>
  <si>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</si>
  <si>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</si>
  <si>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</si>
  <si>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</si>
  <si>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</si>
  <si>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</si>
  <si>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</si>
  <si>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</si>
  <si>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</si>
  <si>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</si>
  <si>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</si>
  <si>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</si>
  <si>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</si>
  <si>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</si>
  <si>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</si>
  <si>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</si>
  <si>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</si>
  <si>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</si>
  <si>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</si>
  <si>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</si>
  <si>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</si>
  <si>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</si>
  <si>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</si>
  <si>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</si>
  <si>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</si>
  <si>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</si>
  <si>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</si>
  <si>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</si>
  <si>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</si>
  <si>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</si>
  <si>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</si>
  <si>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</si>
  <si>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</si>
  <si>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</si>
  <si>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</si>
  <si>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</si>
  <si>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</si>
  <si>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</si>
  <si>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</si>
  <si>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</si>
  <si>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</si>
  <si>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</si>
  <si>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</si>
  <si>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</si>
  <si>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</si>
  <si>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</si>
  <si>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</si>
  <si>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</si>
  <si>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</si>
  <si>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</si>
  <si>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</si>
  <si>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</si>
  <si>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</si>
  <si>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</si>
  <si>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</si>
  <si>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</si>
  <si>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</si>
  <si>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</si>
  <si>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</si>
  <si>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</si>
  <si>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</si>
  <si>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</si>
  <si>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</si>
  <si>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</si>
  <si>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</si>
  <si>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</si>
  <si>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</si>
  <si>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</si>
  <si>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</si>
  <si>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</si>
  <si>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</si>
  <si>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</si>
  <si>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</si>
  <si>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</si>
  <si>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</si>
  <si>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</si>
  <si>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</si>
  <si>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茨城県潮来市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</si>
  <si>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</si>
  <si>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</si>
  <si>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</si>
  <si>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</si>
  <si>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</si>
  <si>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</si>
  <si>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</si>
  <si>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</si>
  <si>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</si>
  <si>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</si>
  <si>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</si>
  <si>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</si>
  <si>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</si>
  <si>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</si>
  <si>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</si>
  <si>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</si>
  <si>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</si>
  <si>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</si>
  <si>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</si>
  <si>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</si>
  <si>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</si>
  <si>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</si>
  <si>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</si>
  <si>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</si>
  <si>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</si>
  <si>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</si>
  <si>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</si>
  <si>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</si>
  <si>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</si>
  <si>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</si>
  <si>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</si>
  <si>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</si>
  <si>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</si>
  <si>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</si>
  <si>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</si>
  <si>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</si>
  <si>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</si>
  <si>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</si>
  <si>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</si>
  <si>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</si>
  <si>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</si>
  <si>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</si>
  <si>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</si>
  <si>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</si>
  <si>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</si>
  <si>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</si>
  <si>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</si>
  <si>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</si>
  <si>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</si>
  <si>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</si>
  <si>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</si>
  <si>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</si>
  <si>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</si>
  <si>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</si>
  <si>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</si>
  <si>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</si>
  <si>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</si>
  <si>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</si>
  <si>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</si>
  <si>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</si>
  <si>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</si>
  <si>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</si>
  <si>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</si>
  <si>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</si>
  <si>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</si>
  <si>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</si>
  <si>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</si>
  <si>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</si>
  <si>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</si>
  <si>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</si>
  <si>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</si>
  <si>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</si>
  <si>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</si>
  <si>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</si>
  <si>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</si>
  <si>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</si>
  <si>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</si>
  <si>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</si>
  <si>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</si>
  <si>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</si>
  <si>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</si>
  <si>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</si>
  <si>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</si>
  <si>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</si>
  <si>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</si>
  <si>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</si>
  <si>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</si>
  <si>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</si>
  <si>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</si>
  <si>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</si>
  <si>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</si>
  <si>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</si>
  <si>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</si>
  <si>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</si>
  <si>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</si>
  <si>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</si>
  <si>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</si>
  <si>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</si>
  <si>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</si>
  <si>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</si>
  <si>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</si>
  <si>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</si>
  <si>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</si>
  <si>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</si>
  <si>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</si>
  <si>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</si>
  <si>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</si>
  <si>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</si>
  <si>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</si>
  <si>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</si>
  <si>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</si>
  <si>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</si>
  <si>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</si>
  <si>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</si>
  <si>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</si>
  <si>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</si>
  <si>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</si>
  <si>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</si>
  <si>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</si>
  <si>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</si>
  <si>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</si>
  <si>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</si>
  <si>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</si>
  <si>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</si>
  <si>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</si>
  <si>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</si>
  <si>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</si>
  <si>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</si>
  <si>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</si>
  <si>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</si>
  <si>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</si>
  <si>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</si>
  <si>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</si>
  <si>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</si>
  <si>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</si>
  <si>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</si>
  <si>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</si>
  <si>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</si>
  <si>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</si>
  <si>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</si>
  <si>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</si>
  <si>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</si>
  <si>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</si>
  <si>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</si>
  <si>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</si>
  <si>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</si>
  <si>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</si>
  <si>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</si>
  <si>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</si>
  <si>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茨城県潮来市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</si>
  <si>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</si>
  <si>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</si>
  <si>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</si>
  <si>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</si>
  <si>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</si>
  <si>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</si>
  <si>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</si>
  <si>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</si>
  <si>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</si>
  <si>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</si>
  <si>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</si>
  <si>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</si>
  <si>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</si>
  <si>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</si>
  <si>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</si>
  <si>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</si>
  <si>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</si>
  <si>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</si>
  <si>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</si>
  <si>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</si>
  <si>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</si>
  <si>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</si>
  <si>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</si>
  <si>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</si>
  <si>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</si>
  <si>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</si>
  <si>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</si>
  <si>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</si>
  <si>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</si>
  <si>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</si>
  <si>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</si>
  <si>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</si>
  <si>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</si>
  <si>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潮来市国民健康保険特別会計</t>
    <phoneticPr fontId="5"/>
  </si>
  <si>
    <t>潮来市介護保険特別会計</t>
    <phoneticPr fontId="5"/>
  </si>
  <si>
    <t>潮来市後期高齢者医療特別会計</t>
    <phoneticPr fontId="5"/>
  </si>
  <si>
    <t>潮来市水道事業会計</t>
    <phoneticPr fontId="5"/>
  </si>
  <si>
    <t>法適用企業</t>
    <phoneticPr fontId="5"/>
  </si>
  <si>
    <t>潮来市工業用水道事業会計</t>
    <phoneticPr fontId="5"/>
  </si>
  <si>
    <t>潮来市下水道事業特別会計</t>
    <phoneticPr fontId="5"/>
  </si>
  <si>
    <t>法非適用企業</t>
    <phoneticPr fontId="5"/>
  </si>
  <si>
    <t>潮来市農業集落排水事業特別会計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</si>
  <si>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</si>
  <si>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</si>
  <si>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</si>
  <si>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</si>
  <si>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</si>
  <si>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</si>
  <si>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</si>
  <si>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</si>
  <si>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</si>
  <si>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</si>
  <si>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</si>
  <si>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</si>
  <si>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</si>
  <si>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</si>
  <si>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</si>
  <si>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</si>
  <si>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</si>
  <si>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</si>
  <si>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</si>
  <si>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</si>
  <si>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</si>
  <si>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</si>
  <si>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</si>
  <si>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</si>
  <si>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</si>
  <si>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</si>
  <si>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</si>
  <si>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</si>
  <si>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</si>
  <si>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</si>
  <si>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</si>
  <si>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</si>
  <si>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</si>
  <si>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</si>
  <si>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</si>
  <si>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</si>
  <si>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</si>
  <si>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</si>
  <si>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</si>
  <si>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</si>
  <si>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</si>
  <si>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</si>
  <si>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</si>
  <si>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</si>
  <si>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</si>
  <si>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</si>
  <si>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</si>
  <si>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</si>
  <si>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</si>
  <si>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</si>
  <si>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</si>
  <si>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</si>
  <si>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</si>
  <si>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</si>
  <si>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</si>
  <si>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</si>
  <si>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</si>
  <si>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</si>
  <si>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</si>
  <si>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</si>
  <si>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</si>
  <si>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</si>
  <si>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</si>
  <si>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</si>
  <si>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</si>
  <si>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</si>
  <si>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</si>
  <si>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</si>
  <si>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</si>
  <si>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</si>
  <si>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</si>
  <si>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</si>
  <si>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</si>
  <si>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</si>
  <si>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</si>
  <si>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</si>
  <si>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</si>
  <si>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</si>
  <si>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</si>
  <si>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</si>
  <si>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</si>
  <si>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</si>
  <si>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</si>
  <si>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</si>
  <si>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</si>
  <si>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</si>
  <si>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</si>
  <si>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</si>
  <si>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</si>
  <si>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</si>
  <si>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</si>
  <si>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</si>
  <si>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</si>
  <si>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</si>
  <si>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</si>
  <si>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</si>
  <si>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</si>
  <si>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</si>
  <si>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</si>
  <si>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</si>
  <si>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</si>
  <si>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</si>
  <si>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</si>
  <si>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</si>
  <si>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</si>
  <si>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</si>
  <si>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</si>
  <si>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</si>
  <si>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</si>
  <si>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</si>
  <si>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</si>
  <si>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</si>
  <si>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</si>
  <si>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</si>
  <si>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</si>
  <si>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</si>
  <si>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</si>
  <si>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</si>
  <si>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</si>
  <si>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</si>
  <si>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</si>
  <si>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</si>
  <si>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</si>
  <si>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</si>
  <si>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</si>
  <si>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</si>
  <si>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</si>
  <si>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</si>
  <si>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</si>
  <si>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</si>
  <si>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</si>
  <si>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</si>
  <si>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</si>
  <si>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</si>
  <si>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</si>
  <si>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</si>
  <si>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</si>
  <si>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</si>
  <si>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</si>
  <si>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</si>
  <si>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</si>
  <si>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</si>
  <si>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2.04</t>
  </si>
  <si>
    <t>▲ 16.09</t>
  </si>
  <si>
    <t>▲ 13.16</t>
  </si>
  <si>
    <t>潮来市水道事業会計</t>
  </si>
  <si>
    <t>一般会計</t>
  </si>
  <si>
    <t>潮来市工業用水道事業会計</t>
  </si>
  <si>
    <t>潮来市介護保険特別会計</t>
  </si>
  <si>
    <t>潮来市国民健康保険特別会計</t>
  </si>
  <si>
    <t>潮来市下水道事業特別会計</t>
  </si>
  <si>
    <t>潮来市後期高齢者医療特別会計</t>
  </si>
  <si>
    <t>潮来市農業集落排水事業特別会計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</si>
  <si>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</si>
  <si>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</si>
  <si>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</si>
  <si>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</si>
  <si>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</si>
  <si>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</si>
  <si>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</si>
  <si>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</si>
  <si>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</si>
  <si>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復興交付金基金</t>
    <rPh sb="0" eb="2">
      <t>フッコウ</t>
    </rPh>
    <rPh sb="2" eb="5">
      <t>コウフキン</t>
    </rPh>
    <rPh sb="5" eb="7">
      <t>キキン</t>
    </rPh>
    <phoneticPr fontId="2"/>
  </si>
  <si>
    <t>一般廃棄物処理施設整備基金</t>
    <rPh sb="0" eb="2">
      <t>イッパン</t>
    </rPh>
    <rPh sb="2" eb="5">
      <t>ハイキブツ</t>
    </rPh>
    <rPh sb="5" eb="7">
      <t>ショリ</t>
    </rPh>
    <rPh sb="7" eb="9">
      <t>シセツ</t>
    </rPh>
    <rPh sb="9" eb="11">
      <t>セイビ</t>
    </rPh>
    <rPh sb="11" eb="13">
      <t>キキン</t>
    </rPh>
    <phoneticPr fontId="2"/>
  </si>
  <si>
    <t>-</t>
    <phoneticPr fontId="2"/>
  </si>
  <si>
    <t>-</t>
    <phoneticPr fontId="2"/>
  </si>
  <si>
    <t>潮来市開発公社</t>
    <rPh sb="0" eb="3">
      <t>イタコシ</t>
    </rPh>
    <rPh sb="3" eb="5">
      <t>カイハツ</t>
    </rPh>
    <rPh sb="5" eb="7">
      <t>コウシャ</t>
    </rPh>
    <phoneticPr fontId="2"/>
  </si>
  <si>
    <t>いたこ</t>
    <phoneticPr fontId="2"/>
  </si>
  <si>
    <t>茨城県市町村総合事務組合（一般会計）</t>
    <rPh sb="0" eb="2">
      <t>イバラキ</t>
    </rPh>
    <rPh sb="2" eb="3">
      <t>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</si>
  <si>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茨城県市町村総合事務組合(県民交通災害共済特別会計）</t>
    <rPh sb="13" eb="15">
      <t>ケンミン</t>
    </rPh>
    <rPh sb="15" eb="17">
      <t>コウツウ</t>
    </rPh>
    <rPh sb="17" eb="19">
      <t>サイガイ</t>
    </rPh>
    <rPh sb="19" eb="21">
      <t>キョウサイ</t>
    </rPh>
    <rPh sb="21" eb="23">
      <t>トクベツ</t>
    </rPh>
    <rPh sb="23" eb="25">
      <t>カイケイ</t>
    </rPh>
    <phoneticPr fontId="2"/>
  </si>
  <si>
    <t>茨城租税債権管理機構（一般会計）</t>
    <rPh sb="0" eb="2">
      <t>イバラキ</t>
    </rPh>
    <rPh sb="2" eb="4">
      <t>ソゼイ</t>
    </rPh>
    <rPh sb="4" eb="6">
      <t>サイケン</t>
    </rPh>
    <rPh sb="6" eb="8">
      <t>カンリ</t>
    </rPh>
    <rPh sb="8" eb="10">
      <t>キコウ</t>
    </rPh>
    <rPh sb="11" eb="15">
      <t>イッパンカイケイ</t>
    </rPh>
    <phoneticPr fontId="2"/>
  </si>
  <si>
    <t>茨城県後期高齢者医療広域連合（一般会計）</t>
    <rPh sb="0" eb="2">
      <t>イバラキ</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</si>
  <si>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鹿行広域事務組合（一般会計）</t>
    <rPh sb="0" eb="2">
      <t>ロッコウ</t>
    </rPh>
    <rPh sb="2" eb="4">
      <t>コウイキ</t>
    </rPh>
    <rPh sb="4" eb="6">
      <t>ジム</t>
    </rPh>
    <rPh sb="6" eb="8">
      <t>クミアイ</t>
    </rPh>
    <rPh sb="9" eb="11">
      <t>イッパン</t>
    </rPh>
    <rPh sb="11" eb="13">
      <t>カイケイ</t>
    </rPh>
    <phoneticPr fontId="2"/>
  </si>
  <si>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</si>
  <si>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鹿行広域事務組合（火葬場事業特別会計）</t>
    <rPh sb="9" eb="12">
      <t>カソウバ</t>
    </rPh>
    <rPh sb="12" eb="14">
      <t>ジギョウ</t>
    </rPh>
    <rPh sb="14" eb="16">
      <t>トクベツ</t>
    </rPh>
    <phoneticPr fontId="2"/>
  </si>
  <si>
    <t>鹿行広域事務組合（審査会特別会計）</t>
    <rPh sb="9" eb="12">
      <t>シンサカイ</t>
    </rPh>
    <rPh sb="12" eb="14">
      <t>トクベツ</t>
    </rPh>
    <phoneticPr fontId="2"/>
  </si>
  <si>
    <t>鹿行広域事務組合（ごみ処理事業特別会計）</t>
    <rPh sb="11" eb="13">
      <t>ショリ</t>
    </rPh>
    <rPh sb="13" eb="15">
      <t>ジギョウ</t>
    </rPh>
    <rPh sb="15" eb="17">
      <t>トクベツ</t>
    </rPh>
    <phoneticPr fontId="2"/>
  </si>
  <si>
    <t>鹿行広域事務組合（消防特別会計）</t>
    <rPh sb="9" eb="11">
      <t>ショウボウ</t>
    </rPh>
    <rPh sb="11" eb="13">
      <t>トクベツ</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</si>
  <si>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</si>
  <si>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</si>
  <si>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</si>
  <si>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</si>
  <si>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</si>
  <si>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</si>
  <si>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</si>
  <si>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</si>
  <si>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2"/>
  </si>
  <si>
    <t>庁舎建設基金</t>
    <phoneticPr fontId="2"/>
  </si>
  <si>
    <t>ふるさと創生基金</t>
    <rPh sb="4" eb="6">
      <t>ソウセイ</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</si>
  <si>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</si>
  <si>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</si>
  <si>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</si>
  <si>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</si>
  <si>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</si>
  <si>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</si>
  <si>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</si>
  <si>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</si>
  <si>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</si>
  <si>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</si>
  <si>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</si>
  <si>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</si>
  <si>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</si>
  <si>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</si>
  <si>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</si>
  <si>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</si>
  <si>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将来負担比率は類似団体と比べて低い水準にあるが、前年度と比較して8.5ポイント低くなっている。これは充当可能基金の増加によるものである。有形固定資産減価償却率については、類似団体と比べると3.1ポイント下回っており、前年度から1.1ポイント上昇している。施設の老朽化により今後も増加することが見込まれる。今後は、将来負担比率に注視しながら公共施設等総合管理計画に基づき老朽化対策に取り組んでいく。</t>
    <rPh sb="1" eb="3">
      <t>ショウライ</t>
    </rPh>
    <rPh sb="3" eb="5">
      <t>フタン</t>
    </rPh>
    <rPh sb="5" eb="7">
      <t>ヒリツ</t>
    </rPh>
    <rPh sb="8" eb="10">
      <t>ルイジ</t>
    </rPh>
    <rPh sb="10" eb="12">
      <t>ダンタイ</t>
    </rPh>
    <rPh sb="13" eb="14">
      <t>クラ</t>
    </rPh>
    <rPh sb="16" eb="17">
      <t>ヒク</t>
    </rPh>
    <rPh sb="18" eb="20">
      <t>スイジュン</t>
    </rPh>
    <rPh sb="25" eb="28">
      <t>ゼンネンド</t>
    </rPh>
    <rPh sb="29" eb="31">
      <t>ヒカク</t>
    </rPh>
    <rPh sb="40" eb="41">
      <t>ヒク</t>
    </rPh>
    <rPh sb="51" eb="53">
      <t>ジュウトウ</t>
    </rPh>
    <rPh sb="53" eb="55">
      <t>カノウ</t>
    </rPh>
    <rPh sb="55" eb="57">
      <t>キキン</t>
    </rPh>
    <rPh sb="58" eb="60">
      <t>ゾウカ</t>
    </rPh>
    <rPh sb="69" eb="71">
      <t>ユウケイ</t>
    </rPh>
    <rPh sb="71" eb="73">
      <t>コテイ</t>
    </rPh>
    <rPh sb="73" eb="75">
      <t>シサン</t>
    </rPh>
    <rPh sb="75" eb="77">
      <t>ゲンカ</t>
    </rPh>
    <rPh sb="77" eb="79">
      <t>ショウキャク</t>
    </rPh>
    <rPh sb="79" eb="80">
      <t>リツ</t>
    </rPh>
    <rPh sb="86" eb="88">
      <t>ルイジ</t>
    </rPh>
    <rPh sb="88" eb="90">
      <t>ダンタイ</t>
    </rPh>
    <rPh sb="91" eb="92">
      <t>クラ</t>
    </rPh>
    <rPh sb="102" eb="104">
      <t>シタマワ</t>
    </rPh>
    <rPh sb="109" eb="112">
      <t>ゼンネンド</t>
    </rPh>
    <rPh sb="121" eb="123">
      <t>ジョウショウ</t>
    </rPh>
    <rPh sb="128" eb="130">
      <t>シセツ</t>
    </rPh>
    <rPh sb="131" eb="134">
      <t>ロウキュウカ</t>
    </rPh>
    <rPh sb="137" eb="139">
      <t>コンゴ</t>
    </rPh>
    <rPh sb="140" eb="142">
      <t>ゾウカ</t>
    </rPh>
    <rPh sb="147" eb="149">
      <t>ミコ</t>
    </rPh>
    <rPh sb="153" eb="155">
      <t>コンゴ</t>
    </rPh>
    <rPh sb="157" eb="159">
      <t>ショウライ</t>
    </rPh>
    <rPh sb="159" eb="161">
      <t>フタン</t>
    </rPh>
    <rPh sb="161" eb="163">
      <t>ヒリツ</t>
    </rPh>
    <rPh sb="164" eb="166">
      <t>チュウシ</t>
    </rPh>
    <rPh sb="170" eb="172">
      <t>コウキョウ</t>
    </rPh>
    <rPh sb="172" eb="174">
      <t>シセツ</t>
    </rPh>
    <rPh sb="174" eb="175">
      <t>ナド</t>
    </rPh>
    <rPh sb="175" eb="177">
      <t>ソウゴウ</t>
    </rPh>
    <rPh sb="177" eb="179">
      <t>カンリ</t>
    </rPh>
    <rPh sb="179" eb="181">
      <t>ケイカク</t>
    </rPh>
    <rPh sb="182" eb="183">
      <t>モト</t>
    </rPh>
    <rPh sb="185" eb="188">
      <t>ロウキュウカ</t>
    </rPh>
    <rPh sb="188" eb="190">
      <t>タイサク</t>
    </rPh>
    <rPh sb="191" eb="192">
      <t>ト</t>
    </rPh>
    <rPh sb="193" eb="194">
      <t>ク</t>
    </rPh>
    <phoneticPr fontId="5"/>
  </si>
  <si>
    <r>
      <t>　</t>
    </r>
    <r>
      <rPr>
        <sz val="11"/>
        <rFont val="ＭＳ Ｐゴシック"/>
        <family val="3"/>
        <charset val="128"/>
      </rPr>
      <t>将来負担比率と実質公債費比率については、類似団体と比べて低い水準にある。将来負担比率については、H30年度は充当可能基金の増により一時的に低くなっている。実質公債費比率については、公債費充当額の減による特定財源の減と公営企業債の財源に充てたと認められる操出金の増により，平成27年度から上昇傾向にある。今後数年は、地方債等現在高及び償還額の状況から上昇することが見込まれるが、その後、公営企業債の現在高の減少により下降すると見込まれる。各指標の推移を注視し、健全な財政運営が行えるよう努める。</t>
    </r>
    <rPh sb="1" eb="3">
      <t>ショウライ</t>
    </rPh>
    <rPh sb="3" eb="5">
      <t>フタン</t>
    </rPh>
    <rPh sb="5" eb="7">
      <t>ヒリツ</t>
    </rPh>
    <rPh sb="8" eb="10">
      <t>ジッシツ</t>
    </rPh>
    <rPh sb="10" eb="13">
      <t>コウサイヒ</t>
    </rPh>
    <rPh sb="13" eb="15">
      <t>ヒリツ</t>
    </rPh>
    <rPh sb="21" eb="23">
      <t>ルイジ</t>
    </rPh>
    <rPh sb="23" eb="25">
      <t>ダンタイ</t>
    </rPh>
    <rPh sb="26" eb="27">
      <t>クラ</t>
    </rPh>
    <rPh sb="29" eb="30">
      <t>ヒク</t>
    </rPh>
    <rPh sb="31" eb="33">
      <t>スイジュン</t>
    </rPh>
    <rPh sb="37" eb="43">
      <t>ショウライフタンヒリツ</t>
    </rPh>
    <rPh sb="52" eb="54">
      <t>ネンド</t>
    </rPh>
    <rPh sb="55" eb="57">
      <t>ジュウトウ</t>
    </rPh>
    <rPh sb="57" eb="59">
      <t>カノウ</t>
    </rPh>
    <rPh sb="59" eb="61">
      <t>キキン</t>
    </rPh>
    <rPh sb="62" eb="63">
      <t>ゾウ</t>
    </rPh>
    <rPh sb="66" eb="69">
      <t>イチジテキ</t>
    </rPh>
    <rPh sb="70" eb="71">
      <t>ヒク</t>
    </rPh>
    <rPh sb="78" eb="80">
      <t>ジッシツ</t>
    </rPh>
    <rPh sb="80" eb="83">
      <t>コウサイヒ</t>
    </rPh>
    <rPh sb="83" eb="85">
      <t>ヒリツ</t>
    </rPh>
    <rPh sb="91" eb="94">
      <t>コウサイヒ</t>
    </rPh>
    <rPh sb="94" eb="96">
      <t>ジュウトウ</t>
    </rPh>
    <rPh sb="96" eb="97">
      <t>ガク</t>
    </rPh>
    <rPh sb="98" eb="99">
      <t>ゲン</t>
    </rPh>
    <rPh sb="102" eb="104">
      <t>トクテイ</t>
    </rPh>
    <rPh sb="104" eb="106">
      <t>ザイゲン</t>
    </rPh>
    <rPh sb="107" eb="108">
      <t>ゲン</t>
    </rPh>
    <rPh sb="127" eb="129">
      <t>クリダシ</t>
    </rPh>
    <rPh sb="129" eb="130">
      <t>キン</t>
    </rPh>
    <rPh sb="131" eb="132">
      <t>ゾウ</t>
    </rPh>
    <rPh sb="136" eb="138">
      <t>ヘイセイ</t>
    </rPh>
    <rPh sb="140" eb="142">
      <t>ネンド</t>
    </rPh>
    <rPh sb="144" eb="146">
      <t>ジョウショウ</t>
    </rPh>
    <rPh sb="146" eb="148">
      <t>ケイコウ</t>
    </rPh>
    <rPh sb="152" eb="154">
      <t>コンゴ</t>
    </rPh>
    <rPh sb="154" eb="156">
      <t>スウネン</t>
    </rPh>
    <rPh sb="158" eb="160">
      <t>チホウ</t>
    </rPh>
    <rPh sb="160" eb="161">
      <t>サイ</t>
    </rPh>
    <rPh sb="161" eb="162">
      <t>ナド</t>
    </rPh>
    <rPh sb="162" eb="164">
      <t>ゲンザイ</t>
    </rPh>
    <rPh sb="164" eb="165">
      <t>ダカ</t>
    </rPh>
    <rPh sb="165" eb="166">
      <t>オヨ</t>
    </rPh>
    <rPh sb="167" eb="169">
      <t>ショウカン</t>
    </rPh>
    <rPh sb="169" eb="170">
      <t>ガク</t>
    </rPh>
    <rPh sb="171" eb="173">
      <t>ジョウキョウ</t>
    </rPh>
    <rPh sb="175" eb="177">
      <t>ジョウショウ</t>
    </rPh>
    <rPh sb="182" eb="184">
      <t>ミコ</t>
    </rPh>
    <rPh sb="191" eb="192">
      <t>ゴ</t>
    </rPh>
    <rPh sb="193" eb="195">
      <t>コウエイ</t>
    </rPh>
    <rPh sb="195" eb="197">
      <t>キギョウ</t>
    </rPh>
    <rPh sb="197" eb="198">
      <t>サイ</t>
    </rPh>
    <rPh sb="199" eb="201">
      <t>ゲンザイ</t>
    </rPh>
    <rPh sb="201" eb="202">
      <t>ダカ</t>
    </rPh>
    <rPh sb="203" eb="205">
      <t>ゲンショウ</t>
    </rPh>
    <rPh sb="208" eb="210">
      <t>カコウ</t>
    </rPh>
    <rPh sb="213" eb="215">
      <t>ミコ</t>
    </rPh>
    <rPh sb="219" eb="222">
      <t>カクシヒョウ</t>
    </rPh>
    <rPh sb="223" eb="225">
      <t>スイイ</t>
    </rPh>
    <rPh sb="226" eb="228">
      <t>チュウシ</t>
    </rPh>
    <rPh sb="230" eb="232">
      <t>ケンゼン</t>
    </rPh>
    <rPh sb="233" eb="235">
      <t>ザイセイ</t>
    </rPh>
    <rPh sb="235" eb="237">
      <t>ウンエイ</t>
    </rPh>
    <rPh sb="238" eb="239">
      <t>ギョウ</t>
    </rPh>
    <rPh sb="243" eb="24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</si>
</sst>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739A-4F0C-8C15-E91B466941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172095</c:v>
                </c:pt>
                <c:pt idx="1">
                  <c:v>413037</c:v>
                </c:pt>
                <c:pt idx="2">
                  <c:v>68438</c:v>
                </c:pt>
                <c:pt idx="3">
                  <c:v>58833</c:v>
                </c:pt>
                <c:pt idx="4">
                  <c:v>61569</c:v>
                </c:pt>
              </c:numCache>
            </c:numRef>
          </c:val>
          <c:smooth val="0"/>
          <c:extLst xmlns:c16r2="http://schemas.microsoft.com/office/drawing/2015/06/chart">
            <c:ext xmlns:c16="http://schemas.microsoft.com/office/drawing/2014/chart" uri="{C3380CC4-5D6E-409C-BE32-E72D297353CC}">
              <c16:uniqueId val="{00000001-739A-4F0C-8C15-E91B46694135}"/>
            </c:ext>
          </c:extLst>
        </c:ser>
        <c:dLbls>
          <c:showLegendKey val="0"/>
          <c:showVal val="0"/>
          <c:showCatName val="0"/>
          <c:showSerName val="0"/>
          <c:showPercent val="0"/>
          <c:showBubbleSize val="0"/>
        </c:dLbls>
        <c:marker val="1"/>
        <c:smooth val="0"/>
        <c:axId val="369062992"/>
        <c:axId val="369064560"/>
      </c:lineChart>
      <c:catAx>
        <c:axId val="369062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064560"/>
        <c:crosses val="autoZero"/>
        <c:auto val="1"/>
        <c:lblAlgn val="ctr"/>
        <c:lblOffset val="100"/>
        <c:tickLblSkip val="1"/>
        <c:tickMarkSkip val="1"/>
        <c:noMultiLvlLbl val="0"/>
      </c:catAx>
      <c:valAx>
        <c:axId val="36906456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062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9.67</c:v>
                </c:pt>
                <c:pt idx="1">
                  <c:v>27.48</c:v>
                </c:pt>
                <c:pt idx="2">
                  <c:v>12.39</c:v>
                </c:pt>
                <c:pt idx="3">
                  <c:v>16.149999999999999</c:v>
                </c:pt>
                <c:pt idx="4">
                  <c:v>8.7100000000000009</c:v>
                </c:pt>
              </c:numCache>
            </c:numRef>
          </c:val>
          <c:extLst xmlns:c16r2="http://schemas.microsoft.com/office/drawing/2015/06/chart">
            <c:ext xmlns:c16="http://schemas.microsoft.com/office/drawing/2014/chart" uri="{C3380CC4-5D6E-409C-BE32-E72D297353CC}">
              <c16:uniqueId val="{00000000-B7E3-41E4-95C5-3A4D1F401C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34.76</c:v>
                </c:pt>
                <c:pt idx="1">
                  <c:v>33.86</c:v>
                </c:pt>
                <c:pt idx="2">
                  <c:v>32.799999999999997</c:v>
                </c:pt>
                <c:pt idx="3">
                  <c:v>31.22</c:v>
                </c:pt>
                <c:pt idx="4">
                  <c:v>25.49</c:v>
                </c:pt>
              </c:numCache>
            </c:numRef>
          </c:val>
          <c:extLst xmlns:c16r2="http://schemas.microsoft.com/office/drawing/2015/06/chart">
            <c:ext xmlns:c16="http://schemas.microsoft.com/office/drawing/2014/chart" uri="{C3380CC4-5D6E-409C-BE32-E72D297353CC}">
              <c16:uniqueId val="{00000001-B7E3-41E4-95C5-3A4D1F401C8E}"/>
            </c:ext>
          </c:extLst>
        </c:ser>
        <c:dLbls>
          <c:showLegendKey val="0"/>
          <c:showVal val="0"/>
          <c:showCatName val="0"/>
          <c:showSerName val="0"/>
          <c:showPercent val="0"/>
          <c:showBubbleSize val="0"/>
        </c:dLbls>
        <c:gapWidth val="250"/>
        <c:overlap val="100"/>
        <c:axId val="369062600"/>
        <c:axId val="369064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-2.04</c:v>
                </c:pt>
                <c:pt idx="1">
                  <c:v>17.09</c:v>
                </c:pt>
                <c:pt idx="2">
                  <c:v>-16.09</c:v>
                </c:pt>
                <c:pt idx="3">
                  <c:v>1.89</c:v>
                </c:pt>
                <c:pt idx="4">
                  <c:v>-13.16</c:v>
                </c:pt>
              </c:numCache>
            </c:numRef>
          </c:val>
          <c:smooth val="0"/>
          <c:extLst xmlns:c16r2="http://schemas.microsoft.com/office/drawing/2015/06/chart">
            <c:ext xmlns:c16="http://schemas.microsoft.com/office/drawing/2014/chart" uri="{C3380CC4-5D6E-409C-BE32-E72D297353CC}">
              <c16:uniqueId val="{00000002-B7E3-41E4-95C5-3A4D1F401C8E}"/>
            </c:ext>
          </c:extLst>
        </c:ser>
        <c:dLbls>
          <c:showLegendKey val="0"/>
          <c:showVal val="0"/>
          <c:showCatName val="0"/>
          <c:showSerName val="0"/>
          <c:showPercent val="0"/>
          <c:showBubbleSize val="0"/>
        </c:dLbls>
        <c:marker val="1"/>
        <c:smooth val="0"/>
        <c:axId val="369062600"/>
        <c:axId val="369064952"/>
      </c:lineChart>
      <c:catAx>
        <c:axId val="369062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064952"/>
        <c:crosses val="autoZero"/>
        <c:auto val="1"/>
        <c:lblAlgn val="ctr"/>
        <c:lblOffset val="100"/>
        <c:tickLblSkip val="1"/>
        <c:tickMarkSkip val="1"/>
        <c:noMultiLvlLbl val="0"/>
      </c:catAx>
      <c:valAx>
        <c:axId val="369064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062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BC6-4461-A64C-013FB6DF4B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BC6-4461-A64C-013FB6DF4B9F}"/>
            </c:ext>
          </c:extLst>
        </c:ser>
        <c:ser>
          <c:idx val="2"/>
          <c:order val="2"/>
          <c:tx>
            <c:strRef>
              <c:f>データシート!$A$29</c:f>
              <c:strCache>
                <c:ptCount val="1"/>
                <c:pt idx="0">
                  <c:v>潮来市農業集落排水事業特別会計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CBC6-4461-A64C-013FB6DF4B9F}"/>
            </c:ext>
          </c:extLst>
        </c:ser>
        <c:ser>
          <c:idx val="3"/>
          <c:order val="3"/>
          <c:tx>
            <c:strRef>
              <c:f>データシート!$A$30</c:f>
              <c:strCache>
                <c:ptCount val="1"/>
                <c:pt idx="0">
                  <c:v>潮来市後期高齢者医療特別会計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CBC6-4461-A64C-013FB6DF4B9F}"/>
            </c:ext>
          </c:extLst>
        </c:ser>
        <c:ser>
          <c:idx val="4"/>
          <c:order val="4"/>
          <c:tx>
            <c:strRef>
              <c:f>データシート!$A$31</c:f>
              <c:strCache>
                <c:ptCount val="1"/>
                <c:pt idx="0">
                  <c:v>潮来市下水道事業特別会計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0.28999999999999998</c:v>
                </c:pt>
                <c:pt idx="2">
                  <c:v>#N/A</c:v>
                </c:pt>
                <c:pt idx="3">
                  <c:v>0.16</c:v>
                </c:pt>
                <c:pt idx="4">
                  <c:v>#N/A</c:v>
                </c:pt>
                <c:pt idx="5">
                  <c:v>0.19</c:v>
                </c:pt>
                <c:pt idx="6">
                  <c:v>#N/A</c:v>
                </c:pt>
                <c:pt idx="7">
                  <c:v>0.14000000000000001</c:v>
                </c:pt>
                <c:pt idx="8">
                  <c:v>#N/A</c:v>
                </c:pt>
                <c:pt idx="9">
                  <c:v>0.19</c:v>
                </c:pt>
              </c:numCache>
            </c:numRef>
          </c:val>
          <c:extLst xmlns:c16r2="http://schemas.microsoft.com/office/drawing/2015/06/chart">
            <c:ext xmlns:c16="http://schemas.microsoft.com/office/drawing/2014/chart" uri="{C3380CC4-5D6E-409C-BE32-E72D297353CC}">
              <c16:uniqueId val="{00000004-CBC6-4461-A64C-013FB6DF4B9F}"/>
            </c:ext>
          </c:extLst>
        </c:ser>
        <c:ser>
          <c:idx val="5"/>
          <c:order val="5"/>
          <c:tx>
            <c:strRef>
              <c:f>データシート!$A$32</c:f>
              <c:strCache>
                <c:ptCount val="1"/>
                <c:pt idx="0">
                  <c:v>潮来市国民健康保険特別会計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1.54</c:v>
                </c:pt>
                <c:pt idx="2">
                  <c:v>#N/A</c:v>
                </c:pt>
                <c:pt idx="3">
                  <c:v>1.26</c:v>
                </c:pt>
                <c:pt idx="4">
                  <c:v>#N/A</c:v>
                </c:pt>
                <c:pt idx="5">
                  <c:v>5.08</c:v>
                </c:pt>
                <c:pt idx="6">
                  <c:v>#N/A</c:v>
                </c:pt>
                <c:pt idx="7">
                  <c:v>3.43</c:v>
                </c:pt>
                <c:pt idx="8">
                  <c:v>#N/A</c:v>
                </c:pt>
                <c:pt idx="9">
                  <c:v>0.36</c:v>
                </c:pt>
              </c:numCache>
            </c:numRef>
          </c:val>
          <c:extLst xmlns:c16r2="http://schemas.microsoft.com/office/drawing/2015/06/chart">
            <c:ext xmlns:c16="http://schemas.microsoft.com/office/drawing/2014/chart" uri="{C3380CC4-5D6E-409C-BE32-E72D297353CC}">
              <c16:uniqueId val="{00000005-CBC6-4461-A64C-013FB6DF4B9F}"/>
            </c:ext>
          </c:extLst>
        </c:ser>
        <c:ser>
          <c:idx val="6"/>
          <c:order val="6"/>
          <c:tx>
            <c:strRef>
              <c:f>データシート!$A$33</c:f>
              <c:strCache>
                <c:ptCount val="1"/>
                <c:pt idx="0">
                  <c:v>潮来市介護保険特別会計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0.17</c:v>
                </c:pt>
                <c:pt idx="2">
                  <c:v>#N/A</c:v>
                </c:pt>
                <c:pt idx="3">
                  <c:v>1.34</c:v>
                </c:pt>
                <c:pt idx="4">
                  <c:v>#N/A</c:v>
                </c:pt>
                <c:pt idx="5">
                  <c:v>2.37</c:v>
                </c:pt>
                <c:pt idx="6">
                  <c:v>#N/A</c:v>
                </c:pt>
                <c:pt idx="7">
                  <c:v>1.71</c:v>
                </c:pt>
                <c:pt idx="8">
                  <c:v>#N/A</c:v>
                </c:pt>
                <c:pt idx="9">
                  <c:v>0.6</c:v>
                </c:pt>
              </c:numCache>
            </c:numRef>
          </c:val>
          <c:extLst xmlns:c16r2="http://schemas.microsoft.com/office/drawing/2015/06/chart">
            <c:ext xmlns:c16="http://schemas.microsoft.com/office/drawing/2014/chart" uri="{C3380CC4-5D6E-409C-BE32-E72D297353CC}">
              <c16:uniqueId val="{00000006-CBC6-4461-A64C-013FB6DF4B9F}"/>
            </c:ext>
          </c:extLst>
        </c:ser>
        <c:ser>
          <c:idx val="7"/>
          <c:order val="7"/>
          <c:tx>
            <c:strRef>
              <c:f>データシート!$A$34</c:f>
              <c:strCache>
                <c:ptCount val="1"/>
                <c:pt idx="0">
                  <c:v>潮来市工業用水道事業会計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c:v>
                </c:pt>
                <c:pt idx="2">
                  <c:v>#N/A</c:v>
                </c:pt>
                <c:pt idx="3">
                  <c:v>1.41</c:v>
                </c:pt>
                <c:pt idx="4">
                  <c:v>#N/A</c:v>
                </c:pt>
                <c:pt idx="5">
                  <c:v>1.23</c:v>
                </c:pt>
                <c:pt idx="6">
                  <c:v>#N/A</c:v>
                </c:pt>
                <c:pt idx="7">
                  <c:v>1.27</c:v>
                </c:pt>
                <c:pt idx="8">
                  <c:v>#N/A</c:v>
                </c:pt>
                <c:pt idx="9">
                  <c:v>1.3</c:v>
                </c:pt>
              </c:numCache>
            </c:numRef>
          </c:val>
          <c:extLst xmlns:c16r2="http://schemas.microsoft.com/office/drawing/2015/06/chart">
            <c:ext xmlns:c16="http://schemas.microsoft.com/office/drawing/2014/chart" uri="{C3380CC4-5D6E-409C-BE32-E72D297353CC}">
              <c16:uniqueId val="{00000007-CBC6-4461-A64C-013FB6DF4B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9.66</c:v>
                </c:pt>
                <c:pt idx="2">
                  <c:v>#N/A</c:v>
                </c:pt>
                <c:pt idx="3">
                  <c:v>27.48</c:v>
                </c:pt>
                <c:pt idx="4">
                  <c:v>#N/A</c:v>
                </c:pt>
                <c:pt idx="5">
                  <c:v>12.39</c:v>
                </c:pt>
                <c:pt idx="6">
                  <c:v>#N/A</c:v>
                </c:pt>
                <c:pt idx="7">
                  <c:v>16.14</c:v>
                </c:pt>
                <c:pt idx="8">
                  <c:v>#N/A</c:v>
                </c:pt>
                <c:pt idx="9">
                  <c:v>8.6999999999999993</c:v>
                </c:pt>
              </c:numCache>
            </c:numRef>
          </c:val>
          <c:extLst xmlns:c16r2="http://schemas.microsoft.com/office/drawing/2015/06/chart">
            <c:ext xmlns:c16="http://schemas.microsoft.com/office/drawing/2014/chart" uri="{C3380CC4-5D6E-409C-BE32-E72D297353CC}">
              <c16:uniqueId val="{00000008-CBC6-4461-A64C-013FB6DF4B9F}"/>
            </c:ext>
          </c:extLst>
        </c:ser>
        <c:ser>
          <c:idx val="9"/>
          <c:order val="9"/>
          <c:tx>
            <c:strRef>
              <c:f>データシート!$A$36</c:f>
              <c:strCache>
                <c:ptCount val="1"/>
                <c:pt idx="0">
                  <c:v>潮来市水道事業会計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5.38</c:v>
                </c:pt>
                <c:pt idx="2">
                  <c:v>#N/A</c:v>
                </c:pt>
                <c:pt idx="3">
                  <c:v>6.08</c:v>
                </c:pt>
                <c:pt idx="4">
                  <c:v>#N/A</c:v>
                </c:pt>
                <c:pt idx="5">
                  <c:v>7.16</c:v>
                </c:pt>
                <c:pt idx="6">
                  <c:v>#N/A</c:v>
                </c:pt>
                <c:pt idx="7">
                  <c:v>8.64</c:v>
                </c:pt>
                <c:pt idx="8">
                  <c:v>#N/A</c:v>
                </c:pt>
                <c:pt idx="9">
                  <c:v>10.27</c:v>
                </c:pt>
              </c:numCache>
            </c:numRef>
          </c:val>
          <c:extLst xmlns:c16r2="http://schemas.microsoft.com/office/drawing/2015/06/chart">
            <c:ext xmlns:c16="http://schemas.microsoft.com/office/drawing/2014/chart" uri="{C3380CC4-5D6E-409C-BE32-E72D297353CC}">
              <c16:uniqueId val="{00000009-CBC6-4461-A64C-013FB6DF4B9F}"/>
            </c:ext>
          </c:extLst>
        </c:ser>
        <c:dLbls>
          <c:showLegendKey val="0"/>
          <c:showVal val="0"/>
          <c:showCatName val="0"/>
          <c:showSerName val="0"/>
          <c:showPercent val="0"/>
          <c:showBubbleSize val="0"/>
        </c:dLbls>
        <c:gapWidth val="150"/>
        <c:overlap val="100"/>
        <c:axId val="476085600"/>
        <c:axId val="476084032"/>
      </c:barChart>
      <c:catAx>
        <c:axId val="47608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084032"/>
        <c:crosses val="autoZero"/>
        <c:auto val="1"/>
        <c:lblAlgn val="ctr"/>
        <c:lblOffset val="100"/>
        <c:tickLblSkip val="1"/>
        <c:tickMarkSkip val="1"/>
        <c:noMultiLvlLbl val="0"/>
      </c:catAx>
      <c:valAx>
        <c:axId val="47608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085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1511</c:v>
                </c:pt>
                <c:pt idx="5">
                  <c:v>1484</c:v>
                </c:pt>
                <c:pt idx="8">
                  <c:v>1375</c:v>
                </c:pt>
                <c:pt idx="11">
                  <c:v>1353</c:v>
                </c:pt>
                <c:pt idx="14">
                  <c:v>1329</c:v>
                </c:pt>
              </c:numCache>
            </c:numRef>
          </c:val>
          <c:extLst xmlns:c16r2="http://schemas.microsoft.com/office/drawing/2015/06/chart">
            <c:ext xmlns:c16="http://schemas.microsoft.com/office/drawing/2014/chart" uri="{C3380CC4-5D6E-409C-BE32-E72D297353CC}">
              <c16:uniqueId val="{00000000-3FE0-4B63-92BA-9B712F8B16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FE0-4B63-92BA-9B712F8B16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FE0-4B63-92BA-9B712F8B16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2</c:v>
                </c:pt>
                <c:pt idx="6">
                  <c:v>8</c:v>
                </c:pt>
                <c:pt idx="9">
                  <c:v>13</c:v>
                </c:pt>
                <c:pt idx="12">
                  <c:v>17</c:v>
                </c:pt>
              </c:numCache>
            </c:numRef>
          </c:val>
          <c:extLst xmlns:c16r2="http://schemas.microsoft.com/office/drawing/2015/06/chart">
            <c:ext xmlns:c16="http://schemas.microsoft.com/office/drawing/2014/chart" uri="{C3380CC4-5D6E-409C-BE32-E72D297353CC}">
              <c16:uniqueId val="{00000003-3FE0-4B63-92BA-9B712F8B16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496</c:v>
                </c:pt>
                <c:pt idx="3">
                  <c:v>517</c:v>
                </c:pt>
                <c:pt idx="6">
                  <c:v>549</c:v>
                </c:pt>
                <c:pt idx="9">
                  <c:v>571</c:v>
                </c:pt>
                <c:pt idx="12">
                  <c:v>598</c:v>
                </c:pt>
              </c:numCache>
            </c:numRef>
          </c:val>
          <c:extLst xmlns:c16r2="http://schemas.microsoft.com/office/drawing/2015/06/chart">
            <c:ext xmlns:c16="http://schemas.microsoft.com/office/drawing/2014/chart" uri="{C3380CC4-5D6E-409C-BE32-E72D297353CC}">
              <c16:uniqueId val="{00000004-3FE0-4B63-92BA-9B712F8B16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7</c:v>
                </c:pt>
                <c:pt idx="12">
                  <c:v>0</c:v>
                </c:pt>
              </c:numCache>
            </c:numRef>
          </c:val>
          <c:extLst xmlns:c16r2="http://schemas.microsoft.com/office/drawing/2015/06/chart">
            <c:ext xmlns:c16="http://schemas.microsoft.com/office/drawing/2014/chart" uri="{C3380CC4-5D6E-409C-BE32-E72D297353CC}">
              <c16:uniqueId val="{00000005-3FE0-4B63-92BA-9B712F8B16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FE0-4B63-92BA-9B712F8B16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1322</c:v>
                </c:pt>
                <c:pt idx="3">
                  <c:v>1310</c:v>
                </c:pt>
                <c:pt idx="6">
                  <c:v>1320</c:v>
                </c:pt>
                <c:pt idx="9">
                  <c:v>1316</c:v>
                </c:pt>
                <c:pt idx="12">
                  <c:v>1280</c:v>
                </c:pt>
              </c:numCache>
            </c:numRef>
          </c:val>
          <c:extLst xmlns:c16r2="http://schemas.microsoft.com/office/drawing/2015/06/chart">
            <c:ext xmlns:c16="http://schemas.microsoft.com/office/drawing/2014/chart" uri="{C3380CC4-5D6E-409C-BE32-E72D297353CC}">
              <c16:uniqueId val="{00000007-3FE0-4B63-92BA-9B712F8B16DC}"/>
            </c:ext>
          </c:extLst>
        </c:ser>
        <c:dLbls>
          <c:showLegendKey val="0"/>
          <c:showVal val="0"/>
          <c:showCatName val="0"/>
          <c:showSerName val="0"/>
          <c:showPercent val="0"/>
          <c:showBubbleSize val="0"/>
        </c:dLbls>
        <c:gapWidth val="100"/>
        <c:overlap val="100"/>
        <c:axId val="476081288"/>
        <c:axId val="476083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309</c:v>
                </c:pt>
                <c:pt idx="2">
                  <c:v>#N/A</c:v>
                </c:pt>
                <c:pt idx="3">
                  <c:v>#N/A</c:v>
                </c:pt>
                <c:pt idx="4">
                  <c:v>345</c:v>
                </c:pt>
                <c:pt idx="5">
                  <c:v>#N/A</c:v>
                </c:pt>
                <c:pt idx="6">
                  <c:v>#N/A</c:v>
                </c:pt>
                <c:pt idx="7">
                  <c:v>502</c:v>
                </c:pt>
                <c:pt idx="8">
                  <c:v>#N/A</c:v>
                </c:pt>
                <c:pt idx="9">
                  <c:v>#N/A</c:v>
                </c:pt>
                <c:pt idx="10">
                  <c:v>554</c:v>
                </c:pt>
                <c:pt idx="11">
                  <c:v>#N/A</c:v>
                </c:pt>
                <c:pt idx="12">
                  <c:v>#N/A</c:v>
                </c:pt>
                <c:pt idx="13">
                  <c:v>566</c:v>
                </c:pt>
                <c:pt idx="14">
                  <c:v>#N/A</c:v>
                </c:pt>
              </c:numCache>
            </c:numRef>
          </c:val>
          <c:smooth val="0"/>
          <c:extLst xmlns:c16r2="http://schemas.microsoft.com/office/drawing/2015/06/chart">
            <c:ext xmlns:c16="http://schemas.microsoft.com/office/drawing/2014/chart" uri="{C3380CC4-5D6E-409C-BE32-E72D297353CC}">
              <c16:uniqueId val="{00000008-3FE0-4B63-92BA-9B712F8B16DC}"/>
            </c:ext>
          </c:extLst>
        </c:ser>
        <c:dLbls>
          <c:showLegendKey val="0"/>
          <c:showVal val="0"/>
          <c:showCatName val="0"/>
          <c:showSerName val="0"/>
          <c:showPercent val="0"/>
          <c:showBubbleSize val="0"/>
        </c:dLbls>
        <c:marker val="1"/>
        <c:smooth val="0"/>
        <c:axId val="476081288"/>
        <c:axId val="476083640"/>
      </c:lineChart>
      <c:catAx>
        <c:axId val="47608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083640"/>
        <c:crosses val="autoZero"/>
        <c:auto val="1"/>
        <c:lblAlgn val="ctr"/>
        <c:lblOffset val="100"/>
        <c:tickLblSkip val="1"/>
        <c:tickMarkSkip val="1"/>
        <c:noMultiLvlLbl val="0"/>
      </c:catAx>
      <c:valAx>
        <c:axId val="476083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081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14465</c:v>
                </c:pt>
                <c:pt idx="5">
                  <c:v>14323</c:v>
                </c:pt>
                <c:pt idx="8">
                  <c:v>13987</c:v>
                </c:pt>
                <c:pt idx="11">
                  <c:v>13826</c:v>
                </c:pt>
                <c:pt idx="14">
                  <c:v>13833</c:v>
                </c:pt>
              </c:numCache>
            </c:numRef>
          </c:val>
          <c:extLst xmlns:c16r2="http://schemas.microsoft.com/office/drawing/2015/06/chart">
            <c:ext xmlns:c16="http://schemas.microsoft.com/office/drawing/2014/chart" uri="{C3380CC4-5D6E-409C-BE32-E72D297353CC}">
              <c16:uniqueId val="{00000000-B424-4867-8663-FCF641038D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2020</c:v>
                </c:pt>
                <c:pt idx="5">
                  <c:v>200</c:v>
                </c:pt>
                <c:pt idx="8">
                  <c:v>151</c:v>
                </c:pt>
                <c:pt idx="11">
                  <c:v>124</c:v>
                </c:pt>
                <c:pt idx="14">
                  <c:v>116</c:v>
                </c:pt>
              </c:numCache>
            </c:numRef>
          </c:val>
          <c:extLst xmlns:c16r2="http://schemas.microsoft.com/office/drawing/2015/06/chart">
            <c:ext xmlns:c16="http://schemas.microsoft.com/office/drawing/2014/chart" uri="{C3380CC4-5D6E-409C-BE32-E72D297353CC}">
              <c16:uniqueId val="{00000001-B424-4867-8663-FCF641038D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3981</c:v>
                </c:pt>
                <c:pt idx="5">
                  <c:v>3948</c:v>
                </c:pt>
                <c:pt idx="8">
                  <c:v>3977</c:v>
                </c:pt>
                <c:pt idx="11">
                  <c:v>3824</c:v>
                </c:pt>
                <c:pt idx="14">
                  <c:v>4292</c:v>
                </c:pt>
              </c:numCache>
            </c:numRef>
          </c:val>
          <c:extLst xmlns:c16r2="http://schemas.microsoft.com/office/drawing/2015/06/chart">
            <c:ext xmlns:c16="http://schemas.microsoft.com/office/drawing/2014/chart" uri="{C3380CC4-5D6E-409C-BE32-E72D297353CC}">
              <c16:uniqueId val="{00000002-B424-4867-8663-FCF641038D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424-4867-8663-FCF641038D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424-4867-8663-FCF641038D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c:v>
                </c:pt>
                <c:pt idx="3">
                  <c:v>0</c:v>
                </c:pt>
                <c:pt idx="6">
                  <c:v>5</c:v>
                </c:pt>
                <c:pt idx="9">
                  <c:v>0</c:v>
                </c:pt>
                <c:pt idx="12">
                  <c:v>3</c:v>
                </c:pt>
              </c:numCache>
            </c:numRef>
          </c:val>
          <c:extLst xmlns:c16r2="http://schemas.microsoft.com/office/drawing/2015/06/chart">
            <c:ext xmlns:c16="http://schemas.microsoft.com/office/drawing/2014/chart" uri="{C3380CC4-5D6E-409C-BE32-E72D297353CC}">
              <c16:uniqueId val="{00000005-B424-4867-8663-FCF641038D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2279</c:v>
                </c:pt>
                <c:pt idx="3">
                  <c:v>2108</c:v>
                </c:pt>
                <c:pt idx="6">
                  <c:v>2180</c:v>
                </c:pt>
                <c:pt idx="9">
                  <c:v>2212</c:v>
                </c:pt>
                <c:pt idx="12">
                  <c:v>2147</c:v>
                </c:pt>
              </c:numCache>
            </c:numRef>
          </c:val>
          <c:extLst xmlns:c16r2="http://schemas.microsoft.com/office/drawing/2015/06/chart">
            <c:ext xmlns:c16="http://schemas.microsoft.com/office/drawing/2014/chart" uri="{C3380CC4-5D6E-409C-BE32-E72D297353CC}">
              <c16:uniqueId val="{00000006-B424-4867-8663-FCF641038D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98</c:v>
                </c:pt>
                <c:pt idx="3">
                  <c:v>149</c:v>
                </c:pt>
                <c:pt idx="6">
                  <c:v>161</c:v>
                </c:pt>
                <c:pt idx="9">
                  <c:v>152</c:v>
                </c:pt>
                <c:pt idx="12">
                  <c:v>137</c:v>
                </c:pt>
              </c:numCache>
            </c:numRef>
          </c:val>
          <c:extLst xmlns:c16r2="http://schemas.microsoft.com/office/drawing/2015/06/chart">
            <c:ext xmlns:c16="http://schemas.microsoft.com/office/drawing/2014/chart" uri="{C3380CC4-5D6E-409C-BE32-E72D297353CC}">
              <c16:uniqueId val="{00000007-B424-4867-8663-FCF641038D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6377</c:v>
                </c:pt>
                <c:pt idx="3">
                  <c:v>6656</c:v>
                </c:pt>
                <c:pt idx="6">
                  <c:v>6914</c:v>
                </c:pt>
                <c:pt idx="9">
                  <c:v>6786</c:v>
                </c:pt>
                <c:pt idx="12">
                  <c:v>6664</c:v>
                </c:pt>
              </c:numCache>
            </c:numRef>
          </c:val>
          <c:extLst xmlns:c16r2="http://schemas.microsoft.com/office/drawing/2015/06/chart">
            <c:ext xmlns:c16="http://schemas.microsoft.com/office/drawing/2014/chart" uri="{C3380CC4-5D6E-409C-BE32-E72D297353CC}">
              <c16:uniqueId val="{00000008-B424-4867-8663-FCF641038D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424-4867-8663-FCF641038D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12248</c:v>
                </c:pt>
                <c:pt idx="3">
                  <c:v>12109</c:v>
                </c:pt>
                <c:pt idx="6">
                  <c:v>11826</c:v>
                </c:pt>
                <c:pt idx="9">
                  <c:v>11791</c:v>
                </c:pt>
                <c:pt idx="12">
                  <c:v>11939</c:v>
                </c:pt>
              </c:numCache>
            </c:numRef>
          </c:val>
          <c:extLst xmlns:c16r2="http://schemas.microsoft.com/office/drawing/2015/06/chart">
            <c:ext xmlns:c16="http://schemas.microsoft.com/office/drawing/2014/chart" uri="{C3380CC4-5D6E-409C-BE32-E72D297353CC}">
              <c16:uniqueId val="{0000000A-B424-4867-8663-FCF641038D8D}"/>
            </c:ext>
          </c:extLst>
        </c:ser>
        <c:dLbls>
          <c:showLegendKey val="0"/>
          <c:showVal val="0"/>
          <c:showCatName val="0"/>
          <c:showSerName val="0"/>
          <c:showPercent val="0"/>
          <c:showBubbleSize val="0"/>
        </c:dLbls>
        <c:gapWidth val="100"/>
        <c:overlap val="100"/>
        <c:axId val="476082464"/>
        <c:axId val="476078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539</c:v>
                </c:pt>
                <c:pt idx="2">
                  <c:v>#N/A</c:v>
                </c:pt>
                <c:pt idx="3">
                  <c:v>#N/A</c:v>
                </c:pt>
                <c:pt idx="4">
                  <c:v>2551</c:v>
                </c:pt>
                <c:pt idx="5">
                  <c:v>#N/A</c:v>
                </c:pt>
                <c:pt idx="6">
                  <c:v>#N/A</c:v>
                </c:pt>
                <c:pt idx="7">
                  <c:v>2970</c:v>
                </c:pt>
                <c:pt idx="8">
                  <c:v>#N/A</c:v>
                </c:pt>
                <c:pt idx="9">
                  <c:v>#N/A</c:v>
                </c:pt>
                <c:pt idx="10">
                  <c:v>3167</c:v>
                </c:pt>
                <c:pt idx="11">
                  <c:v>#N/A</c:v>
                </c:pt>
                <c:pt idx="12">
                  <c:v>#N/A</c:v>
                </c:pt>
                <c:pt idx="13">
                  <c:v>2649</c:v>
                </c:pt>
                <c:pt idx="14">
                  <c:v>#N/A</c:v>
                </c:pt>
              </c:numCache>
            </c:numRef>
          </c:val>
          <c:smooth val="0"/>
          <c:extLst xmlns:c16r2="http://schemas.microsoft.com/office/drawing/2015/06/chart">
            <c:ext xmlns:c16="http://schemas.microsoft.com/office/drawing/2014/chart" uri="{C3380CC4-5D6E-409C-BE32-E72D297353CC}">
              <c16:uniqueId val="{0000000B-B424-4867-8663-FCF641038D8D}"/>
            </c:ext>
          </c:extLst>
        </c:ser>
        <c:dLbls>
          <c:showLegendKey val="0"/>
          <c:showVal val="0"/>
          <c:showCatName val="0"/>
          <c:showSerName val="0"/>
          <c:showPercent val="0"/>
          <c:showBubbleSize val="0"/>
        </c:dLbls>
        <c:marker val="1"/>
        <c:smooth val="0"/>
        <c:axId val="476082464"/>
        <c:axId val="476078936"/>
      </c:lineChart>
      <c:catAx>
        <c:axId val="47608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6078936"/>
        <c:crosses val="autoZero"/>
        <c:auto val="1"/>
        <c:lblAlgn val="ctr"/>
        <c:lblOffset val="100"/>
        <c:tickLblSkip val="1"/>
        <c:tickMarkSkip val="1"/>
        <c:noMultiLvlLbl val="0"/>
      </c:catAx>
      <c:valAx>
        <c:axId val="476078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08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2433</c:v>
                </c:pt>
                <c:pt idx="1">
                  <c:v>2301</c:v>
                </c:pt>
                <c:pt idx="2">
                  <c:v>1879</c:v>
                </c:pt>
              </c:numCache>
            </c:numRef>
          </c:val>
          <c:extLst xmlns:c16r2="http://schemas.microsoft.com/office/drawing/2015/06/chart">
            <c:ext xmlns:c16="http://schemas.microsoft.com/office/drawing/2014/chart" uri="{C3380CC4-5D6E-409C-BE32-E72D297353CC}">
              <c16:uniqueId val="{00000000-AB19-4B3D-B711-3BB6B2BD54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289</c:v>
                </c:pt>
                <c:pt idx="1">
                  <c:v>289</c:v>
                </c:pt>
                <c:pt idx="2">
                  <c:v>289</c:v>
                </c:pt>
              </c:numCache>
            </c:numRef>
          </c:val>
          <c:extLst xmlns:c16r2="http://schemas.microsoft.com/office/drawing/2015/06/chart">
            <c:ext xmlns:c16="http://schemas.microsoft.com/office/drawing/2014/chart" uri="{C3380CC4-5D6E-409C-BE32-E72D297353CC}">
              <c16:uniqueId val="{00000001-AB19-4B3D-B711-3BB6B2BD54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3672</c:v>
                </c:pt>
                <c:pt idx="1">
                  <c:v>3703</c:v>
                </c:pt>
                <c:pt idx="2">
                  <c:v>2545</c:v>
                </c:pt>
              </c:numCache>
            </c:numRef>
          </c:val>
          <c:extLst xmlns:c16r2="http://schemas.microsoft.com/office/drawing/2015/06/chart">
            <c:ext xmlns:c16="http://schemas.microsoft.com/office/drawing/2014/chart" uri="{C3380CC4-5D6E-409C-BE32-E72D297353CC}">
              <c16:uniqueId val="{00000002-AB19-4B3D-B711-3BB6B2BD54C4}"/>
            </c:ext>
          </c:extLst>
        </c:ser>
        <c:dLbls>
          <c:showLegendKey val="0"/>
          <c:showVal val="0"/>
          <c:showCatName val="0"/>
          <c:showSerName val="0"/>
          <c:showPercent val="0"/>
          <c:showBubbleSize val="0"/>
        </c:dLbls>
        <c:gapWidth val="120"/>
        <c:overlap val="100"/>
        <c:axId val="476080112"/>
        <c:axId val="476084816"/>
      </c:barChart>
      <c:catAx>
        <c:axId val="47608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6084816"/>
        <c:crosses val="autoZero"/>
        <c:auto val="1"/>
        <c:lblAlgn val="ctr"/>
        <c:lblOffset val="100"/>
        <c:tickLblSkip val="1"/>
        <c:tickMarkSkip val="1"/>
        <c:noMultiLvlLbl val="0"/>
      </c:catAx>
      <c:valAx>
        <c:axId val="476084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608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7F-4F12-B3D5-7F9BDB78701D}"/>
                </c:ext>
                <c:ext xmlns:c15="http://schemas.microsoft.com/office/drawing/2012/chart" uri="{CE6537A1-D6FC-4f65-9D91-7224C49458BB}">
                  <c15:dlblFieldTable>
                    <c15:dlblFTEntry>
                      <c15:txfldGUID>{C20A3956-1900-4614-8D6D-34F72C02B4EB}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7F-4F12-B3D5-7F9BDB78701D}"/>
                </c:ext>
                <c:ext xmlns:c15="http://schemas.microsoft.com/office/drawing/2012/chart" uri="{CE6537A1-D6FC-4f65-9D91-7224C49458BB}">
                  <c15:dlblFieldTable>
                    <c15:dlblFTEntry>
                      <c15:txfldGUID>{55AC3808-B27F-4787-9F48-899ECFBC3969}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7F-4F12-B3D5-7F9BDB78701D}"/>
                </c:ext>
                <c:ext xmlns:c15="http://schemas.microsoft.com/office/drawing/2012/chart" uri="{CE6537A1-D6FC-4f65-9D91-7224C49458BB}">
                  <c15:dlblFieldTable>
                    <c15:dlblFTEntry>
                      <c15:txfldGUID>{ACD7054B-DFE5-470B-BD9F-9F9C8B101B4B}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7F-4F12-B3D5-7F9BDB78701D}"/>
                </c:ext>
                <c:ext xmlns:c15="http://schemas.microsoft.com/office/drawing/2012/chart" uri="{CE6537A1-D6FC-4f65-9D91-7224C49458BB}">
                  <c15:dlblFieldTable>
                    <c15:dlblFTEntry>
                      <c15:txfldGUID>{09704662-D5F6-44A3-BBEF-90B2E7176866}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7F-4F12-B3D5-7F9BDB78701D}"/>
                </c:ext>
                <c:ext xmlns:c15="http://schemas.microsoft.com/office/drawing/2012/chart" uri="{CE6537A1-D6FC-4f65-9D91-7224C49458BB}">
                  <c15:dlblFieldTable>
                    <c15:dlblFTEntry>
                      <c15:txfldGUID>{8B27112D-864F-4E04-9C77-2A0D4DAFB031}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7F-4F12-B3D5-7F9BDB78701D}"/>
                </c:ext>
                <c:ext xmlns:c15="http://schemas.microsoft.com/office/drawing/2012/chart" uri="{CE6537A1-D6FC-4f65-9D91-7224C49458BB}">
                  <c15:layout/>
                  <c15:dlblFieldTable>
                    <c15:dlblFTEntry>
                      <c15:txfldGUID>{253ED2EC-6462-4425-81ED-233F2E1B292B}</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7F-4F12-B3D5-7F9BDB78701D}"/>
                </c:ext>
                <c:ext xmlns:c15="http://schemas.microsoft.com/office/drawing/2012/chart" uri="{CE6537A1-D6FC-4f65-9D91-7224C49458BB}">
                  <c15:layout/>
                  <c15:dlblFieldTable>
                    <c15:dlblFTEntry>
                      <c15:txfldGUID>{4D5C9D64-06F9-4625-B9A3-29099A6F41F3}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7F-4F12-B3D5-7F9BDB78701D}"/>
                </c:ext>
                <c:ext xmlns:c15="http://schemas.microsoft.com/office/drawing/2012/chart" uri="{CE6537A1-D6FC-4f65-9D91-7224C49458BB}">
                  <c15:layout/>
                  <c15:dlblFieldTable>
                    <c15:dlblFTEntry>
                      <c15:txfldGUID>{DA455987-082A-4833-B983-0604DECB6AFC}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7F-4F12-B3D5-7F9BDB78701D}"/>
                </c:ext>
                <c:ext xmlns:c15="http://schemas.microsoft.com/office/drawing/2012/chart" uri="{CE6537A1-D6FC-4f65-9D91-7224C49458BB}">
                  <c15:layout/>
                  <c15:dlblFieldTable>
                    <c15:dlblFTEntry>
                      <c15:txfldGUID>{423F2FBF-2054-4A78-B87E-2908C85D6C1A}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56.4</c:v>
                </c:pt>
                <c:pt idx="16">
                  <c:v>53.9</c:v>
                </c:pt>
                <c:pt idx="24">
                  <c:v>55.3</c:v>
                </c:pt>
                <c:pt idx="32">
                  <c:v>56.4</c:v>
                </c:pt>
              </c:numCache>
            </c:numRef>
          </c:xVal>
          <c:yVal>
            <c:numRef>
              <c:f>公会計指標分析・財政指標組合せ分析表!$BP$51:$DC$51</c:f>
              <c:numCache>
                <c:formatCode>#,##0.0;"▲ "#,##0.0</c:formatCode>
                <c:ptCount val="40"/>
                <c:pt idx="8">
                  <c:v>41.6</c:v>
                </c:pt>
                <c:pt idx="16">
                  <c:v>48.7</c:v>
                </c:pt>
                <c:pt idx="24">
                  <c:v>52.1</c:v>
                </c:pt>
                <c:pt idx="32">
                  <c:v>43.6</c:v>
                </c:pt>
              </c:numCache>
            </c:numRef>
          </c:yVal>
          <c:smooth val="0"/>
          <c:extLst xmlns:c16r2="http://schemas.microsoft.com/office/drawing/2015/06/chart">
            <c:ext xmlns:c16="http://schemas.microsoft.com/office/drawing/2014/chart" uri="{C3380CC4-5D6E-409C-BE32-E72D297353CC}">
              <c16:uniqueId val="{00000009-467F-4F12-B3D5-7F9BDB7870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67F-4F12-B3D5-7F9BDB78701D}"/>
                </c:ext>
                <c:ext xmlns:c15="http://schemas.microsoft.com/office/drawing/2012/chart" uri="{CE6537A1-D6FC-4f65-9D91-7224C49458BB}">
                  <c15:dlblFieldTable>
                    <c15:dlblFTEntry>
                      <c15:txfldGUID>{0EF63BD8-DD8C-4010-8525-A3FA505131F3}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67F-4F12-B3D5-7F9BDB78701D}"/>
                </c:ext>
                <c:ext xmlns:c15="http://schemas.microsoft.com/office/drawing/2012/chart" uri="{CE6537A1-D6FC-4f65-9D91-7224C49458BB}">
                  <c15:dlblFieldTable>
                    <c15:dlblFTEntry>
                      <c15:txfldGUID>{D83FC6CB-63AF-4E95-9BA7-960B96F97E73}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67F-4F12-B3D5-7F9BDB78701D}"/>
                </c:ext>
                <c:ext xmlns:c15="http://schemas.microsoft.com/office/drawing/2012/chart" uri="{CE6537A1-D6FC-4f65-9D91-7224C49458BB}">
                  <c15:dlblFieldTable>
                    <c15:dlblFTEntry>
                      <c15:txfldGUID>{B4DA23B0-0DF2-4335-8A53-2E982DF8E26E}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67F-4F12-B3D5-7F9BDB78701D}"/>
                </c:ext>
                <c:ext xmlns:c15="http://schemas.microsoft.com/office/drawing/2012/chart" uri="{CE6537A1-D6FC-4f65-9D91-7224C49458BB}">
                  <c15:dlblFieldTable>
                    <c15:dlblFTEntry>
                      <c15:txfldGUID>{A1FE91D6-68CC-4975-9535-7805C09ADB65}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67F-4F12-B3D5-7F9BDB78701D}"/>
                </c:ext>
                <c:ext xmlns:c15="http://schemas.microsoft.com/office/drawing/2012/chart" uri="{CE6537A1-D6FC-4f65-9D91-7224C49458BB}">
                  <c15:dlblFieldTable>
                    <c15:dlblFTEntry>
                      <c15:txfldGUID>{56B7D559-D238-4B49-8F74-365FE425E009}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7F-4F12-B3D5-7F9BDB78701D}"/>
                </c:ext>
                <c:ext xmlns:c15="http://schemas.microsoft.com/office/drawing/2012/chart" uri="{CE6537A1-D6FC-4f65-9D91-7224C49458BB}">
                  <c15:layout/>
                  <c15:dlblFieldTable>
                    <c15:dlblFTEntry>
                      <c15:txfldGUID>{B0C9764C-F306-436E-9C0F-CE9CAF22375E}</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67F-4F12-B3D5-7F9BDB78701D}"/>
                </c:ext>
                <c:ext xmlns:c15="http://schemas.microsoft.com/office/drawing/2012/chart" uri="{CE6537A1-D6FC-4f65-9D91-7224C49458BB}">
                  <c15:layout/>
                  <c15:dlblFieldTable>
                    <c15:dlblFTEntry>
                      <c15:txfldGUID>{71485AAC-C3A5-4198-A600-1947BDA4F8EF}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7F-4F12-B3D5-7F9BDB78701D}"/>
                </c:ext>
                <c:ext xmlns:c15="http://schemas.microsoft.com/office/drawing/2012/chart" uri="{CE6537A1-D6FC-4f65-9D91-7224C49458BB}">
                  <c15:layout/>
                  <c15:dlblFieldTable>
                    <c15:dlblFTEntry>
                      <c15:txfldGUID>{78B4F516-E4CB-4BE3-8EF1-9921B98895FF}</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67F-4F12-B3D5-7F9BDB78701D}"/>
                </c:ext>
                <c:ext xmlns:c15="http://schemas.microsoft.com/office/drawing/2012/chart" uri="{CE6537A1-D6FC-4f65-9D91-7224C49458BB}">
                  <c15:layout/>
                  <c15:dlblFieldTable>
                    <c15:dlblFTEntry>
                      <c15:txfldGUID>{84E686D0-2040-429F-B815-FD165436E299}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467F-4F12-B3D5-7F9BDB78701D}"/>
            </c:ext>
          </c:extLst>
        </c:ser>
        <c:dLbls>
          <c:showLegendKey val="0"/>
          <c:showVal val="1"/>
          <c:showCatName val="0"/>
          <c:showSerName val="0"/>
          <c:showPercent val="0"/>
          <c:showBubbleSize val="0"/>
        </c:dLbls>
        <c:axId val="478289368"/>
        <c:axId val="478286232"/>
      </c:scatterChart>
      <c:valAx>
        <c:axId val="478289368"/>
        <c:scaling>
          <c:orientation val="minMax"/>
          <c:max val="60"/>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286232"/>
        <c:crosses val="autoZero"/>
        <c:crossBetween val="midCat"/>
      </c:valAx>
      <c:valAx>
        <c:axId val="478286232"/>
        <c:scaling>
          <c:orientation val="minMax"/>
          <c:max val="60"/>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289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60-405C-A5B0-064A6AFB16E7}"/>
                </c:ext>
                <c:ext xmlns:c15="http://schemas.microsoft.com/office/drawing/2012/chart" uri="{CE6537A1-D6FC-4f65-9D91-7224C49458BB}">
                  <c15:layout/>
                  <c15:dlblFieldTable>
                    <c15:dlblFTEntry>
                      <c15:txfldGUID>{244DDE74-4929-4B9D-B37A-431E29FD0E40}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160-405C-A5B0-064A6AFB16E7}"/>
                </c:ext>
                <c:ext xmlns:c15="http://schemas.microsoft.com/office/drawing/2012/chart" uri="{CE6537A1-D6FC-4f65-9D91-7224C49458BB}">
                  <c15:dlblFieldTable>
                    <c15:dlblFTEntry>
                      <c15:txfldGUID>{709C2B6A-6CBC-4E36-9AF3-F2959F822C93}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160-405C-A5B0-064A6AFB16E7}"/>
                </c:ext>
                <c:ext xmlns:c15="http://schemas.microsoft.com/office/drawing/2012/chart" uri="{CE6537A1-D6FC-4f65-9D91-7224C49458BB}">
                  <c15:dlblFieldTable>
                    <c15:dlblFTEntry>
                      <c15:txfldGUID>{D0740BCB-9B22-4DA6-AE10-3850391B4041}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160-405C-A5B0-064A6AFB16E7}"/>
                </c:ext>
                <c:ext xmlns:c15="http://schemas.microsoft.com/office/drawing/2012/chart" uri="{CE6537A1-D6FC-4f65-9D91-7224C49458BB}">
                  <c15:dlblFieldTable>
                    <c15:dlblFTEntry>
                      <c15:txfldGUID>{8B55A863-7793-4C8D-86A0-2E73D3133D58}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160-405C-A5B0-064A6AFB16E7}"/>
                </c:ext>
                <c:ext xmlns:c15="http://schemas.microsoft.com/office/drawing/2012/chart" uri="{CE6537A1-D6FC-4f65-9D91-7224C49458BB}">
                  <c15:dlblFieldTable>
                    <c15:dlblFTEntry>
                      <c15:txfldGUID>{4260A531-75C3-4411-B9AD-F8B4D907B489}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60-405C-A5B0-064A6AFB16E7}"/>
                </c:ext>
                <c:ext xmlns:c15="http://schemas.microsoft.com/office/drawing/2012/chart" uri="{CE6537A1-D6FC-4f65-9D91-7224C49458BB}">
                  <c15:layout/>
                  <c15:dlblFieldTable>
                    <c15:dlblFTEntry>
                      <c15:txfldGUID>{AD5C7628-A849-41FA-BD01-0615CD48F0A6}</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160-405C-A5B0-064A6AFB16E7}"/>
                </c:ext>
                <c:ext xmlns:c15="http://schemas.microsoft.com/office/drawing/2012/chart" uri="{CE6537A1-D6FC-4f65-9D91-7224C49458BB}">
                  <c15:layout/>
                  <c15:dlblFieldTable>
                    <c15:dlblFTEntry>
                      <c15:txfldGUID>{57C4199A-6562-4EC0-91AA-90C999761556}</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160-405C-A5B0-064A6AFB16E7}"/>
                </c:ext>
                <c:ext xmlns:c15="http://schemas.microsoft.com/office/drawing/2012/chart" uri="{CE6537A1-D6FC-4f65-9D91-7224C49458BB}">
                  <c15:layout/>
                  <c15:dlblFieldTable>
                    <c15:dlblFTEntry>
                      <c15:txfldGUID>{F4F830EF-B567-4FEE-88CB-6FACBDDB906E}</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160-405C-A5B0-064A6AFB16E7}"/>
                </c:ext>
                <c:ext xmlns:c15="http://schemas.microsoft.com/office/drawing/2012/chart" uri="{CE6537A1-D6FC-4f65-9D91-7224C49458BB}">
                  <c15:layout/>
                  <c15:dlblFieldTable>
                    <c15:dlblFTEntry>
                      <c15:txfldGUID>{AA5261FF-8123-4529-9B6E-2368FC119227}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5.4</c:v>
                </c:pt>
                <c:pt idx="16">
                  <c:v>6.3</c:v>
                </c:pt>
                <c:pt idx="24">
                  <c:v>7.6</c:v>
                </c:pt>
                <c:pt idx="32">
                  <c:v>8.9</c:v>
                </c:pt>
              </c:numCache>
            </c:numRef>
          </c:xVal>
          <c:yVal>
            <c:numRef>
              <c:f>公会計指標分析・財政指標組合せ分析表!$BP$73:$DC$73</c:f>
              <c:numCache>
                <c:formatCode>#,##0.0;"▲ "#,##0.0</c:formatCode>
                <c:ptCount val="40"/>
                <c:pt idx="0">
                  <c:v>8.8000000000000007</c:v>
                </c:pt>
                <c:pt idx="8">
                  <c:v>41.6</c:v>
                </c:pt>
                <c:pt idx="16">
                  <c:v>48.7</c:v>
                </c:pt>
                <c:pt idx="24">
                  <c:v>52.1</c:v>
                </c:pt>
                <c:pt idx="32">
                  <c:v>43.6</c:v>
                </c:pt>
              </c:numCache>
            </c:numRef>
          </c:yVal>
          <c:smooth val="0"/>
          <c:extLst xmlns:c16r2="http://schemas.microsoft.com/office/drawing/2015/06/chart">
            <c:ext xmlns:c16="http://schemas.microsoft.com/office/drawing/2014/chart" uri="{C3380CC4-5D6E-409C-BE32-E72D297353CC}">
              <c16:uniqueId val="{00000009-C160-405C-A5B0-064A6AFB16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160-405C-A5B0-064A6AFB16E7}"/>
                </c:ext>
                <c:ext xmlns:c15="http://schemas.microsoft.com/office/drawing/2012/chart" uri="{CE6537A1-D6FC-4f65-9D91-7224C49458BB}">
                  <c15:layout/>
                  <c15:dlblFieldTable>
                    <c15:dlblFTEntry>
                      <c15:txfldGUID>{CA4B0750-7E55-4CD0-B234-9F2A943060F8}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160-405C-A5B0-064A6AFB16E7}"/>
                </c:ext>
                <c:ext xmlns:c15="http://schemas.microsoft.com/office/drawing/2012/chart" uri="{CE6537A1-D6FC-4f65-9D91-7224C49458BB}">
                  <c15:dlblFieldTable>
                    <c15:dlblFTEntry>
                      <c15:txfldGUID>{2020FB3B-7997-4AFB-83AD-D297F5BD6D84}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160-405C-A5B0-064A6AFB16E7}"/>
                </c:ext>
                <c:ext xmlns:c15="http://schemas.microsoft.com/office/drawing/2012/chart" uri="{CE6537A1-D6FC-4f65-9D91-7224C49458BB}">
                  <c15:dlblFieldTable>
                    <c15:dlblFTEntry>
                      <c15:txfldGUID>{F884DEE2-AFF4-4304-9623-A84C739E4FDD}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160-405C-A5B0-064A6AFB16E7}"/>
                </c:ext>
                <c:ext xmlns:c15="http://schemas.microsoft.com/office/drawing/2012/chart" uri="{CE6537A1-D6FC-4f65-9D91-7224C49458BB}">
                  <c15:dlblFieldTable>
                    <c15:dlblFTEntry>
                      <c15:txfldGUID>{2D39F5E0-E15B-4144-9FB3-119E0DE72FF4}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160-405C-A5B0-064A6AFB16E7}"/>
                </c:ext>
                <c:ext xmlns:c15="http://schemas.microsoft.com/office/drawing/2012/chart" uri="{CE6537A1-D6FC-4f65-9D91-7224C49458BB}">
                  <c15:dlblFieldTable>
                    <c15:dlblFTEntry>
                      <c15:txfldGUID>{230B3935-5414-439A-B00B-F318F9AED803}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160-405C-A5B0-064A6AFB16E7}"/>
                </c:ext>
                <c:ext xmlns:c15="http://schemas.microsoft.com/office/drawing/2012/chart" uri="{CE6537A1-D6FC-4f65-9D91-7224C49458BB}">
                  <c15:layout/>
                  <c15:dlblFieldTable>
                    <c15:dlblFTEntry>
                      <c15:txfldGUID>{2B7148F9-32C4-4777-BEB8-45F3862E5387}</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160-405C-A5B0-064A6AFB16E7}"/>
                </c:ext>
                <c:ext xmlns:c15="http://schemas.microsoft.com/office/drawing/2012/chart" uri="{CE6537A1-D6FC-4f65-9D91-7224C49458BB}">
                  <c15:layout/>
                  <c15:dlblFieldTable>
                    <c15:dlblFTEntry>
                      <c15:txfldGUID>{9D9B27FF-826A-43EF-8BE7-7DBA3E67B21D}</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077121182881667E-2"/>
                  <c:y val="-6.586926427505314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160-405C-A5B0-064A6AFB16E7}"/>
                </c:ext>
                <c:ext xmlns:c15="http://schemas.microsoft.com/office/drawing/2012/chart" uri="{CE6537A1-D6FC-4f65-9D91-7224C49458BB}">
                  <c15:layout/>
                  <c15:dlblFieldTable>
                    <c15:dlblFTEntry>
                      <c15:txfldGUID>{D86CE3E1-4C1F-4F45-9C0E-E02DC650E03D}</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2318862055339737E-2"/>
                  <c:y val="-5.89640299005347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160-405C-A5B0-064A6AFB16E7}"/>
                </c:ext>
                <c:ext xmlns:c15="http://schemas.microsoft.com/office/drawing/2012/chart" uri="{CE6537A1-D6FC-4f65-9D91-7224C49458BB}">
                  <c15:layout/>
                  <c15:dlblFieldTable>
                    <c15:dlblFTEntry>
                      <c15:txfldGUID>{7A49A2B0-15C6-44B1-9DD4-E2022938A7C8}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C160-405C-A5B0-064A6AFB16E7}"/>
            </c:ext>
          </c:extLst>
        </c:ser>
        <c:dLbls>
          <c:showLegendKey val="0"/>
          <c:showVal val="1"/>
          <c:showCatName val="0"/>
          <c:showSerName val="0"/>
          <c:showPercent val="0"/>
          <c:showBubbleSize val="0"/>
        </c:dLbls>
        <c:axId val="478287016"/>
        <c:axId val="478290152"/>
      </c:scatterChart>
      <c:valAx>
        <c:axId val="478287016"/>
        <c:scaling>
          <c:orientation val="minMax"/>
          <c:max val="11.6"/>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290152"/>
        <c:crosses val="autoZero"/>
        <c:crossBetween val="midCat"/>
      </c:valAx>
      <c:valAx>
        <c:axId val="478290152"/>
        <c:scaling>
          <c:orientation val="minMax"/>
          <c:max val="7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2870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近年、地方債の新規発行額を元利償還金額以内とする等、公債費の抑制を行っている。一方で、公営企業債の元利償還金に対する繰入金については増加傾向にあり、今後も、緊急性や優先順位を十分検討し、市全体として、起債に大きく頼ることのない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a:t>
          </a:r>
          <a:r>
            <a:rPr kumimoji="1" lang="ja-JP" altLang="en-US" sz="1100" baseline="0">
              <a:latin typeface="ＭＳ ゴシック" pitchFamily="49" charset="-128"/>
              <a:ea typeface="ＭＳ ゴシック" pitchFamily="49" charset="-128"/>
            </a:rPr>
            <a:t>平成</a:t>
          </a:r>
          <a:r>
            <a:rPr kumimoji="1" lang="en-US" altLang="ja-JP" sz="1100" baseline="0">
              <a:latin typeface="ＭＳ ゴシック" pitchFamily="49" charset="-128"/>
              <a:ea typeface="ＭＳ ゴシック" pitchFamily="49" charset="-128"/>
            </a:rPr>
            <a:t>26</a:t>
          </a:r>
          <a:r>
            <a:rPr kumimoji="1" lang="ja-JP" altLang="en-US" sz="1100" baseline="0">
              <a:latin typeface="ＭＳ ゴシック" pitchFamily="49" charset="-128"/>
              <a:ea typeface="ＭＳ ゴシック" pitchFamily="49" charset="-128"/>
            </a:rPr>
            <a:t>年度末時点で、令和</a:t>
          </a:r>
          <a:r>
            <a:rPr kumimoji="1" lang="en-US" altLang="ja-JP" sz="1100" baseline="0">
              <a:latin typeface="ＭＳ ゴシック" pitchFamily="49" charset="-128"/>
              <a:ea typeface="ＭＳ ゴシック" pitchFamily="49" charset="-128"/>
            </a:rPr>
            <a:t>2</a:t>
          </a:r>
          <a:r>
            <a:rPr kumimoji="1" lang="ja-JP" altLang="en-US" sz="1100" baseline="0">
              <a:latin typeface="ＭＳ ゴシック" pitchFamily="49" charset="-128"/>
              <a:ea typeface="ＭＳ ゴシック" pitchFamily="49" charset="-128"/>
            </a:rPr>
            <a:t>年度満期一括償還に係る地方債の償還に必要となる額に足りているため、減債基金残高と減債基金積み立て相当額に乖離が生じている。</a:t>
          </a:r>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充当可能特定歳入については、平成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年度に都市計画税を廃止したことで、都市計画税収入を見込まなくなったことにより、平成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年度の算定から減少した。平成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年度は、災害援護資金貸付金の減少等から、平成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年度より減少した。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今後も義務的経費の増加や、それに伴う財政調整基金の減少が見込まれることから、施策の厳選や事務事業の見直し等により、財政の健全化に努める。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茨城県潮来市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復興交付金基金へのおよそ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百万円の積立てや、一般廃棄物処理施設整備基金へのおよそ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百万円の積立て等を行った一方、財政調整基金をおよそ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百万円取崩したことをはじめ、各種基金の取崩を行い、全体としてはおよそ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事業の精算に伴う復興交付金基金の減少等、基金の全体規模は縮小していく予定である。毎年度の財源不足を補うために財政調整基金も減少していくことが予想され、各種目的基金の使途を検討し、活用していくことが必要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復興交付金基金：東日本大震災からの復興事業の財源に充てられる。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一般廃棄物処理施設整備基金：一般廃棄物処理施設の整備の財源に充てられる。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復興交付金基金：復興交付金事業の精算により減少した。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一般廃棄物処理施設整備基金：一般廃棄物処理施設の整備のための積立てにより増加した。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復興交付金基金：復興交付金事業について、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年度に終了する予定であり、基金残余を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年度に国へ返還する予定である。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一般廃棄物処理施設整備基金：一般廃棄物処理施設の整備に充てていく予定である。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取崩しにより、およそ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財政調整基金は、市の標準財政規模の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割程度を目途に積み立てる。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取り崩しについては、財政調整基金に極端に依存することのない予算を編成する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年度に「大好きいばらき県民債」の一括償還（元金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28,370
28,033
71.40
15,136,209
14,342,753
641,840
7,370,970
11,939,487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有形固定資産原価償却率については、前年度から</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ポイント上昇し、類似団体平均と比較すると、</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ポイント下回っている。これは公営住宅や橋りょう・トンネルなどの施設の老朽化によるものである。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年度に策定した公共施設等総合管理計画において、公共施設等の延べ床面積を、今後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年間でおよそ２割削減するという目標を掲げ、老朽化した施設の集約化・複合化や除却を進めていく。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1" name="楕円 80"/>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1922</xdr:rowOff>
    </xdr:from>
    <xdr:ext cx="405111" cy="259045"/>
    <xdr:sp macro="" textlink="">
      <xdr:nvSpPr>
        <xdr:cNvPr id="82" name="有形固定資産減価償却率該当値テキスト"/>
        <xdr:cNvSpPr txBox="1"/>
      </xdr:nvSpPr>
      <xdr:spPr>
        <a:xfrm>
          <a:off x="4813300"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57422</xdr:rowOff>
    </xdr:from>
    <xdr:to>
      <xdr:col>19</xdr:col>
      <xdr:colOff>187325</xdr:colOff>
      <xdr:row>30</xdr:row>
      <xdr:rowOff>159022</xdr:rowOff>
    </xdr:to>
    <xdr:sp macro="" textlink="">
      <xdr:nvSpPr>
        <xdr:cNvPr id="83" name="楕円 82"/>
        <xdr:cNvSpPr/>
      </xdr:nvSpPr>
      <xdr:spPr>
        <a:xfrm>
          <a:off x="4000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108222</xdr:rowOff>
    </xdr:to>
    <xdr:cxnSp macro="">
      <xdr:nvCxnSpPr>
        <xdr:cNvPr id="84" name="直線コネクタ 83"/>
        <xdr:cNvCxnSpPr/>
      </xdr:nvCxnSpPr>
      <xdr:spPr>
        <a:xfrm flipV="1">
          <a:off x="4051300" y="5989320"/>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100602</xdr:rowOff>
    </xdr:from>
    <xdr:to>
      <xdr:col>15</xdr:col>
      <xdr:colOff>187325</xdr:colOff>
      <xdr:row>31</xdr:row>
      <xdr:rowOff>30752</xdr:rowOff>
    </xdr:to>
    <xdr:sp macro="" textlink="">
      <xdr:nvSpPr>
        <xdr:cNvPr id="85" name="楕円 84"/>
        <xdr:cNvSpPr/>
      </xdr:nvSpPr>
      <xdr:spPr>
        <a:xfrm>
          <a:off x="3238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108222</xdr:rowOff>
    </xdr:from>
    <xdr:to>
      <xdr:col>19</xdr:col>
      <xdr:colOff>136525</xdr:colOff>
      <xdr:row>30</xdr:row>
      <xdr:rowOff>151402</xdr:rowOff>
    </xdr:to>
    <xdr:cxnSp macro="">
      <xdr:nvCxnSpPr>
        <xdr:cNvPr id="86" name="直線コネクタ 85"/>
        <xdr:cNvCxnSpPr/>
      </xdr:nvCxnSpPr>
      <xdr:spPr>
        <a:xfrm flipV="1">
          <a:off x="3289300" y="602324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7" name="楕円 86"/>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151402</xdr:rowOff>
    </xdr:to>
    <xdr:cxnSp macro="">
      <xdr:nvCxnSpPr>
        <xdr:cNvPr id="88" name="直線コネクタ 87"/>
        <xdr:cNvCxnSpPr/>
      </xdr:nvCxnSpPr>
      <xdr:spPr>
        <a:xfrm>
          <a:off x="2527300" y="5989320"/>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9"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150149</xdr:rowOff>
    </xdr:from>
    <xdr:ext cx="405111" cy="259045"/>
    <xdr:sp macro="" textlink="">
      <xdr:nvSpPr>
        <xdr:cNvPr id="92" name="n_1mainValue有形固定資産減価償却率"/>
        <xdr:cNvSpPr txBox="1"/>
      </xdr:nvSpPr>
      <xdr:spPr>
        <a:xfrm>
          <a:off x="38360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21879</xdr:rowOff>
    </xdr:from>
    <xdr:ext cx="405111" cy="259045"/>
    <xdr:sp macro="" textlink="">
      <xdr:nvSpPr>
        <xdr:cNvPr id="93" name="n_2mainValue有形固定資産減価償却率"/>
        <xdr:cNvSpPr txBox="1"/>
      </xdr:nvSpPr>
      <xdr:spPr>
        <a:xfrm>
          <a:off x="3086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4" name="n_3main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債務償還比率については、前年度から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ポイント上昇し、類似団体平均と比較すると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ポイント上回っている。これは下水道事業会計の地方債の元利償還に対する一般会計等負担見込額が大きいためであると捉えている。今後数年は、上昇すると見込まれるが、その後減少すると見込まれる。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9"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73702</xdr:rowOff>
    </xdr:from>
    <xdr:to>
      <xdr:col>76</xdr:col>
      <xdr:colOff>73025</xdr:colOff>
      <xdr:row>32</xdr:row>
      <xdr:rowOff>3852</xdr:rowOff>
    </xdr:to>
    <xdr:sp macro="" textlink="">
      <xdr:nvSpPr>
        <xdr:cNvPr id="137" name="楕円 136"/>
        <xdr:cNvSpPr/>
      </xdr:nvSpPr>
      <xdr:spPr>
        <a:xfrm>
          <a:off x="14744700" y="61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96579</xdr:rowOff>
    </xdr:from>
    <xdr:ext cx="469744" cy="259045"/>
    <xdr:sp macro="" textlink="">
      <xdr:nvSpPr>
        <xdr:cNvPr id="138" name="債務償還比率該当値テキスト"/>
        <xdr:cNvSpPr txBox="1"/>
      </xdr:nvSpPr>
      <xdr:spPr>
        <a:xfrm>
          <a:off x="14846300" y="601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82098</xdr:rowOff>
    </xdr:from>
    <xdr:to>
      <xdr:col>72</xdr:col>
      <xdr:colOff>123825</xdr:colOff>
      <xdr:row>32</xdr:row>
      <xdr:rowOff>12248</xdr:rowOff>
    </xdr:to>
    <xdr:sp macro="" textlink="">
      <xdr:nvSpPr>
        <xdr:cNvPr id="139" name="楕円 138"/>
        <xdr:cNvSpPr/>
      </xdr:nvSpPr>
      <xdr:spPr>
        <a:xfrm>
          <a:off x="14033500" y="61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124502</xdr:rowOff>
    </xdr:from>
    <xdr:to>
      <xdr:col>76</xdr:col>
      <xdr:colOff>22225</xdr:colOff>
      <xdr:row>31</xdr:row>
      <xdr:rowOff>132898</xdr:rowOff>
    </xdr:to>
    <xdr:cxnSp macro="">
      <xdr:nvCxnSpPr>
        <xdr:cNvPr id="140" name="直線コネクタ 139"/>
        <xdr:cNvCxnSpPr/>
      </xdr:nvCxnSpPr>
      <xdr:spPr>
        <a:xfrm flipV="1">
          <a:off x="14084300" y="6210977"/>
          <a:ext cx="7112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41"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28775</xdr:rowOff>
    </xdr:from>
    <xdr:ext cx="469744" cy="259045"/>
    <xdr:sp macro="" textlink="">
      <xdr:nvSpPr>
        <xdr:cNvPr id="142" name="n_1mainValue債務償還比率"/>
        <xdr:cNvSpPr txBox="1"/>
      </xdr:nvSpPr>
      <xdr:spPr>
        <a:xfrm>
          <a:off x="13836727" y="594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28,370
28,033
71.40
15,136,209
14,342,753
641,840
7,370,970
11,939,487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72" name="楕円 71"/>
        <xdr:cNvSpPr/>
      </xdr:nvSpPr>
      <xdr:spPr>
        <a:xfrm>
          <a:off x="4584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105064</xdr:rowOff>
    </xdr:from>
    <xdr:ext cx="405111" cy="259045"/>
    <xdr:sp macro="" textlink="">
      <xdr:nvSpPr>
        <xdr:cNvPr id="73" name="【道路】&#10;有形固定資産減価償却率該当値テキスト"/>
        <xdr:cNvSpPr txBox="1"/>
      </xdr:nvSpPr>
      <xdr:spPr>
        <a:xfrm>
          <a:off x="4673600" y="627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154396</xdr:rowOff>
    </xdr:from>
    <xdr:to>
      <xdr:col>20</xdr:col>
      <xdr:colOff>38100</xdr:colOff>
      <xdr:row>37</xdr:row>
      <xdr:rowOff>84546</xdr:rowOff>
    </xdr:to>
    <xdr:sp macro="" textlink="">
      <xdr:nvSpPr>
        <xdr:cNvPr id="74" name="楕円 73"/>
        <xdr:cNvSpPr/>
      </xdr:nvSpPr>
      <xdr:spPr>
        <a:xfrm>
          <a:off x="3746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xdr:rowOff>
    </xdr:from>
    <xdr:to>
      <xdr:col>24</xdr:col>
      <xdr:colOff>63500</xdr:colOff>
      <xdr:row>37</xdr:row>
      <xdr:rowOff>33746</xdr:rowOff>
    </xdr:to>
    <xdr:cxnSp macro="">
      <xdr:nvCxnSpPr>
        <xdr:cNvPr id="75" name="直線コネクタ 74"/>
        <xdr:cNvCxnSpPr/>
      </xdr:nvCxnSpPr>
      <xdr:spPr>
        <a:xfrm flipV="1">
          <a:off x="3797300" y="634963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170724</xdr:rowOff>
    </xdr:from>
    <xdr:to>
      <xdr:col>15</xdr:col>
      <xdr:colOff>101600</xdr:colOff>
      <xdr:row>37</xdr:row>
      <xdr:rowOff>100874</xdr:rowOff>
    </xdr:to>
    <xdr:sp macro="" textlink="">
      <xdr:nvSpPr>
        <xdr:cNvPr id="76" name="楕円 75"/>
        <xdr:cNvSpPr/>
      </xdr:nvSpPr>
      <xdr:spPr>
        <a:xfrm>
          <a:off x="2857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33746</xdr:rowOff>
    </xdr:from>
    <xdr:to>
      <xdr:col>19</xdr:col>
      <xdr:colOff>177800</xdr:colOff>
      <xdr:row>37</xdr:row>
      <xdr:rowOff>50074</xdr:rowOff>
    </xdr:to>
    <xdr:cxnSp macro="">
      <xdr:nvCxnSpPr>
        <xdr:cNvPr id="77" name="直線コネクタ 76"/>
        <xdr:cNvCxnSpPr/>
      </xdr:nvCxnSpPr>
      <xdr:spPr>
        <a:xfrm flipV="1">
          <a:off x="2908300" y="637739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125004</xdr:rowOff>
    </xdr:from>
    <xdr:to>
      <xdr:col>10</xdr:col>
      <xdr:colOff>165100</xdr:colOff>
      <xdr:row>37</xdr:row>
      <xdr:rowOff>55154</xdr:rowOff>
    </xdr:to>
    <xdr:sp macro="" textlink="">
      <xdr:nvSpPr>
        <xdr:cNvPr id="78" name="楕円 77"/>
        <xdr:cNvSpPr/>
      </xdr:nvSpPr>
      <xdr:spPr>
        <a:xfrm>
          <a:off x="1968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xdr:rowOff>
    </xdr:from>
    <xdr:to>
      <xdr:col>15</xdr:col>
      <xdr:colOff>50800</xdr:colOff>
      <xdr:row>37</xdr:row>
      <xdr:rowOff>50074</xdr:rowOff>
    </xdr:to>
    <xdr:cxnSp macro="">
      <xdr:nvCxnSpPr>
        <xdr:cNvPr id="79" name="直線コネクタ 78"/>
        <xdr:cNvCxnSpPr/>
      </xdr:nvCxnSpPr>
      <xdr:spPr>
        <a:xfrm>
          <a:off x="2019300" y="63480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75673</xdr:rowOff>
    </xdr:from>
    <xdr:ext cx="405111" cy="259045"/>
    <xdr:sp macro="" textlink="">
      <xdr:nvSpPr>
        <xdr:cNvPr id="83" name="n_1mainValue【道路】&#10;有形固定資産減価償却率"/>
        <xdr:cNvSpPr txBox="1"/>
      </xdr:nvSpPr>
      <xdr:spPr>
        <a:xfrm>
          <a:off x="3582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4" name="n_2mainValue【道路】&#10;有形固定資産減価償却率"/>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71681</xdr:rowOff>
    </xdr:from>
    <xdr:ext cx="405111" cy="259045"/>
    <xdr:sp macro="" textlink="">
      <xdr:nvSpPr>
        <xdr:cNvPr id="85" name="n_3mainValue【道路】&#10;有形固定資産減価償却率"/>
        <xdr:cNvSpPr txBox="1"/>
      </xdr:nvSpPr>
      <xdr:spPr>
        <a:xfrm>
          <a:off x="1816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133757</xdr:rowOff>
    </xdr:from>
    <xdr:to>
      <xdr:col>55</xdr:col>
      <xdr:colOff>50800</xdr:colOff>
      <xdr:row>37</xdr:row>
      <xdr:rowOff>63907</xdr:rowOff>
    </xdr:to>
    <xdr:sp macro="" textlink="">
      <xdr:nvSpPr>
        <xdr:cNvPr id="124" name="楕円 123"/>
        <xdr:cNvSpPr/>
      </xdr:nvSpPr>
      <xdr:spPr>
        <a:xfrm>
          <a:off x="10426700" y="63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156634</xdr:rowOff>
    </xdr:from>
    <xdr:ext cx="534377" cy="259045"/>
    <xdr:sp macro="" textlink="">
      <xdr:nvSpPr>
        <xdr:cNvPr id="125" name="【道路】&#10;一人当たり延長該当値テキスト"/>
        <xdr:cNvSpPr txBox="1"/>
      </xdr:nvSpPr>
      <xdr:spPr>
        <a:xfrm>
          <a:off x="10515600" y="615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144234</xdr:rowOff>
    </xdr:from>
    <xdr:to>
      <xdr:col>50</xdr:col>
      <xdr:colOff>165100</xdr:colOff>
      <xdr:row>37</xdr:row>
      <xdr:rowOff>74384</xdr:rowOff>
    </xdr:to>
    <xdr:sp macro="" textlink="">
      <xdr:nvSpPr>
        <xdr:cNvPr id="126" name="楕円 125"/>
        <xdr:cNvSpPr/>
      </xdr:nvSpPr>
      <xdr:spPr>
        <a:xfrm>
          <a:off x="9588500" y="63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13107</xdr:rowOff>
    </xdr:from>
    <xdr:to>
      <xdr:col>55</xdr:col>
      <xdr:colOff>0</xdr:colOff>
      <xdr:row>37</xdr:row>
      <xdr:rowOff>23584</xdr:rowOff>
    </xdr:to>
    <xdr:cxnSp macro="">
      <xdr:nvCxnSpPr>
        <xdr:cNvPr id="127" name="直線コネクタ 126"/>
        <xdr:cNvCxnSpPr/>
      </xdr:nvCxnSpPr>
      <xdr:spPr>
        <a:xfrm flipV="1">
          <a:off x="9639300" y="6356757"/>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162141</xdr:rowOff>
    </xdr:from>
    <xdr:to>
      <xdr:col>46</xdr:col>
      <xdr:colOff>38100</xdr:colOff>
      <xdr:row>37</xdr:row>
      <xdr:rowOff>92291</xdr:rowOff>
    </xdr:to>
    <xdr:sp macro="" textlink="">
      <xdr:nvSpPr>
        <xdr:cNvPr id="128" name="楕円 127"/>
        <xdr:cNvSpPr/>
      </xdr:nvSpPr>
      <xdr:spPr>
        <a:xfrm>
          <a:off x="8699500" y="63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23584</xdr:rowOff>
    </xdr:from>
    <xdr:to>
      <xdr:col>50</xdr:col>
      <xdr:colOff>114300</xdr:colOff>
      <xdr:row>37</xdr:row>
      <xdr:rowOff>41491</xdr:rowOff>
    </xdr:to>
    <xdr:cxnSp macro="">
      <xdr:nvCxnSpPr>
        <xdr:cNvPr id="129" name="直線コネクタ 128"/>
        <xdr:cNvCxnSpPr/>
      </xdr:nvCxnSpPr>
      <xdr:spPr>
        <a:xfrm flipV="1">
          <a:off x="8750300" y="636723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68453</xdr:rowOff>
    </xdr:from>
    <xdr:to>
      <xdr:col>41</xdr:col>
      <xdr:colOff>101600</xdr:colOff>
      <xdr:row>36</xdr:row>
      <xdr:rowOff>170053</xdr:rowOff>
    </xdr:to>
    <xdr:sp macro="" textlink="">
      <xdr:nvSpPr>
        <xdr:cNvPr id="130" name="楕円 129"/>
        <xdr:cNvSpPr/>
      </xdr:nvSpPr>
      <xdr:spPr>
        <a:xfrm>
          <a:off x="7810500" y="62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119253</xdr:rowOff>
    </xdr:from>
    <xdr:to>
      <xdr:col>45</xdr:col>
      <xdr:colOff>177800</xdr:colOff>
      <xdr:row>37</xdr:row>
      <xdr:rowOff>41491</xdr:rowOff>
    </xdr:to>
    <xdr:cxnSp macro="">
      <xdr:nvCxnSpPr>
        <xdr:cNvPr id="131" name="直線コネクタ 130"/>
        <xdr:cNvCxnSpPr/>
      </xdr:nvCxnSpPr>
      <xdr:spPr>
        <a:xfrm>
          <a:off x="7861300" y="6291453"/>
          <a:ext cx="8890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133101</xdr:rowOff>
    </xdr:from>
    <xdr:ext cx="534377" cy="259045"/>
    <xdr:sp macro="" textlink="">
      <xdr:nvSpPr>
        <xdr:cNvPr id="134" name="n_3aveValue【道路】&#10;一人当たり延長"/>
        <xdr:cNvSpPr txBox="1"/>
      </xdr:nvSpPr>
      <xdr:spPr>
        <a:xfrm>
          <a:off x="7594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90911</xdr:rowOff>
    </xdr:from>
    <xdr:ext cx="534377" cy="259045"/>
    <xdr:sp macro="" textlink="">
      <xdr:nvSpPr>
        <xdr:cNvPr id="135" name="n_1mainValue【道路】&#10;一人当たり延長"/>
        <xdr:cNvSpPr txBox="1"/>
      </xdr:nvSpPr>
      <xdr:spPr>
        <a:xfrm>
          <a:off x="9359411" y="60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108818</xdr:rowOff>
    </xdr:from>
    <xdr:ext cx="534377" cy="259045"/>
    <xdr:sp macro="" textlink="">
      <xdr:nvSpPr>
        <xdr:cNvPr id="136" name="n_2mainValue【道路】&#10;一人当たり延長"/>
        <xdr:cNvSpPr txBox="1"/>
      </xdr:nvSpPr>
      <xdr:spPr>
        <a:xfrm>
          <a:off x="8483111" y="61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15130</xdr:rowOff>
    </xdr:from>
    <xdr:ext cx="534377" cy="259045"/>
    <xdr:sp macro="" textlink="">
      <xdr:nvSpPr>
        <xdr:cNvPr id="137" name="n_3mainValue【道路】&#10;一人当たり延長"/>
        <xdr:cNvSpPr txBox="1"/>
      </xdr:nvSpPr>
      <xdr:spPr>
        <a:xfrm>
          <a:off x="7594111" y="60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150041</xdr:rowOff>
    </xdr:from>
    <xdr:to>
      <xdr:col>24</xdr:col>
      <xdr:colOff>114300</xdr:colOff>
      <xdr:row>56</xdr:row>
      <xdr:rowOff>80191</xdr:rowOff>
    </xdr:to>
    <xdr:sp macro="" textlink="">
      <xdr:nvSpPr>
        <xdr:cNvPr id="178" name="楕円 177"/>
        <xdr:cNvSpPr/>
      </xdr:nvSpPr>
      <xdr:spPr>
        <a:xfrm>
          <a:off x="45847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64968</xdr:rowOff>
    </xdr:from>
    <xdr:ext cx="405111" cy="259045"/>
    <xdr:sp macro="" textlink="">
      <xdr:nvSpPr>
        <xdr:cNvPr id="179" name="【橋りょう・トンネル】&#10;有形固定資産減価償却率該当値テキスト"/>
        <xdr:cNvSpPr txBox="1"/>
      </xdr:nvSpPr>
      <xdr:spPr>
        <a:xfrm>
          <a:off x="4673600" y="9494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166370</xdr:rowOff>
    </xdr:from>
    <xdr:to>
      <xdr:col>20</xdr:col>
      <xdr:colOff>38100</xdr:colOff>
      <xdr:row>56</xdr:row>
      <xdr:rowOff>96520</xdr:rowOff>
    </xdr:to>
    <xdr:sp macro="" textlink="">
      <xdr:nvSpPr>
        <xdr:cNvPr id="180" name="楕円 179"/>
        <xdr:cNvSpPr/>
      </xdr:nvSpPr>
      <xdr:spPr>
        <a:xfrm>
          <a:off x="3746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29391</xdr:rowOff>
    </xdr:from>
    <xdr:to>
      <xdr:col>24</xdr:col>
      <xdr:colOff>63500</xdr:colOff>
      <xdr:row>56</xdr:row>
      <xdr:rowOff>45720</xdr:rowOff>
    </xdr:to>
    <xdr:cxnSp macro="">
      <xdr:nvCxnSpPr>
        <xdr:cNvPr id="181" name="直線コネクタ 180"/>
        <xdr:cNvCxnSpPr/>
      </xdr:nvCxnSpPr>
      <xdr:spPr>
        <a:xfrm flipV="1">
          <a:off x="3797300" y="963059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1451</xdr:rowOff>
    </xdr:from>
    <xdr:to>
      <xdr:col>15</xdr:col>
      <xdr:colOff>101600</xdr:colOff>
      <xdr:row>56</xdr:row>
      <xdr:rowOff>103051</xdr:rowOff>
    </xdr:to>
    <xdr:sp macro="" textlink="">
      <xdr:nvSpPr>
        <xdr:cNvPr id="182" name="楕円 181"/>
        <xdr:cNvSpPr/>
      </xdr:nvSpPr>
      <xdr:spPr>
        <a:xfrm>
          <a:off x="2857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45720</xdr:rowOff>
    </xdr:from>
    <xdr:to>
      <xdr:col>19</xdr:col>
      <xdr:colOff>177800</xdr:colOff>
      <xdr:row>56</xdr:row>
      <xdr:rowOff>52251</xdr:rowOff>
    </xdr:to>
    <xdr:cxnSp macro="">
      <xdr:nvCxnSpPr>
        <xdr:cNvPr id="183" name="直線コネクタ 182"/>
        <xdr:cNvCxnSpPr/>
      </xdr:nvCxnSpPr>
      <xdr:spPr>
        <a:xfrm flipV="1">
          <a:off x="2908300" y="96469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4"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5"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6"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113047</xdr:rowOff>
    </xdr:from>
    <xdr:ext cx="405111" cy="259045"/>
    <xdr:sp macro="" textlink="">
      <xdr:nvSpPr>
        <xdr:cNvPr id="187" name="n_1mainValue【橋りょう・トンネル】&#10;有形固定資産減価償却率"/>
        <xdr:cNvSpPr txBox="1"/>
      </xdr:nvSpPr>
      <xdr:spPr>
        <a:xfrm>
          <a:off x="3582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119578</xdr:rowOff>
    </xdr:from>
    <xdr:ext cx="405111" cy="259045"/>
    <xdr:sp macro="" textlink="">
      <xdr:nvSpPr>
        <xdr:cNvPr id="188" name="n_2mainValue【橋りょう・トンネル】&#10;有形固定資産減価償却率"/>
        <xdr:cNvSpPr txBox="1"/>
      </xdr:nvSpPr>
      <xdr:spPr>
        <a:xfrm>
          <a:off x="2705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2" name="直線コネクタ 211"/>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3"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4" name="直線コネクタ 213"/>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5"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6" name="直線コネクタ 215"/>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17"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8" name="フローチャート: 判断 217"/>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9" name="フローチャート: 判断 218"/>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0" name="フローチャート: 判断 219"/>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1" name="フローチャート: 判断 220"/>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52207</xdr:rowOff>
    </xdr:from>
    <xdr:to>
      <xdr:col>55</xdr:col>
      <xdr:colOff>50800</xdr:colOff>
      <xdr:row>61</xdr:row>
      <xdr:rowOff>153807</xdr:rowOff>
    </xdr:to>
    <xdr:sp macro="" textlink="">
      <xdr:nvSpPr>
        <xdr:cNvPr id="227" name="楕円 226"/>
        <xdr:cNvSpPr/>
      </xdr:nvSpPr>
      <xdr:spPr>
        <a:xfrm>
          <a:off x="10426700" y="105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75084</xdr:rowOff>
    </xdr:from>
    <xdr:ext cx="599010" cy="259045"/>
    <xdr:sp macro="" textlink="">
      <xdr:nvSpPr>
        <xdr:cNvPr id="228" name="【橋りょう・トンネル】&#10;一人当たり有形固定資産（償却資産）額該当値テキスト"/>
        <xdr:cNvSpPr txBox="1"/>
      </xdr:nvSpPr>
      <xdr:spPr>
        <a:xfrm>
          <a:off x="10515600" y="1036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50384</xdr:rowOff>
    </xdr:from>
    <xdr:to>
      <xdr:col>50</xdr:col>
      <xdr:colOff>165100</xdr:colOff>
      <xdr:row>61</xdr:row>
      <xdr:rowOff>151984</xdr:rowOff>
    </xdr:to>
    <xdr:sp macro="" textlink="">
      <xdr:nvSpPr>
        <xdr:cNvPr id="229" name="楕円 228"/>
        <xdr:cNvSpPr/>
      </xdr:nvSpPr>
      <xdr:spPr>
        <a:xfrm>
          <a:off x="9588500" y="105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101184</xdr:rowOff>
    </xdr:from>
    <xdr:to>
      <xdr:col>55</xdr:col>
      <xdr:colOff>0</xdr:colOff>
      <xdr:row>61</xdr:row>
      <xdr:rowOff>103007</xdr:rowOff>
    </xdr:to>
    <xdr:cxnSp macro="">
      <xdr:nvCxnSpPr>
        <xdr:cNvPr id="230" name="直線コネクタ 229"/>
        <xdr:cNvCxnSpPr/>
      </xdr:nvCxnSpPr>
      <xdr:spPr>
        <a:xfrm>
          <a:off x="9639300" y="10559634"/>
          <a:ext cx="8382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59965</xdr:rowOff>
    </xdr:from>
    <xdr:to>
      <xdr:col>46</xdr:col>
      <xdr:colOff>38100</xdr:colOff>
      <xdr:row>61</xdr:row>
      <xdr:rowOff>161565</xdr:rowOff>
    </xdr:to>
    <xdr:sp macro="" textlink="">
      <xdr:nvSpPr>
        <xdr:cNvPr id="231" name="楕円 230"/>
        <xdr:cNvSpPr/>
      </xdr:nvSpPr>
      <xdr:spPr>
        <a:xfrm>
          <a:off x="8699500" y="105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101184</xdr:rowOff>
    </xdr:from>
    <xdr:to>
      <xdr:col>50</xdr:col>
      <xdr:colOff>114300</xdr:colOff>
      <xdr:row>61</xdr:row>
      <xdr:rowOff>110765</xdr:rowOff>
    </xdr:to>
    <xdr:cxnSp macro="">
      <xdr:nvCxnSpPr>
        <xdr:cNvPr id="232" name="直線コネクタ 231"/>
        <xdr:cNvCxnSpPr/>
      </xdr:nvCxnSpPr>
      <xdr:spPr>
        <a:xfrm flipV="1">
          <a:off x="8750300" y="10559634"/>
          <a:ext cx="889000" cy="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3"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4"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35"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168511</xdr:rowOff>
    </xdr:from>
    <xdr:ext cx="599010" cy="259045"/>
    <xdr:sp macro="" textlink="">
      <xdr:nvSpPr>
        <xdr:cNvPr id="236" name="n_1mainValue【橋りょう・トンネル】&#10;一人当たり有形固定資産（償却資産）額"/>
        <xdr:cNvSpPr txBox="1"/>
      </xdr:nvSpPr>
      <xdr:spPr>
        <a:xfrm>
          <a:off x="9327095" y="1028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6642</xdr:rowOff>
    </xdr:from>
    <xdr:ext cx="599010" cy="259045"/>
    <xdr:sp macro="" textlink="">
      <xdr:nvSpPr>
        <xdr:cNvPr id="237" name="n_2mainValue【橋りょう・トンネル】&#10;一人当たり有形固定資産（償却資産）額"/>
        <xdr:cNvSpPr txBox="1"/>
      </xdr:nvSpPr>
      <xdr:spPr>
        <a:xfrm>
          <a:off x="8450795" y="1029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8" name="直線コネクタ 24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9" name="テキスト ボックス 24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0" name="直線コネクタ 24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1" name="テキスト ボックス 25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2" name="直線コネクタ 25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3" name="テキスト ボックス 25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4" name="直線コネクタ 25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5" name="テキスト ボックス 25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6" name="直線コネクタ 25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7" name="テキスト ボックス 25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8" name="直線コネクタ 25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9" name="テキスト ボックス 25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3" name="直線コネクタ 262"/>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64"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65" name="直線コネクタ 264"/>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6"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7" name="直線コネクタ 266"/>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8"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9" name="フローチャート: 判断 268"/>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0" name="フローチャート: 判断 269"/>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1" name="フローチャート: 判断 270"/>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2" name="フローチャート: 判断 271"/>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148952</xdr:rowOff>
    </xdr:from>
    <xdr:to>
      <xdr:col>24</xdr:col>
      <xdr:colOff>114300</xdr:colOff>
      <xdr:row>78</xdr:row>
      <xdr:rowOff>79102</xdr:rowOff>
    </xdr:to>
    <xdr:sp macro="" textlink="">
      <xdr:nvSpPr>
        <xdr:cNvPr id="278" name="楕円 277"/>
        <xdr:cNvSpPr/>
      </xdr:nvSpPr>
      <xdr:spPr>
        <a:xfrm>
          <a:off x="4584700" y="133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63879</xdr:rowOff>
    </xdr:from>
    <xdr:ext cx="405111" cy="259045"/>
    <xdr:sp macro="" textlink="">
      <xdr:nvSpPr>
        <xdr:cNvPr id="279" name="【公営住宅】&#10;有形固定資産減価償却率該当値テキスト"/>
        <xdr:cNvSpPr txBox="1"/>
      </xdr:nvSpPr>
      <xdr:spPr>
        <a:xfrm>
          <a:off x="4673600" y="13265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144055</xdr:rowOff>
    </xdr:from>
    <xdr:to>
      <xdr:col>20</xdr:col>
      <xdr:colOff>38100</xdr:colOff>
      <xdr:row>78</xdr:row>
      <xdr:rowOff>74205</xdr:rowOff>
    </xdr:to>
    <xdr:sp macro="" textlink="">
      <xdr:nvSpPr>
        <xdr:cNvPr id="280" name="楕円 279"/>
        <xdr:cNvSpPr/>
      </xdr:nvSpPr>
      <xdr:spPr>
        <a:xfrm>
          <a:off x="37465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23405</xdr:rowOff>
    </xdr:from>
    <xdr:to>
      <xdr:col>24</xdr:col>
      <xdr:colOff>63500</xdr:colOff>
      <xdr:row>78</xdr:row>
      <xdr:rowOff>28302</xdr:rowOff>
    </xdr:to>
    <xdr:cxnSp macro="">
      <xdr:nvCxnSpPr>
        <xdr:cNvPr id="281" name="直線コネクタ 280"/>
        <xdr:cNvCxnSpPr/>
      </xdr:nvCxnSpPr>
      <xdr:spPr>
        <a:xfrm>
          <a:off x="3797300" y="13396505"/>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124461</xdr:rowOff>
    </xdr:from>
    <xdr:to>
      <xdr:col>15</xdr:col>
      <xdr:colOff>101600</xdr:colOff>
      <xdr:row>78</xdr:row>
      <xdr:rowOff>54611</xdr:rowOff>
    </xdr:to>
    <xdr:sp macro="" textlink="">
      <xdr:nvSpPr>
        <xdr:cNvPr id="282" name="楕円 281"/>
        <xdr:cNvSpPr/>
      </xdr:nvSpPr>
      <xdr:spPr>
        <a:xfrm>
          <a:off x="2857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3811</xdr:rowOff>
    </xdr:from>
    <xdr:to>
      <xdr:col>19</xdr:col>
      <xdr:colOff>177800</xdr:colOff>
      <xdr:row>78</xdr:row>
      <xdr:rowOff>23405</xdr:rowOff>
    </xdr:to>
    <xdr:cxnSp macro="">
      <xdr:nvCxnSpPr>
        <xdr:cNvPr id="283" name="直線コネクタ 282"/>
        <xdr:cNvCxnSpPr/>
      </xdr:nvCxnSpPr>
      <xdr:spPr>
        <a:xfrm>
          <a:off x="2908300" y="1337691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130992</xdr:rowOff>
    </xdr:from>
    <xdr:to>
      <xdr:col>10</xdr:col>
      <xdr:colOff>165100</xdr:colOff>
      <xdr:row>78</xdr:row>
      <xdr:rowOff>61142</xdr:rowOff>
    </xdr:to>
    <xdr:sp macro="" textlink="">
      <xdr:nvSpPr>
        <xdr:cNvPr id="284" name="楕円 283"/>
        <xdr:cNvSpPr/>
      </xdr:nvSpPr>
      <xdr:spPr>
        <a:xfrm>
          <a:off x="1968500" y="133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3811</xdr:rowOff>
    </xdr:from>
    <xdr:to>
      <xdr:col>15</xdr:col>
      <xdr:colOff>50800</xdr:colOff>
      <xdr:row>78</xdr:row>
      <xdr:rowOff>10342</xdr:rowOff>
    </xdr:to>
    <xdr:cxnSp macro="">
      <xdr:nvCxnSpPr>
        <xdr:cNvPr id="285" name="直線コネクタ 284"/>
        <xdr:cNvCxnSpPr/>
      </xdr:nvCxnSpPr>
      <xdr:spPr>
        <a:xfrm flipV="1">
          <a:off x="2019300" y="1337691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86"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87"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50635</xdr:rowOff>
    </xdr:from>
    <xdr:ext cx="405111" cy="259045"/>
    <xdr:sp macro="" textlink="">
      <xdr:nvSpPr>
        <xdr:cNvPr id="288" name="n_3aveValue【公営住宅】&#10;有形固定資産減価償却率"/>
        <xdr:cNvSpPr txBox="1"/>
      </xdr:nvSpPr>
      <xdr:spPr>
        <a:xfrm>
          <a:off x="18167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90732</xdr:rowOff>
    </xdr:from>
    <xdr:ext cx="405111" cy="259045"/>
    <xdr:sp macro="" textlink="">
      <xdr:nvSpPr>
        <xdr:cNvPr id="289" name="n_1mainValue【公営住宅】&#10;有形固定資産減価償却率"/>
        <xdr:cNvSpPr txBox="1"/>
      </xdr:nvSpPr>
      <xdr:spPr>
        <a:xfrm>
          <a:off x="3582044" y="1312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71138</xdr:rowOff>
    </xdr:from>
    <xdr:ext cx="405111" cy="259045"/>
    <xdr:sp macro="" textlink="">
      <xdr:nvSpPr>
        <xdr:cNvPr id="290" name="n_2mainValue【公営住宅】&#10;有形固定資産減価償却率"/>
        <xdr:cNvSpPr txBox="1"/>
      </xdr:nvSpPr>
      <xdr:spPr>
        <a:xfrm>
          <a:off x="2705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77669</xdr:rowOff>
    </xdr:from>
    <xdr:ext cx="405111" cy="259045"/>
    <xdr:sp macro="" textlink="">
      <xdr:nvSpPr>
        <xdr:cNvPr id="291" name="n_3mainValue【公営住宅】&#10;有形固定資産減価償却率"/>
        <xdr:cNvSpPr txBox="1"/>
      </xdr:nvSpPr>
      <xdr:spPr>
        <a:xfrm>
          <a:off x="1816744" y="1310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15" name="直線コネクタ 314"/>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16"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17" name="直線コネクタ 316"/>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18"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9" name="直線コネクタ 318"/>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0"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1" name="フローチャート: 判断 320"/>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2" name="フローチャート: 判断 321"/>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3" name="フローチャート: 判断 322"/>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24" name="フローチャート: 判断 323"/>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86361</xdr:rowOff>
    </xdr:from>
    <xdr:to>
      <xdr:col>55</xdr:col>
      <xdr:colOff>50800</xdr:colOff>
      <xdr:row>86</xdr:row>
      <xdr:rowOff>16511</xdr:rowOff>
    </xdr:to>
    <xdr:sp macro="" textlink="">
      <xdr:nvSpPr>
        <xdr:cNvPr id="330" name="楕円 329"/>
        <xdr:cNvSpPr/>
      </xdr:nvSpPr>
      <xdr:spPr>
        <a:xfrm>
          <a:off x="10426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64788</xdr:rowOff>
    </xdr:from>
    <xdr:ext cx="469744" cy="259045"/>
    <xdr:sp macro="" textlink="">
      <xdr:nvSpPr>
        <xdr:cNvPr id="331" name="【公営住宅】&#10;一人当たり面積該当値テキスト"/>
        <xdr:cNvSpPr txBox="1"/>
      </xdr:nvSpPr>
      <xdr:spPr>
        <a:xfrm>
          <a:off x="10515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66167</xdr:rowOff>
    </xdr:from>
    <xdr:to>
      <xdr:col>50</xdr:col>
      <xdr:colOff>165100</xdr:colOff>
      <xdr:row>85</xdr:row>
      <xdr:rowOff>167767</xdr:rowOff>
    </xdr:to>
    <xdr:sp macro="" textlink="">
      <xdr:nvSpPr>
        <xdr:cNvPr id="332" name="楕円 331"/>
        <xdr:cNvSpPr/>
      </xdr:nvSpPr>
      <xdr:spPr>
        <a:xfrm>
          <a:off x="9588500" y="146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116967</xdr:rowOff>
    </xdr:from>
    <xdr:to>
      <xdr:col>55</xdr:col>
      <xdr:colOff>0</xdr:colOff>
      <xdr:row>85</xdr:row>
      <xdr:rowOff>137161</xdr:rowOff>
    </xdr:to>
    <xdr:cxnSp macro="">
      <xdr:nvCxnSpPr>
        <xdr:cNvPr id="333" name="直線コネクタ 332"/>
        <xdr:cNvCxnSpPr/>
      </xdr:nvCxnSpPr>
      <xdr:spPr>
        <a:xfrm>
          <a:off x="9639300" y="14690217"/>
          <a:ext cx="8382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68072</xdr:rowOff>
    </xdr:from>
    <xdr:to>
      <xdr:col>46</xdr:col>
      <xdr:colOff>38100</xdr:colOff>
      <xdr:row>85</xdr:row>
      <xdr:rowOff>169672</xdr:rowOff>
    </xdr:to>
    <xdr:sp macro="" textlink="">
      <xdr:nvSpPr>
        <xdr:cNvPr id="334" name="楕円 333"/>
        <xdr:cNvSpPr/>
      </xdr:nvSpPr>
      <xdr:spPr>
        <a:xfrm>
          <a:off x="8699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116967</xdr:rowOff>
    </xdr:from>
    <xdr:to>
      <xdr:col>50</xdr:col>
      <xdr:colOff>114300</xdr:colOff>
      <xdr:row>85</xdr:row>
      <xdr:rowOff>118872</xdr:rowOff>
    </xdr:to>
    <xdr:cxnSp macro="">
      <xdr:nvCxnSpPr>
        <xdr:cNvPr id="335" name="直線コネクタ 334"/>
        <xdr:cNvCxnSpPr/>
      </xdr:nvCxnSpPr>
      <xdr:spPr>
        <a:xfrm flipV="1">
          <a:off x="8750300" y="1469021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69596</xdr:rowOff>
    </xdr:from>
    <xdr:to>
      <xdr:col>41</xdr:col>
      <xdr:colOff>101600</xdr:colOff>
      <xdr:row>85</xdr:row>
      <xdr:rowOff>171196</xdr:rowOff>
    </xdr:to>
    <xdr:sp macro="" textlink="">
      <xdr:nvSpPr>
        <xdr:cNvPr id="336" name="楕円 335"/>
        <xdr:cNvSpPr/>
      </xdr:nvSpPr>
      <xdr:spPr>
        <a:xfrm>
          <a:off x="7810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118872</xdr:rowOff>
    </xdr:from>
    <xdr:to>
      <xdr:col>45</xdr:col>
      <xdr:colOff>177800</xdr:colOff>
      <xdr:row>85</xdr:row>
      <xdr:rowOff>120396</xdr:rowOff>
    </xdr:to>
    <xdr:cxnSp macro="">
      <xdr:nvCxnSpPr>
        <xdr:cNvPr id="337" name="直線コネクタ 336"/>
        <xdr:cNvCxnSpPr/>
      </xdr:nvCxnSpPr>
      <xdr:spPr>
        <a:xfrm flipV="1">
          <a:off x="7861300" y="146921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38"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39"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0"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158894</xdr:rowOff>
    </xdr:from>
    <xdr:ext cx="469744" cy="259045"/>
    <xdr:sp macro="" textlink="">
      <xdr:nvSpPr>
        <xdr:cNvPr id="341" name="n_1mainValue【公営住宅】&#10;一人当たり面積"/>
        <xdr:cNvSpPr txBox="1"/>
      </xdr:nvSpPr>
      <xdr:spPr>
        <a:xfrm>
          <a:off x="9391727" y="147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160799</xdr:rowOff>
    </xdr:from>
    <xdr:ext cx="469744" cy="259045"/>
    <xdr:sp macro="" textlink="">
      <xdr:nvSpPr>
        <xdr:cNvPr id="342" name="n_2mainValue【公営住宅】&#10;一人当たり面積"/>
        <xdr:cNvSpPr txBox="1"/>
      </xdr:nvSpPr>
      <xdr:spPr>
        <a:xfrm>
          <a:off x="85154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162323</xdr:rowOff>
    </xdr:from>
    <xdr:ext cx="469744" cy="259045"/>
    <xdr:sp macro="" textlink="">
      <xdr:nvSpPr>
        <xdr:cNvPr id="343" name="n_3mainValue【公営住宅】&#10;一人当たり面積"/>
        <xdr:cNvSpPr txBox="1"/>
      </xdr:nvSpPr>
      <xdr:spPr>
        <a:xfrm>
          <a:off x="76264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85" name="直線コネクタ 384"/>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86"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87" name="直線コネクタ 386"/>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9" name="直線コネクタ 38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0"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1" name="フローチャート: 判断 390"/>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2" name="フローチャート: 判断 391"/>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3" name="フローチャート: 判断 392"/>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94" name="フローチャート: 判断 393"/>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111942</xdr:rowOff>
    </xdr:from>
    <xdr:to>
      <xdr:col>85</xdr:col>
      <xdr:colOff>177800</xdr:colOff>
      <xdr:row>35</xdr:row>
      <xdr:rowOff>42092</xdr:rowOff>
    </xdr:to>
    <xdr:sp macro="" textlink="">
      <xdr:nvSpPr>
        <xdr:cNvPr id="400" name="楕円 399"/>
        <xdr:cNvSpPr/>
      </xdr:nvSpPr>
      <xdr:spPr>
        <a:xfrm>
          <a:off x="16268700" y="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134819</xdr:rowOff>
    </xdr:from>
    <xdr:ext cx="405111" cy="259045"/>
    <xdr:sp macro="" textlink="">
      <xdr:nvSpPr>
        <xdr:cNvPr id="401" name="【認定こども園・幼稚園・保育所】&#10;有形固定資産減価償却率該当値テキスト"/>
        <xdr:cNvSpPr txBox="1"/>
      </xdr:nvSpPr>
      <xdr:spPr>
        <a:xfrm>
          <a:off x="16357600" y="57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133169</xdr:rowOff>
    </xdr:from>
    <xdr:to>
      <xdr:col>81</xdr:col>
      <xdr:colOff>101600</xdr:colOff>
      <xdr:row>35</xdr:row>
      <xdr:rowOff>63319</xdr:rowOff>
    </xdr:to>
    <xdr:sp macro="" textlink="">
      <xdr:nvSpPr>
        <xdr:cNvPr id="402" name="楕円 401"/>
        <xdr:cNvSpPr/>
      </xdr:nvSpPr>
      <xdr:spPr>
        <a:xfrm>
          <a:off x="15430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162742</xdr:rowOff>
    </xdr:from>
    <xdr:to>
      <xdr:col>85</xdr:col>
      <xdr:colOff>127000</xdr:colOff>
      <xdr:row>35</xdr:row>
      <xdr:rowOff>12519</xdr:rowOff>
    </xdr:to>
    <xdr:cxnSp macro="">
      <xdr:nvCxnSpPr>
        <xdr:cNvPr id="403" name="直線コネクタ 402"/>
        <xdr:cNvCxnSpPr/>
      </xdr:nvCxnSpPr>
      <xdr:spPr>
        <a:xfrm flipV="1">
          <a:off x="15481300" y="599204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157661</xdr:rowOff>
    </xdr:from>
    <xdr:to>
      <xdr:col>76</xdr:col>
      <xdr:colOff>165100</xdr:colOff>
      <xdr:row>35</xdr:row>
      <xdr:rowOff>87811</xdr:rowOff>
    </xdr:to>
    <xdr:sp macro="" textlink="">
      <xdr:nvSpPr>
        <xdr:cNvPr id="404" name="楕円 403"/>
        <xdr:cNvSpPr/>
      </xdr:nvSpPr>
      <xdr:spPr>
        <a:xfrm>
          <a:off x="14541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12519</xdr:rowOff>
    </xdr:from>
    <xdr:to>
      <xdr:col>81</xdr:col>
      <xdr:colOff>50800</xdr:colOff>
      <xdr:row>35</xdr:row>
      <xdr:rowOff>37011</xdr:rowOff>
    </xdr:to>
    <xdr:cxnSp macro="">
      <xdr:nvCxnSpPr>
        <xdr:cNvPr id="405" name="直線コネクタ 404"/>
        <xdr:cNvCxnSpPr/>
      </xdr:nvCxnSpPr>
      <xdr:spPr>
        <a:xfrm flipV="1">
          <a:off x="14592300" y="601326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136434</xdr:rowOff>
    </xdr:from>
    <xdr:to>
      <xdr:col>72</xdr:col>
      <xdr:colOff>38100</xdr:colOff>
      <xdr:row>35</xdr:row>
      <xdr:rowOff>66584</xdr:rowOff>
    </xdr:to>
    <xdr:sp macro="" textlink="">
      <xdr:nvSpPr>
        <xdr:cNvPr id="406" name="楕円 405"/>
        <xdr:cNvSpPr/>
      </xdr:nvSpPr>
      <xdr:spPr>
        <a:xfrm>
          <a:off x="13652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15784</xdr:rowOff>
    </xdr:from>
    <xdr:to>
      <xdr:col>76</xdr:col>
      <xdr:colOff>114300</xdr:colOff>
      <xdr:row>35</xdr:row>
      <xdr:rowOff>37011</xdr:rowOff>
    </xdr:to>
    <xdr:cxnSp macro="">
      <xdr:nvCxnSpPr>
        <xdr:cNvPr id="407" name="直線コネクタ 406"/>
        <xdr:cNvCxnSpPr/>
      </xdr:nvCxnSpPr>
      <xdr:spPr>
        <a:xfrm>
          <a:off x="13703300" y="601653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08"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09"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0"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79846</xdr:rowOff>
    </xdr:from>
    <xdr:ext cx="405111" cy="259045"/>
    <xdr:sp macro="" textlink="">
      <xdr:nvSpPr>
        <xdr:cNvPr id="411" name="n_1mainValue【認定こども園・幼稚園・保育所】&#10;有形固定資産減価償却率"/>
        <xdr:cNvSpPr txBox="1"/>
      </xdr:nvSpPr>
      <xdr:spPr>
        <a:xfrm>
          <a:off x="152660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104338</xdr:rowOff>
    </xdr:from>
    <xdr:ext cx="405111" cy="259045"/>
    <xdr:sp macro="" textlink="">
      <xdr:nvSpPr>
        <xdr:cNvPr id="412" name="n_2mainValue【認定こども園・幼稚園・保育所】&#10;有形固定資産減価償却率"/>
        <xdr:cNvSpPr txBox="1"/>
      </xdr:nvSpPr>
      <xdr:spPr>
        <a:xfrm>
          <a:off x="143897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83111</xdr:rowOff>
    </xdr:from>
    <xdr:ext cx="405111" cy="259045"/>
    <xdr:sp macro="" textlink="">
      <xdr:nvSpPr>
        <xdr:cNvPr id="413" name="n_3mainValue【認定こども園・幼稚園・保育所】&#10;有形固定資産減価償却率"/>
        <xdr:cNvSpPr txBox="1"/>
      </xdr:nvSpPr>
      <xdr:spPr>
        <a:xfrm>
          <a:off x="13500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5" name="テキスト ボックス 42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7" name="テキスト ボックス 42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9" name="テキスト ボックス 42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1" name="テキスト ボックス 43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3" name="テキスト ボックス 43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5" name="テキスト ボックス 43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39" name="直線コネクタ 438"/>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0"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1" name="直線コネクタ 440"/>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2"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3" name="直線コネクタ 442"/>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44"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45" name="フローチャート: 判断 444"/>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46" name="フローチャート: 判断 445"/>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47" name="フローチャート: 判断 446"/>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48" name="フローチャート: 判断 447"/>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7438</xdr:rowOff>
    </xdr:from>
    <xdr:to>
      <xdr:col>116</xdr:col>
      <xdr:colOff>114300</xdr:colOff>
      <xdr:row>41</xdr:row>
      <xdr:rowOff>109038</xdr:rowOff>
    </xdr:to>
    <xdr:sp macro="" textlink="">
      <xdr:nvSpPr>
        <xdr:cNvPr id="454" name="楕円 453"/>
        <xdr:cNvSpPr/>
      </xdr:nvSpPr>
      <xdr:spPr>
        <a:xfrm>
          <a:off x="221107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157315</xdr:rowOff>
    </xdr:from>
    <xdr:ext cx="469744" cy="259045"/>
    <xdr:sp macro="" textlink="">
      <xdr:nvSpPr>
        <xdr:cNvPr id="455" name="【認定こども園・幼稚園・保育所】&#10;一人当たり面積該当値テキスト"/>
        <xdr:cNvSpPr txBox="1"/>
      </xdr:nvSpPr>
      <xdr:spPr>
        <a:xfrm>
          <a:off x="22199600"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7438</xdr:rowOff>
    </xdr:from>
    <xdr:to>
      <xdr:col>112</xdr:col>
      <xdr:colOff>38100</xdr:colOff>
      <xdr:row>41</xdr:row>
      <xdr:rowOff>109038</xdr:rowOff>
    </xdr:to>
    <xdr:sp macro="" textlink="">
      <xdr:nvSpPr>
        <xdr:cNvPr id="456" name="楕円 455"/>
        <xdr:cNvSpPr/>
      </xdr:nvSpPr>
      <xdr:spPr>
        <a:xfrm>
          <a:off x="21272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58238</xdr:rowOff>
    </xdr:from>
    <xdr:to>
      <xdr:col>116</xdr:col>
      <xdr:colOff>63500</xdr:colOff>
      <xdr:row>41</xdr:row>
      <xdr:rowOff>58238</xdr:rowOff>
    </xdr:to>
    <xdr:cxnSp macro="">
      <xdr:nvCxnSpPr>
        <xdr:cNvPr id="457" name="直線コネクタ 456"/>
        <xdr:cNvCxnSpPr/>
      </xdr:nvCxnSpPr>
      <xdr:spPr>
        <a:xfrm>
          <a:off x="21323300" y="7087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10704</xdr:rowOff>
    </xdr:from>
    <xdr:to>
      <xdr:col>107</xdr:col>
      <xdr:colOff>101600</xdr:colOff>
      <xdr:row>41</xdr:row>
      <xdr:rowOff>112304</xdr:rowOff>
    </xdr:to>
    <xdr:sp macro="" textlink="">
      <xdr:nvSpPr>
        <xdr:cNvPr id="458" name="楕円 457"/>
        <xdr:cNvSpPr/>
      </xdr:nvSpPr>
      <xdr:spPr>
        <a:xfrm>
          <a:off x="20383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58238</xdr:rowOff>
    </xdr:from>
    <xdr:to>
      <xdr:col>111</xdr:col>
      <xdr:colOff>177800</xdr:colOff>
      <xdr:row>41</xdr:row>
      <xdr:rowOff>61504</xdr:rowOff>
    </xdr:to>
    <xdr:cxnSp macro="">
      <xdr:nvCxnSpPr>
        <xdr:cNvPr id="459" name="直線コネクタ 458"/>
        <xdr:cNvCxnSpPr/>
      </xdr:nvCxnSpPr>
      <xdr:spPr>
        <a:xfrm flipV="1">
          <a:off x="20434300" y="70876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82550</xdr:rowOff>
    </xdr:from>
    <xdr:to>
      <xdr:col>102</xdr:col>
      <xdr:colOff>165100</xdr:colOff>
      <xdr:row>42</xdr:row>
      <xdr:rowOff>12700</xdr:rowOff>
    </xdr:to>
    <xdr:sp macro="" textlink="">
      <xdr:nvSpPr>
        <xdr:cNvPr id="460" name="楕円 459"/>
        <xdr:cNvSpPr/>
      </xdr:nvSpPr>
      <xdr:spPr>
        <a:xfrm>
          <a:off x="19494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61504</xdr:rowOff>
    </xdr:from>
    <xdr:to>
      <xdr:col>107</xdr:col>
      <xdr:colOff>50800</xdr:colOff>
      <xdr:row>41</xdr:row>
      <xdr:rowOff>133350</xdr:rowOff>
    </xdr:to>
    <xdr:cxnSp macro="">
      <xdr:nvCxnSpPr>
        <xdr:cNvPr id="461" name="直線コネクタ 460"/>
        <xdr:cNvCxnSpPr/>
      </xdr:nvCxnSpPr>
      <xdr:spPr>
        <a:xfrm flipV="1">
          <a:off x="19545300" y="70909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62"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63"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64"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100165</xdr:rowOff>
    </xdr:from>
    <xdr:ext cx="469744" cy="259045"/>
    <xdr:sp macro="" textlink="">
      <xdr:nvSpPr>
        <xdr:cNvPr id="465" name="n_1mainValue【認定こども園・幼稚園・保育所】&#10;一人当たり面積"/>
        <xdr:cNvSpPr txBox="1"/>
      </xdr:nvSpPr>
      <xdr:spPr>
        <a:xfrm>
          <a:off x="21075727" y="71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103431</xdr:rowOff>
    </xdr:from>
    <xdr:ext cx="469744" cy="259045"/>
    <xdr:sp macro="" textlink="">
      <xdr:nvSpPr>
        <xdr:cNvPr id="466" name="n_2mainValue【認定こども園・幼稚園・保育所】&#10;一人当たり面積"/>
        <xdr:cNvSpPr txBox="1"/>
      </xdr:nvSpPr>
      <xdr:spPr>
        <a:xfrm>
          <a:off x="20199427"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3827</xdr:rowOff>
    </xdr:from>
    <xdr:ext cx="469744" cy="259045"/>
    <xdr:sp macro="" textlink="">
      <xdr:nvSpPr>
        <xdr:cNvPr id="467" name="n_3mainValue【認定こども園・幼稚園・保育所】&#10;一人当たり面積"/>
        <xdr:cNvSpPr txBox="1"/>
      </xdr:nvSpPr>
      <xdr:spPr>
        <a:xfrm>
          <a:off x="19310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2" name="直線コネクタ 491"/>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3"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94" name="直線コネクタ 493"/>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95"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96" name="直線コネクタ 495"/>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497"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98" name="フローチャート: 判断 497"/>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99" name="フローチャート: 判断 498"/>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0" name="フローチャート: 判断 499"/>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1" name="フローチャート: 判断 500"/>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65405</xdr:rowOff>
    </xdr:from>
    <xdr:to>
      <xdr:col>85</xdr:col>
      <xdr:colOff>177800</xdr:colOff>
      <xdr:row>61</xdr:row>
      <xdr:rowOff>167005</xdr:rowOff>
    </xdr:to>
    <xdr:sp macro="" textlink="">
      <xdr:nvSpPr>
        <xdr:cNvPr id="507" name="楕円 506"/>
        <xdr:cNvSpPr/>
      </xdr:nvSpPr>
      <xdr:spPr>
        <a:xfrm>
          <a:off x="16268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43832</xdr:rowOff>
    </xdr:from>
    <xdr:ext cx="405111" cy="259045"/>
    <xdr:sp macro="" textlink="">
      <xdr:nvSpPr>
        <xdr:cNvPr id="508" name="【学校施設】&#10;有形固定資産減価償却率該当値テキスト"/>
        <xdr:cNvSpPr txBox="1"/>
      </xdr:nvSpPr>
      <xdr:spPr>
        <a:xfrm>
          <a:off x="16357600"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86360</xdr:rowOff>
    </xdr:from>
    <xdr:to>
      <xdr:col>81</xdr:col>
      <xdr:colOff>101600</xdr:colOff>
      <xdr:row>62</xdr:row>
      <xdr:rowOff>16510</xdr:rowOff>
    </xdr:to>
    <xdr:sp macro="" textlink="">
      <xdr:nvSpPr>
        <xdr:cNvPr id="509" name="楕円 508"/>
        <xdr:cNvSpPr/>
      </xdr:nvSpPr>
      <xdr:spPr>
        <a:xfrm>
          <a:off x="1543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116205</xdr:rowOff>
    </xdr:from>
    <xdr:to>
      <xdr:col>85</xdr:col>
      <xdr:colOff>127000</xdr:colOff>
      <xdr:row>61</xdr:row>
      <xdr:rowOff>137160</xdr:rowOff>
    </xdr:to>
    <xdr:cxnSp macro="">
      <xdr:nvCxnSpPr>
        <xdr:cNvPr id="510" name="直線コネクタ 509"/>
        <xdr:cNvCxnSpPr/>
      </xdr:nvCxnSpPr>
      <xdr:spPr>
        <a:xfrm flipV="1">
          <a:off x="15481300" y="105746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126365</xdr:rowOff>
    </xdr:from>
    <xdr:to>
      <xdr:col>76</xdr:col>
      <xdr:colOff>165100</xdr:colOff>
      <xdr:row>62</xdr:row>
      <xdr:rowOff>56515</xdr:rowOff>
    </xdr:to>
    <xdr:sp macro="" textlink="">
      <xdr:nvSpPr>
        <xdr:cNvPr id="511" name="楕円 510"/>
        <xdr:cNvSpPr/>
      </xdr:nvSpPr>
      <xdr:spPr>
        <a:xfrm>
          <a:off x="14541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137160</xdr:rowOff>
    </xdr:from>
    <xdr:to>
      <xdr:col>81</xdr:col>
      <xdr:colOff>50800</xdr:colOff>
      <xdr:row>62</xdr:row>
      <xdr:rowOff>5715</xdr:rowOff>
    </xdr:to>
    <xdr:cxnSp macro="">
      <xdr:nvCxnSpPr>
        <xdr:cNvPr id="512" name="直線コネクタ 511"/>
        <xdr:cNvCxnSpPr/>
      </xdr:nvCxnSpPr>
      <xdr:spPr>
        <a:xfrm flipV="1">
          <a:off x="14592300" y="105956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128270</xdr:rowOff>
    </xdr:from>
    <xdr:to>
      <xdr:col>72</xdr:col>
      <xdr:colOff>38100</xdr:colOff>
      <xdr:row>62</xdr:row>
      <xdr:rowOff>58420</xdr:rowOff>
    </xdr:to>
    <xdr:sp macro="" textlink="">
      <xdr:nvSpPr>
        <xdr:cNvPr id="513" name="楕円 512"/>
        <xdr:cNvSpPr/>
      </xdr:nvSpPr>
      <xdr:spPr>
        <a:xfrm>
          <a:off x="1365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xdr:rowOff>
    </xdr:from>
    <xdr:to>
      <xdr:col>76</xdr:col>
      <xdr:colOff>114300</xdr:colOff>
      <xdr:row>62</xdr:row>
      <xdr:rowOff>7620</xdr:rowOff>
    </xdr:to>
    <xdr:cxnSp macro="">
      <xdr:nvCxnSpPr>
        <xdr:cNvPr id="514" name="直線コネクタ 513"/>
        <xdr:cNvCxnSpPr/>
      </xdr:nvCxnSpPr>
      <xdr:spPr>
        <a:xfrm flipV="1">
          <a:off x="13703300" y="106356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15"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16"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17"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7637</xdr:rowOff>
    </xdr:from>
    <xdr:ext cx="405111" cy="259045"/>
    <xdr:sp macro="" textlink="">
      <xdr:nvSpPr>
        <xdr:cNvPr id="518" name="n_1mainValue【学校施設】&#10;有形固定資産減価償却率"/>
        <xdr:cNvSpPr txBox="1"/>
      </xdr:nvSpPr>
      <xdr:spPr>
        <a:xfrm>
          <a:off x="15266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47642</xdr:rowOff>
    </xdr:from>
    <xdr:ext cx="405111" cy="259045"/>
    <xdr:sp macro="" textlink="">
      <xdr:nvSpPr>
        <xdr:cNvPr id="519" name="n_2mainValue【学校施設】&#10;有形固定資産減価償却率"/>
        <xdr:cNvSpPr txBox="1"/>
      </xdr:nvSpPr>
      <xdr:spPr>
        <a:xfrm>
          <a:off x="14389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49547</xdr:rowOff>
    </xdr:from>
    <xdr:ext cx="405111" cy="259045"/>
    <xdr:sp macro="" textlink="">
      <xdr:nvSpPr>
        <xdr:cNvPr id="520" name="n_3mainValue【学校施設】&#10;有形固定資産減価償却率"/>
        <xdr:cNvSpPr txBox="1"/>
      </xdr:nvSpPr>
      <xdr:spPr>
        <a:xfrm>
          <a:off x="13500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1" name="テキスト ボックス 5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5" name="テキスト ボックス 5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7" name="テキスト ボックス 5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9" name="テキスト ボックス 5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3" name="直線コネクタ 542"/>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44"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45" name="直線コネクタ 544"/>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46"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47" name="直線コネクタ 546"/>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48"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49" name="フローチャート: 判断 548"/>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0" name="フローチャート: 判断 549"/>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1" name="フローチャート: 判断 550"/>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2" name="フローチャート: 判断 551"/>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12294</xdr:rowOff>
    </xdr:from>
    <xdr:to>
      <xdr:col>116</xdr:col>
      <xdr:colOff>114300</xdr:colOff>
      <xdr:row>61</xdr:row>
      <xdr:rowOff>113894</xdr:rowOff>
    </xdr:to>
    <xdr:sp macro="" textlink="">
      <xdr:nvSpPr>
        <xdr:cNvPr id="558" name="楕円 557"/>
        <xdr:cNvSpPr/>
      </xdr:nvSpPr>
      <xdr:spPr>
        <a:xfrm>
          <a:off x="22110700" y="104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35171</xdr:rowOff>
    </xdr:from>
    <xdr:ext cx="469744" cy="259045"/>
    <xdr:sp macro="" textlink="">
      <xdr:nvSpPr>
        <xdr:cNvPr id="559" name="【学校施設】&#10;一人当たり面積該当値テキスト"/>
        <xdr:cNvSpPr txBox="1"/>
      </xdr:nvSpPr>
      <xdr:spPr>
        <a:xfrm>
          <a:off x="22199600" y="1032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20980</xdr:rowOff>
    </xdr:from>
    <xdr:to>
      <xdr:col>112</xdr:col>
      <xdr:colOff>38100</xdr:colOff>
      <xdr:row>61</xdr:row>
      <xdr:rowOff>122580</xdr:rowOff>
    </xdr:to>
    <xdr:sp macro="" textlink="">
      <xdr:nvSpPr>
        <xdr:cNvPr id="560" name="楕円 559"/>
        <xdr:cNvSpPr/>
      </xdr:nvSpPr>
      <xdr:spPr>
        <a:xfrm>
          <a:off x="21272500" y="104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63094</xdr:rowOff>
    </xdr:from>
    <xdr:to>
      <xdr:col>116</xdr:col>
      <xdr:colOff>63500</xdr:colOff>
      <xdr:row>61</xdr:row>
      <xdr:rowOff>71780</xdr:rowOff>
    </xdr:to>
    <xdr:cxnSp macro="">
      <xdr:nvCxnSpPr>
        <xdr:cNvPr id="561" name="直線コネクタ 560"/>
        <xdr:cNvCxnSpPr/>
      </xdr:nvCxnSpPr>
      <xdr:spPr>
        <a:xfrm flipV="1">
          <a:off x="21323300" y="10521544"/>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31496</xdr:rowOff>
    </xdr:from>
    <xdr:to>
      <xdr:col>107</xdr:col>
      <xdr:colOff>101600</xdr:colOff>
      <xdr:row>61</xdr:row>
      <xdr:rowOff>133096</xdr:rowOff>
    </xdr:to>
    <xdr:sp macro="" textlink="">
      <xdr:nvSpPr>
        <xdr:cNvPr id="562" name="楕円 561"/>
        <xdr:cNvSpPr/>
      </xdr:nvSpPr>
      <xdr:spPr>
        <a:xfrm>
          <a:off x="20383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71780</xdr:rowOff>
    </xdr:from>
    <xdr:to>
      <xdr:col>111</xdr:col>
      <xdr:colOff>177800</xdr:colOff>
      <xdr:row>61</xdr:row>
      <xdr:rowOff>82296</xdr:rowOff>
    </xdr:to>
    <xdr:cxnSp macro="">
      <xdr:nvCxnSpPr>
        <xdr:cNvPr id="563" name="直線コネクタ 562"/>
        <xdr:cNvCxnSpPr/>
      </xdr:nvCxnSpPr>
      <xdr:spPr>
        <a:xfrm flipV="1">
          <a:off x="20434300" y="1053023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2692</xdr:rowOff>
    </xdr:from>
    <xdr:to>
      <xdr:col>102</xdr:col>
      <xdr:colOff>165100</xdr:colOff>
      <xdr:row>61</xdr:row>
      <xdr:rowOff>104292</xdr:rowOff>
    </xdr:to>
    <xdr:sp macro="" textlink="">
      <xdr:nvSpPr>
        <xdr:cNvPr id="564" name="楕円 563"/>
        <xdr:cNvSpPr/>
      </xdr:nvSpPr>
      <xdr:spPr>
        <a:xfrm>
          <a:off x="19494500" y="104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53492</xdr:rowOff>
    </xdr:from>
    <xdr:to>
      <xdr:col>107</xdr:col>
      <xdr:colOff>50800</xdr:colOff>
      <xdr:row>61</xdr:row>
      <xdr:rowOff>82296</xdr:rowOff>
    </xdr:to>
    <xdr:cxnSp macro="">
      <xdr:nvCxnSpPr>
        <xdr:cNvPr id="565" name="直線コネクタ 564"/>
        <xdr:cNvCxnSpPr/>
      </xdr:nvCxnSpPr>
      <xdr:spPr>
        <a:xfrm>
          <a:off x="19545300" y="10511942"/>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66"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67"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131995</xdr:rowOff>
    </xdr:from>
    <xdr:ext cx="469744" cy="259045"/>
    <xdr:sp macro="" textlink="">
      <xdr:nvSpPr>
        <xdr:cNvPr id="568" name="n_3aveValue【学校施設】&#10;一人当たり面積"/>
        <xdr:cNvSpPr txBox="1"/>
      </xdr:nvSpPr>
      <xdr:spPr>
        <a:xfrm>
          <a:off x="19310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139107</xdr:rowOff>
    </xdr:from>
    <xdr:ext cx="469744" cy="259045"/>
    <xdr:sp macro="" textlink="">
      <xdr:nvSpPr>
        <xdr:cNvPr id="569" name="n_1mainValue【学校施設】&#10;一人当たり面積"/>
        <xdr:cNvSpPr txBox="1"/>
      </xdr:nvSpPr>
      <xdr:spPr>
        <a:xfrm>
          <a:off x="21075727" y="102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149623</xdr:rowOff>
    </xdr:from>
    <xdr:ext cx="469744" cy="259045"/>
    <xdr:sp macro="" textlink="">
      <xdr:nvSpPr>
        <xdr:cNvPr id="570" name="n_2mainValue【学校施設】&#10;一人当たり面積"/>
        <xdr:cNvSpPr txBox="1"/>
      </xdr:nvSpPr>
      <xdr:spPr>
        <a:xfrm>
          <a:off x="20199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120819</xdr:rowOff>
    </xdr:from>
    <xdr:ext cx="469744" cy="259045"/>
    <xdr:sp macro="" textlink="">
      <xdr:nvSpPr>
        <xdr:cNvPr id="571" name="n_3mainValue【学校施設】&#10;一人当たり面積"/>
        <xdr:cNvSpPr txBox="1"/>
      </xdr:nvSpPr>
      <xdr:spPr>
        <a:xfrm>
          <a:off x="19310427" y="1023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8" name="テキスト ボックス 59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9" name="直線コネクタ 59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0" name="テキスト ボックス 59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1" name="直線コネクタ 60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2" name="テキスト ボックス 60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3" name="直線コネクタ 60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4" name="テキスト ボックス 60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5" name="直線コネクタ 60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6" name="テキスト ボックス 60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0" name="直線コネクタ 609"/>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1"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2" name="直線コネクタ 611"/>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3"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14" name="直線コネクタ 613"/>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15"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16" name="フローチャート: 判断 615"/>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17" name="フローチャート: 判断 616"/>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18" name="フローチャート: 判断 617"/>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19" name="フローチャート: 判断 618"/>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25" name="楕円 624"/>
        <xdr:cNvSpPr/>
      </xdr:nvSpPr>
      <xdr:spPr>
        <a:xfrm>
          <a:off x="162687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103140</xdr:rowOff>
    </xdr:from>
    <xdr:ext cx="405111" cy="259045"/>
    <xdr:sp macro="" textlink="">
      <xdr:nvSpPr>
        <xdr:cNvPr id="626" name="【公民館】&#10;有形固定資産減価償却率該当値テキスト"/>
        <xdr:cNvSpPr txBox="1"/>
      </xdr:nvSpPr>
      <xdr:spPr>
        <a:xfrm>
          <a:off x="16357600" y="17591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109982</xdr:rowOff>
    </xdr:from>
    <xdr:to>
      <xdr:col>81</xdr:col>
      <xdr:colOff>101600</xdr:colOff>
      <xdr:row>103</xdr:row>
      <xdr:rowOff>40132</xdr:rowOff>
    </xdr:to>
    <xdr:sp macro="" textlink="">
      <xdr:nvSpPr>
        <xdr:cNvPr id="627" name="楕円 626"/>
        <xdr:cNvSpPr/>
      </xdr:nvSpPr>
      <xdr:spPr>
        <a:xfrm>
          <a:off x="15430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160782</xdr:rowOff>
    </xdr:from>
    <xdr:to>
      <xdr:col>85</xdr:col>
      <xdr:colOff>127000</xdr:colOff>
      <xdr:row>103</xdr:row>
      <xdr:rowOff>131063</xdr:rowOff>
    </xdr:to>
    <xdr:cxnSp macro="">
      <xdr:nvCxnSpPr>
        <xdr:cNvPr id="628" name="直線コネクタ 627"/>
        <xdr:cNvCxnSpPr/>
      </xdr:nvCxnSpPr>
      <xdr:spPr>
        <a:xfrm>
          <a:off x="15481300" y="17648682"/>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629" name="楕円 628"/>
        <xdr:cNvSpPr/>
      </xdr:nvSpPr>
      <xdr:spPr>
        <a:xfrm>
          <a:off x="14541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160782</xdr:rowOff>
    </xdr:from>
    <xdr:to>
      <xdr:col>81</xdr:col>
      <xdr:colOff>50800</xdr:colOff>
      <xdr:row>103</xdr:row>
      <xdr:rowOff>30480</xdr:rowOff>
    </xdr:to>
    <xdr:cxnSp macro="">
      <xdr:nvCxnSpPr>
        <xdr:cNvPr id="630" name="直線コネクタ 629"/>
        <xdr:cNvCxnSpPr/>
      </xdr:nvCxnSpPr>
      <xdr:spPr>
        <a:xfrm flipV="1">
          <a:off x="14592300" y="1764868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109982</xdr:rowOff>
    </xdr:from>
    <xdr:to>
      <xdr:col>72</xdr:col>
      <xdr:colOff>38100</xdr:colOff>
      <xdr:row>103</xdr:row>
      <xdr:rowOff>40132</xdr:rowOff>
    </xdr:to>
    <xdr:sp macro="" textlink="">
      <xdr:nvSpPr>
        <xdr:cNvPr id="631" name="楕円 630"/>
        <xdr:cNvSpPr/>
      </xdr:nvSpPr>
      <xdr:spPr>
        <a:xfrm>
          <a:off x="13652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160782</xdr:rowOff>
    </xdr:from>
    <xdr:to>
      <xdr:col>76</xdr:col>
      <xdr:colOff>114300</xdr:colOff>
      <xdr:row>103</xdr:row>
      <xdr:rowOff>30480</xdr:rowOff>
    </xdr:to>
    <xdr:cxnSp macro="">
      <xdr:nvCxnSpPr>
        <xdr:cNvPr id="632" name="直線コネクタ 631"/>
        <xdr:cNvCxnSpPr/>
      </xdr:nvCxnSpPr>
      <xdr:spPr>
        <a:xfrm>
          <a:off x="13703300" y="1764868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33"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34"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635"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56659</xdr:rowOff>
    </xdr:from>
    <xdr:ext cx="405111" cy="259045"/>
    <xdr:sp macro="" textlink="">
      <xdr:nvSpPr>
        <xdr:cNvPr id="636" name="n_1mainValue【公民館】&#10;有形固定資産減価償却率"/>
        <xdr:cNvSpPr txBox="1"/>
      </xdr:nvSpPr>
      <xdr:spPr>
        <a:xfrm>
          <a:off x="15266044" y="1737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97807</xdr:rowOff>
    </xdr:from>
    <xdr:ext cx="405111" cy="259045"/>
    <xdr:sp macro="" textlink="">
      <xdr:nvSpPr>
        <xdr:cNvPr id="637" name="n_2mainValue【公民館】&#10;有形固定資産減価償却率"/>
        <xdr:cNvSpPr txBox="1"/>
      </xdr:nvSpPr>
      <xdr:spPr>
        <a:xfrm>
          <a:off x="14389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56659</xdr:rowOff>
    </xdr:from>
    <xdr:ext cx="405111" cy="259045"/>
    <xdr:sp macro="" textlink="">
      <xdr:nvSpPr>
        <xdr:cNvPr id="638" name="n_3mainValue【公民館】&#10;有形固定資産減価償却率"/>
        <xdr:cNvSpPr txBox="1"/>
      </xdr:nvSpPr>
      <xdr:spPr>
        <a:xfrm>
          <a:off x="13500744" y="1737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9" name="直線コネクタ 64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0" name="テキスト ボックス 64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1" name="直線コネクタ 65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2" name="テキスト ボックス 65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3" name="直線コネクタ 65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4" name="テキスト ボックス 65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5" name="直線コネクタ 65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6" name="テキスト ボックス 65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0" name="直線コネクタ 659"/>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2" name="直線コネクタ 66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3"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64" name="直線コネクタ 663"/>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665"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66" name="フローチャート: 判断 665"/>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67" name="フローチャート: 判断 666"/>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68" name="フローチャート: 判断 667"/>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69" name="フローチャート: 判断 668"/>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0" name="テキスト ボックス 6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675" name="楕円 674"/>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676" name="【公民館】&#10;一人当たり面積該当値テキスト"/>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98552</xdr:rowOff>
    </xdr:from>
    <xdr:to>
      <xdr:col>112</xdr:col>
      <xdr:colOff>38100</xdr:colOff>
      <xdr:row>105</xdr:row>
      <xdr:rowOff>28702</xdr:rowOff>
    </xdr:to>
    <xdr:sp macro="" textlink="">
      <xdr:nvSpPr>
        <xdr:cNvPr id="677" name="楕円 676"/>
        <xdr:cNvSpPr/>
      </xdr:nvSpPr>
      <xdr:spPr>
        <a:xfrm>
          <a:off x="21272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149352</xdr:rowOff>
    </xdr:to>
    <xdr:cxnSp macro="">
      <xdr:nvCxnSpPr>
        <xdr:cNvPr id="678" name="直線コネクタ 677"/>
        <xdr:cNvCxnSpPr/>
      </xdr:nvCxnSpPr>
      <xdr:spPr>
        <a:xfrm flipV="1">
          <a:off x="21323300" y="179755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107696</xdr:rowOff>
    </xdr:from>
    <xdr:to>
      <xdr:col>107</xdr:col>
      <xdr:colOff>101600</xdr:colOff>
      <xdr:row>105</xdr:row>
      <xdr:rowOff>37846</xdr:rowOff>
    </xdr:to>
    <xdr:sp macro="" textlink="">
      <xdr:nvSpPr>
        <xdr:cNvPr id="679" name="楕円 678"/>
        <xdr:cNvSpPr/>
      </xdr:nvSpPr>
      <xdr:spPr>
        <a:xfrm>
          <a:off x="20383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149352</xdr:rowOff>
    </xdr:from>
    <xdr:to>
      <xdr:col>111</xdr:col>
      <xdr:colOff>177800</xdr:colOff>
      <xdr:row>104</xdr:row>
      <xdr:rowOff>158496</xdr:rowOff>
    </xdr:to>
    <xdr:cxnSp macro="">
      <xdr:nvCxnSpPr>
        <xdr:cNvPr id="680" name="直線コネクタ 679"/>
        <xdr:cNvCxnSpPr/>
      </xdr:nvCxnSpPr>
      <xdr:spPr>
        <a:xfrm flipV="1">
          <a:off x="20434300" y="17980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681" name="楕円 680"/>
        <xdr:cNvSpPr/>
      </xdr:nvSpPr>
      <xdr:spPr>
        <a:xfrm>
          <a:off x="19494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151637</xdr:rowOff>
    </xdr:from>
    <xdr:to>
      <xdr:col>107</xdr:col>
      <xdr:colOff>50800</xdr:colOff>
      <xdr:row>104</xdr:row>
      <xdr:rowOff>158496</xdr:rowOff>
    </xdr:to>
    <xdr:cxnSp macro="">
      <xdr:nvCxnSpPr>
        <xdr:cNvPr id="682" name="直線コネクタ 681"/>
        <xdr:cNvCxnSpPr/>
      </xdr:nvCxnSpPr>
      <xdr:spPr>
        <a:xfrm>
          <a:off x="19545300" y="179824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683"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684"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685" name="n_3aveValue【公民館】&#10;一人当たり面積"/>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45229</xdr:rowOff>
    </xdr:from>
    <xdr:ext cx="469744" cy="259045"/>
    <xdr:sp macro="" textlink="">
      <xdr:nvSpPr>
        <xdr:cNvPr id="686" name="n_1mainValue【公民館】&#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54373</xdr:rowOff>
    </xdr:from>
    <xdr:ext cx="469744" cy="259045"/>
    <xdr:sp macro="" textlink="">
      <xdr:nvSpPr>
        <xdr:cNvPr id="687" name="n_2mainValue【公民館】&#10;一人当たり面積"/>
        <xdr:cNvSpPr txBox="1"/>
      </xdr:nvSpPr>
      <xdr:spPr>
        <a:xfrm>
          <a:off x="20199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688" name="n_3mainValue【公民館】&#10;一人当たり面積"/>
        <xdr:cNvSpPr txBox="1"/>
      </xdr:nvSpPr>
      <xdr:spPr>
        <a:xfrm>
          <a:off x="19310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類似団体と比較して特に有形固定資産減価償却率が高くなっている施設は、認定子ども園・幼稚園・保育所、公営住宅</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である。一方、特に低くなっている施設は、学校施設である。認定子ども園・幼稚園・保育所については、３施設のうち２施設が築３０年以上経過し、老朽化が進行している。平成２７年３月に策定された「子ども・子育て支援事業計画」に沿って地域ごとのニーズを把握しながら、適切に保育サービスを提供できるように努める。公営住宅については、当市は１５施設を保有しており、そのうち１１施設が築３０年以上経過し、老朽化が進行している。利用状況をみると、全体の入居率はおよそ７割であるが、施設によっては９割以上の入居率の施設がある一方、２割以下の施設もあり、これらは令和元年度に解体を行う。今後は、「長期修繕計画」の策定を行い、公共施設等総合管理計画との整合性をとりながら、老朽化の程度や利用状況等を考慮したうえで除却を行う等、計画的な維持管理と効率的な施設更新を推進していく。橋りょう・トンネルについては、各所老朽化が進行しており、順番に長寿命化対策をおこなっている。学校施設については、小・中学校あわせて１０校保有しており、１０校中５校は築３０年以上経過した施設であるが、その他５校中３校は、平成１１年・１９年・２３年にそれぞれ建て替えを行っており、類似団体と比較し低い値となった要因であると考えられる。また、道路については、一人当たりの道路延長が類似団体の中でも比較的長い。当市は、類似団体の中でも人口が少ないが、人口密度が高く、区画整理等もおこなっていることから、道路整備距離が伸びたと考え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28,370
28,033
71.40
15,136,209
14,342,753
641,840
7,370,970
11,939,487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92347</xdr:rowOff>
    </xdr:from>
    <xdr:to>
      <xdr:col>24</xdr:col>
      <xdr:colOff>114300</xdr:colOff>
      <xdr:row>40</xdr:row>
      <xdr:rowOff>22497</xdr:rowOff>
    </xdr:to>
    <xdr:sp macro="" textlink="">
      <xdr:nvSpPr>
        <xdr:cNvPr id="72" name="楕円 71"/>
        <xdr:cNvSpPr/>
      </xdr:nvSpPr>
      <xdr:spPr>
        <a:xfrm>
          <a:off x="45847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70774</xdr:rowOff>
    </xdr:from>
    <xdr:ext cx="405111" cy="259045"/>
    <xdr:sp macro="" textlink="">
      <xdr:nvSpPr>
        <xdr:cNvPr id="73" name="【図書館】&#10;有形固定資産減価償却率該当値テキスト"/>
        <xdr:cNvSpPr txBox="1"/>
      </xdr:nvSpPr>
      <xdr:spPr>
        <a:xfrm>
          <a:off x="4673600"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125004</xdr:rowOff>
    </xdr:from>
    <xdr:to>
      <xdr:col>20</xdr:col>
      <xdr:colOff>38100</xdr:colOff>
      <xdr:row>40</xdr:row>
      <xdr:rowOff>55154</xdr:rowOff>
    </xdr:to>
    <xdr:sp macro="" textlink="">
      <xdr:nvSpPr>
        <xdr:cNvPr id="74" name="楕円 73"/>
        <xdr:cNvSpPr/>
      </xdr:nvSpPr>
      <xdr:spPr>
        <a:xfrm>
          <a:off x="3746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143147</xdr:rowOff>
    </xdr:from>
    <xdr:to>
      <xdr:col>24</xdr:col>
      <xdr:colOff>63500</xdr:colOff>
      <xdr:row>40</xdr:row>
      <xdr:rowOff>4354</xdr:rowOff>
    </xdr:to>
    <xdr:cxnSp macro="">
      <xdr:nvCxnSpPr>
        <xdr:cNvPr id="75" name="直線コネクタ 74"/>
        <xdr:cNvCxnSpPr/>
      </xdr:nvCxnSpPr>
      <xdr:spPr>
        <a:xfrm flipV="1">
          <a:off x="3797300" y="68296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160927</xdr:rowOff>
    </xdr:from>
    <xdr:to>
      <xdr:col>15</xdr:col>
      <xdr:colOff>101600</xdr:colOff>
      <xdr:row>40</xdr:row>
      <xdr:rowOff>91077</xdr:rowOff>
    </xdr:to>
    <xdr:sp macro="" textlink="">
      <xdr:nvSpPr>
        <xdr:cNvPr id="76" name="楕円 75"/>
        <xdr:cNvSpPr/>
      </xdr:nvSpPr>
      <xdr:spPr>
        <a:xfrm>
          <a:off x="2857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xdr:rowOff>
    </xdr:from>
    <xdr:to>
      <xdr:col>19</xdr:col>
      <xdr:colOff>177800</xdr:colOff>
      <xdr:row>40</xdr:row>
      <xdr:rowOff>40277</xdr:rowOff>
    </xdr:to>
    <xdr:cxnSp macro="">
      <xdr:nvCxnSpPr>
        <xdr:cNvPr id="77" name="直線コネクタ 76"/>
        <xdr:cNvCxnSpPr/>
      </xdr:nvCxnSpPr>
      <xdr:spPr>
        <a:xfrm flipV="1">
          <a:off x="2908300" y="68623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25400</xdr:rowOff>
    </xdr:from>
    <xdr:to>
      <xdr:col>10</xdr:col>
      <xdr:colOff>165100</xdr:colOff>
      <xdr:row>40</xdr:row>
      <xdr:rowOff>127000</xdr:rowOff>
    </xdr:to>
    <xdr:sp macro="" textlink="">
      <xdr:nvSpPr>
        <xdr:cNvPr id="78" name="楕円 77"/>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40277</xdr:rowOff>
    </xdr:from>
    <xdr:to>
      <xdr:col>15</xdr:col>
      <xdr:colOff>50800</xdr:colOff>
      <xdr:row>40</xdr:row>
      <xdr:rowOff>76200</xdr:rowOff>
    </xdr:to>
    <xdr:cxnSp macro="">
      <xdr:nvCxnSpPr>
        <xdr:cNvPr id="79" name="直線コネクタ 78"/>
        <xdr:cNvCxnSpPr/>
      </xdr:nvCxnSpPr>
      <xdr:spPr>
        <a:xfrm flipV="1">
          <a:off x="2019300" y="68982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2"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46281</xdr:rowOff>
    </xdr:from>
    <xdr:ext cx="405111" cy="259045"/>
    <xdr:sp macro="" textlink="">
      <xdr:nvSpPr>
        <xdr:cNvPr id="83" name="n_1mainValue【図書館】&#10;有形固定資産減価償却率"/>
        <xdr:cNvSpPr txBox="1"/>
      </xdr:nvSpPr>
      <xdr:spPr>
        <a:xfrm>
          <a:off x="35820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82204</xdr:rowOff>
    </xdr:from>
    <xdr:ext cx="405111" cy="259045"/>
    <xdr:sp macro="" textlink="">
      <xdr:nvSpPr>
        <xdr:cNvPr id="84" name="n_2mainValue【図書館】&#10;有形固定資産減価償却率"/>
        <xdr:cNvSpPr txBox="1"/>
      </xdr:nvSpPr>
      <xdr:spPr>
        <a:xfrm>
          <a:off x="2705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85" name="n_3mainValue【図書館】&#10;有形固定資産減価償却率"/>
        <xdr:cNvSpPr txBox="1"/>
      </xdr:nvSpPr>
      <xdr:spPr>
        <a:xfrm>
          <a:off x="1816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52614</xdr:rowOff>
    </xdr:from>
    <xdr:to>
      <xdr:col>55</xdr:col>
      <xdr:colOff>50800</xdr:colOff>
      <xdr:row>34</xdr:row>
      <xdr:rowOff>154214</xdr:rowOff>
    </xdr:to>
    <xdr:sp macro="" textlink="">
      <xdr:nvSpPr>
        <xdr:cNvPr id="126" name="楕円 125"/>
        <xdr:cNvSpPr/>
      </xdr:nvSpPr>
      <xdr:spPr>
        <a:xfrm>
          <a:off x="10426700" y="58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75491</xdr:rowOff>
    </xdr:from>
    <xdr:ext cx="469744" cy="259045"/>
    <xdr:sp macro="" textlink="">
      <xdr:nvSpPr>
        <xdr:cNvPr id="127" name="【図書館】&#10;一人当たり面積該当値テキスト"/>
        <xdr:cNvSpPr txBox="1"/>
      </xdr:nvSpPr>
      <xdr:spPr>
        <a:xfrm>
          <a:off x="10515600" y="57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63500</xdr:rowOff>
    </xdr:from>
    <xdr:to>
      <xdr:col>50</xdr:col>
      <xdr:colOff>165100</xdr:colOff>
      <xdr:row>34</xdr:row>
      <xdr:rowOff>165100</xdr:rowOff>
    </xdr:to>
    <xdr:sp macro="" textlink="">
      <xdr:nvSpPr>
        <xdr:cNvPr id="128" name="楕円 127"/>
        <xdr:cNvSpPr/>
      </xdr:nvSpPr>
      <xdr:spPr>
        <a:xfrm>
          <a:off x="9588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103414</xdr:rowOff>
    </xdr:from>
    <xdr:to>
      <xdr:col>55</xdr:col>
      <xdr:colOff>0</xdr:colOff>
      <xdr:row>34</xdr:row>
      <xdr:rowOff>114300</xdr:rowOff>
    </xdr:to>
    <xdr:cxnSp macro="">
      <xdr:nvCxnSpPr>
        <xdr:cNvPr id="129" name="直線コネクタ 128"/>
        <xdr:cNvCxnSpPr/>
      </xdr:nvCxnSpPr>
      <xdr:spPr>
        <a:xfrm flipV="1">
          <a:off x="9639300" y="59327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74386</xdr:rowOff>
    </xdr:from>
    <xdr:to>
      <xdr:col>46</xdr:col>
      <xdr:colOff>38100</xdr:colOff>
      <xdr:row>35</xdr:row>
      <xdr:rowOff>4536</xdr:rowOff>
    </xdr:to>
    <xdr:sp macro="" textlink="">
      <xdr:nvSpPr>
        <xdr:cNvPr id="130" name="楕円 129"/>
        <xdr:cNvSpPr/>
      </xdr:nvSpPr>
      <xdr:spPr>
        <a:xfrm>
          <a:off x="8699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114300</xdr:rowOff>
    </xdr:from>
    <xdr:to>
      <xdr:col>50</xdr:col>
      <xdr:colOff>114300</xdr:colOff>
      <xdr:row>34</xdr:row>
      <xdr:rowOff>125186</xdr:rowOff>
    </xdr:to>
    <xdr:cxnSp macro="">
      <xdr:nvCxnSpPr>
        <xdr:cNvPr id="131" name="直線コネクタ 130"/>
        <xdr:cNvCxnSpPr/>
      </xdr:nvCxnSpPr>
      <xdr:spPr>
        <a:xfrm flipV="1">
          <a:off x="8750300" y="59436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85272</xdr:rowOff>
    </xdr:from>
    <xdr:to>
      <xdr:col>41</xdr:col>
      <xdr:colOff>101600</xdr:colOff>
      <xdr:row>35</xdr:row>
      <xdr:rowOff>15422</xdr:rowOff>
    </xdr:to>
    <xdr:sp macro="" textlink="">
      <xdr:nvSpPr>
        <xdr:cNvPr id="132" name="楕円 131"/>
        <xdr:cNvSpPr/>
      </xdr:nvSpPr>
      <xdr:spPr>
        <a:xfrm>
          <a:off x="7810500" y="59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125186</xdr:rowOff>
    </xdr:from>
    <xdr:to>
      <xdr:col>45</xdr:col>
      <xdr:colOff>177800</xdr:colOff>
      <xdr:row>34</xdr:row>
      <xdr:rowOff>136072</xdr:rowOff>
    </xdr:to>
    <xdr:cxnSp macro="">
      <xdr:nvCxnSpPr>
        <xdr:cNvPr id="133" name="直線コネクタ 132"/>
        <xdr:cNvCxnSpPr/>
      </xdr:nvCxnSpPr>
      <xdr:spPr>
        <a:xfrm flipV="1">
          <a:off x="7861300" y="59544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10177</xdr:rowOff>
    </xdr:from>
    <xdr:ext cx="469744" cy="259045"/>
    <xdr:sp macro="" textlink="">
      <xdr:nvSpPr>
        <xdr:cNvPr id="137" name="n_1mainValue【図書館】&#10;一人当たり面積"/>
        <xdr:cNvSpPr txBox="1"/>
      </xdr:nvSpPr>
      <xdr:spPr>
        <a:xfrm>
          <a:off x="93917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21063</xdr:rowOff>
    </xdr:from>
    <xdr:ext cx="469744" cy="259045"/>
    <xdr:sp macro="" textlink="">
      <xdr:nvSpPr>
        <xdr:cNvPr id="138" name="n_2mainValue【図書館】&#10;一人当たり面積"/>
        <xdr:cNvSpPr txBox="1"/>
      </xdr:nvSpPr>
      <xdr:spPr>
        <a:xfrm>
          <a:off x="8515427" y="56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31949</xdr:rowOff>
    </xdr:from>
    <xdr:ext cx="469744" cy="259045"/>
    <xdr:sp macro="" textlink="">
      <xdr:nvSpPr>
        <xdr:cNvPr id="139" name="n_3mainValue【図書館】&#10;一人当たり面積"/>
        <xdr:cNvSpPr txBox="1"/>
      </xdr:nvSpPr>
      <xdr:spPr>
        <a:xfrm>
          <a:off x="7626427" y="56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77" name="楕円 176"/>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78" name="【体育館・プール】&#10;有形固定資産減価償却率該当値テキスト"/>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150368</xdr:rowOff>
    </xdr:from>
    <xdr:to>
      <xdr:col>20</xdr:col>
      <xdr:colOff>38100</xdr:colOff>
      <xdr:row>58</xdr:row>
      <xdr:rowOff>80518</xdr:rowOff>
    </xdr:to>
    <xdr:sp macro="" textlink="">
      <xdr:nvSpPr>
        <xdr:cNvPr id="179" name="楕円 178"/>
        <xdr:cNvSpPr/>
      </xdr:nvSpPr>
      <xdr:spPr>
        <a:xfrm>
          <a:off x="3746500"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125730</xdr:rowOff>
    </xdr:from>
    <xdr:to>
      <xdr:col>24</xdr:col>
      <xdr:colOff>63500</xdr:colOff>
      <xdr:row>58</xdr:row>
      <xdr:rowOff>29718</xdr:rowOff>
    </xdr:to>
    <xdr:cxnSp macro="">
      <xdr:nvCxnSpPr>
        <xdr:cNvPr id="180" name="直線コネクタ 179"/>
        <xdr:cNvCxnSpPr/>
      </xdr:nvCxnSpPr>
      <xdr:spPr>
        <a:xfrm flipV="1">
          <a:off x="3797300" y="9898380"/>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54356</xdr:rowOff>
    </xdr:from>
    <xdr:to>
      <xdr:col>15</xdr:col>
      <xdr:colOff>101600</xdr:colOff>
      <xdr:row>58</xdr:row>
      <xdr:rowOff>155956</xdr:rowOff>
    </xdr:to>
    <xdr:sp macro="" textlink="">
      <xdr:nvSpPr>
        <xdr:cNvPr id="181" name="楕円 180"/>
        <xdr:cNvSpPr/>
      </xdr:nvSpPr>
      <xdr:spPr>
        <a:xfrm>
          <a:off x="2857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29718</xdr:rowOff>
    </xdr:from>
    <xdr:to>
      <xdr:col>19</xdr:col>
      <xdr:colOff>177800</xdr:colOff>
      <xdr:row>58</xdr:row>
      <xdr:rowOff>105156</xdr:rowOff>
    </xdr:to>
    <xdr:cxnSp macro="">
      <xdr:nvCxnSpPr>
        <xdr:cNvPr id="182" name="直線コネクタ 181"/>
        <xdr:cNvCxnSpPr/>
      </xdr:nvCxnSpPr>
      <xdr:spPr>
        <a:xfrm flipV="1">
          <a:off x="2908300" y="997381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72644</xdr:rowOff>
    </xdr:from>
    <xdr:to>
      <xdr:col>10</xdr:col>
      <xdr:colOff>165100</xdr:colOff>
      <xdr:row>59</xdr:row>
      <xdr:rowOff>2794</xdr:rowOff>
    </xdr:to>
    <xdr:sp macro="" textlink="">
      <xdr:nvSpPr>
        <xdr:cNvPr id="183" name="楕円 182"/>
        <xdr:cNvSpPr/>
      </xdr:nvSpPr>
      <xdr:spPr>
        <a:xfrm>
          <a:off x="1968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105156</xdr:rowOff>
    </xdr:from>
    <xdr:to>
      <xdr:col>15</xdr:col>
      <xdr:colOff>50800</xdr:colOff>
      <xdr:row>58</xdr:row>
      <xdr:rowOff>123444</xdr:rowOff>
    </xdr:to>
    <xdr:cxnSp macro="">
      <xdr:nvCxnSpPr>
        <xdr:cNvPr id="184" name="直線コネクタ 183"/>
        <xdr:cNvCxnSpPr/>
      </xdr:nvCxnSpPr>
      <xdr:spPr>
        <a:xfrm flipV="1">
          <a:off x="2019300" y="100492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97045</xdr:rowOff>
    </xdr:from>
    <xdr:ext cx="405111" cy="259045"/>
    <xdr:sp macro="" textlink="">
      <xdr:nvSpPr>
        <xdr:cNvPr id="188" name="n_1mainValue【体育館・プール】&#10;有形固定資産減価償却率"/>
        <xdr:cNvSpPr txBox="1"/>
      </xdr:nvSpPr>
      <xdr:spPr>
        <a:xfrm>
          <a:off x="3582044"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1033</xdr:rowOff>
    </xdr:from>
    <xdr:ext cx="405111" cy="259045"/>
    <xdr:sp macro="" textlink="">
      <xdr:nvSpPr>
        <xdr:cNvPr id="189" name="n_2mainValue【体育館・プール】&#10;有形固定資産減価償却率"/>
        <xdr:cNvSpPr txBox="1"/>
      </xdr:nvSpPr>
      <xdr:spPr>
        <a:xfrm>
          <a:off x="2705744"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90" name="n_3mainValue【体育館・プー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81280</xdr:rowOff>
    </xdr:from>
    <xdr:to>
      <xdr:col>55</xdr:col>
      <xdr:colOff>50800</xdr:colOff>
      <xdr:row>64</xdr:row>
      <xdr:rowOff>11430</xdr:rowOff>
    </xdr:to>
    <xdr:sp macro="" textlink="">
      <xdr:nvSpPr>
        <xdr:cNvPr id="229" name="楕円 228"/>
        <xdr:cNvSpPr/>
      </xdr:nvSpPr>
      <xdr:spPr>
        <a:xfrm>
          <a:off x="104267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167657</xdr:rowOff>
    </xdr:from>
    <xdr:ext cx="469744" cy="259045"/>
    <xdr:sp macro="" textlink="">
      <xdr:nvSpPr>
        <xdr:cNvPr id="230" name="【体育館・プール】&#10;一人当たり面積該当値テキスト"/>
        <xdr:cNvSpPr txBox="1"/>
      </xdr:nvSpPr>
      <xdr:spPr>
        <a:xfrm>
          <a:off x="1051560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82550</xdr:rowOff>
    </xdr:from>
    <xdr:to>
      <xdr:col>50</xdr:col>
      <xdr:colOff>165100</xdr:colOff>
      <xdr:row>64</xdr:row>
      <xdr:rowOff>12700</xdr:rowOff>
    </xdr:to>
    <xdr:sp macro="" textlink="">
      <xdr:nvSpPr>
        <xdr:cNvPr id="231" name="楕円 230"/>
        <xdr:cNvSpPr/>
      </xdr:nvSpPr>
      <xdr:spPr>
        <a:xfrm>
          <a:off x="9588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132080</xdr:rowOff>
    </xdr:from>
    <xdr:to>
      <xdr:col>55</xdr:col>
      <xdr:colOff>0</xdr:colOff>
      <xdr:row>63</xdr:row>
      <xdr:rowOff>133350</xdr:rowOff>
    </xdr:to>
    <xdr:cxnSp macro="">
      <xdr:nvCxnSpPr>
        <xdr:cNvPr id="232" name="直線コネクタ 231"/>
        <xdr:cNvCxnSpPr/>
      </xdr:nvCxnSpPr>
      <xdr:spPr>
        <a:xfrm flipV="1">
          <a:off x="9639300" y="109334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83820</xdr:rowOff>
    </xdr:from>
    <xdr:to>
      <xdr:col>46</xdr:col>
      <xdr:colOff>38100</xdr:colOff>
      <xdr:row>64</xdr:row>
      <xdr:rowOff>13970</xdr:rowOff>
    </xdr:to>
    <xdr:sp macro="" textlink="">
      <xdr:nvSpPr>
        <xdr:cNvPr id="233" name="楕円 232"/>
        <xdr:cNvSpPr/>
      </xdr:nvSpPr>
      <xdr:spPr>
        <a:xfrm>
          <a:off x="8699500" y="108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133350</xdr:rowOff>
    </xdr:from>
    <xdr:to>
      <xdr:col>50</xdr:col>
      <xdr:colOff>114300</xdr:colOff>
      <xdr:row>63</xdr:row>
      <xdr:rowOff>134620</xdr:rowOff>
    </xdr:to>
    <xdr:cxnSp macro="">
      <xdr:nvCxnSpPr>
        <xdr:cNvPr id="234" name="直線コネクタ 233"/>
        <xdr:cNvCxnSpPr/>
      </xdr:nvCxnSpPr>
      <xdr:spPr>
        <a:xfrm flipV="1">
          <a:off x="8750300" y="109347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53340</xdr:rowOff>
    </xdr:from>
    <xdr:to>
      <xdr:col>41</xdr:col>
      <xdr:colOff>101600</xdr:colOff>
      <xdr:row>63</xdr:row>
      <xdr:rowOff>154940</xdr:rowOff>
    </xdr:to>
    <xdr:sp macro="" textlink="">
      <xdr:nvSpPr>
        <xdr:cNvPr id="235" name="楕円 234"/>
        <xdr:cNvSpPr/>
      </xdr:nvSpPr>
      <xdr:spPr>
        <a:xfrm>
          <a:off x="7810500" y="108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104140</xdr:rowOff>
    </xdr:from>
    <xdr:to>
      <xdr:col>45</xdr:col>
      <xdr:colOff>177800</xdr:colOff>
      <xdr:row>63</xdr:row>
      <xdr:rowOff>134620</xdr:rowOff>
    </xdr:to>
    <xdr:cxnSp macro="">
      <xdr:nvCxnSpPr>
        <xdr:cNvPr id="236" name="直線コネクタ 235"/>
        <xdr:cNvCxnSpPr/>
      </xdr:nvCxnSpPr>
      <xdr:spPr>
        <a:xfrm>
          <a:off x="7861300" y="10905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3827</xdr:rowOff>
    </xdr:from>
    <xdr:ext cx="469744" cy="259045"/>
    <xdr:sp macro="" textlink="">
      <xdr:nvSpPr>
        <xdr:cNvPr id="240" name="n_1mainValue【体育館・プール】&#10;一人当たり面積"/>
        <xdr:cNvSpPr txBox="1"/>
      </xdr:nvSpPr>
      <xdr:spPr>
        <a:xfrm>
          <a:off x="9391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5097</xdr:rowOff>
    </xdr:from>
    <xdr:ext cx="469744" cy="259045"/>
    <xdr:sp macro="" textlink="">
      <xdr:nvSpPr>
        <xdr:cNvPr id="241" name="n_2mainValue【体育館・プール】&#10;一人当たり面積"/>
        <xdr:cNvSpPr txBox="1"/>
      </xdr:nvSpPr>
      <xdr:spPr>
        <a:xfrm>
          <a:off x="8515427"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146067</xdr:rowOff>
    </xdr:from>
    <xdr:ext cx="469744" cy="259045"/>
    <xdr:sp macro="" textlink="">
      <xdr:nvSpPr>
        <xdr:cNvPr id="242" name="n_3mainValue【体育館・プール】&#10;一人当たり面積"/>
        <xdr:cNvSpPr txBox="1"/>
      </xdr:nvSpPr>
      <xdr:spPr>
        <a:xfrm>
          <a:off x="7626427" y="1094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72"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282" name="楕円 281"/>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283" name="【福祉施設】&#10;有形固定資産減価償却率該当値テキスト"/>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284" name="楕円 283"/>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83</xdr:row>
      <xdr:rowOff>163830</xdr:rowOff>
    </xdr:to>
    <xdr:cxnSp macro="">
      <xdr:nvCxnSpPr>
        <xdr:cNvPr id="285" name="直線コネクタ 284"/>
        <xdr:cNvCxnSpPr/>
      </xdr:nvCxnSpPr>
      <xdr:spPr>
        <a:xfrm flipV="1">
          <a:off x="3797300" y="14352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286" name="楕円 285"/>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34289</xdr:rowOff>
    </xdr:to>
    <xdr:cxnSp macro="">
      <xdr:nvCxnSpPr>
        <xdr:cNvPr id="287" name="直線コネクタ 286"/>
        <xdr:cNvCxnSpPr/>
      </xdr:nvCxnSpPr>
      <xdr:spPr>
        <a:xfrm flipV="1">
          <a:off x="2908300" y="143941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107314</xdr:rowOff>
    </xdr:from>
    <xdr:to>
      <xdr:col>10</xdr:col>
      <xdr:colOff>165100</xdr:colOff>
      <xdr:row>84</xdr:row>
      <xdr:rowOff>37464</xdr:rowOff>
    </xdr:to>
    <xdr:sp macro="" textlink="">
      <xdr:nvSpPr>
        <xdr:cNvPr id="288" name="楕円 287"/>
        <xdr:cNvSpPr/>
      </xdr:nvSpPr>
      <xdr:spPr>
        <a:xfrm>
          <a:off x="1968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158114</xdr:rowOff>
    </xdr:from>
    <xdr:to>
      <xdr:col>15</xdr:col>
      <xdr:colOff>50800</xdr:colOff>
      <xdr:row>84</xdr:row>
      <xdr:rowOff>34289</xdr:rowOff>
    </xdr:to>
    <xdr:cxnSp macro="">
      <xdr:nvCxnSpPr>
        <xdr:cNvPr id="289" name="直線コネクタ 288"/>
        <xdr:cNvCxnSpPr/>
      </xdr:nvCxnSpPr>
      <xdr:spPr>
        <a:xfrm>
          <a:off x="2019300" y="143884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90"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91"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92"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293" name="n_1mainValue【福祉施設】&#10;有形固定資産減価償却率"/>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294" name="n_2mainValue【福祉施設】&#10;有形固定資産減価償却率"/>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28591</xdr:rowOff>
    </xdr:from>
    <xdr:ext cx="405111" cy="259045"/>
    <xdr:sp macro="" textlink="">
      <xdr:nvSpPr>
        <xdr:cNvPr id="295" name="n_3mainValue【福祉施設】&#10;有形固定資産減価償却率"/>
        <xdr:cNvSpPr txBox="1"/>
      </xdr:nvSpPr>
      <xdr:spPr>
        <a:xfrm>
          <a:off x="1816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30735</xdr:rowOff>
    </xdr:from>
    <xdr:to>
      <xdr:col>55</xdr:col>
      <xdr:colOff>50800</xdr:colOff>
      <xdr:row>85</xdr:row>
      <xdr:rowOff>132335</xdr:rowOff>
    </xdr:to>
    <xdr:sp macro="" textlink="">
      <xdr:nvSpPr>
        <xdr:cNvPr id="330" name="楕円 329"/>
        <xdr:cNvSpPr/>
      </xdr:nvSpPr>
      <xdr:spPr>
        <a:xfrm>
          <a:off x="10426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117176</xdr:rowOff>
    </xdr:from>
    <xdr:ext cx="469744" cy="259045"/>
    <xdr:sp macro="" textlink="">
      <xdr:nvSpPr>
        <xdr:cNvPr id="331" name="【福祉施設】&#10;一人当たり面積該当値テキスト"/>
        <xdr:cNvSpPr txBox="1"/>
      </xdr:nvSpPr>
      <xdr:spPr>
        <a:xfrm>
          <a:off x="10515600" y="145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30735</xdr:rowOff>
    </xdr:from>
    <xdr:to>
      <xdr:col>50</xdr:col>
      <xdr:colOff>165100</xdr:colOff>
      <xdr:row>85</xdr:row>
      <xdr:rowOff>132335</xdr:rowOff>
    </xdr:to>
    <xdr:sp macro="" textlink="">
      <xdr:nvSpPr>
        <xdr:cNvPr id="332" name="楕円 331"/>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81535</xdr:rowOff>
    </xdr:from>
    <xdr:to>
      <xdr:col>55</xdr:col>
      <xdr:colOff>0</xdr:colOff>
      <xdr:row>85</xdr:row>
      <xdr:rowOff>81535</xdr:rowOff>
    </xdr:to>
    <xdr:cxnSp macro="">
      <xdr:nvCxnSpPr>
        <xdr:cNvPr id="333" name="直線コネクタ 332"/>
        <xdr:cNvCxnSpPr/>
      </xdr:nvCxnSpPr>
      <xdr:spPr>
        <a:xfrm>
          <a:off x="9639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30735</xdr:rowOff>
    </xdr:from>
    <xdr:to>
      <xdr:col>46</xdr:col>
      <xdr:colOff>38100</xdr:colOff>
      <xdr:row>85</xdr:row>
      <xdr:rowOff>132335</xdr:rowOff>
    </xdr:to>
    <xdr:sp macro="" textlink="">
      <xdr:nvSpPr>
        <xdr:cNvPr id="334" name="楕円 333"/>
        <xdr:cNvSpPr/>
      </xdr:nvSpPr>
      <xdr:spPr>
        <a:xfrm>
          <a:off x="8699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81535</xdr:rowOff>
    </xdr:from>
    <xdr:to>
      <xdr:col>50</xdr:col>
      <xdr:colOff>114300</xdr:colOff>
      <xdr:row>85</xdr:row>
      <xdr:rowOff>81535</xdr:rowOff>
    </xdr:to>
    <xdr:cxnSp macro="">
      <xdr:nvCxnSpPr>
        <xdr:cNvPr id="335" name="直線コネクタ 334"/>
        <xdr:cNvCxnSpPr/>
      </xdr:nvCxnSpPr>
      <xdr:spPr>
        <a:xfrm>
          <a:off x="8750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20447</xdr:rowOff>
    </xdr:from>
    <xdr:to>
      <xdr:col>41</xdr:col>
      <xdr:colOff>101600</xdr:colOff>
      <xdr:row>85</xdr:row>
      <xdr:rowOff>122047</xdr:rowOff>
    </xdr:to>
    <xdr:sp macro="" textlink="">
      <xdr:nvSpPr>
        <xdr:cNvPr id="336" name="楕円 335"/>
        <xdr:cNvSpPr/>
      </xdr:nvSpPr>
      <xdr:spPr>
        <a:xfrm>
          <a:off x="7810500" y="145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71247</xdr:rowOff>
    </xdr:from>
    <xdr:to>
      <xdr:col>45</xdr:col>
      <xdr:colOff>177800</xdr:colOff>
      <xdr:row>85</xdr:row>
      <xdr:rowOff>81535</xdr:rowOff>
    </xdr:to>
    <xdr:cxnSp macro="">
      <xdr:nvCxnSpPr>
        <xdr:cNvPr id="337" name="直線コネクタ 336"/>
        <xdr:cNvCxnSpPr/>
      </xdr:nvCxnSpPr>
      <xdr:spPr>
        <a:xfrm>
          <a:off x="7861300" y="14644497"/>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123462</xdr:rowOff>
    </xdr:from>
    <xdr:ext cx="469744" cy="259045"/>
    <xdr:sp macro="" textlink="">
      <xdr:nvSpPr>
        <xdr:cNvPr id="341" name="n_1mainValue【福祉施設】&#10;一人当たり面積"/>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123462</xdr:rowOff>
    </xdr:from>
    <xdr:ext cx="469744" cy="259045"/>
    <xdr:sp macro="" textlink="">
      <xdr:nvSpPr>
        <xdr:cNvPr id="342" name="n_2mainValue【福祉施設】&#10;一人当たり面積"/>
        <xdr:cNvSpPr txBox="1"/>
      </xdr:nvSpPr>
      <xdr:spPr>
        <a:xfrm>
          <a:off x="8515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113174</xdr:rowOff>
    </xdr:from>
    <xdr:ext cx="469744" cy="259045"/>
    <xdr:sp macro="" textlink="">
      <xdr:nvSpPr>
        <xdr:cNvPr id="343" name="n_3mainValue【福祉施設】&#10;一人当たり面積"/>
        <xdr:cNvSpPr txBox="1"/>
      </xdr:nvSpPr>
      <xdr:spPr>
        <a:xfrm>
          <a:off x="7626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385" name="直線コネクタ 38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38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387" name="直線コネクタ 38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38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89" name="直線コネクタ 38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39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391" name="フローチャート: 判断 39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392" name="フローチャート: 判断 39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393" name="フローチャート: 判断 39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394" name="フローチャート: 判断 39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126637</xdr:rowOff>
    </xdr:from>
    <xdr:to>
      <xdr:col>85</xdr:col>
      <xdr:colOff>177800</xdr:colOff>
      <xdr:row>35</xdr:row>
      <xdr:rowOff>56787</xdr:rowOff>
    </xdr:to>
    <xdr:sp macro="" textlink="">
      <xdr:nvSpPr>
        <xdr:cNvPr id="400" name="楕円 399"/>
        <xdr:cNvSpPr/>
      </xdr:nvSpPr>
      <xdr:spPr>
        <a:xfrm>
          <a:off x="162687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149514</xdr:rowOff>
    </xdr:from>
    <xdr:ext cx="405111" cy="259045"/>
    <xdr:sp macro="" textlink="">
      <xdr:nvSpPr>
        <xdr:cNvPr id="401" name="【一般廃棄物処理施設】&#10;有形固定資産減価償却率該当値テキスト"/>
        <xdr:cNvSpPr txBox="1"/>
      </xdr:nvSpPr>
      <xdr:spPr>
        <a:xfrm>
          <a:off x="16357600" y="58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167458</xdr:rowOff>
    </xdr:from>
    <xdr:to>
      <xdr:col>81</xdr:col>
      <xdr:colOff>101600</xdr:colOff>
      <xdr:row>35</xdr:row>
      <xdr:rowOff>97608</xdr:rowOff>
    </xdr:to>
    <xdr:sp macro="" textlink="">
      <xdr:nvSpPr>
        <xdr:cNvPr id="402" name="楕円 401"/>
        <xdr:cNvSpPr/>
      </xdr:nvSpPr>
      <xdr:spPr>
        <a:xfrm>
          <a:off x="154305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5987</xdr:rowOff>
    </xdr:from>
    <xdr:to>
      <xdr:col>85</xdr:col>
      <xdr:colOff>127000</xdr:colOff>
      <xdr:row>35</xdr:row>
      <xdr:rowOff>46808</xdr:rowOff>
    </xdr:to>
    <xdr:cxnSp macro="">
      <xdr:nvCxnSpPr>
        <xdr:cNvPr id="403" name="直線コネクタ 402"/>
        <xdr:cNvCxnSpPr/>
      </xdr:nvCxnSpPr>
      <xdr:spPr>
        <a:xfrm flipV="1">
          <a:off x="15481300" y="600673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xdr:rowOff>
    </xdr:from>
    <xdr:to>
      <xdr:col>76</xdr:col>
      <xdr:colOff>165100</xdr:colOff>
      <xdr:row>35</xdr:row>
      <xdr:rowOff>115570</xdr:rowOff>
    </xdr:to>
    <xdr:sp macro="" textlink="">
      <xdr:nvSpPr>
        <xdr:cNvPr id="404" name="楕円 403"/>
        <xdr:cNvSpPr/>
      </xdr:nvSpPr>
      <xdr:spPr>
        <a:xfrm>
          <a:off x="1454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46808</xdr:rowOff>
    </xdr:from>
    <xdr:to>
      <xdr:col>81</xdr:col>
      <xdr:colOff>50800</xdr:colOff>
      <xdr:row>35</xdr:row>
      <xdr:rowOff>64770</xdr:rowOff>
    </xdr:to>
    <xdr:cxnSp macro="">
      <xdr:nvCxnSpPr>
        <xdr:cNvPr id="405" name="直線コネクタ 404"/>
        <xdr:cNvCxnSpPr/>
      </xdr:nvCxnSpPr>
      <xdr:spPr>
        <a:xfrm flipV="1">
          <a:off x="14592300" y="604755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36830</xdr:rowOff>
    </xdr:from>
    <xdr:to>
      <xdr:col>72</xdr:col>
      <xdr:colOff>38100</xdr:colOff>
      <xdr:row>35</xdr:row>
      <xdr:rowOff>138430</xdr:rowOff>
    </xdr:to>
    <xdr:sp macro="" textlink="">
      <xdr:nvSpPr>
        <xdr:cNvPr id="406" name="楕円 405"/>
        <xdr:cNvSpPr/>
      </xdr:nvSpPr>
      <xdr:spPr>
        <a:xfrm>
          <a:off x="1365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64770</xdr:rowOff>
    </xdr:from>
    <xdr:to>
      <xdr:col>76</xdr:col>
      <xdr:colOff>114300</xdr:colOff>
      <xdr:row>35</xdr:row>
      <xdr:rowOff>87630</xdr:rowOff>
    </xdr:to>
    <xdr:cxnSp macro="">
      <xdr:nvCxnSpPr>
        <xdr:cNvPr id="407" name="直線コネクタ 406"/>
        <xdr:cNvCxnSpPr/>
      </xdr:nvCxnSpPr>
      <xdr:spPr>
        <a:xfrm flipV="1">
          <a:off x="13703300" y="6065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08"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09"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114861</xdr:rowOff>
    </xdr:from>
    <xdr:ext cx="405111" cy="259045"/>
    <xdr:sp macro="" textlink="">
      <xdr:nvSpPr>
        <xdr:cNvPr id="410" name="n_3aveValue【一般廃棄物処理施設】&#10;有形固定資産減価償却率"/>
        <xdr:cNvSpPr txBox="1"/>
      </xdr:nvSpPr>
      <xdr:spPr>
        <a:xfrm>
          <a:off x="13500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114135</xdr:rowOff>
    </xdr:from>
    <xdr:ext cx="405111" cy="259045"/>
    <xdr:sp macro="" textlink="">
      <xdr:nvSpPr>
        <xdr:cNvPr id="411" name="n_1mainValue【一般廃棄物処理施設】&#10;有形固定資産減価償却率"/>
        <xdr:cNvSpPr txBox="1"/>
      </xdr:nvSpPr>
      <xdr:spPr>
        <a:xfrm>
          <a:off x="15266044" y="577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132097</xdr:rowOff>
    </xdr:from>
    <xdr:ext cx="405111" cy="259045"/>
    <xdr:sp macro="" textlink="">
      <xdr:nvSpPr>
        <xdr:cNvPr id="412" name="n_2mainValue【一般廃棄物処理施設】&#10;有形固定資産減価償却率"/>
        <xdr:cNvSpPr txBox="1"/>
      </xdr:nvSpPr>
      <xdr:spPr>
        <a:xfrm>
          <a:off x="14389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154957</xdr:rowOff>
    </xdr:from>
    <xdr:ext cx="405111" cy="259045"/>
    <xdr:sp macro="" textlink="">
      <xdr:nvSpPr>
        <xdr:cNvPr id="413" name="n_3mainValue【一般廃棄物処理施設】&#10;有形固定資産減価償却率"/>
        <xdr:cNvSpPr txBox="1"/>
      </xdr:nvSpPr>
      <xdr:spPr>
        <a:xfrm>
          <a:off x="13500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5" name="テキスト ボックス 42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7" name="テキスト ボックス 42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9" name="テキスト ボックス 42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1" name="テキスト ボックス 43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3" name="テキスト ボックス 43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5" name="テキスト ボックス 43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7" name="テキスト ボックス 43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39" name="直線コネクタ 438"/>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40"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41" name="直線コネクタ 440"/>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42"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43" name="直線コネクタ 442"/>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44"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45" name="フローチャート: 判断 444"/>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46" name="フローチャート: 判断 445"/>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447" name="フローチャート: 判断 446"/>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448" name="フローチャート: 判断 447"/>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150585</xdr:rowOff>
    </xdr:from>
    <xdr:to>
      <xdr:col>116</xdr:col>
      <xdr:colOff>114300</xdr:colOff>
      <xdr:row>39</xdr:row>
      <xdr:rowOff>80735</xdr:rowOff>
    </xdr:to>
    <xdr:sp macro="" textlink="">
      <xdr:nvSpPr>
        <xdr:cNvPr id="454" name="楕円 453"/>
        <xdr:cNvSpPr/>
      </xdr:nvSpPr>
      <xdr:spPr>
        <a:xfrm>
          <a:off x="221107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2012</xdr:rowOff>
    </xdr:from>
    <xdr:ext cx="599010" cy="259045"/>
    <xdr:sp macro="" textlink="">
      <xdr:nvSpPr>
        <xdr:cNvPr id="455" name="【一般廃棄物処理施設】&#10;一人当たり有形固定資産（償却資産）額該当値テキスト"/>
        <xdr:cNvSpPr txBox="1"/>
      </xdr:nvSpPr>
      <xdr:spPr>
        <a:xfrm>
          <a:off x="22199600" y="651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157162</xdr:rowOff>
    </xdr:from>
    <xdr:to>
      <xdr:col>112</xdr:col>
      <xdr:colOff>38100</xdr:colOff>
      <xdr:row>39</xdr:row>
      <xdr:rowOff>87312</xdr:rowOff>
    </xdr:to>
    <xdr:sp macro="" textlink="">
      <xdr:nvSpPr>
        <xdr:cNvPr id="456" name="楕円 455"/>
        <xdr:cNvSpPr/>
      </xdr:nvSpPr>
      <xdr:spPr>
        <a:xfrm>
          <a:off x="21272500" y="667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29935</xdr:rowOff>
    </xdr:from>
    <xdr:to>
      <xdr:col>116</xdr:col>
      <xdr:colOff>63500</xdr:colOff>
      <xdr:row>39</xdr:row>
      <xdr:rowOff>36512</xdr:rowOff>
    </xdr:to>
    <xdr:cxnSp macro="">
      <xdr:nvCxnSpPr>
        <xdr:cNvPr id="457" name="直線コネクタ 456"/>
        <xdr:cNvCxnSpPr/>
      </xdr:nvCxnSpPr>
      <xdr:spPr>
        <a:xfrm flipV="1">
          <a:off x="21323300" y="6716485"/>
          <a:ext cx="8382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2873</xdr:rowOff>
    </xdr:from>
    <xdr:to>
      <xdr:col>107</xdr:col>
      <xdr:colOff>101600</xdr:colOff>
      <xdr:row>39</xdr:row>
      <xdr:rowOff>104473</xdr:rowOff>
    </xdr:to>
    <xdr:sp macro="" textlink="">
      <xdr:nvSpPr>
        <xdr:cNvPr id="458" name="楕円 457"/>
        <xdr:cNvSpPr/>
      </xdr:nvSpPr>
      <xdr:spPr>
        <a:xfrm>
          <a:off x="20383500" y="66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36512</xdr:rowOff>
    </xdr:from>
    <xdr:to>
      <xdr:col>111</xdr:col>
      <xdr:colOff>177800</xdr:colOff>
      <xdr:row>39</xdr:row>
      <xdr:rowOff>53673</xdr:rowOff>
    </xdr:to>
    <xdr:cxnSp macro="">
      <xdr:nvCxnSpPr>
        <xdr:cNvPr id="459" name="直線コネクタ 458"/>
        <xdr:cNvCxnSpPr/>
      </xdr:nvCxnSpPr>
      <xdr:spPr>
        <a:xfrm flipV="1">
          <a:off x="20434300" y="6723062"/>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19796</xdr:rowOff>
    </xdr:from>
    <xdr:to>
      <xdr:col>102</xdr:col>
      <xdr:colOff>165100</xdr:colOff>
      <xdr:row>39</xdr:row>
      <xdr:rowOff>121396</xdr:rowOff>
    </xdr:to>
    <xdr:sp macro="" textlink="">
      <xdr:nvSpPr>
        <xdr:cNvPr id="460" name="楕円 459"/>
        <xdr:cNvSpPr/>
      </xdr:nvSpPr>
      <xdr:spPr>
        <a:xfrm>
          <a:off x="19494500" y="67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53673</xdr:rowOff>
    </xdr:from>
    <xdr:to>
      <xdr:col>107</xdr:col>
      <xdr:colOff>50800</xdr:colOff>
      <xdr:row>39</xdr:row>
      <xdr:rowOff>70596</xdr:rowOff>
    </xdr:to>
    <xdr:cxnSp macro="">
      <xdr:nvCxnSpPr>
        <xdr:cNvPr id="461" name="直線コネクタ 460"/>
        <xdr:cNvCxnSpPr/>
      </xdr:nvCxnSpPr>
      <xdr:spPr>
        <a:xfrm flipV="1">
          <a:off x="19545300" y="6740223"/>
          <a:ext cx="889000" cy="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462"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463"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88811</xdr:rowOff>
    </xdr:from>
    <xdr:ext cx="534377" cy="259045"/>
    <xdr:sp macro="" textlink="">
      <xdr:nvSpPr>
        <xdr:cNvPr id="464" name="n_3aveValue【一般廃棄物処理施設】&#10;一人当たり有形固定資産（償却資産）額"/>
        <xdr:cNvSpPr txBox="1"/>
      </xdr:nvSpPr>
      <xdr:spPr>
        <a:xfrm>
          <a:off x="19278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103839</xdr:rowOff>
    </xdr:from>
    <xdr:ext cx="599010" cy="259045"/>
    <xdr:sp macro="" textlink="">
      <xdr:nvSpPr>
        <xdr:cNvPr id="465" name="n_1mainValue【一般廃棄物処理施設】&#10;一人当たり有形固定資産（償却資産）額"/>
        <xdr:cNvSpPr txBox="1"/>
      </xdr:nvSpPr>
      <xdr:spPr>
        <a:xfrm>
          <a:off x="21011095" y="64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121000</xdr:rowOff>
    </xdr:from>
    <xdr:ext cx="599010" cy="259045"/>
    <xdr:sp macro="" textlink="">
      <xdr:nvSpPr>
        <xdr:cNvPr id="466" name="n_2mainValue【一般廃棄物処理施設】&#10;一人当たり有形固定資産（償却資産）額"/>
        <xdr:cNvSpPr txBox="1"/>
      </xdr:nvSpPr>
      <xdr:spPr>
        <a:xfrm>
          <a:off x="20134795" y="646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137923</xdr:rowOff>
    </xdr:from>
    <xdr:ext cx="599010" cy="259045"/>
    <xdr:sp macro="" textlink="">
      <xdr:nvSpPr>
        <xdr:cNvPr id="467" name="n_3mainValue【一般廃棄物処理施設】&#10;一人当たり有形固定資産（償却資産）額"/>
        <xdr:cNvSpPr txBox="1"/>
      </xdr:nvSpPr>
      <xdr:spPr>
        <a:xfrm>
          <a:off x="19245795" y="64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93" name="直線コネクタ 49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9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97" name="直線コネクタ 49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498"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99" name="フローチャート: 判断 49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00" name="フローチャート: 判断 49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01" name="フローチャート: 判断 50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02" name="フローチャート: 判断 501"/>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39007</xdr:rowOff>
    </xdr:from>
    <xdr:to>
      <xdr:col>85</xdr:col>
      <xdr:colOff>177800</xdr:colOff>
      <xdr:row>60</xdr:row>
      <xdr:rowOff>140607</xdr:rowOff>
    </xdr:to>
    <xdr:sp macro="" textlink="">
      <xdr:nvSpPr>
        <xdr:cNvPr id="508" name="楕円 507"/>
        <xdr:cNvSpPr/>
      </xdr:nvSpPr>
      <xdr:spPr>
        <a:xfrm>
          <a:off x="16268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17434</xdr:rowOff>
    </xdr:from>
    <xdr:ext cx="405111" cy="259045"/>
    <xdr:sp macro="" textlink="">
      <xdr:nvSpPr>
        <xdr:cNvPr id="509" name="【保健センター・保健所】&#10;有形固定資産減価償却率該当値テキスト"/>
        <xdr:cNvSpPr txBox="1"/>
      </xdr:nvSpPr>
      <xdr:spPr>
        <a:xfrm>
          <a:off x="16357600"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71665</xdr:rowOff>
    </xdr:from>
    <xdr:to>
      <xdr:col>81</xdr:col>
      <xdr:colOff>101600</xdr:colOff>
      <xdr:row>61</xdr:row>
      <xdr:rowOff>1815</xdr:rowOff>
    </xdr:to>
    <xdr:sp macro="" textlink="">
      <xdr:nvSpPr>
        <xdr:cNvPr id="510" name="楕円 509"/>
        <xdr:cNvSpPr/>
      </xdr:nvSpPr>
      <xdr:spPr>
        <a:xfrm>
          <a:off x="15430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89807</xdr:rowOff>
    </xdr:from>
    <xdr:to>
      <xdr:col>85</xdr:col>
      <xdr:colOff>127000</xdr:colOff>
      <xdr:row>60</xdr:row>
      <xdr:rowOff>122465</xdr:rowOff>
    </xdr:to>
    <xdr:cxnSp macro="">
      <xdr:nvCxnSpPr>
        <xdr:cNvPr id="511" name="直線コネクタ 510"/>
        <xdr:cNvCxnSpPr/>
      </xdr:nvCxnSpPr>
      <xdr:spPr>
        <a:xfrm flipV="1">
          <a:off x="15481300" y="1037680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104322</xdr:rowOff>
    </xdr:from>
    <xdr:to>
      <xdr:col>76</xdr:col>
      <xdr:colOff>165100</xdr:colOff>
      <xdr:row>61</xdr:row>
      <xdr:rowOff>34472</xdr:rowOff>
    </xdr:to>
    <xdr:sp macro="" textlink="">
      <xdr:nvSpPr>
        <xdr:cNvPr id="512" name="楕円 511"/>
        <xdr:cNvSpPr/>
      </xdr:nvSpPr>
      <xdr:spPr>
        <a:xfrm>
          <a:off x="14541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122465</xdr:rowOff>
    </xdr:from>
    <xdr:to>
      <xdr:col>81</xdr:col>
      <xdr:colOff>50800</xdr:colOff>
      <xdr:row>60</xdr:row>
      <xdr:rowOff>155122</xdr:rowOff>
    </xdr:to>
    <xdr:cxnSp macro="">
      <xdr:nvCxnSpPr>
        <xdr:cNvPr id="513" name="直線コネクタ 512"/>
        <xdr:cNvCxnSpPr/>
      </xdr:nvCxnSpPr>
      <xdr:spPr>
        <a:xfrm flipV="1">
          <a:off x="14592300" y="104094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135346</xdr:rowOff>
    </xdr:from>
    <xdr:to>
      <xdr:col>72</xdr:col>
      <xdr:colOff>38100</xdr:colOff>
      <xdr:row>61</xdr:row>
      <xdr:rowOff>65496</xdr:rowOff>
    </xdr:to>
    <xdr:sp macro="" textlink="">
      <xdr:nvSpPr>
        <xdr:cNvPr id="514" name="楕円 513"/>
        <xdr:cNvSpPr/>
      </xdr:nvSpPr>
      <xdr:spPr>
        <a:xfrm>
          <a:off x="13652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155122</xdr:rowOff>
    </xdr:from>
    <xdr:to>
      <xdr:col>76</xdr:col>
      <xdr:colOff>114300</xdr:colOff>
      <xdr:row>61</xdr:row>
      <xdr:rowOff>14696</xdr:rowOff>
    </xdr:to>
    <xdr:cxnSp macro="">
      <xdr:nvCxnSpPr>
        <xdr:cNvPr id="515" name="直線コネクタ 514"/>
        <xdr:cNvCxnSpPr/>
      </xdr:nvCxnSpPr>
      <xdr:spPr>
        <a:xfrm flipV="1">
          <a:off x="13703300" y="104421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516"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517"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18"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164392</xdr:rowOff>
    </xdr:from>
    <xdr:ext cx="405111" cy="259045"/>
    <xdr:sp macro="" textlink="">
      <xdr:nvSpPr>
        <xdr:cNvPr id="519" name="n_1mainValue【保健センター・保健所】&#10;有形固定資産減価償却率"/>
        <xdr:cNvSpPr txBox="1"/>
      </xdr:nvSpPr>
      <xdr:spPr>
        <a:xfrm>
          <a:off x="15266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25599</xdr:rowOff>
    </xdr:from>
    <xdr:ext cx="405111" cy="259045"/>
    <xdr:sp macro="" textlink="">
      <xdr:nvSpPr>
        <xdr:cNvPr id="520" name="n_2mainValue【保健センター・保健所】&#10;有形固定資産減価償却率"/>
        <xdr:cNvSpPr txBox="1"/>
      </xdr:nvSpPr>
      <xdr:spPr>
        <a:xfrm>
          <a:off x="14389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56623</xdr:rowOff>
    </xdr:from>
    <xdr:ext cx="405111" cy="259045"/>
    <xdr:sp macro="" textlink="">
      <xdr:nvSpPr>
        <xdr:cNvPr id="521" name="n_3mainValue【保健センター・保健所】&#10;有形固定資産減価償却率"/>
        <xdr:cNvSpPr txBox="1"/>
      </xdr:nvSpPr>
      <xdr:spPr>
        <a:xfrm>
          <a:off x="13500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45" name="直線コネクタ 544"/>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46"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47" name="直線コネクタ 546"/>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48"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49" name="直線コネクタ 548"/>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50" name="【保健センター・保健所】&#10;一人当たり面積平均値テキスト"/>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51" name="フローチャート: 判断 550"/>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52" name="フローチャート: 判断 551"/>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53" name="フローチャート: 判断 552"/>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54" name="フローチャート: 判断 553"/>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97790</xdr:rowOff>
    </xdr:from>
    <xdr:to>
      <xdr:col>116</xdr:col>
      <xdr:colOff>114300</xdr:colOff>
      <xdr:row>63</xdr:row>
      <xdr:rowOff>27940</xdr:rowOff>
    </xdr:to>
    <xdr:sp macro="" textlink="">
      <xdr:nvSpPr>
        <xdr:cNvPr id="560" name="楕円 559"/>
        <xdr:cNvSpPr/>
      </xdr:nvSpPr>
      <xdr:spPr>
        <a:xfrm>
          <a:off x="22110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120667</xdr:rowOff>
    </xdr:from>
    <xdr:ext cx="469744" cy="259045"/>
    <xdr:sp macro="" textlink="">
      <xdr:nvSpPr>
        <xdr:cNvPr id="561" name="【保健センター・保健所】&#10;一人当たり面積該当値テキスト"/>
        <xdr:cNvSpPr txBox="1"/>
      </xdr:nvSpPr>
      <xdr:spPr>
        <a:xfrm>
          <a:off x="22199600" y="1057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97790</xdr:rowOff>
    </xdr:from>
    <xdr:to>
      <xdr:col>112</xdr:col>
      <xdr:colOff>38100</xdr:colOff>
      <xdr:row>63</xdr:row>
      <xdr:rowOff>27940</xdr:rowOff>
    </xdr:to>
    <xdr:sp macro="" textlink="">
      <xdr:nvSpPr>
        <xdr:cNvPr id="562" name="楕円 561"/>
        <xdr:cNvSpPr/>
      </xdr:nvSpPr>
      <xdr:spPr>
        <a:xfrm>
          <a:off x="21272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148590</xdr:rowOff>
    </xdr:from>
    <xdr:to>
      <xdr:col>116</xdr:col>
      <xdr:colOff>63500</xdr:colOff>
      <xdr:row>62</xdr:row>
      <xdr:rowOff>148590</xdr:rowOff>
    </xdr:to>
    <xdr:cxnSp macro="">
      <xdr:nvCxnSpPr>
        <xdr:cNvPr id="563" name="直線コネクタ 562"/>
        <xdr:cNvCxnSpPr/>
      </xdr:nvCxnSpPr>
      <xdr:spPr>
        <a:xfrm>
          <a:off x="21323300" y="10778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564" name="楕円 563"/>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148590</xdr:rowOff>
    </xdr:from>
    <xdr:to>
      <xdr:col>111</xdr:col>
      <xdr:colOff>177800</xdr:colOff>
      <xdr:row>62</xdr:row>
      <xdr:rowOff>152400</xdr:rowOff>
    </xdr:to>
    <xdr:cxnSp macro="">
      <xdr:nvCxnSpPr>
        <xdr:cNvPr id="565" name="直線コネクタ 564"/>
        <xdr:cNvCxnSpPr/>
      </xdr:nvCxnSpPr>
      <xdr:spPr>
        <a:xfrm flipV="1">
          <a:off x="20434300" y="1077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66" name="楕円 565"/>
        <xdr:cNvSpPr/>
      </xdr:nvSpPr>
      <xdr:spPr>
        <a:xfrm>
          <a:off x="19494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156210</xdr:rowOff>
    </xdr:to>
    <xdr:cxnSp macro="">
      <xdr:nvCxnSpPr>
        <xdr:cNvPr id="567" name="直線コネクタ 566"/>
        <xdr:cNvCxnSpPr/>
      </xdr:nvCxnSpPr>
      <xdr:spPr>
        <a:xfrm flipV="1">
          <a:off x="19545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568" name="n_1ave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69" name="n_2ave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570" name="n_3aveValue【保健センター・保健所】&#10;一人当たり面積"/>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44467</xdr:rowOff>
    </xdr:from>
    <xdr:ext cx="469744" cy="259045"/>
    <xdr:sp macro="" textlink="">
      <xdr:nvSpPr>
        <xdr:cNvPr id="571" name="n_1main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48277</xdr:rowOff>
    </xdr:from>
    <xdr:ext cx="469744" cy="259045"/>
    <xdr:sp macro="" textlink="">
      <xdr:nvSpPr>
        <xdr:cNvPr id="572" name="n_2mainValue【保健センター・保健所】&#10;一人当たり面積"/>
        <xdr:cNvSpPr txBox="1"/>
      </xdr:nvSpPr>
      <xdr:spPr>
        <a:xfrm>
          <a:off x="20199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573" name="n_3main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4" name="テキスト ボックス 59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98" name="直線コネクタ 597"/>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9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00" name="直線コネクタ 59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01"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02" name="直線コネクタ 601"/>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0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04" name="フローチャート: 判断 60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5" name="フローチャート: 判断 604"/>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06" name="フローチャート: 判断 605"/>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07" name="フローチャート: 判断 606"/>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59689</xdr:rowOff>
    </xdr:from>
    <xdr:to>
      <xdr:col>85</xdr:col>
      <xdr:colOff>177800</xdr:colOff>
      <xdr:row>82</xdr:row>
      <xdr:rowOff>161289</xdr:rowOff>
    </xdr:to>
    <xdr:sp macro="" textlink="">
      <xdr:nvSpPr>
        <xdr:cNvPr id="613" name="楕円 612"/>
        <xdr:cNvSpPr/>
      </xdr:nvSpPr>
      <xdr:spPr>
        <a:xfrm>
          <a:off x="16268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82566</xdr:rowOff>
    </xdr:from>
    <xdr:ext cx="405111" cy="259045"/>
    <xdr:sp macro="" textlink="">
      <xdr:nvSpPr>
        <xdr:cNvPr id="614" name="【消防施設】&#10;有形固定資産減価償却率該当値テキスト"/>
        <xdr:cNvSpPr txBox="1"/>
      </xdr:nvSpPr>
      <xdr:spPr>
        <a:xfrm>
          <a:off x="16357600"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93980</xdr:rowOff>
    </xdr:from>
    <xdr:to>
      <xdr:col>81</xdr:col>
      <xdr:colOff>101600</xdr:colOff>
      <xdr:row>83</xdr:row>
      <xdr:rowOff>24130</xdr:rowOff>
    </xdr:to>
    <xdr:sp macro="" textlink="">
      <xdr:nvSpPr>
        <xdr:cNvPr id="615" name="楕円 614"/>
        <xdr:cNvSpPr/>
      </xdr:nvSpPr>
      <xdr:spPr>
        <a:xfrm>
          <a:off x="15430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110489</xdr:rowOff>
    </xdr:from>
    <xdr:to>
      <xdr:col>85</xdr:col>
      <xdr:colOff>127000</xdr:colOff>
      <xdr:row>82</xdr:row>
      <xdr:rowOff>144780</xdr:rowOff>
    </xdr:to>
    <xdr:cxnSp macro="">
      <xdr:nvCxnSpPr>
        <xdr:cNvPr id="616" name="直線コネクタ 615"/>
        <xdr:cNvCxnSpPr/>
      </xdr:nvCxnSpPr>
      <xdr:spPr>
        <a:xfrm flipV="1">
          <a:off x="15481300" y="141693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17" name="楕円 616"/>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144780</xdr:rowOff>
    </xdr:from>
    <xdr:to>
      <xdr:col>81</xdr:col>
      <xdr:colOff>50800</xdr:colOff>
      <xdr:row>83</xdr:row>
      <xdr:rowOff>3811</xdr:rowOff>
    </xdr:to>
    <xdr:cxnSp macro="">
      <xdr:nvCxnSpPr>
        <xdr:cNvPr id="618" name="直線コネクタ 617"/>
        <xdr:cNvCxnSpPr/>
      </xdr:nvCxnSpPr>
      <xdr:spPr>
        <a:xfrm flipV="1">
          <a:off x="14592300" y="14203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619" name="楕円 618"/>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83</xdr:row>
      <xdr:rowOff>3811</xdr:rowOff>
    </xdr:to>
    <xdr:cxnSp macro="">
      <xdr:nvCxnSpPr>
        <xdr:cNvPr id="620" name="直線コネクタ 619"/>
        <xdr:cNvCxnSpPr/>
      </xdr:nvCxnSpPr>
      <xdr:spPr>
        <a:xfrm>
          <a:off x="13703300" y="13335000"/>
          <a:ext cx="889000" cy="89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21"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622"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623" name="n_3aveValue【消防施設】&#10;有形固定資産減価償却率"/>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15257</xdr:rowOff>
    </xdr:from>
    <xdr:ext cx="405111" cy="259045"/>
    <xdr:sp macro="" textlink="">
      <xdr:nvSpPr>
        <xdr:cNvPr id="624" name="n_1mainValue【消防施設】&#10;有形固定資産減価償却率"/>
        <xdr:cNvSpPr txBox="1"/>
      </xdr:nvSpPr>
      <xdr:spPr>
        <a:xfrm>
          <a:off x="15266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25" name="n_2mainValue【消防施設】&#10;有形固定資産減価償却率"/>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626" name="n_3mainValue【消防施設】&#10;有形固定資産減価償却率"/>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50" name="直線コネクタ 649"/>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51"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52" name="直線コネクタ 65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53"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54" name="直線コネクタ 653"/>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55"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56" name="フローチャート: 判断 655"/>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57" name="フローチャート: 判断 656"/>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58" name="フローチャート: 判断 657"/>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59" name="フローチャート: 判断 658"/>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665" name="楕円 664"/>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666" name="【消防施設】&#10;一人当たり面積該当値テキスト"/>
        <xdr:cNvSpPr txBox="1"/>
      </xdr:nvSpPr>
      <xdr:spPr>
        <a:xfrm>
          <a:off x="22199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7620</xdr:rowOff>
    </xdr:from>
    <xdr:to>
      <xdr:col>112</xdr:col>
      <xdr:colOff>38100</xdr:colOff>
      <xdr:row>86</xdr:row>
      <xdr:rowOff>109220</xdr:rowOff>
    </xdr:to>
    <xdr:sp macro="" textlink="">
      <xdr:nvSpPr>
        <xdr:cNvPr id="667" name="楕円 666"/>
        <xdr:cNvSpPr/>
      </xdr:nvSpPr>
      <xdr:spPr>
        <a:xfrm>
          <a:off x="21272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58420</xdr:rowOff>
    </xdr:to>
    <xdr:cxnSp macro="">
      <xdr:nvCxnSpPr>
        <xdr:cNvPr id="668" name="直線コネクタ 667"/>
        <xdr:cNvCxnSpPr/>
      </xdr:nvCxnSpPr>
      <xdr:spPr>
        <a:xfrm flipV="1">
          <a:off x="21323300" y="148018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8889</xdr:rowOff>
    </xdr:from>
    <xdr:to>
      <xdr:col>107</xdr:col>
      <xdr:colOff>101600</xdr:colOff>
      <xdr:row>86</xdr:row>
      <xdr:rowOff>110489</xdr:rowOff>
    </xdr:to>
    <xdr:sp macro="" textlink="">
      <xdr:nvSpPr>
        <xdr:cNvPr id="669" name="楕円 668"/>
        <xdr:cNvSpPr/>
      </xdr:nvSpPr>
      <xdr:spPr>
        <a:xfrm>
          <a:off x="20383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58420</xdr:rowOff>
    </xdr:from>
    <xdr:to>
      <xdr:col>111</xdr:col>
      <xdr:colOff>177800</xdr:colOff>
      <xdr:row>86</xdr:row>
      <xdr:rowOff>59689</xdr:rowOff>
    </xdr:to>
    <xdr:cxnSp macro="">
      <xdr:nvCxnSpPr>
        <xdr:cNvPr id="670" name="直線コネクタ 669"/>
        <xdr:cNvCxnSpPr/>
      </xdr:nvCxnSpPr>
      <xdr:spPr>
        <a:xfrm flipV="1">
          <a:off x="20434300" y="148031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44450</xdr:rowOff>
    </xdr:from>
    <xdr:to>
      <xdr:col>102</xdr:col>
      <xdr:colOff>165100</xdr:colOff>
      <xdr:row>86</xdr:row>
      <xdr:rowOff>146050</xdr:rowOff>
    </xdr:to>
    <xdr:sp macro="" textlink="">
      <xdr:nvSpPr>
        <xdr:cNvPr id="671" name="楕円 670"/>
        <xdr:cNvSpPr/>
      </xdr:nvSpPr>
      <xdr:spPr>
        <a:xfrm>
          <a:off x="19494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59689</xdr:rowOff>
    </xdr:from>
    <xdr:to>
      <xdr:col>107</xdr:col>
      <xdr:colOff>50800</xdr:colOff>
      <xdr:row>86</xdr:row>
      <xdr:rowOff>95250</xdr:rowOff>
    </xdr:to>
    <xdr:cxnSp macro="">
      <xdr:nvCxnSpPr>
        <xdr:cNvPr id="672" name="直線コネクタ 671"/>
        <xdr:cNvCxnSpPr/>
      </xdr:nvCxnSpPr>
      <xdr:spPr>
        <a:xfrm flipV="1">
          <a:off x="19545300" y="1480438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673"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674"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675"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100347</xdr:rowOff>
    </xdr:from>
    <xdr:ext cx="469744" cy="259045"/>
    <xdr:sp macro="" textlink="">
      <xdr:nvSpPr>
        <xdr:cNvPr id="676" name="n_1mainValue【消防施設】&#10;一人当たり面積"/>
        <xdr:cNvSpPr txBox="1"/>
      </xdr:nvSpPr>
      <xdr:spPr>
        <a:xfrm>
          <a:off x="210757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101616</xdr:rowOff>
    </xdr:from>
    <xdr:ext cx="469744" cy="259045"/>
    <xdr:sp macro="" textlink="">
      <xdr:nvSpPr>
        <xdr:cNvPr id="677" name="n_2mainValue【消防施設】&#10;一人当たり面積"/>
        <xdr:cNvSpPr txBox="1"/>
      </xdr:nvSpPr>
      <xdr:spPr>
        <a:xfrm>
          <a:off x="20199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137177</xdr:rowOff>
    </xdr:from>
    <xdr:ext cx="469744" cy="259045"/>
    <xdr:sp macro="" textlink="">
      <xdr:nvSpPr>
        <xdr:cNvPr id="678" name="n_3mainValue【消防施設】&#10;一人当たり面積"/>
        <xdr:cNvSpPr txBox="1"/>
      </xdr:nvSpPr>
      <xdr:spPr>
        <a:xfrm>
          <a:off x="19310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04" name="直線コネクタ 703"/>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05"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06" name="直線コネクタ 705"/>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07"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08" name="直線コネクタ 707"/>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09"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0" name="フローチャート: 判断 709"/>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11" name="フローチャート: 判断 710"/>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12" name="フローチャート: 判断 711"/>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13" name="フローチャート: 判断 712"/>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121738</xdr:rowOff>
    </xdr:from>
    <xdr:to>
      <xdr:col>85</xdr:col>
      <xdr:colOff>177800</xdr:colOff>
      <xdr:row>102</xdr:row>
      <xdr:rowOff>51888</xdr:rowOff>
    </xdr:to>
    <xdr:sp macro="" textlink="">
      <xdr:nvSpPr>
        <xdr:cNvPr id="719" name="楕円 718"/>
        <xdr:cNvSpPr/>
      </xdr:nvSpPr>
      <xdr:spPr>
        <a:xfrm>
          <a:off x="162687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144615</xdr:rowOff>
    </xdr:from>
    <xdr:ext cx="405111" cy="259045"/>
    <xdr:sp macro="" textlink="">
      <xdr:nvSpPr>
        <xdr:cNvPr id="720" name="【庁舎】&#10;有形固定資産減価償却率該当値テキスト"/>
        <xdr:cNvSpPr txBox="1"/>
      </xdr:nvSpPr>
      <xdr:spPr>
        <a:xfrm>
          <a:off x="16357600" y="1728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xdr:rowOff>
    </xdr:from>
    <xdr:to>
      <xdr:col>81</xdr:col>
      <xdr:colOff>101600</xdr:colOff>
      <xdr:row>101</xdr:row>
      <xdr:rowOff>117202</xdr:rowOff>
    </xdr:to>
    <xdr:sp macro="" textlink="">
      <xdr:nvSpPr>
        <xdr:cNvPr id="721" name="楕円 720"/>
        <xdr:cNvSpPr/>
      </xdr:nvSpPr>
      <xdr:spPr>
        <a:xfrm>
          <a:off x="15430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66402</xdr:rowOff>
    </xdr:from>
    <xdr:to>
      <xdr:col>85</xdr:col>
      <xdr:colOff>127000</xdr:colOff>
      <xdr:row>102</xdr:row>
      <xdr:rowOff>1088</xdr:rowOff>
    </xdr:to>
    <xdr:cxnSp macro="">
      <xdr:nvCxnSpPr>
        <xdr:cNvPr id="722" name="直線コネクタ 721"/>
        <xdr:cNvCxnSpPr/>
      </xdr:nvCxnSpPr>
      <xdr:spPr>
        <a:xfrm>
          <a:off x="15481300" y="17382852"/>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4173</xdr:rowOff>
    </xdr:from>
    <xdr:to>
      <xdr:col>76</xdr:col>
      <xdr:colOff>165100</xdr:colOff>
      <xdr:row>101</xdr:row>
      <xdr:rowOff>105773</xdr:rowOff>
    </xdr:to>
    <xdr:sp macro="" textlink="">
      <xdr:nvSpPr>
        <xdr:cNvPr id="723" name="楕円 722"/>
        <xdr:cNvSpPr/>
      </xdr:nvSpPr>
      <xdr:spPr>
        <a:xfrm>
          <a:off x="14541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54973</xdr:rowOff>
    </xdr:from>
    <xdr:to>
      <xdr:col>81</xdr:col>
      <xdr:colOff>50800</xdr:colOff>
      <xdr:row>101</xdr:row>
      <xdr:rowOff>66402</xdr:rowOff>
    </xdr:to>
    <xdr:cxnSp macro="">
      <xdr:nvCxnSpPr>
        <xdr:cNvPr id="724" name="直線コネクタ 723"/>
        <xdr:cNvCxnSpPr/>
      </xdr:nvCxnSpPr>
      <xdr:spPr>
        <a:xfrm>
          <a:off x="14592300" y="1737142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25400</xdr:rowOff>
    </xdr:from>
    <xdr:to>
      <xdr:col>72</xdr:col>
      <xdr:colOff>38100</xdr:colOff>
      <xdr:row>101</xdr:row>
      <xdr:rowOff>127000</xdr:rowOff>
    </xdr:to>
    <xdr:sp macro="" textlink="">
      <xdr:nvSpPr>
        <xdr:cNvPr id="725" name="楕円 724"/>
        <xdr:cNvSpPr/>
      </xdr:nvSpPr>
      <xdr:spPr>
        <a:xfrm>
          <a:off x="1365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54973</xdr:rowOff>
    </xdr:from>
    <xdr:to>
      <xdr:col>76</xdr:col>
      <xdr:colOff>114300</xdr:colOff>
      <xdr:row>101</xdr:row>
      <xdr:rowOff>76200</xdr:rowOff>
    </xdr:to>
    <xdr:cxnSp macro="">
      <xdr:nvCxnSpPr>
        <xdr:cNvPr id="726" name="直線コネクタ 725"/>
        <xdr:cNvCxnSpPr/>
      </xdr:nvCxnSpPr>
      <xdr:spPr>
        <a:xfrm flipV="1">
          <a:off x="13703300" y="173714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27"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28"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729"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133729</xdr:rowOff>
    </xdr:from>
    <xdr:ext cx="405111" cy="259045"/>
    <xdr:sp macro="" textlink="">
      <xdr:nvSpPr>
        <xdr:cNvPr id="730" name="n_1mainValue【庁舎】&#10;有形固定資産減価償却率"/>
        <xdr:cNvSpPr txBox="1"/>
      </xdr:nvSpPr>
      <xdr:spPr>
        <a:xfrm>
          <a:off x="152660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122300</xdr:rowOff>
    </xdr:from>
    <xdr:ext cx="405111" cy="259045"/>
    <xdr:sp macro="" textlink="">
      <xdr:nvSpPr>
        <xdr:cNvPr id="731" name="n_2mainValue【庁舎】&#10;有形固定資産減価償却率"/>
        <xdr:cNvSpPr txBox="1"/>
      </xdr:nvSpPr>
      <xdr:spPr>
        <a:xfrm>
          <a:off x="143897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143527</xdr:rowOff>
    </xdr:from>
    <xdr:ext cx="405111" cy="259045"/>
    <xdr:sp macro="" textlink="">
      <xdr:nvSpPr>
        <xdr:cNvPr id="732" name="n_3mainValue【庁舎】&#10;有形固定資産減価償却率"/>
        <xdr:cNvSpPr txBox="1"/>
      </xdr:nvSpPr>
      <xdr:spPr>
        <a:xfrm>
          <a:off x="13500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54" name="直線コネクタ 753"/>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55"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56" name="直線コネクタ 755"/>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57"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58" name="直線コネクタ 757"/>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759"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60" name="フローチャート: 判断 759"/>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61" name="フローチャート: 判断 760"/>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62" name="フローチャート: 判断 761"/>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63" name="フローチャート: 判断 762"/>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52832</xdr:rowOff>
    </xdr:from>
    <xdr:to>
      <xdr:col>116</xdr:col>
      <xdr:colOff>114300</xdr:colOff>
      <xdr:row>106</xdr:row>
      <xdr:rowOff>154432</xdr:rowOff>
    </xdr:to>
    <xdr:sp macro="" textlink="">
      <xdr:nvSpPr>
        <xdr:cNvPr id="769" name="楕円 768"/>
        <xdr:cNvSpPr/>
      </xdr:nvSpPr>
      <xdr:spPr>
        <a:xfrm>
          <a:off x="221107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31259</xdr:rowOff>
    </xdr:from>
    <xdr:ext cx="469744" cy="259045"/>
    <xdr:sp macro="" textlink="">
      <xdr:nvSpPr>
        <xdr:cNvPr id="770" name="【庁舎】&#10;一人当たり面積該当値テキスト"/>
        <xdr:cNvSpPr txBox="1"/>
      </xdr:nvSpPr>
      <xdr:spPr>
        <a:xfrm>
          <a:off x="22199600"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148844</xdr:rowOff>
    </xdr:from>
    <xdr:to>
      <xdr:col>112</xdr:col>
      <xdr:colOff>38100</xdr:colOff>
      <xdr:row>106</xdr:row>
      <xdr:rowOff>78994</xdr:rowOff>
    </xdr:to>
    <xdr:sp macro="" textlink="">
      <xdr:nvSpPr>
        <xdr:cNvPr id="771" name="楕円 770"/>
        <xdr:cNvSpPr/>
      </xdr:nvSpPr>
      <xdr:spPr>
        <a:xfrm>
          <a:off x="21272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28194</xdr:rowOff>
    </xdr:from>
    <xdr:to>
      <xdr:col>116</xdr:col>
      <xdr:colOff>63500</xdr:colOff>
      <xdr:row>106</xdr:row>
      <xdr:rowOff>103632</xdr:rowOff>
    </xdr:to>
    <xdr:cxnSp macro="">
      <xdr:nvCxnSpPr>
        <xdr:cNvPr id="772" name="直線コネクタ 771"/>
        <xdr:cNvCxnSpPr/>
      </xdr:nvCxnSpPr>
      <xdr:spPr>
        <a:xfrm>
          <a:off x="21323300" y="18201894"/>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153415</xdr:rowOff>
    </xdr:from>
    <xdr:to>
      <xdr:col>107</xdr:col>
      <xdr:colOff>101600</xdr:colOff>
      <xdr:row>106</xdr:row>
      <xdr:rowOff>83565</xdr:rowOff>
    </xdr:to>
    <xdr:sp macro="" textlink="">
      <xdr:nvSpPr>
        <xdr:cNvPr id="773" name="楕円 772"/>
        <xdr:cNvSpPr/>
      </xdr:nvSpPr>
      <xdr:spPr>
        <a:xfrm>
          <a:off x="20383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28194</xdr:rowOff>
    </xdr:from>
    <xdr:to>
      <xdr:col>111</xdr:col>
      <xdr:colOff>177800</xdr:colOff>
      <xdr:row>106</xdr:row>
      <xdr:rowOff>32765</xdr:rowOff>
    </xdr:to>
    <xdr:cxnSp macro="">
      <xdr:nvCxnSpPr>
        <xdr:cNvPr id="774" name="直線コネクタ 773"/>
        <xdr:cNvCxnSpPr/>
      </xdr:nvCxnSpPr>
      <xdr:spPr>
        <a:xfrm flipV="1">
          <a:off x="20434300" y="182018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775" name="楕円 774"/>
        <xdr:cNvSpPr/>
      </xdr:nvSpPr>
      <xdr:spPr>
        <a:xfrm>
          <a:off x="19494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32765</xdr:rowOff>
    </xdr:from>
    <xdr:to>
      <xdr:col>107</xdr:col>
      <xdr:colOff>50800</xdr:colOff>
      <xdr:row>106</xdr:row>
      <xdr:rowOff>35052</xdr:rowOff>
    </xdr:to>
    <xdr:cxnSp macro="">
      <xdr:nvCxnSpPr>
        <xdr:cNvPr id="776" name="直線コネクタ 775"/>
        <xdr:cNvCxnSpPr/>
      </xdr:nvCxnSpPr>
      <xdr:spPr>
        <a:xfrm flipV="1">
          <a:off x="19545300" y="182064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777"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778"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779"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70121</xdr:rowOff>
    </xdr:from>
    <xdr:ext cx="469744" cy="259045"/>
    <xdr:sp macro="" textlink="">
      <xdr:nvSpPr>
        <xdr:cNvPr id="780" name="n_1mainValue【庁舎】&#10;一人当たり面積"/>
        <xdr:cNvSpPr txBox="1"/>
      </xdr:nvSpPr>
      <xdr:spPr>
        <a:xfrm>
          <a:off x="21075727" y="182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74692</xdr:rowOff>
    </xdr:from>
    <xdr:ext cx="469744" cy="259045"/>
    <xdr:sp macro="" textlink="">
      <xdr:nvSpPr>
        <xdr:cNvPr id="781" name="n_2mainValue【庁舎】&#10;一人当たり面積"/>
        <xdr:cNvSpPr txBox="1"/>
      </xdr:nvSpPr>
      <xdr:spPr>
        <a:xfrm>
          <a:off x="20199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782" name="n_3mainValue【庁舎】&#10;一人当たり面積"/>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一般廃棄処理施設である。一方で、特に低くなっている施設は、図書館ある。体育館・プールについては、運動施設の利用者数は増加傾向にあるが、築２０年以上経過している施設もあり、老朽化が進行している。市民の健康増進に資するためにも、適切な維持管理に努め、ニーズや利用状況を考慮しながら、統合や除却も併せて検討していく。一般廃棄物処理施設については、クリーンセンターは築２５年以上経過し、老朽化が進行している。一人当たり有形固定資産額を見てみると、類似団体の中でも高い数値となっており、老朽化の影響等も含め、施設の維持管理に多額の費用を要しながら市内のごみ処理を維持している状況である。日常の運転管理と適切な定期点検を行い、管理に努める。</a:t>
          </a:r>
          <a:r>
            <a:rPr kumimoji="1" lang="ja-JP" altLang="en-US" sz="1200" strike="noStrike" baseline="0">
              <a:solidFill>
                <a:sysClr val="windowText" lastClr="000000"/>
              </a:solidFill>
              <a:latin typeface="ＭＳ Ｐゴシック" panose="020B0600070205080204" pitchFamily="50" charset="-128"/>
              <a:ea typeface="ＭＳ Ｐゴシック" panose="020B0600070205080204" pitchFamily="50" charset="-128"/>
            </a:rPr>
            <a:t>図書館に</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ついては、市内に１施設設置している。建物は、旧小学校の建物を増改築し図書館として活用している。そのため一人当たりの図書館面積を類似団体と比較した場合、類似団体の中でも大きい数値となっていると考えられる。建設は、平成１７年に行われ、現在は有形固定資産減価償却率も低い水準にあるが、屋根部分の錆や損傷等、劣化がみられることから、適切な維持管理が求められる。庁舎の一人当たりの面積については、平成３０年度に出張所の解体が行われたことによる減少であると考え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28,370
28,033
71.40
15,136,209
14,342,753
641,840
7,370,970
11,939,487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ポイント低く、全国平均とほぼ同様であるが、茨城県平均からは</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ポイント低い指数となっている。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の推進などによる経常一般財源の確保や一般財源の経常的経費の削減により、昨年度と同じ数値になっている。近年はほぼ横ばいの数値で推移しており、引き続き、税収入の確保や企業誘致の推進等に努め、財政基盤の強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2" name="直線コネクタ 71"/>
        <xdr:cNvCxnSpPr/>
      </xdr:nvCxnSpPr>
      <xdr:spPr>
        <a:xfrm flipV="1">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ポイント高く、全国平均からは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ポイント高い指標となっている。平成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交付税や臨時財政対策債が減少し、前年より増額になっているものもあるが、全体の構成比では減少に転じている。また、扶助費や積立金、繰出金などが増加しており、経常収支比率は前年度より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今後も、社会保障関係経費の増加が見込まれるが、公債費の抑制に努める等、経常経費の削減に努める。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140970</xdr:rowOff>
    </xdr:to>
    <xdr:cxnSp macro="">
      <xdr:nvCxnSpPr>
        <xdr:cNvPr id="130" name="直線コネクタ 129"/>
        <xdr:cNvCxnSpPr/>
      </xdr:nvCxnSpPr>
      <xdr:spPr>
        <a:xfrm>
          <a:off x="4114800" y="106743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150622</xdr:rowOff>
    </xdr:to>
    <xdr:cxnSp macro="">
      <xdr:nvCxnSpPr>
        <xdr:cNvPr id="133" name="直線コネクタ 132"/>
        <xdr:cNvCxnSpPr/>
      </xdr:nvCxnSpPr>
      <xdr:spPr>
        <a:xfrm flipV="1">
          <a:off x="3225800" y="1067435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62</xdr:row>
      <xdr:rowOff>150622</xdr:rowOff>
    </xdr:to>
    <xdr:cxnSp macro="">
      <xdr:nvCxnSpPr>
        <xdr:cNvPr id="136" name="直線コネクタ 135"/>
        <xdr:cNvCxnSpPr/>
      </xdr:nvCxnSpPr>
      <xdr:spPr>
        <a:xfrm>
          <a:off x="2336800" y="1064539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44450</xdr:rowOff>
    </xdr:to>
    <xdr:cxnSp macro="">
      <xdr:nvCxnSpPr>
        <xdr:cNvPr id="139" name="直線コネクタ 138"/>
        <xdr:cNvCxnSpPr/>
      </xdr:nvCxnSpPr>
      <xdr:spPr>
        <a:xfrm flipV="1">
          <a:off x="1447800" y="106453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9" name="楕円 148"/>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50"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1" name="楕円 150"/>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2" name="テキスト ボックス 151"/>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3" name="楕円 152"/>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14749</xdr:rowOff>
    </xdr:from>
    <xdr:ext cx="762000" cy="259045"/>
    <xdr:sp macro="" textlink="">
      <xdr:nvSpPr>
        <xdr:cNvPr id="154" name="テキスト ボックス 153"/>
        <xdr:cNvSpPr txBox="1"/>
      </xdr:nvSpPr>
      <xdr:spPr>
        <a:xfrm>
          <a:off x="2844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5" name="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51071</xdr:rowOff>
    </xdr:from>
    <xdr:ext cx="762000" cy="259045"/>
    <xdr:sp macro="" textlink="">
      <xdr:nvSpPr>
        <xdr:cNvPr id="156" name="テキスト ボックス 15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7" name="楕円 156"/>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58" name="テキスト ボックス 157"/>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6,336</a:t>
          </a:r>
          <a:r>
            <a:rPr kumimoji="1" lang="ja-JP" altLang="en-US" sz="1300">
              <a:latin typeface="ＭＳ Ｐゴシック" panose="020B0600070205080204" pitchFamily="50" charset="-128"/>
              <a:ea typeface="ＭＳ Ｐゴシック" panose="020B0600070205080204" pitchFamily="50" charset="-128"/>
            </a:rPr>
            <a:t>円低く、茨城県平均と比較すると、</a:t>
          </a:r>
          <a:r>
            <a:rPr kumimoji="1" lang="en-US" altLang="ja-JP" sz="1300">
              <a:latin typeface="ＭＳ Ｐゴシック" panose="020B0600070205080204" pitchFamily="50" charset="-128"/>
              <a:ea typeface="ＭＳ Ｐゴシック" panose="020B0600070205080204" pitchFamily="50" charset="-128"/>
            </a:rPr>
            <a:t>13,492</a:t>
          </a:r>
          <a:r>
            <a:rPr kumimoji="1" lang="ja-JP" altLang="en-US" sz="1300">
              <a:latin typeface="ＭＳ Ｐゴシック" panose="020B0600070205080204" pitchFamily="50" charset="-128"/>
              <a:ea typeface="ＭＳ Ｐゴシック" panose="020B0600070205080204" pitchFamily="50" charset="-128"/>
            </a:rPr>
            <a:t>円高く、全国平均からは</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円高い金額となっている。人件費については、定員管理計画に基づく職員数の削減を進めてきた効果は出ていると思われる。一方、物件費については、公共施設の維持管理に係る経費が上昇傾向にあり、今後も費用対効果を検証しながら、より効率的な事業の実施や施設の管理を行えるよう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166050</xdr:rowOff>
    </xdr:from>
    <xdr:to>
      <xdr:col>23</xdr:col>
      <xdr:colOff>133350</xdr:colOff>
      <xdr:row>82</xdr:row>
      <xdr:rowOff>6601</xdr:rowOff>
    </xdr:to>
    <xdr:cxnSp macro="">
      <xdr:nvCxnSpPr>
        <xdr:cNvPr id="193" name="直線コネクタ 192"/>
        <xdr:cNvCxnSpPr/>
      </xdr:nvCxnSpPr>
      <xdr:spPr>
        <a:xfrm>
          <a:off x="4114800" y="14053500"/>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166050</xdr:rowOff>
    </xdr:from>
    <xdr:to>
      <xdr:col>19</xdr:col>
      <xdr:colOff>133350</xdr:colOff>
      <xdr:row>81</xdr:row>
      <xdr:rowOff>171182</xdr:rowOff>
    </xdr:to>
    <xdr:cxnSp macro="">
      <xdr:nvCxnSpPr>
        <xdr:cNvPr id="196" name="直線コネクタ 195"/>
        <xdr:cNvCxnSpPr/>
      </xdr:nvCxnSpPr>
      <xdr:spPr>
        <a:xfrm flipV="1">
          <a:off x="3225800" y="14053500"/>
          <a:ext cx="8890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158209</xdr:rowOff>
    </xdr:from>
    <xdr:to>
      <xdr:col>15</xdr:col>
      <xdr:colOff>82550</xdr:colOff>
      <xdr:row>81</xdr:row>
      <xdr:rowOff>171182</xdr:rowOff>
    </xdr:to>
    <xdr:cxnSp macro="">
      <xdr:nvCxnSpPr>
        <xdr:cNvPr id="199" name="直線コネクタ 198"/>
        <xdr:cNvCxnSpPr/>
      </xdr:nvCxnSpPr>
      <xdr:spPr>
        <a:xfrm>
          <a:off x="2336800" y="14045659"/>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136620</xdr:rowOff>
    </xdr:from>
    <xdr:to>
      <xdr:col>11</xdr:col>
      <xdr:colOff>31750</xdr:colOff>
      <xdr:row>81</xdr:row>
      <xdr:rowOff>158209</xdr:rowOff>
    </xdr:to>
    <xdr:cxnSp macro="">
      <xdr:nvCxnSpPr>
        <xdr:cNvPr id="202" name="直線コネクタ 201"/>
        <xdr:cNvCxnSpPr/>
      </xdr:nvCxnSpPr>
      <xdr:spPr>
        <a:xfrm>
          <a:off x="1447800" y="1402407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127251</xdr:rowOff>
    </xdr:from>
    <xdr:to>
      <xdr:col>23</xdr:col>
      <xdr:colOff>184150</xdr:colOff>
      <xdr:row>82</xdr:row>
      <xdr:rowOff>57401</xdr:rowOff>
    </xdr:to>
    <xdr:sp macro="" textlink="">
      <xdr:nvSpPr>
        <xdr:cNvPr id="212" name="楕円 211"/>
        <xdr:cNvSpPr/>
      </xdr:nvSpPr>
      <xdr:spPr>
        <a:xfrm>
          <a:off x="4902200" y="1401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143778</xdr:rowOff>
    </xdr:from>
    <xdr:ext cx="762000" cy="259045"/>
    <xdr:sp macro="" textlink="">
      <xdr:nvSpPr>
        <xdr:cNvPr id="213" name="人件費・物件費等の状況該当値テキスト"/>
        <xdr:cNvSpPr txBox="1"/>
      </xdr:nvSpPr>
      <xdr:spPr>
        <a:xfrm>
          <a:off x="5041900" y="138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115250</xdr:rowOff>
    </xdr:from>
    <xdr:to>
      <xdr:col>19</xdr:col>
      <xdr:colOff>184150</xdr:colOff>
      <xdr:row>82</xdr:row>
      <xdr:rowOff>45400</xdr:rowOff>
    </xdr:to>
    <xdr:sp macro="" textlink="">
      <xdr:nvSpPr>
        <xdr:cNvPr id="214" name="楕円 213"/>
        <xdr:cNvSpPr/>
      </xdr:nvSpPr>
      <xdr:spPr>
        <a:xfrm>
          <a:off x="4064000" y="140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55577</xdr:rowOff>
    </xdr:from>
    <xdr:ext cx="736600" cy="259045"/>
    <xdr:sp macro="" textlink="">
      <xdr:nvSpPr>
        <xdr:cNvPr id="215" name="テキスト ボックス 214"/>
        <xdr:cNvSpPr txBox="1"/>
      </xdr:nvSpPr>
      <xdr:spPr>
        <a:xfrm>
          <a:off x="3733800" y="1377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120382</xdr:rowOff>
    </xdr:from>
    <xdr:to>
      <xdr:col>15</xdr:col>
      <xdr:colOff>133350</xdr:colOff>
      <xdr:row>82</xdr:row>
      <xdr:rowOff>50532</xdr:rowOff>
    </xdr:to>
    <xdr:sp macro="" textlink="">
      <xdr:nvSpPr>
        <xdr:cNvPr id="216" name="楕円 215"/>
        <xdr:cNvSpPr/>
      </xdr:nvSpPr>
      <xdr:spPr>
        <a:xfrm>
          <a:off x="3175000" y="1400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60709</xdr:rowOff>
    </xdr:from>
    <xdr:ext cx="762000" cy="259045"/>
    <xdr:sp macro="" textlink="">
      <xdr:nvSpPr>
        <xdr:cNvPr id="217" name="テキスト ボックス 216"/>
        <xdr:cNvSpPr txBox="1"/>
      </xdr:nvSpPr>
      <xdr:spPr>
        <a:xfrm>
          <a:off x="2844800" y="1377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107409</xdr:rowOff>
    </xdr:from>
    <xdr:to>
      <xdr:col>11</xdr:col>
      <xdr:colOff>82550</xdr:colOff>
      <xdr:row>82</xdr:row>
      <xdr:rowOff>37559</xdr:rowOff>
    </xdr:to>
    <xdr:sp macro="" textlink="">
      <xdr:nvSpPr>
        <xdr:cNvPr id="218" name="楕円 217"/>
        <xdr:cNvSpPr/>
      </xdr:nvSpPr>
      <xdr:spPr>
        <a:xfrm>
          <a:off x="2286000" y="1399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47736</xdr:rowOff>
    </xdr:from>
    <xdr:ext cx="762000" cy="259045"/>
    <xdr:sp macro="" textlink="">
      <xdr:nvSpPr>
        <xdr:cNvPr id="219" name="テキスト ボックス 218"/>
        <xdr:cNvSpPr txBox="1"/>
      </xdr:nvSpPr>
      <xdr:spPr>
        <a:xfrm>
          <a:off x="1955800" y="1376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85820</xdr:rowOff>
    </xdr:from>
    <xdr:to>
      <xdr:col>7</xdr:col>
      <xdr:colOff>31750</xdr:colOff>
      <xdr:row>82</xdr:row>
      <xdr:rowOff>15970</xdr:rowOff>
    </xdr:to>
    <xdr:sp macro="" textlink="">
      <xdr:nvSpPr>
        <xdr:cNvPr id="220" name="楕円 219"/>
        <xdr:cNvSpPr/>
      </xdr:nvSpPr>
      <xdr:spPr>
        <a:xfrm>
          <a:off x="1397000" y="139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26147</xdr:rowOff>
    </xdr:from>
    <xdr:ext cx="762000" cy="259045"/>
    <xdr:sp macro="" textlink="">
      <xdr:nvSpPr>
        <xdr:cNvPr id="221" name="テキスト ボックス 220"/>
        <xdr:cNvSpPr txBox="1"/>
      </xdr:nvSpPr>
      <xdr:spPr>
        <a:xfrm>
          <a:off x="1066800" y="1374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ポイント低く、全国市平均と比較すると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ポイント低い状況である。ほぼ横ばいの推移となっており、今後も、職務・職責に応じた適正な給与体系の構築に努めていく。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32657</xdr:rowOff>
    </xdr:to>
    <xdr:cxnSp macro="">
      <xdr:nvCxnSpPr>
        <xdr:cNvPr id="257" name="直線コネクタ 256"/>
        <xdr:cNvCxnSpPr/>
      </xdr:nvCxnSpPr>
      <xdr:spPr>
        <a:xfrm flipV="1">
          <a:off x="16179800" y="1476012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32657</xdr:rowOff>
    </xdr:to>
    <xdr:cxnSp macro="">
      <xdr:nvCxnSpPr>
        <xdr:cNvPr id="260" name="直線コネクタ 259"/>
        <xdr:cNvCxnSpPr/>
      </xdr:nvCxnSpPr>
      <xdr:spPr>
        <a:xfrm>
          <a:off x="15290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169636</xdr:rowOff>
    </xdr:to>
    <xdr:cxnSp macro="">
      <xdr:nvCxnSpPr>
        <xdr:cNvPr id="263" name="直線コネクタ 262"/>
        <xdr:cNvCxnSpPr/>
      </xdr:nvCxnSpPr>
      <xdr:spPr>
        <a:xfrm>
          <a:off x="14401800" y="146222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100693</xdr:rowOff>
    </xdr:to>
    <xdr:cxnSp macro="">
      <xdr:nvCxnSpPr>
        <xdr:cNvPr id="266" name="直線コネクタ 265"/>
        <xdr:cNvCxnSpPr/>
      </xdr:nvCxnSpPr>
      <xdr:spPr>
        <a:xfrm flipV="1">
          <a:off x="13512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6" name="楕円 275"/>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7"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2" name="楕円 281"/>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83" name="テキスト ボックス 282"/>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4" name="楕円 283"/>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5" name="テキスト ボックス 284"/>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人少なく、茨城県平均と比較すると</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人多く、全国平均からは</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人少ない人数となっている。人口３万人弱の地方自治体としては、定員管理計画に基づいて職員数の抑制を行ってきた効果が出ていると思われる。退職者の人数と、新規採用者と再任用者を合わせた人数が、ほぼ同数となるように管理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12519</xdr:rowOff>
    </xdr:from>
    <xdr:to>
      <xdr:col>81</xdr:col>
      <xdr:colOff>44450</xdr:colOff>
      <xdr:row>61</xdr:row>
      <xdr:rowOff>19413</xdr:rowOff>
    </xdr:to>
    <xdr:cxnSp macro="">
      <xdr:nvCxnSpPr>
        <xdr:cNvPr id="322" name="直線コネクタ 321"/>
        <xdr:cNvCxnSpPr/>
      </xdr:nvCxnSpPr>
      <xdr:spPr>
        <a:xfrm flipV="1">
          <a:off x="16179800" y="1047096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19413</xdr:rowOff>
    </xdr:from>
    <xdr:to>
      <xdr:col>77</xdr:col>
      <xdr:colOff>44450</xdr:colOff>
      <xdr:row>61</xdr:row>
      <xdr:rowOff>28031</xdr:rowOff>
    </xdr:to>
    <xdr:cxnSp macro="">
      <xdr:nvCxnSpPr>
        <xdr:cNvPr id="325" name="直線コネクタ 324"/>
        <xdr:cNvCxnSpPr/>
      </xdr:nvCxnSpPr>
      <xdr:spPr>
        <a:xfrm flipV="1">
          <a:off x="15290800" y="1047786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22860</xdr:rowOff>
    </xdr:from>
    <xdr:to>
      <xdr:col>72</xdr:col>
      <xdr:colOff>203200</xdr:colOff>
      <xdr:row>61</xdr:row>
      <xdr:rowOff>28031</xdr:rowOff>
    </xdr:to>
    <xdr:cxnSp macro="">
      <xdr:nvCxnSpPr>
        <xdr:cNvPr id="328" name="直線コネクタ 327"/>
        <xdr:cNvCxnSpPr/>
      </xdr:nvCxnSpPr>
      <xdr:spPr>
        <a:xfrm>
          <a:off x="14401800" y="1048131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127091</xdr:rowOff>
    </xdr:from>
    <xdr:to>
      <xdr:col>68</xdr:col>
      <xdr:colOff>152400</xdr:colOff>
      <xdr:row>61</xdr:row>
      <xdr:rowOff>22860</xdr:rowOff>
    </xdr:to>
    <xdr:cxnSp macro="">
      <xdr:nvCxnSpPr>
        <xdr:cNvPr id="331" name="直線コネクタ 330"/>
        <xdr:cNvCxnSpPr/>
      </xdr:nvCxnSpPr>
      <xdr:spPr>
        <a:xfrm>
          <a:off x="13512800" y="10414091"/>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133169</xdr:rowOff>
    </xdr:from>
    <xdr:to>
      <xdr:col>81</xdr:col>
      <xdr:colOff>95250</xdr:colOff>
      <xdr:row>61</xdr:row>
      <xdr:rowOff>63319</xdr:rowOff>
    </xdr:to>
    <xdr:sp macro="" textlink="">
      <xdr:nvSpPr>
        <xdr:cNvPr id="341" name="楕円 340"/>
        <xdr:cNvSpPr/>
      </xdr:nvSpPr>
      <xdr:spPr>
        <a:xfrm>
          <a:off x="16967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149696</xdr:rowOff>
    </xdr:from>
    <xdr:ext cx="762000" cy="259045"/>
    <xdr:sp macro="" textlink="">
      <xdr:nvSpPr>
        <xdr:cNvPr id="342" name="定員管理の状況該当値テキスト"/>
        <xdr:cNvSpPr txBox="1"/>
      </xdr:nvSpPr>
      <xdr:spPr>
        <a:xfrm>
          <a:off x="171069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140063</xdr:rowOff>
    </xdr:from>
    <xdr:to>
      <xdr:col>77</xdr:col>
      <xdr:colOff>95250</xdr:colOff>
      <xdr:row>61</xdr:row>
      <xdr:rowOff>70213</xdr:rowOff>
    </xdr:to>
    <xdr:sp macro="" textlink="">
      <xdr:nvSpPr>
        <xdr:cNvPr id="343" name="楕円 342"/>
        <xdr:cNvSpPr/>
      </xdr:nvSpPr>
      <xdr:spPr>
        <a:xfrm>
          <a:off x="16129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80390</xdr:rowOff>
    </xdr:from>
    <xdr:ext cx="736600" cy="259045"/>
    <xdr:sp macro="" textlink="">
      <xdr:nvSpPr>
        <xdr:cNvPr id="344" name="テキスト ボックス 343"/>
        <xdr:cNvSpPr txBox="1"/>
      </xdr:nvSpPr>
      <xdr:spPr>
        <a:xfrm>
          <a:off x="15798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148681</xdr:rowOff>
    </xdr:from>
    <xdr:to>
      <xdr:col>73</xdr:col>
      <xdr:colOff>44450</xdr:colOff>
      <xdr:row>61</xdr:row>
      <xdr:rowOff>78831</xdr:rowOff>
    </xdr:to>
    <xdr:sp macro="" textlink="">
      <xdr:nvSpPr>
        <xdr:cNvPr id="345" name="楕円 344"/>
        <xdr:cNvSpPr/>
      </xdr:nvSpPr>
      <xdr:spPr>
        <a:xfrm>
          <a:off x="15240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89008</xdr:rowOff>
    </xdr:from>
    <xdr:ext cx="762000" cy="259045"/>
    <xdr:sp macro="" textlink="">
      <xdr:nvSpPr>
        <xdr:cNvPr id="346" name="テキスト ボックス 345"/>
        <xdr:cNvSpPr txBox="1"/>
      </xdr:nvSpPr>
      <xdr:spPr>
        <a:xfrm>
          <a:off x="14909800" y="1020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7" name="楕円 346"/>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83837</xdr:rowOff>
    </xdr:from>
    <xdr:ext cx="762000" cy="259045"/>
    <xdr:sp macro="" textlink="">
      <xdr:nvSpPr>
        <xdr:cNvPr id="348" name="テキスト ボックス 347"/>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76291</xdr:rowOff>
    </xdr:from>
    <xdr:to>
      <xdr:col>64</xdr:col>
      <xdr:colOff>152400</xdr:colOff>
      <xdr:row>61</xdr:row>
      <xdr:rowOff>6441</xdr:rowOff>
    </xdr:to>
    <xdr:sp macro="" textlink="">
      <xdr:nvSpPr>
        <xdr:cNvPr id="349" name="楕円 348"/>
        <xdr:cNvSpPr/>
      </xdr:nvSpPr>
      <xdr:spPr>
        <a:xfrm>
          <a:off x="13462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16618</xdr:rowOff>
    </xdr:from>
    <xdr:ext cx="762000" cy="259045"/>
    <xdr:sp macro="" textlink="">
      <xdr:nvSpPr>
        <xdr:cNvPr id="350" name="テキスト ボックス 349"/>
        <xdr:cNvSpPr txBox="1"/>
      </xdr:nvSpPr>
      <xdr:spPr>
        <a:xfrm>
          <a:off x="13131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ポイント低く、茨城県平均と比較すると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ポイント高く、全国平均からは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ポイント高い比率となっている。平成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年度に普通交付税の合併算定替えが終了し、平成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一本算定となったことで、普通交付税交付額が減少した。また、下水道事業における分流式下水道等に要する経費の増と都市計画税収入の減により、実質公債費比率は高くなった。今後も、地方債の新規発行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40</xdr:row>
      <xdr:rowOff>38523</xdr:rowOff>
    </xdr:to>
    <xdr:cxnSp macro="">
      <xdr:nvCxnSpPr>
        <xdr:cNvPr id="384" name="直線コネクタ 383"/>
        <xdr:cNvCxnSpPr/>
      </xdr:nvCxnSpPr>
      <xdr:spPr>
        <a:xfrm>
          <a:off x="16179800" y="679196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105410</xdr:rowOff>
    </xdr:to>
    <xdr:cxnSp macro="">
      <xdr:nvCxnSpPr>
        <xdr:cNvPr id="387" name="直線コネクタ 386"/>
        <xdr:cNvCxnSpPr/>
      </xdr:nvCxnSpPr>
      <xdr:spPr>
        <a:xfrm>
          <a:off x="15290800" y="66873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39</xdr:row>
      <xdr:rowOff>846</xdr:rowOff>
    </xdr:to>
    <xdr:cxnSp macro="">
      <xdr:nvCxnSpPr>
        <xdr:cNvPr id="390" name="直線コネクタ 389"/>
        <xdr:cNvCxnSpPr/>
      </xdr:nvCxnSpPr>
      <xdr:spPr>
        <a:xfrm>
          <a:off x="14401800" y="66150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115994</xdr:rowOff>
    </xdr:to>
    <xdr:cxnSp macro="">
      <xdr:nvCxnSpPr>
        <xdr:cNvPr id="393" name="直線コネクタ 392"/>
        <xdr:cNvCxnSpPr/>
      </xdr:nvCxnSpPr>
      <xdr:spPr>
        <a:xfrm flipV="1">
          <a:off x="13512800" y="66150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3" name="楕円 402"/>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4"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5" name="楕円 404"/>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6" name="テキスト ボックス 405"/>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7" name="楕円 406"/>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8" name="テキスト ボックス 407"/>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09" name="楕円 408"/>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10" name="テキスト ボックス 409"/>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11" name="楕円 410"/>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5520</xdr:rowOff>
    </xdr:from>
    <xdr:ext cx="762000" cy="259045"/>
    <xdr:sp macro="" textlink="">
      <xdr:nvSpPr>
        <xdr:cNvPr id="412" name="テキスト ボックス 411"/>
        <xdr:cNvSpPr txBox="1"/>
      </xdr:nvSpPr>
      <xdr:spPr>
        <a:xfrm>
          <a:off x="13131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ポイント低く、茨城県平均と比較すると</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ポイント高く、全国平均からは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ポイント高い比率となっている。平成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年度の都市計画税の廃止により、平成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年度の将来負担比率の算定から都市計画税収入を見込まなくなったことで、将来負担比率が高くなった。平成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年度は充当可能基金の増等から平成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年度より将来負担比率が低くなった。今後も義務的経費の増加や、財政調整基金の減少が見込まれることから、施策の厳選や事務事業の見直し等により、財政の健全化に努める。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149606</xdr:rowOff>
    </xdr:from>
    <xdr:to>
      <xdr:col>81</xdr:col>
      <xdr:colOff>44450</xdr:colOff>
      <xdr:row>16</xdr:row>
      <xdr:rowOff>46524</xdr:rowOff>
    </xdr:to>
    <xdr:cxnSp macro="">
      <xdr:nvCxnSpPr>
        <xdr:cNvPr id="446" name="直線コネクタ 445"/>
        <xdr:cNvCxnSpPr/>
      </xdr:nvCxnSpPr>
      <xdr:spPr>
        <a:xfrm flipV="1">
          <a:off x="16179800" y="2721356"/>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19177</xdr:rowOff>
    </xdr:from>
    <xdr:to>
      <xdr:col>77</xdr:col>
      <xdr:colOff>44450</xdr:colOff>
      <xdr:row>16</xdr:row>
      <xdr:rowOff>46524</xdr:rowOff>
    </xdr:to>
    <xdr:cxnSp macro="">
      <xdr:nvCxnSpPr>
        <xdr:cNvPr id="449" name="直線コネクタ 448"/>
        <xdr:cNvCxnSpPr/>
      </xdr:nvCxnSpPr>
      <xdr:spPr>
        <a:xfrm>
          <a:off x="15290800" y="2762377"/>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133519</xdr:rowOff>
    </xdr:from>
    <xdr:to>
      <xdr:col>72</xdr:col>
      <xdr:colOff>203200</xdr:colOff>
      <xdr:row>16</xdr:row>
      <xdr:rowOff>19177</xdr:rowOff>
    </xdr:to>
    <xdr:cxnSp macro="">
      <xdr:nvCxnSpPr>
        <xdr:cNvPr id="452" name="直線コネクタ 451"/>
        <xdr:cNvCxnSpPr/>
      </xdr:nvCxnSpPr>
      <xdr:spPr>
        <a:xfrm>
          <a:off x="14401800" y="2705269"/>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41148</xdr:rowOff>
    </xdr:from>
    <xdr:to>
      <xdr:col>68</xdr:col>
      <xdr:colOff>152400</xdr:colOff>
      <xdr:row>15</xdr:row>
      <xdr:rowOff>133519</xdr:rowOff>
    </xdr:to>
    <xdr:cxnSp macro="">
      <xdr:nvCxnSpPr>
        <xdr:cNvPr id="455" name="直線コネクタ 454"/>
        <xdr:cNvCxnSpPr/>
      </xdr:nvCxnSpPr>
      <xdr:spPr>
        <a:xfrm>
          <a:off x="13512800" y="2441448"/>
          <a:ext cx="889000" cy="2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98806</xdr:rowOff>
    </xdr:from>
    <xdr:to>
      <xdr:col>81</xdr:col>
      <xdr:colOff>95250</xdr:colOff>
      <xdr:row>16</xdr:row>
      <xdr:rowOff>28956</xdr:rowOff>
    </xdr:to>
    <xdr:sp macro="" textlink="">
      <xdr:nvSpPr>
        <xdr:cNvPr id="465" name="楕円 464"/>
        <xdr:cNvSpPr/>
      </xdr:nvSpPr>
      <xdr:spPr>
        <a:xfrm>
          <a:off x="169672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115333</xdr:rowOff>
    </xdr:from>
    <xdr:ext cx="762000" cy="259045"/>
    <xdr:sp macro="" textlink="">
      <xdr:nvSpPr>
        <xdr:cNvPr id="466" name="将来負担の状況該当値テキスト"/>
        <xdr:cNvSpPr txBox="1"/>
      </xdr:nvSpPr>
      <xdr:spPr>
        <a:xfrm>
          <a:off x="17106900" y="251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167174</xdr:rowOff>
    </xdr:from>
    <xdr:to>
      <xdr:col>77</xdr:col>
      <xdr:colOff>95250</xdr:colOff>
      <xdr:row>16</xdr:row>
      <xdr:rowOff>97324</xdr:rowOff>
    </xdr:to>
    <xdr:sp macro="" textlink="">
      <xdr:nvSpPr>
        <xdr:cNvPr id="467" name="楕円 466"/>
        <xdr:cNvSpPr/>
      </xdr:nvSpPr>
      <xdr:spPr>
        <a:xfrm>
          <a:off x="16129000" y="27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107501</xdr:rowOff>
    </xdr:from>
    <xdr:ext cx="736600" cy="259045"/>
    <xdr:sp macro="" textlink="">
      <xdr:nvSpPr>
        <xdr:cNvPr id="468" name="テキスト ボックス 467"/>
        <xdr:cNvSpPr txBox="1"/>
      </xdr:nvSpPr>
      <xdr:spPr>
        <a:xfrm>
          <a:off x="15798800" y="250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139827</xdr:rowOff>
    </xdr:from>
    <xdr:to>
      <xdr:col>73</xdr:col>
      <xdr:colOff>44450</xdr:colOff>
      <xdr:row>16</xdr:row>
      <xdr:rowOff>69977</xdr:rowOff>
    </xdr:to>
    <xdr:sp macro="" textlink="">
      <xdr:nvSpPr>
        <xdr:cNvPr id="469" name="楕円 468"/>
        <xdr:cNvSpPr/>
      </xdr:nvSpPr>
      <xdr:spPr>
        <a:xfrm>
          <a:off x="15240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80154</xdr:rowOff>
    </xdr:from>
    <xdr:ext cx="762000" cy="259045"/>
    <xdr:sp macro="" textlink="">
      <xdr:nvSpPr>
        <xdr:cNvPr id="470" name="テキスト ボックス 469"/>
        <xdr:cNvSpPr txBox="1"/>
      </xdr:nvSpPr>
      <xdr:spPr>
        <a:xfrm>
          <a:off x="14909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82719</xdr:rowOff>
    </xdr:from>
    <xdr:to>
      <xdr:col>68</xdr:col>
      <xdr:colOff>203200</xdr:colOff>
      <xdr:row>16</xdr:row>
      <xdr:rowOff>12869</xdr:rowOff>
    </xdr:to>
    <xdr:sp macro="" textlink="">
      <xdr:nvSpPr>
        <xdr:cNvPr id="471" name="楕円 470"/>
        <xdr:cNvSpPr/>
      </xdr:nvSpPr>
      <xdr:spPr>
        <a:xfrm>
          <a:off x="143510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23046</xdr:rowOff>
    </xdr:from>
    <xdr:ext cx="762000" cy="259045"/>
    <xdr:sp macro="" textlink="">
      <xdr:nvSpPr>
        <xdr:cNvPr id="472" name="テキスト ボックス 471"/>
        <xdr:cNvSpPr txBox="1"/>
      </xdr:nvSpPr>
      <xdr:spPr>
        <a:xfrm>
          <a:off x="14020800" y="242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161798</xdr:rowOff>
    </xdr:from>
    <xdr:to>
      <xdr:col>64</xdr:col>
      <xdr:colOff>152400</xdr:colOff>
      <xdr:row>14</xdr:row>
      <xdr:rowOff>91948</xdr:rowOff>
    </xdr:to>
    <xdr:sp macro="" textlink="">
      <xdr:nvSpPr>
        <xdr:cNvPr id="473" name="楕円 472"/>
        <xdr:cNvSpPr/>
      </xdr:nvSpPr>
      <xdr:spPr>
        <a:xfrm>
          <a:off x="13462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102125</xdr:rowOff>
    </xdr:from>
    <xdr:ext cx="762000" cy="259045"/>
    <xdr:sp macro="" textlink="">
      <xdr:nvSpPr>
        <xdr:cNvPr id="474" name="テキスト ボックス 473"/>
        <xdr:cNvSpPr txBox="1"/>
      </xdr:nvSpPr>
      <xdr:spPr>
        <a:xfrm>
          <a:off x="13131800" y="215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28,370
28,033
71.40
15,136,209
14,342,753
641,840
7,370,970
11,939,487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ポイント低く、全国平均からは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ポイント低い数値となっている。平成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年度の退職者数と比べ平成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年度新規採用職員数は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人少なく、人件費の金額としては減少した。今後も適正な定員管理や階層別職員数の平均化等を進めていき、人件費の増加を抑制していく。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37</xdr:row>
      <xdr:rowOff>170434</xdr:rowOff>
    </xdr:to>
    <xdr:cxnSp macro="">
      <xdr:nvCxnSpPr>
        <xdr:cNvPr id="64" name="直線コネクタ 63"/>
        <xdr:cNvCxnSpPr/>
      </xdr:nvCxnSpPr>
      <xdr:spPr>
        <a:xfrm flipV="1">
          <a:off x="3987800" y="64775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38</xdr:row>
      <xdr:rowOff>72136</xdr:rowOff>
    </xdr:to>
    <xdr:cxnSp macro="">
      <xdr:nvCxnSpPr>
        <xdr:cNvPr id="67" name="直線コネクタ 66"/>
        <xdr:cNvCxnSpPr/>
      </xdr:nvCxnSpPr>
      <xdr:spPr>
        <a:xfrm flipV="1">
          <a:off x="3098800" y="65140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38</xdr:row>
      <xdr:rowOff>72136</xdr:rowOff>
    </xdr:to>
    <xdr:cxnSp macro="">
      <xdr:nvCxnSpPr>
        <xdr:cNvPr id="70" name="直線コネクタ 69"/>
        <xdr:cNvCxnSpPr/>
      </xdr:nvCxnSpPr>
      <xdr:spPr>
        <a:xfrm>
          <a:off x="2209800" y="64409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115570</xdr:rowOff>
    </xdr:to>
    <xdr:cxnSp macro="">
      <xdr:nvCxnSpPr>
        <xdr:cNvPr id="73" name="直線コネクタ 72"/>
        <xdr:cNvCxnSpPr/>
      </xdr:nvCxnSpPr>
      <xdr:spPr>
        <a:xfrm flipV="1">
          <a:off x="1320800" y="6440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21336</xdr:rowOff>
    </xdr:from>
    <xdr:to>
      <xdr:col>15</xdr:col>
      <xdr:colOff>149225</xdr:colOff>
      <xdr:row>38</xdr:row>
      <xdr:rowOff>122936</xdr:rowOff>
    </xdr:to>
    <xdr:sp macro="" textlink="">
      <xdr:nvSpPr>
        <xdr:cNvPr id="87" name="楕円 86"/>
        <xdr:cNvSpPr/>
      </xdr:nvSpPr>
      <xdr:spPr>
        <a:xfrm>
          <a:off x="3048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107713</xdr:rowOff>
    </xdr:from>
    <xdr:ext cx="762000" cy="259045"/>
    <xdr:sp macro="" textlink="">
      <xdr:nvSpPr>
        <xdr:cNvPr id="88" name="テキスト ボックス 87"/>
        <xdr:cNvSpPr txBox="1"/>
      </xdr:nvSpPr>
      <xdr:spPr>
        <a:xfrm>
          <a:off x="2717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92" name="テキスト ボックス 91"/>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ポイント高く、全国平均からは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高い数値となっている。公共施設の維持管理に係る経費が上昇傾向にあり、その中でも市単独で管理している一般廃棄物処理施設の修繕等に多くの費用を要しており、その他の公共施設とともに、潮来市公共施設等総合管理計画に基づきながら、適正な維持管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95250</xdr:rowOff>
    </xdr:from>
    <xdr:to>
      <xdr:col>82</xdr:col>
      <xdr:colOff>107950</xdr:colOff>
      <xdr:row>19</xdr:row>
      <xdr:rowOff>146050</xdr:rowOff>
    </xdr:to>
    <xdr:cxnSp macro="">
      <xdr:nvCxnSpPr>
        <xdr:cNvPr id="125" name="直線コネクタ 124"/>
        <xdr:cNvCxnSpPr/>
      </xdr:nvCxnSpPr>
      <xdr:spPr>
        <a:xfrm flipV="1">
          <a:off x="15671800" y="3352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120650</xdr:rowOff>
    </xdr:from>
    <xdr:to>
      <xdr:col>78</xdr:col>
      <xdr:colOff>69850</xdr:colOff>
      <xdr:row>19</xdr:row>
      <xdr:rowOff>146050</xdr:rowOff>
    </xdr:to>
    <xdr:cxnSp macro="">
      <xdr:nvCxnSpPr>
        <xdr:cNvPr id="128" name="直線コネクタ 127"/>
        <xdr:cNvCxnSpPr/>
      </xdr:nvCxnSpPr>
      <xdr:spPr>
        <a:xfrm>
          <a:off x="14782800" y="337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120650</xdr:rowOff>
    </xdr:from>
    <xdr:to>
      <xdr:col>73</xdr:col>
      <xdr:colOff>180975</xdr:colOff>
      <xdr:row>19</xdr:row>
      <xdr:rowOff>120650</xdr:rowOff>
    </xdr:to>
    <xdr:cxnSp macro="">
      <xdr:nvCxnSpPr>
        <xdr:cNvPr id="131" name="直線コネクタ 130"/>
        <xdr:cNvCxnSpPr/>
      </xdr:nvCxnSpPr>
      <xdr:spPr>
        <a:xfrm>
          <a:off x="13893800" y="337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19</xdr:row>
      <xdr:rowOff>120650</xdr:rowOff>
    </xdr:to>
    <xdr:cxnSp macro="">
      <xdr:nvCxnSpPr>
        <xdr:cNvPr id="134" name="直線コネクタ 133"/>
        <xdr:cNvCxnSpPr/>
      </xdr:nvCxnSpPr>
      <xdr:spPr>
        <a:xfrm>
          <a:off x="13004800" y="336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44450</xdr:rowOff>
    </xdr:from>
    <xdr:to>
      <xdr:col>82</xdr:col>
      <xdr:colOff>158750</xdr:colOff>
      <xdr:row>19</xdr:row>
      <xdr:rowOff>146050</xdr:rowOff>
    </xdr:to>
    <xdr:sp macro="" textlink="">
      <xdr:nvSpPr>
        <xdr:cNvPr id="144" name="楕円 143"/>
        <xdr:cNvSpPr/>
      </xdr:nvSpPr>
      <xdr:spPr>
        <a:xfrm>
          <a:off x="164592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16527</xdr:rowOff>
    </xdr:from>
    <xdr:ext cx="762000" cy="259045"/>
    <xdr:sp macro="" textlink="">
      <xdr:nvSpPr>
        <xdr:cNvPr id="145" name="物件費該当値テキスト"/>
        <xdr:cNvSpPr txBox="1"/>
      </xdr:nvSpPr>
      <xdr:spPr>
        <a:xfrm>
          <a:off x="165989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95250</xdr:rowOff>
    </xdr:from>
    <xdr:to>
      <xdr:col>78</xdr:col>
      <xdr:colOff>120650</xdr:colOff>
      <xdr:row>20</xdr:row>
      <xdr:rowOff>25400</xdr:rowOff>
    </xdr:to>
    <xdr:sp macro="" textlink="">
      <xdr:nvSpPr>
        <xdr:cNvPr id="146" name="楕円 145"/>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10177</xdr:rowOff>
    </xdr:from>
    <xdr:ext cx="736600" cy="259045"/>
    <xdr:sp macro="" textlink="">
      <xdr:nvSpPr>
        <xdr:cNvPr id="147" name="テキスト ボックス 146"/>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69850</xdr:rowOff>
    </xdr:from>
    <xdr:to>
      <xdr:col>74</xdr:col>
      <xdr:colOff>31750</xdr:colOff>
      <xdr:row>20</xdr:row>
      <xdr:rowOff>0</xdr:rowOff>
    </xdr:to>
    <xdr:sp macro="" textlink="">
      <xdr:nvSpPr>
        <xdr:cNvPr id="148" name="楕円 147"/>
        <xdr:cNvSpPr/>
      </xdr:nvSpPr>
      <xdr:spPr>
        <a:xfrm>
          <a:off x="14732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156227</xdr:rowOff>
    </xdr:from>
    <xdr:ext cx="762000" cy="259045"/>
    <xdr:sp macro="" textlink="">
      <xdr:nvSpPr>
        <xdr:cNvPr id="149" name="テキスト ボックス 148"/>
        <xdr:cNvSpPr txBox="1"/>
      </xdr:nvSpPr>
      <xdr:spPr>
        <a:xfrm>
          <a:off x="14401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69850</xdr:rowOff>
    </xdr:from>
    <xdr:to>
      <xdr:col>69</xdr:col>
      <xdr:colOff>142875</xdr:colOff>
      <xdr:row>20</xdr:row>
      <xdr:rowOff>0</xdr:rowOff>
    </xdr:to>
    <xdr:sp macro="" textlink="">
      <xdr:nvSpPr>
        <xdr:cNvPr id="150" name="楕円 149"/>
        <xdr:cNvSpPr/>
      </xdr:nvSpPr>
      <xdr:spPr>
        <a:xfrm>
          <a:off x="13843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156227</xdr:rowOff>
    </xdr:from>
    <xdr:ext cx="762000" cy="259045"/>
    <xdr:sp macro="" textlink="">
      <xdr:nvSpPr>
        <xdr:cNvPr id="151" name="テキスト ボックス 150"/>
        <xdr:cNvSpPr txBox="1"/>
      </xdr:nvSpPr>
      <xdr:spPr>
        <a:xfrm>
          <a:off x="13512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2" name="楕円 151"/>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3" name="テキスト ボックス 152"/>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ポイント低く、全国平均からは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低い数値となっている。生活保護費や保育所費が上昇傾向にあるが、扶助費は法令等に基づくものがほとんどであり、容易に削減することが難しい経費であるため、審査や給付において、適正を見極めながら、経費の増加につながらないよう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45357</xdr:rowOff>
    </xdr:from>
    <xdr:to>
      <xdr:col>24</xdr:col>
      <xdr:colOff>25400</xdr:colOff>
      <xdr:row>58</xdr:row>
      <xdr:rowOff>94343</xdr:rowOff>
    </xdr:to>
    <xdr:cxnSp macro="">
      <xdr:nvCxnSpPr>
        <xdr:cNvPr id="188" name="直線コネクタ 187"/>
        <xdr:cNvCxnSpPr/>
      </xdr:nvCxnSpPr>
      <xdr:spPr>
        <a:xfrm>
          <a:off x="3987800" y="99894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45357</xdr:rowOff>
    </xdr:to>
    <xdr:cxnSp macro="">
      <xdr:nvCxnSpPr>
        <xdr:cNvPr id="191" name="直線コネクタ 190"/>
        <xdr:cNvCxnSpPr/>
      </xdr:nvCxnSpPr>
      <xdr:spPr>
        <a:xfrm>
          <a:off x="3098800" y="9956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58</xdr:row>
      <xdr:rowOff>12700</xdr:rowOff>
    </xdr:to>
    <xdr:cxnSp macro="">
      <xdr:nvCxnSpPr>
        <xdr:cNvPr id="194" name="直線コネクタ 193"/>
        <xdr:cNvCxnSpPr/>
      </xdr:nvCxnSpPr>
      <xdr:spPr>
        <a:xfrm>
          <a:off x="2209800" y="97118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110672</xdr:rowOff>
    </xdr:to>
    <xdr:cxnSp macro="">
      <xdr:nvCxnSpPr>
        <xdr:cNvPr id="197" name="直線コネクタ 196"/>
        <xdr:cNvCxnSpPr/>
      </xdr:nvCxnSpPr>
      <xdr:spPr>
        <a:xfrm>
          <a:off x="1320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7" name="楕円 206"/>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08"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09" name="楕円 208"/>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80934</xdr:rowOff>
    </xdr:from>
    <xdr:ext cx="736600" cy="259045"/>
    <xdr:sp macro="" textlink="">
      <xdr:nvSpPr>
        <xdr:cNvPr id="210" name="テキスト ボックス 209"/>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5" name="楕円 214"/>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6" name="テキスト ボックス 215"/>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ポイント高く、全国平均からは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ポイント高い数値となっている。毎年特別会計への繰出金に多くの費用が充てられており、今後も、各会計の健全化に努めるとともに、一般会計の負担軽減を図っていく。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165100</xdr:rowOff>
    </xdr:to>
    <xdr:cxnSp macro="">
      <xdr:nvCxnSpPr>
        <xdr:cNvPr id="249" name="直線コネクタ 248"/>
        <xdr:cNvCxnSpPr/>
      </xdr:nvCxnSpPr>
      <xdr:spPr>
        <a:xfrm>
          <a:off x="15671800" y="99110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73660</xdr:rowOff>
    </xdr:to>
    <xdr:cxnSp macro="">
      <xdr:nvCxnSpPr>
        <xdr:cNvPr id="252" name="直線コネクタ 251"/>
        <xdr:cNvCxnSpPr/>
      </xdr:nvCxnSpPr>
      <xdr:spPr>
        <a:xfrm flipV="1">
          <a:off x="14782800" y="991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88900</xdr:rowOff>
    </xdr:to>
    <xdr:cxnSp macro="">
      <xdr:nvCxnSpPr>
        <xdr:cNvPr id="255" name="直線コネクタ 254"/>
        <xdr:cNvCxnSpPr/>
      </xdr:nvCxnSpPr>
      <xdr:spPr>
        <a:xfrm flipV="1">
          <a:off x="13893800" y="1001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96520</xdr:rowOff>
    </xdr:to>
    <xdr:cxnSp macro="">
      <xdr:nvCxnSpPr>
        <xdr:cNvPr id="258" name="直線コネクタ 257"/>
        <xdr:cNvCxnSpPr/>
      </xdr:nvCxnSpPr>
      <xdr:spPr>
        <a:xfrm flipV="1">
          <a:off x="13004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8" name="楕円 267"/>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69"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0" name="楕円 269"/>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1" name="テキスト ボックス 270"/>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2" name="楕円 271"/>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3" name="テキスト ボックス 272"/>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5" name="テキスト ボックス 274"/>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6" name="楕円 275"/>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7" name="テキスト ボックス 276"/>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ポイント低く、茨城県平均と比較すると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ポイント低く、全国平均からは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ポイント低い数値となっている。補助金や負担金については、各審議会等で内容を精査し、適正な執行を図った結果が出ていると思われる。今後も、補助金・負担金の適正化に努めていく。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92710</xdr:rowOff>
    </xdr:to>
    <xdr:cxnSp macro="">
      <xdr:nvCxnSpPr>
        <xdr:cNvPr id="307" name="直線コネクタ 306"/>
        <xdr:cNvCxnSpPr/>
      </xdr:nvCxnSpPr>
      <xdr:spPr>
        <a:xfrm flipV="1">
          <a:off x="15671800" y="60797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115570</xdr:rowOff>
    </xdr:to>
    <xdr:cxnSp macro="">
      <xdr:nvCxnSpPr>
        <xdr:cNvPr id="310" name="直線コネクタ 309"/>
        <xdr:cNvCxnSpPr/>
      </xdr:nvCxnSpPr>
      <xdr:spPr>
        <a:xfrm flipV="1">
          <a:off x="14782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124714</xdr:rowOff>
    </xdr:to>
    <xdr:cxnSp macro="">
      <xdr:nvCxnSpPr>
        <xdr:cNvPr id="313" name="直線コネクタ 312"/>
        <xdr:cNvCxnSpPr/>
      </xdr:nvCxnSpPr>
      <xdr:spPr>
        <a:xfrm flipV="1">
          <a:off x="13893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129286</xdr:rowOff>
    </xdr:to>
    <xdr:cxnSp macro="">
      <xdr:nvCxnSpPr>
        <xdr:cNvPr id="316" name="直線コネクタ 315"/>
        <xdr:cNvCxnSpPr/>
      </xdr:nvCxnSpPr>
      <xdr:spPr>
        <a:xfrm flipV="1">
          <a:off x="13004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6" name="楕円 325"/>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7"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28" name="楕円 327"/>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29" name="テキスト ボックス 328"/>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0" name="楕円 329"/>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1" name="テキスト ボックス 330"/>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2" name="楕円 331"/>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3" name="テキスト ボックス 332"/>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4" name="楕円 333"/>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5" name="テキスト ボックス 334"/>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類似団体平均と同ポイントであり、茨城県平均と比べると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ポイント高く、全国平均と比べると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い数値となっている。近年は、地方債の新規発行額を元利償還金額以内とする等、公債費の抑制に努めており、今後も、緊急性や優先順位を十分検討し、また、基金等も活用しながら、起債に大きく頼ることのない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37193</xdr:rowOff>
    </xdr:to>
    <xdr:cxnSp macro="">
      <xdr:nvCxnSpPr>
        <xdr:cNvPr id="370" name="直線コネクタ 369"/>
        <xdr:cNvCxnSpPr/>
      </xdr:nvCxnSpPr>
      <xdr:spPr>
        <a:xfrm>
          <a:off x="3987800" y="132257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17599</xdr:rowOff>
    </xdr:from>
    <xdr:to>
      <xdr:col>19</xdr:col>
      <xdr:colOff>187325</xdr:colOff>
      <xdr:row>77</xdr:row>
      <xdr:rowOff>24130</xdr:rowOff>
    </xdr:to>
    <xdr:cxnSp macro="">
      <xdr:nvCxnSpPr>
        <xdr:cNvPr id="373" name="直線コネクタ 372"/>
        <xdr:cNvCxnSpPr/>
      </xdr:nvCxnSpPr>
      <xdr:spPr>
        <a:xfrm>
          <a:off x="3098800" y="132192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11068</xdr:rowOff>
    </xdr:from>
    <xdr:to>
      <xdr:col>15</xdr:col>
      <xdr:colOff>98425</xdr:colOff>
      <xdr:row>77</xdr:row>
      <xdr:rowOff>17599</xdr:rowOff>
    </xdr:to>
    <xdr:cxnSp macro="">
      <xdr:nvCxnSpPr>
        <xdr:cNvPr id="376" name="直線コネクタ 375"/>
        <xdr:cNvCxnSpPr/>
      </xdr:nvCxnSpPr>
      <xdr:spPr>
        <a:xfrm>
          <a:off x="2209800" y="132127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11068</xdr:rowOff>
    </xdr:from>
    <xdr:to>
      <xdr:col>11</xdr:col>
      <xdr:colOff>9525</xdr:colOff>
      <xdr:row>77</xdr:row>
      <xdr:rowOff>43724</xdr:rowOff>
    </xdr:to>
    <xdr:cxnSp macro="">
      <xdr:nvCxnSpPr>
        <xdr:cNvPr id="379" name="直線コネクタ 378"/>
        <xdr:cNvCxnSpPr/>
      </xdr:nvCxnSpPr>
      <xdr:spPr>
        <a:xfrm flipV="1">
          <a:off x="1320800" y="132127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89" name="楕円 388"/>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129920</xdr:rowOff>
    </xdr:from>
    <xdr:ext cx="762000" cy="259045"/>
    <xdr:sp macro="" textlink="">
      <xdr:nvSpPr>
        <xdr:cNvPr id="390" name="公債費該当値テキスト"/>
        <xdr:cNvSpPr txBox="1"/>
      </xdr:nvSpPr>
      <xdr:spPr>
        <a:xfrm>
          <a:off x="49149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1" name="楕円 390"/>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2" name="テキスト ボックス 391"/>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138249</xdr:rowOff>
    </xdr:from>
    <xdr:to>
      <xdr:col>15</xdr:col>
      <xdr:colOff>149225</xdr:colOff>
      <xdr:row>77</xdr:row>
      <xdr:rowOff>68399</xdr:rowOff>
    </xdr:to>
    <xdr:sp macro="" textlink="">
      <xdr:nvSpPr>
        <xdr:cNvPr id="393" name="楕円 392"/>
        <xdr:cNvSpPr/>
      </xdr:nvSpPr>
      <xdr:spPr>
        <a:xfrm>
          <a:off x="3048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78576</xdr:rowOff>
    </xdr:from>
    <xdr:ext cx="762000" cy="259045"/>
    <xdr:sp macro="" textlink="">
      <xdr:nvSpPr>
        <xdr:cNvPr id="394" name="テキスト ボックス 393"/>
        <xdr:cNvSpPr txBox="1"/>
      </xdr:nvSpPr>
      <xdr:spPr>
        <a:xfrm>
          <a:off x="2717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131718</xdr:rowOff>
    </xdr:from>
    <xdr:to>
      <xdr:col>11</xdr:col>
      <xdr:colOff>60325</xdr:colOff>
      <xdr:row>77</xdr:row>
      <xdr:rowOff>61868</xdr:rowOff>
    </xdr:to>
    <xdr:sp macro="" textlink="">
      <xdr:nvSpPr>
        <xdr:cNvPr id="395" name="楕円 394"/>
        <xdr:cNvSpPr/>
      </xdr:nvSpPr>
      <xdr:spPr>
        <a:xfrm>
          <a:off x="2159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72044</xdr:rowOff>
    </xdr:from>
    <xdr:ext cx="762000" cy="259045"/>
    <xdr:sp macro="" textlink="">
      <xdr:nvSpPr>
        <xdr:cNvPr id="396" name="テキスト ボックス 395"/>
        <xdr:cNvSpPr txBox="1"/>
      </xdr:nvSpPr>
      <xdr:spPr>
        <a:xfrm>
          <a:off x="1828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164374</xdr:rowOff>
    </xdr:from>
    <xdr:to>
      <xdr:col>6</xdr:col>
      <xdr:colOff>171450</xdr:colOff>
      <xdr:row>77</xdr:row>
      <xdr:rowOff>94524</xdr:rowOff>
    </xdr:to>
    <xdr:sp macro="" textlink="">
      <xdr:nvSpPr>
        <xdr:cNvPr id="397" name="楕円 396"/>
        <xdr:cNvSpPr/>
      </xdr:nvSpPr>
      <xdr:spPr>
        <a:xfrm>
          <a:off x="1270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104701</xdr:rowOff>
    </xdr:from>
    <xdr:ext cx="762000" cy="259045"/>
    <xdr:sp macro="" textlink="">
      <xdr:nvSpPr>
        <xdr:cNvPr id="398" name="テキスト ボックス 397"/>
        <xdr:cNvSpPr txBox="1"/>
      </xdr:nvSpPr>
      <xdr:spPr>
        <a:xfrm>
          <a:off x="939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公債費以外においては、定員管理による人件費の減や生活保護費や保育所費による扶助費の増、一般廃棄物処理施設に係る物件費の増により、類似団体平均と比較すると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ポイント高く、茨城県平均と比較すると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ポイント高く、全国平均からは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ポイント高い数値となっている。今後も、適正な人員管理や事務事業の見直しにより、経常経費の削減に努めていく。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12700</xdr:rowOff>
    </xdr:to>
    <xdr:cxnSp macro="">
      <xdr:nvCxnSpPr>
        <xdr:cNvPr id="429" name="直線コネクタ 428"/>
        <xdr:cNvCxnSpPr/>
      </xdr:nvCxnSpPr>
      <xdr:spPr>
        <a:xfrm>
          <a:off x="15671800" y="133035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78</xdr:row>
      <xdr:rowOff>35561</xdr:rowOff>
    </xdr:to>
    <xdr:cxnSp macro="">
      <xdr:nvCxnSpPr>
        <xdr:cNvPr id="432" name="直線コネクタ 431"/>
        <xdr:cNvCxnSpPr/>
      </xdr:nvCxnSpPr>
      <xdr:spPr>
        <a:xfrm flipV="1">
          <a:off x="14782800" y="133035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78</xdr:row>
      <xdr:rowOff>35561</xdr:rowOff>
    </xdr:to>
    <xdr:cxnSp macro="">
      <xdr:nvCxnSpPr>
        <xdr:cNvPr id="435" name="直線コネクタ 434"/>
        <xdr:cNvCxnSpPr/>
      </xdr:nvCxnSpPr>
      <xdr:spPr>
        <a:xfrm>
          <a:off x="13893800" y="13285215"/>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88137</xdr:rowOff>
    </xdr:to>
    <xdr:cxnSp macro="">
      <xdr:nvCxnSpPr>
        <xdr:cNvPr id="438" name="直線コネクタ 437"/>
        <xdr:cNvCxnSpPr/>
      </xdr:nvCxnSpPr>
      <xdr:spPr>
        <a:xfrm flipV="1">
          <a:off x="13004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8" name="楕円 447"/>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9"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0" name="楕円 449"/>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51" name="テキスト ボックス 450"/>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2" name="楕円 451"/>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3" name="テキスト ボックス 452"/>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4" name="楕円 453"/>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55" name="テキスト ボックス 454"/>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6" name="楕円 455"/>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57" name="テキスト ボックス 456"/>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154623</xdr:rowOff>
    </xdr:from>
    <xdr:to>
      <xdr:col>29</xdr:col>
      <xdr:colOff>127000</xdr:colOff>
      <xdr:row>16</xdr:row>
      <xdr:rowOff>160403</xdr:rowOff>
    </xdr:to>
    <xdr:cxnSp macro="">
      <xdr:nvCxnSpPr>
        <xdr:cNvPr id="52" name="直線コネクタ 51"/>
        <xdr:cNvCxnSpPr/>
      </xdr:nvCxnSpPr>
      <xdr:spPr bwMode="auto">
        <a:xfrm>
          <a:off x="5003800" y="2945448"/>
          <a:ext cx="647700" cy="5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154623</xdr:rowOff>
    </xdr:from>
    <xdr:to>
      <xdr:col>26</xdr:col>
      <xdr:colOff>50800</xdr:colOff>
      <xdr:row>17</xdr:row>
      <xdr:rowOff>10098</xdr:rowOff>
    </xdr:to>
    <xdr:cxnSp macro="">
      <xdr:nvCxnSpPr>
        <xdr:cNvPr id="55" name="直線コネクタ 54"/>
        <xdr:cNvCxnSpPr/>
      </xdr:nvCxnSpPr>
      <xdr:spPr bwMode="auto">
        <a:xfrm flipV="1">
          <a:off x="4305300" y="2945448"/>
          <a:ext cx="698500" cy="26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10098</xdr:rowOff>
    </xdr:from>
    <xdr:to>
      <xdr:col>22</xdr:col>
      <xdr:colOff>114300</xdr:colOff>
      <xdr:row>17</xdr:row>
      <xdr:rowOff>11976</xdr:rowOff>
    </xdr:to>
    <xdr:cxnSp macro="">
      <xdr:nvCxnSpPr>
        <xdr:cNvPr id="58" name="直線コネクタ 57"/>
        <xdr:cNvCxnSpPr/>
      </xdr:nvCxnSpPr>
      <xdr:spPr bwMode="auto">
        <a:xfrm flipV="1">
          <a:off x="3606800" y="2972373"/>
          <a:ext cx="698500" cy="1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167179</xdr:rowOff>
    </xdr:from>
    <xdr:to>
      <xdr:col>18</xdr:col>
      <xdr:colOff>177800</xdr:colOff>
      <xdr:row>17</xdr:row>
      <xdr:rowOff>11976</xdr:rowOff>
    </xdr:to>
    <xdr:cxnSp macro="">
      <xdr:nvCxnSpPr>
        <xdr:cNvPr id="61" name="直線コネクタ 60"/>
        <xdr:cNvCxnSpPr/>
      </xdr:nvCxnSpPr>
      <xdr:spPr bwMode="auto">
        <a:xfrm>
          <a:off x="2908300" y="2958004"/>
          <a:ext cx="698500" cy="16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109603</xdr:rowOff>
    </xdr:from>
    <xdr:to>
      <xdr:col>29</xdr:col>
      <xdr:colOff>177800</xdr:colOff>
      <xdr:row>17</xdr:row>
      <xdr:rowOff>39753</xdr:rowOff>
    </xdr:to>
    <xdr:sp macro="" textlink="">
      <xdr:nvSpPr>
        <xdr:cNvPr id="71" name="楕円 70"/>
        <xdr:cNvSpPr/>
      </xdr:nvSpPr>
      <xdr:spPr bwMode="auto">
        <a:xfrm>
          <a:off x="5600700" y="2900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81680</xdr:rowOff>
    </xdr:from>
    <xdr:ext cx="762000" cy="259045"/>
    <xdr:sp macro="" textlink="">
      <xdr:nvSpPr>
        <xdr:cNvPr id="72" name="人口1人当たり決算額の推移該当値テキスト130"/>
        <xdr:cNvSpPr txBox="1"/>
      </xdr:nvSpPr>
      <xdr:spPr>
        <a:xfrm>
          <a:off x="5740400" y="287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103823</xdr:rowOff>
    </xdr:from>
    <xdr:to>
      <xdr:col>26</xdr:col>
      <xdr:colOff>101600</xdr:colOff>
      <xdr:row>17</xdr:row>
      <xdr:rowOff>33973</xdr:rowOff>
    </xdr:to>
    <xdr:sp macro="" textlink="">
      <xdr:nvSpPr>
        <xdr:cNvPr id="73" name="楕円 72"/>
        <xdr:cNvSpPr/>
      </xdr:nvSpPr>
      <xdr:spPr bwMode="auto">
        <a:xfrm>
          <a:off x="4953000" y="2894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18750</xdr:rowOff>
    </xdr:from>
    <xdr:ext cx="736600" cy="259045"/>
    <xdr:sp macro="" textlink="">
      <xdr:nvSpPr>
        <xdr:cNvPr id="74" name="テキスト ボックス 73"/>
        <xdr:cNvSpPr txBox="1"/>
      </xdr:nvSpPr>
      <xdr:spPr>
        <a:xfrm>
          <a:off x="4622800" y="298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130748</xdr:rowOff>
    </xdr:from>
    <xdr:to>
      <xdr:col>22</xdr:col>
      <xdr:colOff>165100</xdr:colOff>
      <xdr:row>17</xdr:row>
      <xdr:rowOff>60898</xdr:rowOff>
    </xdr:to>
    <xdr:sp macro="" textlink="">
      <xdr:nvSpPr>
        <xdr:cNvPr id="75" name="楕円 74"/>
        <xdr:cNvSpPr/>
      </xdr:nvSpPr>
      <xdr:spPr bwMode="auto">
        <a:xfrm>
          <a:off x="4254500" y="292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45675</xdr:rowOff>
    </xdr:from>
    <xdr:ext cx="762000" cy="259045"/>
    <xdr:sp macro="" textlink="">
      <xdr:nvSpPr>
        <xdr:cNvPr id="76" name="テキスト ボックス 75"/>
        <xdr:cNvSpPr txBox="1"/>
      </xdr:nvSpPr>
      <xdr:spPr>
        <a:xfrm>
          <a:off x="3924300" y="300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132626</xdr:rowOff>
    </xdr:from>
    <xdr:to>
      <xdr:col>19</xdr:col>
      <xdr:colOff>38100</xdr:colOff>
      <xdr:row>17</xdr:row>
      <xdr:rowOff>62776</xdr:rowOff>
    </xdr:to>
    <xdr:sp macro="" textlink="">
      <xdr:nvSpPr>
        <xdr:cNvPr id="77" name="楕円 76"/>
        <xdr:cNvSpPr/>
      </xdr:nvSpPr>
      <xdr:spPr bwMode="auto">
        <a:xfrm>
          <a:off x="3556000" y="292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47553</xdr:rowOff>
    </xdr:from>
    <xdr:ext cx="762000" cy="259045"/>
    <xdr:sp macro="" textlink="">
      <xdr:nvSpPr>
        <xdr:cNvPr id="78" name="テキスト ボックス 77"/>
        <xdr:cNvSpPr txBox="1"/>
      </xdr:nvSpPr>
      <xdr:spPr>
        <a:xfrm>
          <a:off x="3225800" y="3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116379</xdr:rowOff>
    </xdr:from>
    <xdr:to>
      <xdr:col>15</xdr:col>
      <xdr:colOff>101600</xdr:colOff>
      <xdr:row>17</xdr:row>
      <xdr:rowOff>46529</xdr:rowOff>
    </xdr:to>
    <xdr:sp macro="" textlink="">
      <xdr:nvSpPr>
        <xdr:cNvPr id="79" name="楕円 78"/>
        <xdr:cNvSpPr/>
      </xdr:nvSpPr>
      <xdr:spPr bwMode="auto">
        <a:xfrm>
          <a:off x="2857500" y="2907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31306</xdr:rowOff>
    </xdr:from>
    <xdr:ext cx="762000" cy="259045"/>
    <xdr:sp macro="" textlink="">
      <xdr:nvSpPr>
        <xdr:cNvPr id="80" name="テキスト ボックス 79"/>
        <xdr:cNvSpPr txBox="1"/>
      </xdr:nvSpPr>
      <xdr:spPr>
        <a:xfrm>
          <a:off x="2527300" y="299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5646</xdr:rowOff>
    </xdr:from>
    <xdr:to>
      <xdr:col>29</xdr:col>
      <xdr:colOff>127000</xdr:colOff>
      <xdr:row>36</xdr:row>
      <xdr:rowOff>26743</xdr:rowOff>
    </xdr:to>
    <xdr:cxnSp macro="">
      <xdr:nvCxnSpPr>
        <xdr:cNvPr id="116" name="直線コネクタ 115"/>
        <xdr:cNvCxnSpPr/>
      </xdr:nvCxnSpPr>
      <xdr:spPr bwMode="auto">
        <a:xfrm flipV="1">
          <a:off x="5003800" y="6958896"/>
          <a:ext cx="6477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26743</xdr:rowOff>
    </xdr:from>
    <xdr:to>
      <xdr:col>26</xdr:col>
      <xdr:colOff>50800</xdr:colOff>
      <xdr:row>36</xdr:row>
      <xdr:rowOff>91045</xdr:rowOff>
    </xdr:to>
    <xdr:cxnSp macro="">
      <xdr:nvCxnSpPr>
        <xdr:cNvPr id="119" name="直線コネクタ 118"/>
        <xdr:cNvCxnSpPr/>
      </xdr:nvCxnSpPr>
      <xdr:spPr bwMode="auto">
        <a:xfrm flipV="1">
          <a:off x="4305300" y="6979993"/>
          <a:ext cx="698500" cy="64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91045</xdr:rowOff>
    </xdr:from>
    <xdr:to>
      <xdr:col>22</xdr:col>
      <xdr:colOff>114300</xdr:colOff>
      <xdr:row>37</xdr:row>
      <xdr:rowOff>100940</xdr:rowOff>
    </xdr:to>
    <xdr:cxnSp macro="">
      <xdr:nvCxnSpPr>
        <xdr:cNvPr id="122" name="直線コネクタ 121"/>
        <xdr:cNvCxnSpPr/>
      </xdr:nvCxnSpPr>
      <xdr:spPr bwMode="auto">
        <a:xfrm flipV="1">
          <a:off x="3606800" y="7044295"/>
          <a:ext cx="698500" cy="181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100940</xdr:rowOff>
    </xdr:from>
    <xdr:to>
      <xdr:col>18</xdr:col>
      <xdr:colOff>177800</xdr:colOff>
      <xdr:row>37</xdr:row>
      <xdr:rowOff>143622</xdr:rowOff>
    </xdr:to>
    <xdr:cxnSp macro="">
      <xdr:nvCxnSpPr>
        <xdr:cNvPr id="125" name="直線コネクタ 124"/>
        <xdr:cNvCxnSpPr/>
      </xdr:nvCxnSpPr>
      <xdr:spPr bwMode="auto">
        <a:xfrm flipV="1">
          <a:off x="2908300" y="7225640"/>
          <a:ext cx="698500" cy="4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297746</xdr:rowOff>
    </xdr:from>
    <xdr:to>
      <xdr:col>29</xdr:col>
      <xdr:colOff>177800</xdr:colOff>
      <xdr:row>36</xdr:row>
      <xdr:rowOff>56446</xdr:rowOff>
    </xdr:to>
    <xdr:sp macro="" textlink="">
      <xdr:nvSpPr>
        <xdr:cNvPr id="135" name="楕円 134"/>
        <xdr:cNvSpPr/>
      </xdr:nvSpPr>
      <xdr:spPr bwMode="auto">
        <a:xfrm>
          <a:off x="5600700" y="6908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269823</xdr:rowOff>
    </xdr:from>
    <xdr:ext cx="762000" cy="259045"/>
    <xdr:sp macro="" textlink="">
      <xdr:nvSpPr>
        <xdr:cNvPr id="136" name="人口1人当たり決算額の推移該当値テキスト445"/>
        <xdr:cNvSpPr txBox="1"/>
      </xdr:nvSpPr>
      <xdr:spPr>
        <a:xfrm>
          <a:off x="5740400" y="688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318843</xdr:rowOff>
    </xdr:from>
    <xdr:to>
      <xdr:col>26</xdr:col>
      <xdr:colOff>101600</xdr:colOff>
      <xdr:row>36</xdr:row>
      <xdr:rowOff>77543</xdr:rowOff>
    </xdr:to>
    <xdr:sp macro="" textlink="">
      <xdr:nvSpPr>
        <xdr:cNvPr id="137" name="楕円 136"/>
        <xdr:cNvSpPr/>
      </xdr:nvSpPr>
      <xdr:spPr bwMode="auto">
        <a:xfrm>
          <a:off x="4953000" y="692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62320</xdr:rowOff>
    </xdr:from>
    <xdr:ext cx="736600" cy="259045"/>
    <xdr:sp macro="" textlink="">
      <xdr:nvSpPr>
        <xdr:cNvPr id="138" name="テキスト ボックス 137"/>
        <xdr:cNvSpPr txBox="1"/>
      </xdr:nvSpPr>
      <xdr:spPr>
        <a:xfrm>
          <a:off x="4622800" y="7015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40245</xdr:rowOff>
    </xdr:from>
    <xdr:to>
      <xdr:col>22</xdr:col>
      <xdr:colOff>165100</xdr:colOff>
      <xdr:row>36</xdr:row>
      <xdr:rowOff>141845</xdr:rowOff>
    </xdr:to>
    <xdr:sp macro="" textlink="">
      <xdr:nvSpPr>
        <xdr:cNvPr id="139" name="楕円 138"/>
        <xdr:cNvSpPr/>
      </xdr:nvSpPr>
      <xdr:spPr bwMode="auto">
        <a:xfrm>
          <a:off x="4254500" y="699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126622</xdr:rowOff>
    </xdr:from>
    <xdr:ext cx="762000" cy="259045"/>
    <xdr:sp macro="" textlink="">
      <xdr:nvSpPr>
        <xdr:cNvPr id="140" name="テキスト ボックス 139"/>
        <xdr:cNvSpPr txBox="1"/>
      </xdr:nvSpPr>
      <xdr:spPr>
        <a:xfrm>
          <a:off x="3924300" y="707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50140</xdr:rowOff>
    </xdr:from>
    <xdr:to>
      <xdr:col>19</xdr:col>
      <xdr:colOff>38100</xdr:colOff>
      <xdr:row>37</xdr:row>
      <xdr:rowOff>151740</xdr:rowOff>
    </xdr:to>
    <xdr:sp macro="" textlink="">
      <xdr:nvSpPr>
        <xdr:cNvPr id="141" name="楕円 140"/>
        <xdr:cNvSpPr/>
      </xdr:nvSpPr>
      <xdr:spPr bwMode="auto">
        <a:xfrm>
          <a:off x="3556000" y="717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136517</xdr:rowOff>
    </xdr:from>
    <xdr:ext cx="762000" cy="259045"/>
    <xdr:sp macro="" textlink="">
      <xdr:nvSpPr>
        <xdr:cNvPr id="142" name="テキスト ボックス 141"/>
        <xdr:cNvSpPr txBox="1"/>
      </xdr:nvSpPr>
      <xdr:spPr>
        <a:xfrm>
          <a:off x="3225800" y="726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92822</xdr:rowOff>
    </xdr:from>
    <xdr:to>
      <xdr:col>15</xdr:col>
      <xdr:colOff>101600</xdr:colOff>
      <xdr:row>37</xdr:row>
      <xdr:rowOff>194422</xdr:rowOff>
    </xdr:to>
    <xdr:sp macro="" textlink="">
      <xdr:nvSpPr>
        <xdr:cNvPr id="143" name="楕円 142"/>
        <xdr:cNvSpPr/>
      </xdr:nvSpPr>
      <xdr:spPr bwMode="auto">
        <a:xfrm>
          <a:off x="2857500" y="7217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179199</xdr:rowOff>
    </xdr:from>
    <xdr:ext cx="762000" cy="259045"/>
    <xdr:sp macro="" textlink="">
      <xdr:nvSpPr>
        <xdr:cNvPr id="144" name="テキスト ボックス 143"/>
        <xdr:cNvSpPr txBox="1"/>
      </xdr:nvSpPr>
      <xdr:spPr>
        <a:xfrm>
          <a:off x="2527300" y="730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28,370
28,033
71.40
15,136,209
14,342,753
641,840
7,370,970
11,939,487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39611</xdr:rowOff>
    </xdr:from>
    <xdr:to>
      <xdr:col>24</xdr:col>
      <xdr:colOff>63500</xdr:colOff>
      <xdr:row>36</xdr:row>
      <xdr:rowOff>46469</xdr:rowOff>
    </xdr:to>
    <xdr:cxnSp macro="">
      <xdr:nvCxnSpPr>
        <xdr:cNvPr id="61" name="直線コネクタ 60"/>
        <xdr:cNvCxnSpPr/>
      </xdr:nvCxnSpPr>
      <xdr:spPr>
        <a:xfrm>
          <a:off x="3797300" y="621181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26619</xdr:rowOff>
    </xdr:from>
    <xdr:to>
      <xdr:col>19</xdr:col>
      <xdr:colOff>177800</xdr:colOff>
      <xdr:row>36</xdr:row>
      <xdr:rowOff>39611</xdr:rowOff>
    </xdr:to>
    <xdr:cxnSp macro="">
      <xdr:nvCxnSpPr>
        <xdr:cNvPr id="64" name="直線コネクタ 63"/>
        <xdr:cNvCxnSpPr/>
      </xdr:nvCxnSpPr>
      <xdr:spPr>
        <a:xfrm>
          <a:off x="2908300" y="6198819"/>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26619</xdr:rowOff>
    </xdr:from>
    <xdr:to>
      <xdr:col>15</xdr:col>
      <xdr:colOff>50800</xdr:colOff>
      <xdr:row>36</xdr:row>
      <xdr:rowOff>107772</xdr:rowOff>
    </xdr:to>
    <xdr:cxnSp macro="">
      <xdr:nvCxnSpPr>
        <xdr:cNvPr id="67" name="直線コネクタ 66"/>
        <xdr:cNvCxnSpPr/>
      </xdr:nvCxnSpPr>
      <xdr:spPr>
        <a:xfrm flipV="1">
          <a:off x="2019300" y="6198819"/>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107772</xdr:rowOff>
    </xdr:from>
    <xdr:to>
      <xdr:col>10</xdr:col>
      <xdr:colOff>114300</xdr:colOff>
      <xdr:row>36</xdr:row>
      <xdr:rowOff>117659</xdr:rowOff>
    </xdr:to>
    <xdr:cxnSp macro="">
      <xdr:nvCxnSpPr>
        <xdr:cNvPr id="70" name="直線コネクタ 69"/>
        <xdr:cNvCxnSpPr/>
      </xdr:nvCxnSpPr>
      <xdr:spPr>
        <a:xfrm flipV="1">
          <a:off x="1130300" y="6279972"/>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167119</xdr:rowOff>
    </xdr:from>
    <xdr:to>
      <xdr:col>24</xdr:col>
      <xdr:colOff>114300</xdr:colOff>
      <xdr:row>36</xdr:row>
      <xdr:rowOff>97269</xdr:rowOff>
    </xdr:to>
    <xdr:sp macro="" textlink="">
      <xdr:nvSpPr>
        <xdr:cNvPr id="80" name="楕円 79"/>
        <xdr:cNvSpPr/>
      </xdr:nvSpPr>
      <xdr:spPr>
        <a:xfrm>
          <a:off x="4584700" y="61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145546</xdr:rowOff>
    </xdr:from>
    <xdr:ext cx="534377" cy="259045"/>
    <xdr:sp macro="" textlink="">
      <xdr:nvSpPr>
        <xdr:cNvPr id="81" name="人件費該当値テキスト"/>
        <xdr:cNvSpPr txBox="1"/>
      </xdr:nvSpPr>
      <xdr:spPr>
        <a:xfrm>
          <a:off x="4686300" y="61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160261</xdr:rowOff>
    </xdr:from>
    <xdr:to>
      <xdr:col>20</xdr:col>
      <xdr:colOff>38100</xdr:colOff>
      <xdr:row>36</xdr:row>
      <xdr:rowOff>90411</xdr:rowOff>
    </xdr:to>
    <xdr:sp macro="" textlink="">
      <xdr:nvSpPr>
        <xdr:cNvPr id="82" name="楕円 81"/>
        <xdr:cNvSpPr/>
      </xdr:nvSpPr>
      <xdr:spPr>
        <a:xfrm>
          <a:off x="3746500" y="61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81538</xdr:rowOff>
    </xdr:from>
    <xdr:ext cx="534377" cy="259045"/>
    <xdr:sp macro="" textlink="">
      <xdr:nvSpPr>
        <xdr:cNvPr id="83" name="テキスト ボックス 82"/>
        <xdr:cNvSpPr txBox="1"/>
      </xdr:nvSpPr>
      <xdr:spPr>
        <a:xfrm>
          <a:off x="3530111" y="625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147269</xdr:rowOff>
    </xdr:from>
    <xdr:to>
      <xdr:col>15</xdr:col>
      <xdr:colOff>101600</xdr:colOff>
      <xdr:row>36</xdr:row>
      <xdr:rowOff>77419</xdr:rowOff>
    </xdr:to>
    <xdr:sp macro="" textlink="">
      <xdr:nvSpPr>
        <xdr:cNvPr id="84" name="楕円 83"/>
        <xdr:cNvSpPr/>
      </xdr:nvSpPr>
      <xdr:spPr>
        <a:xfrm>
          <a:off x="2857500" y="61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68546</xdr:rowOff>
    </xdr:from>
    <xdr:ext cx="534377" cy="259045"/>
    <xdr:sp macro="" textlink="">
      <xdr:nvSpPr>
        <xdr:cNvPr id="85" name="テキスト ボックス 84"/>
        <xdr:cNvSpPr txBox="1"/>
      </xdr:nvSpPr>
      <xdr:spPr>
        <a:xfrm>
          <a:off x="2641111" y="62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56972</xdr:rowOff>
    </xdr:from>
    <xdr:to>
      <xdr:col>10</xdr:col>
      <xdr:colOff>165100</xdr:colOff>
      <xdr:row>36</xdr:row>
      <xdr:rowOff>158572</xdr:rowOff>
    </xdr:to>
    <xdr:sp macro="" textlink="">
      <xdr:nvSpPr>
        <xdr:cNvPr id="86" name="楕円 85"/>
        <xdr:cNvSpPr/>
      </xdr:nvSpPr>
      <xdr:spPr>
        <a:xfrm>
          <a:off x="1968500" y="62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149699</xdr:rowOff>
    </xdr:from>
    <xdr:ext cx="534377" cy="259045"/>
    <xdr:sp macro="" textlink="">
      <xdr:nvSpPr>
        <xdr:cNvPr id="87" name="テキスト ボックス 86"/>
        <xdr:cNvSpPr txBox="1"/>
      </xdr:nvSpPr>
      <xdr:spPr>
        <a:xfrm>
          <a:off x="1752111" y="63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66859</xdr:rowOff>
    </xdr:from>
    <xdr:to>
      <xdr:col>6</xdr:col>
      <xdr:colOff>38100</xdr:colOff>
      <xdr:row>36</xdr:row>
      <xdr:rowOff>168459</xdr:rowOff>
    </xdr:to>
    <xdr:sp macro="" textlink="">
      <xdr:nvSpPr>
        <xdr:cNvPr id="88" name="楕円 87"/>
        <xdr:cNvSpPr/>
      </xdr:nvSpPr>
      <xdr:spPr>
        <a:xfrm>
          <a:off x="1079500" y="62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159586</xdr:rowOff>
    </xdr:from>
    <xdr:ext cx="534377" cy="259045"/>
    <xdr:sp macro="" textlink="">
      <xdr:nvSpPr>
        <xdr:cNvPr id="89" name="テキスト ボックス 88"/>
        <xdr:cNvSpPr txBox="1"/>
      </xdr:nvSpPr>
      <xdr:spPr>
        <a:xfrm>
          <a:off x="863111" y="633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148927</xdr:rowOff>
    </xdr:from>
    <xdr:to>
      <xdr:col>24</xdr:col>
      <xdr:colOff>63500</xdr:colOff>
      <xdr:row>57</xdr:row>
      <xdr:rowOff>169272</xdr:rowOff>
    </xdr:to>
    <xdr:cxnSp macro="">
      <xdr:nvCxnSpPr>
        <xdr:cNvPr id="117" name="直線コネクタ 116"/>
        <xdr:cNvCxnSpPr/>
      </xdr:nvCxnSpPr>
      <xdr:spPr>
        <a:xfrm flipV="1">
          <a:off x="3797300" y="9921577"/>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161664</xdr:rowOff>
    </xdr:from>
    <xdr:to>
      <xdr:col>19</xdr:col>
      <xdr:colOff>177800</xdr:colOff>
      <xdr:row>57</xdr:row>
      <xdr:rowOff>169272</xdr:rowOff>
    </xdr:to>
    <xdr:cxnSp macro="">
      <xdr:nvCxnSpPr>
        <xdr:cNvPr id="120" name="直線コネクタ 119"/>
        <xdr:cNvCxnSpPr/>
      </xdr:nvCxnSpPr>
      <xdr:spPr>
        <a:xfrm>
          <a:off x="2908300" y="9934314"/>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161664</xdr:rowOff>
    </xdr:from>
    <xdr:to>
      <xdr:col>15</xdr:col>
      <xdr:colOff>50800</xdr:colOff>
      <xdr:row>57</xdr:row>
      <xdr:rowOff>169025</xdr:rowOff>
    </xdr:to>
    <xdr:cxnSp macro="">
      <xdr:nvCxnSpPr>
        <xdr:cNvPr id="123" name="直線コネクタ 122"/>
        <xdr:cNvCxnSpPr/>
      </xdr:nvCxnSpPr>
      <xdr:spPr>
        <a:xfrm flipV="1">
          <a:off x="2019300" y="9934314"/>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169025</xdr:rowOff>
    </xdr:from>
    <xdr:to>
      <xdr:col>10</xdr:col>
      <xdr:colOff>114300</xdr:colOff>
      <xdr:row>58</xdr:row>
      <xdr:rowOff>28025</xdr:rowOff>
    </xdr:to>
    <xdr:cxnSp macro="">
      <xdr:nvCxnSpPr>
        <xdr:cNvPr id="126" name="直線コネクタ 125"/>
        <xdr:cNvCxnSpPr/>
      </xdr:nvCxnSpPr>
      <xdr:spPr>
        <a:xfrm flipV="1">
          <a:off x="1130300" y="9941675"/>
          <a:ext cx="889000" cy="3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98127</xdr:rowOff>
    </xdr:from>
    <xdr:to>
      <xdr:col>24</xdr:col>
      <xdr:colOff>114300</xdr:colOff>
      <xdr:row>58</xdr:row>
      <xdr:rowOff>28277</xdr:rowOff>
    </xdr:to>
    <xdr:sp macro="" textlink="">
      <xdr:nvSpPr>
        <xdr:cNvPr id="136" name="楕円 135"/>
        <xdr:cNvSpPr/>
      </xdr:nvSpPr>
      <xdr:spPr>
        <a:xfrm>
          <a:off x="4584700" y="98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76554</xdr:rowOff>
    </xdr:from>
    <xdr:ext cx="534377" cy="259045"/>
    <xdr:sp macro="" textlink="">
      <xdr:nvSpPr>
        <xdr:cNvPr id="137" name="物件費該当値テキスト"/>
        <xdr:cNvSpPr txBox="1"/>
      </xdr:nvSpPr>
      <xdr:spPr>
        <a:xfrm>
          <a:off x="4686300" y="984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118472</xdr:rowOff>
    </xdr:from>
    <xdr:to>
      <xdr:col>20</xdr:col>
      <xdr:colOff>38100</xdr:colOff>
      <xdr:row>58</xdr:row>
      <xdr:rowOff>48622</xdr:rowOff>
    </xdr:to>
    <xdr:sp macro="" textlink="">
      <xdr:nvSpPr>
        <xdr:cNvPr id="138" name="楕円 137"/>
        <xdr:cNvSpPr/>
      </xdr:nvSpPr>
      <xdr:spPr>
        <a:xfrm>
          <a:off x="3746500" y="98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39749</xdr:rowOff>
    </xdr:from>
    <xdr:ext cx="534377" cy="259045"/>
    <xdr:sp macro="" textlink="">
      <xdr:nvSpPr>
        <xdr:cNvPr id="139" name="テキスト ボックス 138"/>
        <xdr:cNvSpPr txBox="1"/>
      </xdr:nvSpPr>
      <xdr:spPr>
        <a:xfrm>
          <a:off x="3530111" y="99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110864</xdr:rowOff>
    </xdr:from>
    <xdr:to>
      <xdr:col>15</xdr:col>
      <xdr:colOff>101600</xdr:colOff>
      <xdr:row>58</xdr:row>
      <xdr:rowOff>41014</xdr:rowOff>
    </xdr:to>
    <xdr:sp macro="" textlink="">
      <xdr:nvSpPr>
        <xdr:cNvPr id="140" name="楕円 139"/>
        <xdr:cNvSpPr/>
      </xdr:nvSpPr>
      <xdr:spPr>
        <a:xfrm>
          <a:off x="2857500" y="988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32141</xdr:rowOff>
    </xdr:from>
    <xdr:ext cx="534377" cy="259045"/>
    <xdr:sp macro="" textlink="">
      <xdr:nvSpPr>
        <xdr:cNvPr id="141" name="テキスト ボックス 140"/>
        <xdr:cNvSpPr txBox="1"/>
      </xdr:nvSpPr>
      <xdr:spPr>
        <a:xfrm>
          <a:off x="2641111" y="997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118225</xdr:rowOff>
    </xdr:from>
    <xdr:to>
      <xdr:col>10</xdr:col>
      <xdr:colOff>165100</xdr:colOff>
      <xdr:row>58</xdr:row>
      <xdr:rowOff>48375</xdr:rowOff>
    </xdr:to>
    <xdr:sp macro="" textlink="">
      <xdr:nvSpPr>
        <xdr:cNvPr id="142" name="楕円 141"/>
        <xdr:cNvSpPr/>
      </xdr:nvSpPr>
      <xdr:spPr>
        <a:xfrm>
          <a:off x="1968500" y="98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39502</xdr:rowOff>
    </xdr:from>
    <xdr:ext cx="534377" cy="259045"/>
    <xdr:sp macro="" textlink="">
      <xdr:nvSpPr>
        <xdr:cNvPr id="143" name="テキスト ボックス 142"/>
        <xdr:cNvSpPr txBox="1"/>
      </xdr:nvSpPr>
      <xdr:spPr>
        <a:xfrm>
          <a:off x="1752111" y="998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148675</xdr:rowOff>
    </xdr:from>
    <xdr:to>
      <xdr:col>6</xdr:col>
      <xdr:colOff>38100</xdr:colOff>
      <xdr:row>58</xdr:row>
      <xdr:rowOff>78825</xdr:rowOff>
    </xdr:to>
    <xdr:sp macro="" textlink="">
      <xdr:nvSpPr>
        <xdr:cNvPr id="144" name="楕円 143"/>
        <xdr:cNvSpPr/>
      </xdr:nvSpPr>
      <xdr:spPr>
        <a:xfrm>
          <a:off x="1079500" y="99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69952</xdr:rowOff>
    </xdr:from>
    <xdr:ext cx="534377" cy="259045"/>
    <xdr:sp macro="" textlink="">
      <xdr:nvSpPr>
        <xdr:cNvPr id="145" name="テキスト ボックス 144"/>
        <xdr:cNvSpPr txBox="1"/>
      </xdr:nvSpPr>
      <xdr:spPr>
        <a:xfrm>
          <a:off x="863111" y="100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36993</xdr:rowOff>
    </xdr:from>
    <xdr:to>
      <xdr:col>24</xdr:col>
      <xdr:colOff>63500</xdr:colOff>
      <xdr:row>79</xdr:row>
      <xdr:rowOff>44177</xdr:rowOff>
    </xdr:to>
    <xdr:cxnSp macro="">
      <xdr:nvCxnSpPr>
        <xdr:cNvPr id="176" name="直線コネクタ 175"/>
        <xdr:cNvCxnSpPr/>
      </xdr:nvCxnSpPr>
      <xdr:spPr>
        <a:xfrm>
          <a:off x="3797300" y="13581543"/>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4956</xdr:rowOff>
    </xdr:from>
    <xdr:to>
      <xdr:col>19</xdr:col>
      <xdr:colOff>177800</xdr:colOff>
      <xdr:row>79</xdr:row>
      <xdr:rowOff>36993</xdr:rowOff>
    </xdr:to>
    <xdr:cxnSp macro="">
      <xdr:nvCxnSpPr>
        <xdr:cNvPr id="179" name="直線コネクタ 178"/>
        <xdr:cNvCxnSpPr/>
      </xdr:nvCxnSpPr>
      <xdr:spPr>
        <a:xfrm>
          <a:off x="2908300" y="13549506"/>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4956</xdr:rowOff>
    </xdr:from>
    <xdr:to>
      <xdr:col>15</xdr:col>
      <xdr:colOff>50800</xdr:colOff>
      <xdr:row>79</xdr:row>
      <xdr:rowOff>8190</xdr:rowOff>
    </xdr:to>
    <xdr:cxnSp macro="">
      <xdr:nvCxnSpPr>
        <xdr:cNvPr id="182" name="直線コネクタ 181"/>
        <xdr:cNvCxnSpPr/>
      </xdr:nvCxnSpPr>
      <xdr:spPr>
        <a:xfrm flipV="1">
          <a:off x="2019300" y="13549506"/>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4042</xdr:rowOff>
    </xdr:from>
    <xdr:to>
      <xdr:col>10</xdr:col>
      <xdr:colOff>114300</xdr:colOff>
      <xdr:row>79</xdr:row>
      <xdr:rowOff>8190</xdr:rowOff>
    </xdr:to>
    <xdr:cxnSp macro="">
      <xdr:nvCxnSpPr>
        <xdr:cNvPr id="185" name="直線コネクタ 184"/>
        <xdr:cNvCxnSpPr/>
      </xdr:nvCxnSpPr>
      <xdr:spPr>
        <a:xfrm>
          <a:off x="1130300" y="13548592"/>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164827</xdr:rowOff>
    </xdr:from>
    <xdr:to>
      <xdr:col>24</xdr:col>
      <xdr:colOff>114300</xdr:colOff>
      <xdr:row>79</xdr:row>
      <xdr:rowOff>94977</xdr:rowOff>
    </xdr:to>
    <xdr:sp macro="" textlink="">
      <xdr:nvSpPr>
        <xdr:cNvPr id="195" name="楕円 194"/>
        <xdr:cNvSpPr/>
      </xdr:nvSpPr>
      <xdr:spPr>
        <a:xfrm>
          <a:off x="4584700" y="135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79754</xdr:rowOff>
    </xdr:from>
    <xdr:ext cx="469744" cy="259045"/>
    <xdr:sp macro="" textlink="">
      <xdr:nvSpPr>
        <xdr:cNvPr id="196" name="維持補修費該当値テキスト"/>
        <xdr:cNvSpPr txBox="1"/>
      </xdr:nvSpPr>
      <xdr:spPr>
        <a:xfrm>
          <a:off x="4686300" y="1345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157643</xdr:rowOff>
    </xdr:from>
    <xdr:to>
      <xdr:col>20</xdr:col>
      <xdr:colOff>38100</xdr:colOff>
      <xdr:row>79</xdr:row>
      <xdr:rowOff>87793</xdr:rowOff>
    </xdr:to>
    <xdr:sp macro="" textlink="">
      <xdr:nvSpPr>
        <xdr:cNvPr id="197" name="楕円 196"/>
        <xdr:cNvSpPr/>
      </xdr:nvSpPr>
      <xdr:spPr>
        <a:xfrm>
          <a:off x="3746500" y="135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78920</xdr:rowOff>
    </xdr:from>
    <xdr:ext cx="469744" cy="259045"/>
    <xdr:sp macro="" textlink="">
      <xdr:nvSpPr>
        <xdr:cNvPr id="198" name="テキスト ボックス 197"/>
        <xdr:cNvSpPr txBox="1"/>
      </xdr:nvSpPr>
      <xdr:spPr>
        <a:xfrm>
          <a:off x="3562428" y="1362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125606</xdr:rowOff>
    </xdr:from>
    <xdr:to>
      <xdr:col>15</xdr:col>
      <xdr:colOff>101600</xdr:colOff>
      <xdr:row>79</xdr:row>
      <xdr:rowOff>55756</xdr:rowOff>
    </xdr:to>
    <xdr:sp macro="" textlink="">
      <xdr:nvSpPr>
        <xdr:cNvPr id="199" name="楕円 198"/>
        <xdr:cNvSpPr/>
      </xdr:nvSpPr>
      <xdr:spPr>
        <a:xfrm>
          <a:off x="2857500" y="134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46883</xdr:rowOff>
    </xdr:from>
    <xdr:ext cx="469744" cy="259045"/>
    <xdr:sp macro="" textlink="">
      <xdr:nvSpPr>
        <xdr:cNvPr id="200" name="テキスト ボックス 199"/>
        <xdr:cNvSpPr txBox="1"/>
      </xdr:nvSpPr>
      <xdr:spPr>
        <a:xfrm>
          <a:off x="2673428" y="1359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128840</xdr:rowOff>
    </xdr:from>
    <xdr:to>
      <xdr:col>10</xdr:col>
      <xdr:colOff>165100</xdr:colOff>
      <xdr:row>79</xdr:row>
      <xdr:rowOff>58990</xdr:rowOff>
    </xdr:to>
    <xdr:sp macro="" textlink="">
      <xdr:nvSpPr>
        <xdr:cNvPr id="201" name="楕円 200"/>
        <xdr:cNvSpPr/>
      </xdr:nvSpPr>
      <xdr:spPr>
        <a:xfrm>
          <a:off x="1968500" y="1350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50117</xdr:rowOff>
    </xdr:from>
    <xdr:ext cx="469744" cy="259045"/>
    <xdr:sp macro="" textlink="">
      <xdr:nvSpPr>
        <xdr:cNvPr id="202" name="テキスト ボックス 201"/>
        <xdr:cNvSpPr txBox="1"/>
      </xdr:nvSpPr>
      <xdr:spPr>
        <a:xfrm>
          <a:off x="1784428" y="1359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124692</xdr:rowOff>
    </xdr:from>
    <xdr:to>
      <xdr:col>6</xdr:col>
      <xdr:colOff>38100</xdr:colOff>
      <xdr:row>79</xdr:row>
      <xdr:rowOff>54842</xdr:rowOff>
    </xdr:to>
    <xdr:sp macro="" textlink="">
      <xdr:nvSpPr>
        <xdr:cNvPr id="203" name="楕円 202"/>
        <xdr:cNvSpPr/>
      </xdr:nvSpPr>
      <xdr:spPr>
        <a:xfrm>
          <a:off x="1079500" y="134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45969</xdr:rowOff>
    </xdr:from>
    <xdr:ext cx="469744" cy="259045"/>
    <xdr:sp macro="" textlink="">
      <xdr:nvSpPr>
        <xdr:cNvPr id="204" name="テキスト ボックス 203"/>
        <xdr:cNvSpPr txBox="1"/>
      </xdr:nvSpPr>
      <xdr:spPr>
        <a:xfrm>
          <a:off x="895428" y="1359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167342</xdr:rowOff>
    </xdr:from>
    <xdr:to>
      <xdr:col>24</xdr:col>
      <xdr:colOff>63500</xdr:colOff>
      <xdr:row>94</xdr:row>
      <xdr:rowOff>845</xdr:rowOff>
    </xdr:to>
    <xdr:cxnSp macro="">
      <xdr:nvCxnSpPr>
        <xdr:cNvPr id="234" name="直線コネクタ 233"/>
        <xdr:cNvCxnSpPr/>
      </xdr:nvCxnSpPr>
      <xdr:spPr>
        <a:xfrm>
          <a:off x="3797300" y="1611219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167342</xdr:rowOff>
    </xdr:from>
    <xdr:to>
      <xdr:col>19</xdr:col>
      <xdr:colOff>177800</xdr:colOff>
      <xdr:row>94</xdr:row>
      <xdr:rowOff>44945</xdr:rowOff>
    </xdr:to>
    <xdr:cxnSp macro="">
      <xdr:nvCxnSpPr>
        <xdr:cNvPr id="237" name="直線コネクタ 236"/>
        <xdr:cNvCxnSpPr/>
      </xdr:nvCxnSpPr>
      <xdr:spPr>
        <a:xfrm flipV="1">
          <a:off x="2908300" y="16112192"/>
          <a:ext cx="889000" cy="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44945</xdr:rowOff>
    </xdr:from>
    <xdr:to>
      <xdr:col>15</xdr:col>
      <xdr:colOff>50800</xdr:colOff>
      <xdr:row>94</xdr:row>
      <xdr:rowOff>124040</xdr:rowOff>
    </xdr:to>
    <xdr:cxnSp macro="">
      <xdr:nvCxnSpPr>
        <xdr:cNvPr id="240" name="直線コネクタ 239"/>
        <xdr:cNvCxnSpPr/>
      </xdr:nvCxnSpPr>
      <xdr:spPr>
        <a:xfrm flipV="1">
          <a:off x="2019300" y="16161245"/>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124040</xdr:rowOff>
    </xdr:from>
    <xdr:to>
      <xdr:col>10</xdr:col>
      <xdr:colOff>114300</xdr:colOff>
      <xdr:row>95</xdr:row>
      <xdr:rowOff>122498</xdr:rowOff>
    </xdr:to>
    <xdr:cxnSp macro="">
      <xdr:nvCxnSpPr>
        <xdr:cNvPr id="243" name="直線コネクタ 242"/>
        <xdr:cNvCxnSpPr/>
      </xdr:nvCxnSpPr>
      <xdr:spPr>
        <a:xfrm flipV="1">
          <a:off x="1130300" y="16240340"/>
          <a:ext cx="889000" cy="16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121495</xdr:rowOff>
    </xdr:from>
    <xdr:to>
      <xdr:col>24</xdr:col>
      <xdr:colOff>114300</xdr:colOff>
      <xdr:row>94</xdr:row>
      <xdr:rowOff>51645</xdr:rowOff>
    </xdr:to>
    <xdr:sp macro="" textlink="">
      <xdr:nvSpPr>
        <xdr:cNvPr id="253" name="楕円 252"/>
        <xdr:cNvSpPr/>
      </xdr:nvSpPr>
      <xdr:spPr>
        <a:xfrm>
          <a:off x="4584700" y="160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144372</xdr:rowOff>
    </xdr:from>
    <xdr:ext cx="534377" cy="259045"/>
    <xdr:sp macro="" textlink="">
      <xdr:nvSpPr>
        <xdr:cNvPr id="254" name="扶助費該当値テキスト"/>
        <xdr:cNvSpPr txBox="1"/>
      </xdr:nvSpPr>
      <xdr:spPr>
        <a:xfrm>
          <a:off x="4686300" y="159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116542</xdr:rowOff>
    </xdr:from>
    <xdr:to>
      <xdr:col>20</xdr:col>
      <xdr:colOff>38100</xdr:colOff>
      <xdr:row>94</xdr:row>
      <xdr:rowOff>46692</xdr:rowOff>
    </xdr:to>
    <xdr:sp macro="" textlink="">
      <xdr:nvSpPr>
        <xdr:cNvPr id="255" name="楕円 254"/>
        <xdr:cNvSpPr/>
      </xdr:nvSpPr>
      <xdr:spPr>
        <a:xfrm>
          <a:off x="3746500" y="160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63219</xdr:rowOff>
    </xdr:from>
    <xdr:ext cx="534377" cy="259045"/>
    <xdr:sp macro="" textlink="">
      <xdr:nvSpPr>
        <xdr:cNvPr id="256" name="テキスト ボックス 255"/>
        <xdr:cNvSpPr txBox="1"/>
      </xdr:nvSpPr>
      <xdr:spPr>
        <a:xfrm>
          <a:off x="3530111" y="158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165595</xdr:rowOff>
    </xdr:from>
    <xdr:to>
      <xdr:col>15</xdr:col>
      <xdr:colOff>101600</xdr:colOff>
      <xdr:row>94</xdr:row>
      <xdr:rowOff>95745</xdr:rowOff>
    </xdr:to>
    <xdr:sp macro="" textlink="">
      <xdr:nvSpPr>
        <xdr:cNvPr id="257" name="楕円 256"/>
        <xdr:cNvSpPr/>
      </xdr:nvSpPr>
      <xdr:spPr>
        <a:xfrm>
          <a:off x="2857500" y="161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112272</xdr:rowOff>
    </xdr:from>
    <xdr:ext cx="534377" cy="259045"/>
    <xdr:sp macro="" textlink="">
      <xdr:nvSpPr>
        <xdr:cNvPr id="258" name="テキスト ボックス 257"/>
        <xdr:cNvSpPr txBox="1"/>
      </xdr:nvSpPr>
      <xdr:spPr>
        <a:xfrm>
          <a:off x="2641111" y="158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73240</xdr:rowOff>
    </xdr:from>
    <xdr:to>
      <xdr:col>10</xdr:col>
      <xdr:colOff>165100</xdr:colOff>
      <xdr:row>95</xdr:row>
      <xdr:rowOff>3390</xdr:rowOff>
    </xdr:to>
    <xdr:sp macro="" textlink="">
      <xdr:nvSpPr>
        <xdr:cNvPr id="259" name="楕円 258"/>
        <xdr:cNvSpPr/>
      </xdr:nvSpPr>
      <xdr:spPr>
        <a:xfrm>
          <a:off x="1968500" y="161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19917</xdr:rowOff>
    </xdr:from>
    <xdr:ext cx="534377" cy="259045"/>
    <xdr:sp macro="" textlink="">
      <xdr:nvSpPr>
        <xdr:cNvPr id="260" name="テキスト ボックス 259"/>
        <xdr:cNvSpPr txBox="1"/>
      </xdr:nvSpPr>
      <xdr:spPr>
        <a:xfrm>
          <a:off x="1752111" y="159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71698</xdr:rowOff>
    </xdr:from>
    <xdr:to>
      <xdr:col>6</xdr:col>
      <xdr:colOff>38100</xdr:colOff>
      <xdr:row>96</xdr:row>
      <xdr:rowOff>1848</xdr:rowOff>
    </xdr:to>
    <xdr:sp macro="" textlink="">
      <xdr:nvSpPr>
        <xdr:cNvPr id="261" name="楕円 260"/>
        <xdr:cNvSpPr/>
      </xdr:nvSpPr>
      <xdr:spPr>
        <a:xfrm>
          <a:off x="1079500" y="163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164425</xdr:rowOff>
    </xdr:from>
    <xdr:ext cx="534377" cy="259045"/>
    <xdr:sp macro="" textlink="">
      <xdr:nvSpPr>
        <xdr:cNvPr id="262" name="テキスト ボックス 261"/>
        <xdr:cNvSpPr txBox="1"/>
      </xdr:nvSpPr>
      <xdr:spPr>
        <a:xfrm>
          <a:off x="863111" y="164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41013</xdr:rowOff>
    </xdr:from>
    <xdr:to>
      <xdr:col>55</xdr:col>
      <xdr:colOff>0</xdr:colOff>
      <xdr:row>37</xdr:row>
      <xdr:rowOff>149511</xdr:rowOff>
    </xdr:to>
    <xdr:cxnSp macro="">
      <xdr:nvCxnSpPr>
        <xdr:cNvPr id="289" name="直線コネクタ 288"/>
        <xdr:cNvCxnSpPr/>
      </xdr:nvCxnSpPr>
      <xdr:spPr>
        <a:xfrm flipV="1">
          <a:off x="9639300" y="6213213"/>
          <a:ext cx="838200" cy="27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145781</xdr:rowOff>
    </xdr:from>
    <xdr:to>
      <xdr:col>50</xdr:col>
      <xdr:colOff>114300</xdr:colOff>
      <xdr:row>37</xdr:row>
      <xdr:rowOff>149511</xdr:rowOff>
    </xdr:to>
    <xdr:cxnSp macro="">
      <xdr:nvCxnSpPr>
        <xdr:cNvPr id="292" name="直線コネクタ 291"/>
        <xdr:cNvCxnSpPr/>
      </xdr:nvCxnSpPr>
      <xdr:spPr>
        <a:xfrm>
          <a:off x="8750300" y="6489431"/>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145781</xdr:rowOff>
    </xdr:from>
    <xdr:to>
      <xdr:col>45</xdr:col>
      <xdr:colOff>177800</xdr:colOff>
      <xdr:row>37</xdr:row>
      <xdr:rowOff>158217</xdr:rowOff>
    </xdr:to>
    <xdr:cxnSp macro="">
      <xdr:nvCxnSpPr>
        <xdr:cNvPr id="295" name="直線コネクタ 294"/>
        <xdr:cNvCxnSpPr/>
      </xdr:nvCxnSpPr>
      <xdr:spPr>
        <a:xfrm flipV="1">
          <a:off x="7861300" y="6489431"/>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158217</xdr:rowOff>
    </xdr:from>
    <xdr:to>
      <xdr:col>41</xdr:col>
      <xdr:colOff>50800</xdr:colOff>
      <xdr:row>37</xdr:row>
      <xdr:rowOff>164023</xdr:rowOff>
    </xdr:to>
    <xdr:cxnSp macro="">
      <xdr:nvCxnSpPr>
        <xdr:cNvPr id="298" name="直線コネクタ 297"/>
        <xdr:cNvCxnSpPr/>
      </xdr:nvCxnSpPr>
      <xdr:spPr>
        <a:xfrm flipV="1">
          <a:off x="6972300" y="6501867"/>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161663</xdr:rowOff>
    </xdr:from>
    <xdr:to>
      <xdr:col>55</xdr:col>
      <xdr:colOff>50800</xdr:colOff>
      <xdr:row>36</xdr:row>
      <xdr:rowOff>91813</xdr:rowOff>
    </xdr:to>
    <xdr:sp macro="" textlink="">
      <xdr:nvSpPr>
        <xdr:cNvPr id="308" name="楕円 307"/>
        <xdr:cNvSpPr/>
      </xdr:nvSpPr>
      <xdr:spPr>
        <a:xfrm>
          <a:off x="10426700" y="61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13090</xdr:rowOff>
    </xdr:from>
    <xdr:ext cx="534377" cy="259045"/>
    <xdr:sp macro="" textlink="">
      <xdr:nvSpPr>
        <xdr:cNvPr id="309" name="補助費等該当値テキスト"/>
        <xdr:cNvSpPr txBox="1"/>
      </xdr:nvSpPr>
      <xdr:spPr>
        <a:xfrm>
          <a:off x="10528300" y="601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98711</xdr:rowOff>
    </xdr:from>
    <xdr:to>
      <xdr:col>50</xdr:col>
      <xdr:colOff>165100</xdr:colOff>
      <xdr:row>38</xdr:row>
      <xdr:rowOff>28862</xdr:rowOff>
    </xdr:to>
    <xdr:sp macro="" textlink="">
      <xdr:nvSpPr>
        <xdr:cNvPr id="310" name="楕円 309"/>
        <xdr:cNvSpPr/>
      </xdr:nvSpPr>
      <xdr:spPr>
        <a:xfrm>
          <a:off x="9588500" y="64423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19989</xdr:rowOff>
    </xdr:from>
    <xdr:ext cx="534377" cy="259045"/>
    <xdr:sp macro="" textlink="">
      <xdr:nvSpPr>
        <xdr:cNvPr id="311" name="テキスト ボックス 310"/>
        <xdr:cNvSpPr txBox="1"/>
      </xdr:nvSpPr>
      <xdr:spPr>
        <a:xfrm>
          <a:off x="9372111" y="65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94981</xdr:rowOff>
    </xdr:from>
    <xdr:to>
      <xdr:col>46</xdr:col>
      <xdr:colOff>38100</xdr:colOff>
      <xdr:row>38</xdr:row>
      <xdr:rowOff>25130</xdr:rowOff>
    </xdr:to>
    <xdr:sp macro="" textlink="">
      <xdr:nvSpPr>
        <xdr:cNvPr id="312" name="楕円 311"/>
        <xdr:cNvSpPr/>
      </xdr:nvSpPr>
      <xdr:spPr>
        <a:xfrm>
          <a:off x="8699500" y="64386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16258</xdr:rowOff>
    </xdr:from>
    <xdr:ext cx="534377" cy="259045"/>
    <xdr:sp macro="" textlink="">
      <xdr:nvSpPr>
        <xdr:cNvPr id="313" name="テキスト ボックス 312"/>
        <xdr:cNvSpPr txBox="1"/>
      </xdr:nvSpPr>
      <xdr:spPr>
        <a:xfrm>
          <a:off x="8483111" y="65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107417</xdr:rowOff>
    </xdr:from>
    <xdr:to>
      <xdr:col>41</xdr:col>
      <xdr:colOff>101600</xdr:colOff>
      <xdr:row>38</xdr:row>
      <xdr:rowOff>37567</xdr:rowOff>
    </xdr:to>
    <xdr:sp macro="" textlink="">
      <xdr:nvSpPr>
        <xdr:cNvPr id="314" name="楕円 313"/>
        <xdr:cNvSpPr/>
      </xdr:nvSpPr>
      <xdr:spPr>
        <a:xfrm>
          <a:off x="7810500" y="64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28694</xdr:rowOff>
    </xdr:from>
    <xdr:ext cx="534377" cy="259045"/>
    <xdr:sp macro="" textlink="">
      <xdr:nvSpPr>
        <xdr:cNvPr id="315" name="テキスト ボックス 314"/>
        <xdr:cNvSpPr txBox="1"/>
      </xdr:nvSpPr>
      <xdr:spPr>
        <a:xfrm>
          <a:off x="7594111" y="65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113223</xdr:rowOff>
    </xdr:from>
    <xdr:to>
      <xdr:col>36</xdr:col>
      <xdr:colOff>165100</xdr:colOff>
      <xdr:row>38</xdr:row>
      <xdr:rowOff>43373</xdr:rowOff>
    </xdr:to>
    <xdr:sp macro="" textlink="">
      <xdr:nvSpPr>
        <xdr:cNvPr id="316" name="楕円 315"/>
        <xdr:cNvSpPr/>
      </xdr:nvSpPr>
      <xdr:spPr>
        <a:xfrm>
          <a:off x="6921500" y="64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34500</xdr:rowOff>
    </xdr:from>
    <xdr:ext cx="534377" cy="259045"/>
    <xdr:sp macro="" textlink="">
      <xdr:nvSpPr>
        <xdr:cNvPr id="317" name="テキスト ボックス 316"/>
        <xdr:cNvSpPr txBox="1"/>
      </xdr:nvSpPr>
      <xdr:spPr>
        <a:xfrm>
          <a:off x="6705111" y="65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170404</xdr:rowOff>
    </xdr:from>
    <xdr:to>
      <xdr:col>55</xdr:col>
      <xdr:colOff>0</xdr:colOff>
      <xdr:row>58</xdr:row>
      <xdr:rowOff>5207</xdr:rowOff>
    </xdr:to>
    <xdr:cxnSp macro="">
      <xdr:nvCxnSpPr>
        <xdr:cNvPr id="344" name="直線コネクタ 343"/>
        <xdr:cNvCxnSpPr/>
      </xdr:nvCxnSpPr>
      <xdr:spPr>
        <a:xfrm flipV="1">
          <a:off x="9639300" y="9943054"/>
          <a:ext cx="8382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154701</xdr:rowOff>
    </xdr:from>
    <xdr:to>
      <xdr:col>50</xdr:col>
      <xdr:colOff>114300</xdr:colOff>
      <xdr:row>58</xdr:row>
      <xdr:rowOff>5207</xdr:rowOff>
    </xdr:to>
    <xdr:cxnSp macro="">
      <xdr:nvCxnSpPr>
        <xdr:cNvPr id="347" name="直線コネクタ 346"/>
        <xdr:cNvCxnSpPr/>
      </xdr:nvCxnSpPr>
      <xdr:spPr>
        <a:xfrm>
          <a:off x="8750300" y="9927351"/>
          <a:ext cx="889000" cy="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52747</xdr:rowOff>
    </xdr:from>
    <xdr:to>
      <xdr:col>45</xdr:col>
      <xdr:colOff>177800</xdr:colOff>
      <xdr:row>57</xdr:row>
      <xdr:rowOff>154701</xdr:rowOff>
    </xdr:to>
    <xdr:cxnSp macro="">
      <xdr:nvCxnSpPr>
        <xdr:cNvPr id="350" name="直線コネクタ 349"/>
        <xdr:cNvCxnSpPr/>
      </xdr:nvCxnSpPr>
      <xdr:spPr>
        <a:xfrm>
          <a:off x="7861300" y="9139597"/>
          <a:ext cx="889000" cy="78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52747</xdr:rowOff>
    </xdr:from>
    <xdr:to>
      <xdr:col>41</xdr:col>
      <xdr:colOff>50800</xdr:colOff>
      <xdr:row>56</xdr:row>
      <xdr:rowOff>89191</xdr:rowOff>
    </xdr:to>
    <xdr:cxnSp macro="">
      <xdr:nvCxnSpPr>
        <xdr:cNvPr id="353" name="直線コネクタ 352"/>
        <xdr:cNvCxnSpPr/>
      </xdr:nvCxnSpPr>
      <xdr:spPr>
        <a:xfrm flipV="1">
          <a:off x="6972300" y="9139597"/>
          <a:ext cx="889000" cy="55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5" name="テキスト ボックス 354"/>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109358</xdr:rowOff>
    </xdr:from>
    <xdr:ext cx="599010" cy="259045"/>
    <xdr:sp macro="" textlink="">
      <xdr:nvSpPr>
        <xdr:cNvPr id="357" name="テキスト ボックス 356"/>
        <xdr:cNvSpPr txBox="1"/>
      </xdr:nvSpPr>
      <xdr:spPr>
        <a:xfrm>
          <a:off x="6672795" y="988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119604</xdr:rowOff>
    </xdr:from>
    <xdr:to>
      <xdr:col>55</xdr:col>
      <xdr:colOff>50800</xdr:colOff>
      <xdr:row>58</xdr:row>
      <xdr:rowOff>49754</xdr:rowOff>
    </xdr:to>
    <xdr:sp macro="" textlink="">
      <xdr:nvSpPr>
        <xdr:cNvPr id="363" name="楕円 362"/>
        <xdr:cNvSpPr/>
      </xdr:nvSpPr>
      <xdr:spPr>
        <a:xfrm>
          <a:off x="10426700" y="98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125857</xdr:rowOff>
    </xdr:from>
    <xdr:to>
      <xdr:col>50</xdr:col>
      <xdr:colOff>165100</xdr:colOff>
      <xdr:row>58</xdr:row>
      <xdr:rowOff>56007</xdr:rowOff>
    </xdr:to>
    <xdr:sp macro="" textlink="">
      <xdr:nvSpPr>
        <xdr:cNvPr id="365" name="楕円 364"/>
        <xdr:cNvSpPr/>
      </xdr:nvSpPr>
      <xdr:spPr>
        <a:xfrm>
          <a:off x="9588500" y="989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47134</xdr:rowOff>
    </xdr:from>
    <xdr:ext cx="534377" cy="259045"/>
    <xdr:sp macro="" textlink="">
      <xdr:nvSpPr>
        <xdr:cNvPr id="366" name="テキスト ボックス 365"/>
        <xdr:cNvSpPr txBox="1"/>
      </xdr:nvSpPr>
      <xdr:spPr>
        <a:xfrm>
          <a:off x="9372111" y="999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103901</xdr:rowOff>
    </xdr:from>
    <xdr:to>
      <xdr:col>46</xdr:col>
      <xdr:colOff>38100</xdr:colOff>
      <xdr:row>58</xdr:row>
      <xdr:rowOff>34051</xdr:rowOff>
    </xdr:to>
    <xdr:sp macro="" textlink="">
      <xdr:nvSpPr>
        <xdr:cNvPr id="367" name="楕円 366"/>
        <xdr:cNvSpPr/>
      </xdr:nvSpPr>
      <xdr:spPr>
        <a:xfrm>
          <a:off x="8699500" y="98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50578</xdr:rowOff>
    </xdr:from>
    <xdr:ext cx="534377" cy="259045"/>
    <xdr:sp macro="" textlink="">
      <xdr:nvSpPr>
        <xdr:cNvPr id="368" name="テキスト ボックス 367"/>
        <xdr:cNvSpPr txBox="1"/>
      </xdr:nvSpPr>
      <xdr:spPr>
        <a:xfrm>
          <a:off x="8483111" y="96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1947</xdr:rowOff>
    </xdr:from>
    <xdr:to>
      <xdr:col>41</xdr:col>
      <xdr:colOff>101600</xdr:colOff>
      <xdr:row>53</xdr:row>
      <xdr:rowOff>103547</xdr:rowOff>
    </xdr:to>
    <xdr:sp macro="" textlink="">
      <xdr:nvSpPr>
        <xdr:cNvPr id="369" name="楕円 368"/>
        <xdr:cNvSpPr/>
      </xdr:nvSpPr>
      <xdr:spPr>
        <a:xfrm>
          <a:off x="7810500" y="90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120074</xdr:rowOff>
    </xdr:from>
    <xdr:ext cx="599010" cy="259045"/>
    <xdr:sp macro="" textlink="">
      <xdr:nvSpPr>
        <xdr:cNvPr id="370" name="テキスト ボックス 369"/>
        <xdr:cNvSpPr txBox="1"/>
      </xdr:nvSpPr>
      <xdr:spPr>
        <a:xfrm>
          <a:off x="7561795" y="886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38391</xdr:rowOff>
    </xdr:from>
    <xdr:to>
      <xdr:col>36</xdr:col>
      <xdr:colOff>165100</xdr:colOff>
      <xdr:row>56</xdr:row>
      <xdr:rowOff>139991</xdr:rowOff>
    </xdr:to>
    <xdr:sp macro="" textlink="">
      <xdr:nvSpPr>
        <xdr:cNvPr id="371" name="楕円 370"/>
        <xdr:cNvSpPr/>
      </xdr:nvSpPr>
      <xdr:spPr>
        <a:xfrm>
          <a:off x="6921500" y="96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156518</xdr:rowOff>
    </xdr:from>
    <xdr:ext cx="599010" cy="259045"/>
    <xdr:sp macro="" textlink="">
      <xdr:nvSpPr>
        <xdr:cNvPr id="372" name="テキスト ボックス 371"/>
        <xdr:cNvSpPr txBox="1"/>
      </xdr:nvSpPr>
      <xdr:spPr>
        <a:xfrm>
          <a:off x="6672795" y="941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114168</xdr:rowOff>
    </xdr:from>
    <xdr:to>
      <xdr:col>55</xdr:col>
      <xdr:colOff>0</xdr:colOff>
      <xdr:row>78</xdr:row>
      <xdr:rowOff>122321</xdr:rowOff>
    </xdr:to>
    <xdr:cxnSp macro="">
      <xdr:nvCxnSpPr>
        <xdr:cNvPr id="399" name="直線コネクタ 398"/>
        <xdr:cNvCxnSpPr/>
      </xdr:nvCxnSpPr>
      <xdr:spPr>
        <a:xfrm flipV="1">
          <a:off x="9639300" y="13487268"/>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103394</xdr:rowOff>
    </xdr:from>
    <xdr:to>
      <xdr:col>50</xdr:col>
      <xdr:colOff>114300</xdr:colOff>
      <xdr:row>78</xdr:row>
      <xdr:rowOff>122321</xdr:rowOff>
    </xdr:to>
    <xdr:cxnSp macro="">
      <xdr:nvCxnSpPr>
        <xdr:cNvPr id="402" name="直線コネクタ 401"/>
        <xdr:cNvCxnSpPr/>
      </xdr:nvCxnSpPr>
      <xdr:spPr>
        <a:xfrm>
          <a:off x="8750300" y="13476494"/>
          <a:ext cx="889000" cy="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118580</xdr:rowOff>
    </xdr:from>
    <xdr:to>
      <xdr:col>45</xdr:col>
      <xdr:colOff>177800</xdr:colOff>
      <xdr:row>78</xdr:row>
      <xdr:rowOff>103394</xdr:rowOff>
    </xdr:to>
    <xdr:cxnSp macro="">
      <xdr:nvCxnSpPr>
        <xdr:cNvPr id="405" name="直線コネクタ 404"/>
        <xdr:cNvCxnSpPr/>
      </xdr:nvCxnSpPr>
      <xdr:spPr>
        <a:xfrm>
          <a:off x="7861300" y="12634430"/>
          <a:ext cx="889000" cy="84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118580</xdr:rowOff>
    </xdr:from>
    <xdr:to>
      <xdr:col>41</xdr:col>
      <xdr:colOff>50800</xdr:colOff>
      <xdr:row>77</xdr:row>
      <xdr:rowOff>5742</xdr:rowOff>
    </xdr:to>
    <xdr:cxnSp macro="">
      <xdr:nvCxnSpPr>
        <xdr:cNvPr id="408" name="直線コネクタ 407"/>
        <xdr:cNvCxnSpPr/>
      </xdr:nvCxnSpPr>
      <xdr:spPr>
        <a:xfrm flipV="1">
          <a:off x="6972300" y="12634430"/>
          <a:ext cx="889000" cy="57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62413</xdr:rowOff>
    </xdr:from>
    <xdr:ext cx="534377" cy="259045"/>
    <xdr:sp macro="" textlink="">
      <xdr:nvSpPr>
        <xdr:cNvPr id="412" name="テキスト ボックス 411"/>
        <xdr:cNvSpPr txBox="1"/>
      </xdr:nvSpPr>
      <xdr:spPr>
        <a:xfrm>
          <a:off x="6705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63368</xdr:rowOff>
    </xdr:from>
    <xdr:to>
      <xdr:col>55</xdr:col>
      <xdr:colOff>50800</xdr:colOff>
      <xdr:row>78</xdr:row>
      <xdr:rowOff>164968</xdr:rowOff>
    </xdr:to>
    <xdr:sp macro="" textlink="">
      <xdr:nvSpPr>
        <xdr:cNvPr id="418" name="楕円 417"/>
        <xdr:cNvSpPr/>
      </xdr:nvSpPr>
      <xdr:spPr>
        <a:xfrm>
          <a:off x="10426700" y="1343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534377" cy="259045"/>
    <xdr:sp macro="" textlink="">
      <xdr:nvSpPr>
        <xdr:cNvPr id="419" name="普通建設事業費 （ うち新規整備　）該当値テキスト"/>
        <xdr:cNvSpPr txBox="1"/>
      </xdr:nvSpPr>
      <xdr:spPr>
        <a:xfrm>
          <a:off x="10528300" y="133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71521</xdr:rowOff>
    </xdr:from>
    <xdr:to>
      <xdr:col>50</xdr:col>
      <xdr:colOff>165100</xdr:colOff>
      <xdr:row>79</xdr:row>
      <xdr:rowOff>1671</xdr:rowOff>
    </xdr:to>
    <xdr:sp macro="" textlink="">
      <xdr:nvSpPr>
        <xdr:cNvPr id="420" name="楕円 419"/>
        <xdr:cNvSpPr/>
      </xdr:nvSpPr>
      <xdr:spPr>
        <a:xfrm>
          <a:off x="9588500" y="134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164248</xdr:rowOff>
    </xdr:from>
    <xdr:ext cx="469744" cy="259045"/>
    <xdr:sp macro="" textlink="">
      <xdr:nvSpPr>
        <xdr:cNvPr id="421" name="テキスト ボックス 420"/>
        <xdr:cNvSpPr txBox="1"/>
      </xdr:nvSpPr>
      <xdr:spPr>
        <a:xfrm>
          <a:off x="9404428" y="1353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52594</xdr:rowOff>
    </xdr:from>
    <xdr:to>
      <xdr:col>46</xdr:col>
      <xdr:colOff>38100</xdr:colOff>
      <xdr:row>78</xdr:row>
      <xdr:rowOff>154194</xdr:rowOff>
    </xdr:to>
    <xdr:sp macro="" textlink="">
      <xdr:nvSpPr>
        <xdr:cNvPr id="422" name="楕円 421"/>
        <xdr:cNvSpPr/>
      </xdr:nvSpPr>
      <xdr:spPr>
        <a:xfrm>
          <a:off x="8699500" y="134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145321</xdr:rowOff>
    </xdr:from>
    <xdr:ext cx="534377" cy="259045"/>
    <xdr:sp macro="" textlink="">
      <xdr:nvSpPr>
        <xdr:cNvPr id="423" name="テキスト ボックス 422"/>
        <xdr:cNvSpPr txBox="1"/>
      </xdr:nvSpPr>
      <xdr:spPr>
        <a:xfrm>
          <a:off x="8483111" y="1351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67780</xdr:rowOff>
    </xdr:from>
    <xdr:to>
      <xdr:col>41</xdr:col>
      <xdr:colOff>101600</xdr:colOff>
      <xdr:row>73</xdr:row>
      <xdr:rowOff>169380</xdr:rowOff>
    </xdr:to>
    <xdr:sp macro="" textlink="">
      <xdr:nvSpPr>
        <xdr:cNvPr id="424" name="楕円 423"/>
        <xdr:cNvSpPr/>
      </xdr:nvSpPr>
      <xdr:spPr>
        <a:xfrm>
          <a:off x="7810500" y="125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14457</xdr:rowOff>
    </xdr:from>
    <xdr:ext cx="599010" cy="259045"/>
    <xdr:sp macro="" textlink="">
      <xdr:nvSpPr>
        <xdr:cNvPr id="425" name="テキスト ボックス 424"/>
        <xdr:cNvSpPr txBox="1"/>
      </xdr:nvSpPr>
      <xdr:spPr>
        <a:xfrm>
          <a:off x="7561795" y="1235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126392</xdr:rowOff>
    </xdr:from>
    <xdr:to>
      <xdr:col>36</xdr:col>
      <xdr:colOff>165100</xdr:colOff>
      <xdr:row>77</xdr:row>
      <xdr:rowOff>56542</xdr:rowOff>
    </xdr:to>
    <xdr:sp macro="" textlink="">
      <xdr:nvSpPr>
        <xdr:cNvPr id="426" name="楕円 425"/>
        <xdr:cNvSpPr/>
      </xdr:nvSpPr>
      <xdr:spPr>
        <a:xfrm>
          <a:off x="6921500" y="1315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73070</xdr:rowOff>
    </xdr:from>
    <xdr:ext cx="599010" cy="259045"/>
    <xdr:sp macro="" textlink="">
      <xdr:nvSpPr>
        <xdr:cNvPr id="427" name="テキスト ボックス 426"/>
        <xdr:cNvSpPr txBox="1"/>
      </xdr:nvSpPr>
      <xdr:spPr>
        <a:xfrm>
          <a:off x="6672795" y="1293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40053</xdr:rowOff>
    </xdr:from>
    <xdr:to>
      <xdr:col>55</xdr:col>
      <xdr:colOff>0</xdr:colOff>
      <xdr:row>97</xdr:row>
      <xdr:rowOff>59896</xdr:rowOff>
    </xdr:to>
    <xdr:cxnSp macro="">
      <xdr:nvCxnSpPr>
        <xdr:cNvPr id="456" name="直線コネクタ 455"/>
        <xdr:cNvCxnSpPr/>
      </xdr:nvCxnSpPr>
      <xdr:spPr>
        <a:xfrm>
          <a:off x="9639300" y="16670703"/>
          <a:ext cx="8382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40053</xdr:rowOff>
    </xdr:from>
    <xdr:to>
      <xdr:col>50</xdr:col>
      <xdr:colOff>114300</xdr:colOff>
      <xdr:row>97</xdr:row>
      <xdr:rowOff>58479</xdr:rowOff>
    </xdr:to>
    <xdr:cxnSp macro="">
      <xdr:nvCxnSpPr>
        <xdr:cNvPr id="459" name="直線コネクタ 458"/>
        <xdr:cNvCxnSpPr/>
      </xdr:nvCxnSpPr>
      <xdr:spPr>
        <a:xfrm flipV="1">
          <a:off x="8750300" y="16670703"/>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58479</xdr:rowOff>
    </xdr:from>
    <xdr:to>
      <xdr:col>45</xdr:col>
      <xdr:colOff>177800</xdr:colOff>
      <xdr:row>98</xdr:row>
      <xdr:rowOff>106820</xdr:rowOff>
    </xdr:to>
    <xdr:cxnSp macro="">
      <xdr:nvCxnSpPr>
        <xdr:cNvPr id="462" name="直線コネクタ 461"/>
        <xdr:cNvCxnSpPr/>
      </xdr:nvCxnSpPr>
      <xdr:spPr>
        <a:xfrm flipV="1">
          <a:off x="7861300" y="16689129"/>
          <a:ext cx="889000" cy="2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52984</xdr:rowOff>
    </xdr:from>
    <xdr:to>
      <xdr:col>41</xdr:col>
      <xdr:colOff>50800</xdr:colOff>
      <xdr:row>98</xdr:row>
      <xdr:rowOff>106820</xdr:rowOff>
    </xdr:to>
    <xdr:cxnSp macro="">
      <xdr:nvCxnSpPr>
        <xdr:cNvPr id="465" name="直線コネクタ 464"/>
        <xdr:cNvCxnSpPr/>
      </xdr:nvCxnSpPr>
      <xdr:spPr>
        <a:xfrm>
          <a:off x="6972300" y="16855084"/>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9096</xdr:rowOff>
    </xdr:from>
    <xdr:to>
      <xdr:col>55</xdr:col>
      <xdr:colOff>50800</xdr:colOff>
      <xdr:row>97</xdr:row>
      <xdr:rowOff>110696</xdr:rowOff>
    </xdr:to>
    <xdr:sp macro="" textlink="">
      <xdr:nvSpPr>
        <xdr:cNvPr id="475" name="楕円 474"/>
        <xdr:cNvSpPr/>
      </xdr:nvSpPr>
      <xdr:spPr>
        <a:xfrm>
          <a:off x="10426700" y="166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31973</xdr:rowOff>
    </xdr:from>
    <xdr:ext cx="534377" cy="259045"/>
    <xdr:sp macro="" textlink="">
      <xdr:nvSpPr>
        <xdr:cNvPr id="476" name="普通建設事業費 （ うち更新整備　）該当値テキスト"/>
        <xdr:cNvSpPr txBox="1"/>
      </xdr:nvSpPr>
      <xdr:spPr>
        <a:xfrm>
          <a:off x="10528300" y="1649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160703</xdr:rowOff>
    </xdr:from>
    <xdr:to>
      <xdr:col>50</xdr:col>
      <xdr:colOff>165100</xdr:colOff>
      <xdr:row>97</xdr:row>
      <xdr:rowOff>90853</xdr:rowOff>
    </xdr:to>
    <xdr:sp macro="" textlink="">
      <xdr:nvSpPr>
        <xdr:cNvPr id="477" name="楕円 476"/>
        <xdr:cNvSpPr/>
      </xdr:nvSpPr>
      <xdr:spPr>
        <a:xfrm>
          <a:off x="9588500" y="1661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107380</xdr:rowOff>
    </xdr:from>
    <xdr:ext cx="534377" cy="259045"/>
    <xdr:sp macro="" textlink="">
      <xdr:nvSpPr>
        <xdr:cNvPr id="478" name="テキスト ボックス 477"/>
        <xdr:cNvSpPr txBox="1"/>
      </xdr:nvSpPr>
      <xdr:spPr>
        <a:xfrm>
          <a:off x="9372111" y="1639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7679</xdr:rowOff>
    </xdr:from>
    <xdr:to>
      <xdr:col>46</xdr:col>
      <xdr:colOff>38100</xdr:colOff>
      <xdr:row>97</xdr:row>
      <xdr:rowOff>109279</xdr:rowOff>
    </xdr:to>
    <xdr:sp macro="" textlink="">
      <xdr:nvSpPr>
        <xdr:cNvPr id="479" name="楕円 478"/>
        <xdr:cNvSpPr/>
      </xdr:nvSpPr>
      <xdr:spPr>
        <a:xfrm>
          <a:off x="8699500" y="166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125806</xdr:rowOff>
    </xdr:from>
    <xdr:ext cx="534377" cy="259045"/>
    <xdr:sp macro="" textlink="">
      <xdr:nvSpPr>
        <xdr:cNvPr id="480" name="テキスト ボックス 479"/>
        <xdr:cNvSpPr txBox="1"/>
      </xdr:nvSpPr>
      <xdr:spPr>
        <a:xfrm>
          <a:off x="8483111" y="1641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56020</xdr:rowOff>
    </xdr:from>
    <xdr:to>
      <xdr:col>41</xdr:col>
      <xdr:colOff>101600</xdr:colOff>
      <xdr:row>98</xdr:row>
      <xdr:rowOff>157620</xdr:rowOff>
    </xdr:to>
    <xdr:sp macro="" textlink="">
      <xdr:nvSpPr>
        <xdr:cNvPr id="481" name="楕円 480"/>
        <xdr:cNvSpPr/>
      </xdr:nvSpPr>
      <xdr:spPr>
        <a:xfrm>
          <a:off x="7810500" y="168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148747</xdr:rowOff>
    </xdr:from>
    <xdr:ext cx="534377" cy="259045"/>
    <xdr:sp macro="" textlink="">
      <xdr:nvSpPr>
        <xdr:cNvPr id="482" name="テキスト ボックス 481"/>
        <xdr:cNvSpPr txBox="1"/>
      </xdr:nvSpPr>
      <xdr:spPr>
        <a:xfrm>
          <a:off x="7594111" y="169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2184</xdr:rowOff>
    </xdr:from>
    <xdr:to>
      <xdr:col>36</xdr:col>
      <xdr:colOff>165100</xdr:colOff>
      <xdr:row>98</xdr:row>
      <xdr:rowOff>103784</xdr:rowOff>
    </xdr:to>
    <xdr:sp macro="" textlink="">
      <xdr:nvSpPr>
        <xdr:cNvPr id="483" name="楕円 482"/>
        <xdr:cNvSpPr/>
      </xdr:nvSpPr>
      <xdr:spPr>
        <a:xfrm>
          <a:off x="6921500" y="168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94911</xdr:rowOff>
    </xdr:from>
    <xdr:ext cx="534377" cy="259045"/>
    <xdr:sp macro="" textlink="">
      <xdr:nvSpPr>
        <xdr:cNvPr id="484" name="テキスト ボックス 483"/>
        <xdr:cNvSpPr txBox="1"/>
      </xdr:nvSpPr>
      <xdr:spPr>
        <a:xfrm>
          <a:off x="6705111" y="1689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43040</xdr:rowOff>
    </xdr:from>
    <xdr:to>
      <xdr:col>85</xdr:col>
      <xdr:colOff>127000</xdr:colOff>
      <xdr:row>39</xdr:row>
      <xdr:rowOff>44450</xdr:rowOff>
    </xdr:to>
    <xdr:cxnSp macro="">
      <xdr:nvCxnSpPr>
        <xdr:cNvPr id="513" name="直線コネクタ 512"/>
        <xdr:cNvCxnSpPr/>
      </xdr:nvCxnSpPr>
      <xdr:spPr>
        <a:xfrm>
          <a:off x="15481300" y="6729590"/>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43040</xdr:rowOff>
    </xdr:from>
    <xdr:to>
      <xdr:col>81</xdr:col>
      <xdr:colOff>50800</xdr:colOff>
      <xdr:row>39</xdr:row>
      <xdr:rowOff>44450</xdr:rowOff>
    </xdr:to>
    <xdr:cxnSp macro="">
      <xdr:nvCxnSpPr>
        <xdr:cNvPr id="516" name="直線コネクタ 515"/>
        <xdr:cNvCxnSpPr/>
      </xdr:nvCxnSpPr>
      <xdr:spPr>
        <a:xfrm flipV="1">
          <a:off x="14592300" y="6729590"/>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90075</xdr:rowOff>
    </xdr:from>
    <xdr:to>
      <xdr:col>76</xdr:col>
      <xdr:colOff>114300</xdr:colOff>
      <xdr:row>39</xdr:row>
      <xdr:rowOff>44450</xdr:rowOff>
    </xdr:to>
    <xdr:cxnSp macro="">
      <xdr:nvCxnSpPr>
        <xdr:cNvPr id="519" name="直線コネクタ 518"/>
        <xdr:cNvCxnSpPr/>
      </xdr:nvCxnSpPr>
      <xdr:spPr>
        <a:xfrm>
          <a:off x="13703300" y="6605175"/>
          <a:ext cx="889000" cy="1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152864</xdr:rowOff>
    </xdr:from>
    <xdr:to>
      <xdr:col>71</xdr:col>
      <xdr:colOff>177800</xdr:colOff>
      <xdr:row>38</xdr:row>
      <xdr:rowOff>90075</xdr:rowOff>
    </xdr:to>
    <xdr:cxnSp macro="">
      <xdr:nvCxnSpPr>
        <xdr:cNvPr id="522" name="直線コネクタ 521"/>
        <xdr:cNvCxnSpPr/>
      </xdr:nvCxnSpPr>
      <xdr:spPr>
        <a:xfrm>
          <a:off x="12814300" y="5810714"/>
          <a:ext cx="889000" cy="7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30770</xdr:rowOff>
    </xdr:from>
    <xdr:ext cx="469744" cy="259045"/>
    <xdr:sp macro="" textlink="">
      <xdr:nvSpPr>
        <xdr:cNvPr id="524" name="テキスト ボックス 523"/>
        <xdr:cNvSpPr txBox="1"/>
      </xdr:nvSpPr>
      <xdr:spPr>
        <a:xfrm>
          <a:off x="13468428" y="6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103312</xdr:rowOff>
    </xdr:from>
    <xdr:ext cx="469744" cy="259045"/>
    <xdr:sp macro="" textlink="">
      <xdr:nvSpPr>
        <xdr:cNvPr id="526" name="テキスト ボックス 525"/>
        <xdr:cNvSpPr txBox="1"/>
      </xdr:nvSpPr>
      <xdr:spPr>
        <a:xfrm>
          <a:off x="12579428"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163690</xdr:rowOff>
    </xdr:from>
    <xdr:to>
      <xdr:col>81</xdr:col>
      <xdr:colOff>101600</xdr:colOff>
      <xdr:row>39</xdr:row>
      <xdr:rowOff>93840</xdr:rowOff>
    </xdr:to>
    <xdr:sp macro="" textlink="">
      <xdr:nvSpPr>
        <xdr:cNvPr id="534" name="楕円 533"/>
        <xdr:cNvSpPr/>
      </xdr:nvSpPr>
      <xdr:spPr>
        <a:xfrm>
          <a:off x="15430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84967</xdr:rowOff>
    </xdr:from>
    <xdr:ext cx="313932" cy="259045"/>
    <xdr:sp macro="" textlink="">
      <xdr:nvSpPr>
        <xdr:cNvPr id="535" name="テキスト ボックス 534"/>
        <xdr:cNvSpPr txBox="1"/>
      </xdr:nvSpPr>
      <xdr:spPr>
        <a:xfrm>
          <a:off x="15324333" y="677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39275</xdr:rowOff>
    </xdr:from>
    <xdr:to>
      <xdr:col>72</xdr:col>
      <xdr:colOff>38100</xdr:colOff>
      <xdr:row>38</xdr:row>
      <xdr:rowOff>140875</xdr:rowOff>
    </xdr:to>
    <xdr:sp macro="" textlink="">
      <xdr:nvSpPr>
        <xdr:cNvPr id="538" name="楕円 537"/>
        <xdr:cNvSpPr/>
      </xdr:nvSpPr>
      <xdr:spPr>
        <a:xfrm>
          <a:off x="13652500" y="65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157402</xdr:rowOff>
    </xdr:from>
    <xdr:ext cx="469744" cy="259045"/>
    <xdr:sp macro="" textlink="">
      <xdr:nvSpPr>
        <xdr:cNvPr id="539" name="テキスト ボックス 538"/>
        <xdr:cNvSpPr txBox="1"/>
      </xdr:nvSpPr>
      <xdr:spPr>
        <a:xfrm>
          <a:off x="13468428" y="632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102064</xdr:rowOff>
    </xdr:from>
    <xdr:to>
      <xdr:col>67</xdr:col>
      <xdr:colOff>101600</xdr:colOff>
      <xdr:row>34</xdr:row>
      <xdr:rowOff>32214</xdr:rowOff>
    </xdr:to>
    <xdr:sp macro="" textlink="">
      <xdr:nvSpPr>
        <xdr:cNvPr id="540" name="楕円 539"/>
        <xdr:cNvSpPr/>
      </xdr:nvSpPr>
      <xdr:spPr>
        <a:xfrm>
          <a:off x="12763500" y="575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48741</xdr:rowOff>
    </xdr:from>
    <xdr:ext cx="534377" cy="259045"/>
    <xdr:sp macro="" textlink="">
      <xdr:nvSpPr>
        <xdr:cNvPr id="541" name="テキスト ボックス 540"/>
        <xdr:cNvSpPr txBox="1"/>
      </xdr:nvSpPr>
      <xdr:spPr>
        <a:xfrm>
          <a:off x="12547111" y="553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113063</xdr:rowOff>
    </xdr:from>
    <xdr:to>
      <xdr:col>85</xdr:col>
      <xdr:colOff>127000</xdr:colOff>
      <xdr:row>76</xdr:row>
      <xdr:rowOff>122022</xdr:rowOff>
    </xdr:to>
    <xdr:cxnSp macro="">
      <xdr:nvCxnSpPr>
        <xdr:cNvPr id="627" name="直線コネクタ 626"/>
        <xdr:cNvCxnSpPr/>
      </xdr:nvCxnSpPr>
      <xdr:spPr>
        <a:xfrm>
          <a:off x="15481300" y="13143263"/>
          <a:ext cx="8382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113063</xdr:rowOff>
    </xdr:from>
    <xdr:to>
      <xdr:col>81</xdr:col>
      <xdr:colOff>50800</xdr:colOff>
      <xdr:row>76</xdr:row>
      <xdr:rowOff>117428</xdr:rowOff>
    </xdr:to>
    <xdr:cxnSp macro="">
      <xdr:nvCxnSpPr>
        <xdr:cNvPr id="630" name="直線コネクタ 629"/>
        <xdr:cNvCxnSpPr/>
      </xdr:nvCxnSpPr>
      <xdr:spPr>
        <a:xfrm flipV="1">
          <a:off x="14592300" y="13143263"/>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117428</xdr:rowOff>
    </xdr:from>
    <xdr:to>
      <xdr:col>76</xdr:col>
      <xdr:colOff>114300</xdr:colOff>
      <xdr:row>76</xdr:row>
      <xdr:rowOff>125549</xdr:rowOff>
    </xdr:to>
    <xdr:cxnSp macro="">
      <xdr:nvCxnSpPr>
        <xdr:cNvPr id="633" name="直線コネクタ 632"/>
        <xdr:cNvCxnSpPr/>
      </xdr:nvCxnSpPr>
      <xdr:spPr>
        <a:xfrm flipV="1">
          <a:off x="13703300" y="13147628"/>
          <a:ext cx="889000" cy="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124439</xdr:rowOff>
    </xdr:from>
    <xdr:to>
      <xdr:col>71</xdr:col>
      <xdr:colOff>177800</xdr:colOff>
      <xdr:row>76</xdr:row>
      <xdr:rowOff>125549</xdr:rowOff>
    </xdr:to>
    <xdr:cxnSp macro="">
      <xdr:nvCxnSpPr>
        <xdr:cNvPr id="636" name="直線コネクタ 635"/>
        <xdr:cNvCxnSpPr/>
      </xdr:nvCxnSpPr>
      <xdr:spPr>
        <a:xfrm>
          <a:off x="12814300" y="13154639"/>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8" name="テキスト ボックス 637"/>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71222</xdr:rowOff>
    </xdr:from>
    <xdr:to>
      <xdr:col>85</xdr:col>
      <xdr:colOff>177800</xdr:colOff>
      <xdr:row>77</xdr:row>
      <xdr:rowOff>1372</xdr:rowOff>
    </xdr:to>
    <xdr:sp macro="" textlink="">
      <xdr:nvSpPr>
        <xdr:cNvPr id="646" name="楕円 645"/>
        <xdr:cNvSpPr/>
      </xdr:nvSpPr>
      <xdr:spPr>
        <a:xfrm>
          <a:off x="16268700" y="131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49649</xdr:rowOff>
    </xdr:from>
    <xdr:ext cx="534377" cy="259045"/>
    <xdr:sp macro="" textlink="">
      <xdr:nvSpPr>
        <xdr:cNvPr id="647" name="公債費該当値テキスト"/>
        <xdr:cNvSpPr txBox="1"/>
      </xdr:nvSpPr>
      <xdr:spPr>
        <a:xfrm>
          <a:off x="16370300" y="130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62263</xdr:rowOff>
    </xdr:from>
    <xdr:to>
      <xdr:col>81</xdr:col>
      <xdr:colOff>101600</xdr:colOff>
      <xdr:row>76</xdr:row>
      <xdr:rowOff>163863</xdr:rowOff>
    </xdr:to>
    <xdr:sp macro="" textlink="">
      <xdr:nvSpPr>
        <xdr:cNvPr id="648" name="楕円 647"/>
        <xdr:cNvSpPr/>
      </xdr:nvSpPr>
      <xdr:spPr>
        <a:xfrm>
          <a:off x="15430500" y="1309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154990</xdr:rowOff>
    </xdr:from>
    <xdr:ext cx="534377" cy="259045"/>
    <xdr:sp macro="" textlink="">
      <xdr:nvSpPr>
        <xdr:cNvPr id="649" name="テキスト ボックス 648"/>
        <xdr:cNvSpPr txBox="1"/>
      </xdr:nvSpPr>
      <xdr:spPr>
        <a:xfrm>
          <a:off x="15214111" y="1318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66628</xdr:rowOff>
    </xdr:from>
    <xdr:to>
      <xdr:col>76</xdr:col>
      <xdr:colOff>165100</xdr:colOff>
      <xdr:row>76</xdr:row>
      <xdr:rowOff>168228</xdr:rowOff>
    </xdr:to>
    <xdr:sp macro="" textlink="">
      <xdr:nvSpPr>
        <xdr:cNvPr id="650" name="楕円 649"/>
        <xdr:cNvSpPr/>
      </xdr:nvSpPr>
      <xdr:spPr>
        <a:xfrm>
          <a:off x="14541500" y="130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159355</xdr:rowOff>
    </xdr:from>
    <xdr:ext cx="534377" cy="259045"/>
    <xdr:sp macro="" textlink="">
      <xdr:nvSpPr>
        <xdr:cNvPr id="651" name="テキスト ボックス 650"/>
        <xdr:cNvSpPr txBox="1"/>
      </xdr:nvSpPr>
      <xdr:spPr>
        <a:xfrm>
          <a:off x="14325111" y="1318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74749</xdr:rowOff>
    </xdr:from>
    <xdr:to>
      <xdr:col>72</xdr:col>
      <xdr:colOff>38100</xdr:colOff>
      <xdr:row>77</xdr:row>
      <xdr:rowOff>4899</xdr:rowOff>
    </xdr:to>
    <xdr:sp macro="" textlink="">
      <xdr:nvSpPr>
        <xdr:cNvPr id="652" name="楕円 651"/>
        <xdr:cNvSpPr/>
      </xdr:nvSpPr>
      <xdr:spPr>
        <a:xfrm>
          <a:off x="13652500" y="131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167476</xdr:rowOff>
    </xdr:from>
    <xdr:ext cx="534377" cy="259045"/>
    <xdr:sp macro="" textlink="">
      <xdr:nvSpPr>
        <xdr:cNvPr id="653" name="テキスト ボックス 652"/>
        <xdr:cNvSpPr txBox="1"/>
      </xdr:nvSpPr>
      <xdr:spPr>
        <a:xfrm>
          <a:off x="13436111" y="1319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73639</xdr:rowOff>
    </xdr:from>
    <xdr:to>
      <xdr:col>67</xdr:col>
      <xdr:colOff>101600</xdr:colOff>
      <xdr:row>77</xdr:row>
      <xdr:rowOff>3789</xdr:rowOff>
    </xdr:to>
    <xdr:sp macro="" textlink="">
      <xdr:nvSpPr>
        <xdr:cNvPr id="654" name="楕円 653"/>
        <xdr:cNvSpPr/>
      </xdr:nvSpPr>
      <xdr:spPr>
        <a:xfrm>
          <a:off x="12763500" y="1310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166366</xdr:rowOff>
    </xdr:from>
    <xdr:ext cx="534377" cy="259045"/>
    <xdr:sp macro="" textlink="">
      <xdr:nvSpPr>
        <xdr:cNvPr id="655" name="テキスト ボックス 654"/>
        <xdr:cNvSpPr txBox="1"/>
      </xdr:nvSpPr>
      <xdr:spPr>
        <a:xfrm>
          <a:off x="12547111" y="131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68107</xdr:rowOff>
    </xdr:from>
    <xdr:to>
      <xdr:col>85</xdr:col>
      <xdr:colOff>127000</xdr:colOff>
      <xdr:row>97</xdr:row>
      <xdr:rowOff>133769</xdr:rowOff>
    </xdr:to>
    <xdr:cxnSp macro="">
      <xdr:nvCxnSpPr>
        <xdr:cNvPr id="680" name="直線コネクタ 679"/>
        <xdr:cNvCxnSpPr/>
      </xdr:nvCxnSpPr>
      <xdr:spPr>
        <a:xfrm flipV="1">
          <a:off x="15481300" y="16698757"/>
          <a:ext cx="838200" cy="6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81"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162012</xdr:rowOff>
    </xdr:from>
    <xdr:to>
      <xdr:col>81</xdr:col>
      <xdr:colOff>50800</xdr:colOff>
      <xdr:row>97</xdr:row>
      <xdr:rowOff>133769</xdr:rowOff>
    </xdr:to>
    <xdr:cxnSp macro="">
      <xdr:nvCxnSpPr>
        <xdr:cNvPr id="683" name="直線コネクタ 682"/>
        <xdr:cNvCxnSpPr/>
      </xdr:nvCxnSpPr>
      <xdr:spPr>
        <a:xfrm>
          <a:off x="14592300" y="16621212"/>
          <a:ext cx="889000" cy="14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162012</xdr:rowOff>
    </xdr:from>
    <xdr:to>
      <xdr:col>76</xdr:col>
      <xdr:colOff>114300</xdr:colOff>
      <xdr:row>98</xdr:row>
      <xdr:rowOff>19250</xdr:rowOff>
    </xdr:to>
    <xdr:cxnSp macro="">
      <xdr:nvCxnSpPr>
        <xdr:cNvPr id="686" name="直線コネクタ 685"/>
        <xdr:cNvCxnSpPr/>
      </xdr:nvCxnSpPr>
      <xdr:spPr>
        <a:xfrm flipV="1">
          <a:off x="13703300" y="16621212"/>
          <a:ext cx="889000" cy="20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8" name="テキスト ボックス 687"/>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135573</xdr:rowOff>
    </xdr:from>
    <xdr:to>
      <xdr:col>71</xdr:col>
      <xdr:colOff>177800</xdr:colOff>
      <xdr:row>98</xdr:row>
      <xdr:rowOff>19250</xdr:rowOff>
    </xdr:to>
    <xdr:cxnSp macro="">
      <xdr:nvCxnSpPr>
        <xdr:cNvPr id="689" name="直線コネクタ 688"/>
        <xdr:cNvCxnSpPr/>
      </xdr:nvCxnSpPr>
      <xdr:spPr>
        <a:xfrm>
          <a:off x="12814300" y="16423323"/>
          <a:ext cx="889000" cy="39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3" name="テキスト ボックス 692"/>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17307</xdr:rowOff>
    </xdr:from>
    <xdr:to>
      <xdr:col>85</xdr:col>
      <xdr:colOff>177800</xdr:colOff>
      <xdr:row>97</xdr:row>
      <xdr:rowOff>118907</xdr:rowOff>
    </xdr:to>
    <xdr:sp macro="" textlink="">
      <xdr:nvSpPr>
        <xdr:cNvPr id="699" name="楕円 698"/>
        <xdr:cNvSpPr/>
      </xdr:nvSpPr>
      <xdr:spPr>
        <a:xfrm>
          <a:off x="16268700" y="166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40184</xdr:rowOff>
    </xdr:from>
    <xdr:ext cx="534377" cy="259045"/>
    <xdr:sp macro="" textlink="">
      <xdr:nvSpPr>
        <xdr:cNvPr id="700" name="積立金該当値テキスト"/>
        <xdr:cNvSpPr txBox="1"/>
      </xdr:nvSpPr>
      <xdr:spPr>
        <a:xfrm>
          <a:off x="16370300" y="1649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82969</xdr:rowOff>
    </xdr:from>
    <xdr:to>
      <xdr:col>81</xdr:col>
      <xdr:colOff>101600</xdr:colOff>
      <xdr:row>98</xdr:row>
      <xdr:rowOff>13119</xdr:rowOff>
    </xdr:to>
    <xdr:sp macro="" textlink="">
      <xdr:nvSpPr>
        <xdr:cNvPr id="701" name="楕円 700"/>
        <xdr:cNvSpPr/>
      </xdr:nvSpPr>
      <xdr:spPr>
        <a:xfrm>
          <a:off x="15430500" y="167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4246</xdr:rowOff>
    </xdr:from>
    <xdr:ext cx="534377" cy="259045"/>
    <xdr:sp macro="" textlink="">
      <xdr:nvSpPr>
        <xdr:cNvPr id="702" name="テキスト ボックス 701"/>
        <xdr:cNvSpPr txBox="1"/>
      </xdr:nvSpPr>
      <xdr:spPr>
        <a:xfrm>
          <a:off x="15214111" y="1680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111212</xdr:rowOff>
    </xdr:from>
    <xdr:to>
      <xdr:col>76</xdr:col>
      <xdr:colOff>165100</xdr:colOff>
      <xdr:row>97</xdr:row>
      <xdr:rowOff>41362</xdr:rowOff>
    </xdr:to>
    <xdr:sp macro="" textlink="">
      <xdr:nvSpPr>
        <xdr:cNvPr id="703" name="楕円 702"/>
        <xdr:cNvSpPr/>
      </xdr:nvSpPr>
      <xdr:spPr>
        <a:xfrm>
          <a:off x="14541500" y="165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57889</xdr:rowOff>
    </xdr:from>
    <xdr:ext cx="534377" cy="259045"/>
    <xdr:sp macro="" textlink="">
      <xdr:nvSpPr>
        <xdr:cNvPr id="704" name="テキスト ボックス 703"/>
        <xdr:cNvSpPr txBox="1"/>
      </xdr:nvSpPr>
      <xdr:spPr>
        <a:xfrm>
          <a:off x="14325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139900</xdr:rowOff>
    </xdr:from>
    <xdr:to>
      <xdr:col>72</xdr:col>
      <xdr:colOff>38100</xdr:colOff>
      <xdr:row>98</xdr:row>
      <xdr:rowOff>70050</xdr:rowOff>
    </xdr:to>
    <xdr:sp macro="" textlink="">
      <xdr:nvSpPr>
        <xdr:cNvPr id="705" name="楕円 704"/>
        <xdr:cNvSpPr/>
      </xdr:nvSpPr>
      <xdr:spPr>
        <a:xfrm>
          <a:off x="13652500" y="167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61177</xdr:rowOff>
    </xdr:from>
    <xdr:ext cx="469744" cy="259045"/>
    <xdr:sp macro="" textlink="">
      <xdr:nvSpPr>
        <xdr:cNvPr id="706" name="テキスト ボックス 705"/>
        <xdr:cNvSpPr txBox="1"/>
      </xdr:nvSpPr>
      <xdr:spPr>
        <a:xfrm>
          <a:off x="13468428" y="168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84773</xdr:rowOff>
    </xdr:from>
    <xdr:to>
      <xdr:col>67</xdr:col>
      <xdr:colOff>101600</xdr:colOff>
      <xdr:row>96</xdr:row>
      <xdr:rowOff>14923</xdr:rowOff>
    </xdr:to>
    <xdr:sp macro="" textlink="">
      <xdr:nvSpPr>
        <xdr:cNvPr id="707" name="楕円 706"/>
        <xdr:cNvSpPr/>
      </xdr:nvSpPr>
      <xdr:spPr>
        <a:xfrm>
          <a:off x="12763500" y="163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31450</xdr:rowOff>
    </xdr:from>
    <xdr:ext cx="534377" cy="259045"/>
    <xdr:sp macro="" textlink="">
      <xdr:nvSpPr>
        <xdr:cNvPr id="708" name="テキスト ボックス 707"/>
        <xdr:cNvSpPr txBox="1"/>
      </xdr:nvSpPr>
      <xdr:spPr>
        <a:xfrm>
          <a:off x="12547111" y="1614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135174</xdr:rowOff>
    </xdr:from>
    <xdr:to>
      <xdr:col>116</xdr:col>
      <xdr:colOff>63500</xdr:colOff>
      <xdr:row>38</xdr:row>
      <xdr:rowOff>138923</xdr:rowOff>
    </xdr:to>
    <xdr:cxnSp macro="">
      <xdr:nvCxnSpPr>
        <xdr:cNvPr id="735" name="直線コネクタ 734"/>
        <xdr:cNvCxnSpPr/>
      </xdr:nvCxnSpPr>
      <xdr:spPr>
        <a:xfrm flipV="1">
          <a:off x="21323300" y="6650274"/>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136408</xdr:rowOff>
    </xdr:from>
    <xdr:to>
      <xdr:col>111</xdr:col>
      <xdr:colOff>177800</xdr:colOff>
      <xdr:row>38</xdr:row>
      <xdr:rowOff>138923</xdr:rowOff>
    </xdr:to>
    <xdr:cxnSp macro="">
      <xdr:nvCxnSpPr>
        <xdr:cNvPr id="738" name="直線コネクタ 737"/>
        <xdr:cNvCxnSpPr/>
      </xdr:nvCxnSpPr>
      <xdr:spPr>
        <a:xfrm>
          <a:off x="20434300" y="665150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122555</xdr:rowOff>
    </xdr:from>
    <xdr:to>
      <xdr:col>107</xdr:col>
      <xdr:colOff>50800</xdr:colOff>
      <xdr:row>38</xdr:row>
      <xdr:rowOff>136408</xdr:rowOff>
    </xdr:to>
    <xdr:cxnSp macro="">
      <xdr:nvCxnSpPr>
        <xdr:cNvPr id="741" name="直線コネクタ 740"/>
        <xdr:cNvCxnSpPr/>
      </xdr:nvCxnSpPr>
      <xdr:spPr>
        <a:xfrm>
          <a:off x="19545300" y="6637655"/>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109113</xdr:rowOff>
    </xdr:from>
    <xdr:to>
      <xdr:col>102</xdr:col>
      <xdr:colOff>114300</xdr:colOff>
      <xdr:row>38</xdr:row>
      <xdr:rowOff>122555</xdr:rowOff>
    </xdr:to>
    <xdr:cxnSp macro="">
      <xdr:nvCxnSpPr>
        <xdr:cNvPr id="744" name="直線コネクタ 743"/>
        <xdr:cNvCxnSpPr/>
      </xdr:nvCxnSpPr>
      <xdr:spPr>
        <a:xfrm>
          <a:off x="18656300" y="6624213"/>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84374</xdr:rowOff>
    </xdr:from>
    <xdr:to>
      <xdr:col>116</xdr:col>
      <xdr:colOff>114300</xdr:colOff>
      <xdr:row>39</xdr:row>
      <xdr:rowOff>14524</xdr:rowOff>
    </xdr:to>
    <xdr:sp macro="" textlink="">
      <xdr:nvSpPr>
        <xdr:cNvPr id="754" name="楕円 753"/>
        <xdr:cNvSpPr/>
      </xdr:nvSpPr>
      <xdr:spPr>
        <a:xfrm>
          <a:off x="22110700" y="65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170751</xdr:rowOff>
    </xdr:from>
    <xdr:ext cx="313932" cy="259045"/>
    <xdr:sp macro="" textlink="">
      <xdr:nvSpPr>
        <xdr:cNvPr id="755" name="投資及び出資金該当値テキスト"/>
        <xdr:cNvSpPr txBox="1"/>
      </xdr:nvSpPr>
      <xdr:spPr>
        <a:xfrm>
          <a:off x="22212300" y="6514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88123</xdr:rowOff>
    </xdr:from>
    <xdr:to>
      <xdr:col>112</xdr:col>
      <xdr:colOff>38100</xdr:colOff>
      <xdr:row>39</xdr:row>
      <xdr:rowOff>18273</xdr:rowOff>
    </xdr:to>
    <xdr:sp macro="" textlink="">
      <xdr:nvSpPr>
        <xdr:cNvPr id="756" name="楕円 755"/>
        <xdr:cNvSpPr/>
      </xdr:nvSpPr>
      <xdr:spPr>
        <a:xfrm>
          <a:off x="21272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9400</xdr:rowOff>
    </xdr:from>
    <xdr:ext cx="313932" cy="259045"/>
    <xdr:sp macro="" textlink="">
      <xdr:nvSpPr>
        <xdr:cNvPr id="757" name="テキスト ボックス 756"/>
        <xdr:cNvSpPr txBox="1"/>
      </xdr:nvSpPr>
      <xdr:spPr>
        <a:xfrm>
          <a:off x="21166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85608</xdr:rowOff>
    </xdr:from>
    <xdr:to>
      <xdr:col>107</xdr:col>
      <xdr:colOff>101600</xdr:colOff>
      <xdr:row>39</xdr:row>
      <xdr:rowOff>15758</xdr:rowOff>
    </xdr:to>
    <xdr:sp macro="" textlink="">
      <xdr:nvSpPr>
        <xdr:cNvPr id="758" name="楕円 757"/>
        <xdr:cNvSpPr/>
      </xdr:nvSpPr>
      <xdr:spPr>
        <a:xfrm>
          <a:off x="20383500" y="66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6885</xdr:rowOff>
    </xdr:from>
    <xdr:ext cx="313932" cy="259045"/>
    <xdr:sp macro="" textlink="">
      <xdr:nvSpPr>
        <xdr:cNvPr id="759" name="テキスト ボックス 758"/>
        <xdr:cNvSpPr txBox="1"/>
      </xdr:nvSpPr>
      <xdr:spPr>
        <a:xfrm>
          <a:off x="20277333" y="6693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71755</xdr:rowOff>
    </xdr:from>
    <xdr:to>
      <xdr:col>102</xdr:col>
      <xdr:colOff>165100</xdr:colOff>
      <xdr:row>39</xdr:row>
      <xdr:rowOff>1905</xdr:rowOff>
    </xdr:to>
    <xdr:sp macro="" textlink="">
      <xdr:nvSpPr>
        <xdr:cNvPr id="760" name="楕円 759"/>
        <xdr:cNvSpPr/>
      </xdr:nvSpPr>
      <xdr:spPr>
        <a:xfrm>
          <a:off x="19494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164482</xdr:rowOff>
    </xdr:from>
    <xdr:ext cx="378565" cy="259045"/>
    <xdr:sp macro="" textlink="">
      <xdr:nvSpPr>
        <xdr:cNvPr id="761" name="テキスト ボックス 760"/>
        <xdr:cNvSpPr txBox="1"/>
      </xdr:nvSpPr>
      <xdr:spPr>
        <a:xfrm>
          <a:off x="19356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58313</xdr:rowOff>
    </xdr:from>
    <xdr:to>
      <xdr:col>98</xdr:col>
      <xdr:colOff>38100</xdr:colOff>
      <xdr:row>38</xdr:row>
      <xdr:rowOff>159913</xdr:rowOff>
    </xdr:to>
    <xdr:sp macro="" textlink="">
      <xdr:nvSpPr>
        <xdr:cNvPr id="762" name="楕円 761"/>
        <xdr:cNvSpPr/>
      </xdr:nvSpPr>
      <xdr:spPr>
        <a:xfrm>
          <a:off x="18605500" y="6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151040</xdr:rowOff>
    </xdr:from>
    <xdr:ext cx="378565" cy="259045"/>
    <xdr:sp macro="" textlink="">
      <xdr:nvSpPr>
        <xdr:cNvPr id="763" name="テキスト ボックス 762"/>
        <xdr:cNvSpPr txBox="1"/>
      </xdr:nvSpPr>
      <xdr:spPr>
        <a:xfrm>
          <a:off x="18467017" y="666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114783</xdr:rowOff>
    </xdr:from>
    <xdr:to>
      <xdr:col>116</xdr:col>
      <xdr:colOff>63500</xdr:colOff>
      <xdr:row>58</xdr:row>
      <xdr:rowOff>120360</xdr:rowOff>
    </xdr:to>
    <xdr:cxnSp macro="">
      <xdr:nvCxnSpPr>
        <xdr:cNvPr id="790" name="直線コネクタ 789"/>
        <xdr:cNvCxnSpPr/>
      </xdr:nvCxnSpPr>
      <xdr:spPr>
        <a:xfrm>
          <a:off x="21323300" y="10058883"/>
          <a:ext cx="8382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102941</xdr:rowOff>
    </xdr:from>
    <xdr:to>
      <xdr:col>111</xdr:col>
      <xdr:colOff>177800</xdr:colOff>
      <xdr:row>58</xdr:row>
      <xdr:rowOff>114783</xdr:rowOff>
    </xdr:to>
    <xdr:cxnSp macro="">
      <xdr:nvCxnSpPr>
        <xdr:cNvPr id="793" name="直線コネクタ 792"/>
        <xdr:cNvCxnSpPr/>
      </xdr:nvCxnSpPr>
      <xdr:spPr>
        <a:xfrm>
          <a:off x="20434300" y="10047041"/>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102941</xdr:rowOff>
    </xdr:from>
    <xdr:to>
      <xdr:col>107</xdr:col>
      <xdr:colOff>50800</xdr:colOff>
      <xdr:row>58</xdr:row>
      <xdr:rowOff>112314</xdr:rowOff>
    </xdr:to>
    <xdr:cxnSp macro="">
      <xdr:nvCxnSpPr>
        <xdr:cNvPr id="796" name="直線コネクタ 795"/>
        <xdr:cNvCxnSpPr/>
      </xdr:nvCxnSpPr>
      <xdr:spPr>
        <a:xfrm flipV="1">
          <a:off x="19545300" y="1004704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112314</xdr:rowOff>
    </xdr:from>
    <xdr:to>
      <xdr:col>102</xdr:col>
      <xdr:colOff>114300</xdr:colOff>
      <xdr:row>58</xdr:row>
      <xdr:rowOff>118897</xdr:rowOff>
    </xdr:to>
    <xdr:cxnSp macro="">
      <xdr:nvCxnSpPr>
        <xdr:cNvPr id="799" name="直線コネクタ 798"/>
        <xdr:cNvCxnSpPr/>
      </xdr:nvCxnSpPr>
      <xdr:spPr>
        <a:xfrm flipV="1">
          <a:off x="18656300" y="10056414"/>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69560</xdr:rowOff>
    </xdr:from>
    <xdr:to>
      <xdr:col>116</xdr:col>
      <xdr:colOff>114300</xdr:colOff>
      <xdr:row>58</xdr:row>
      <xdr:rowOff>171160</xdr:rowOff>
    </xdr:to>
    <xdr:sp macro="" textlink="">
      <xdr:nvSpPr>
        <xdr:cNvPr id="809" name="楕円 808"/>
        <xdr:cNvSpPr/>
      </xdr:nvSpPr>
      <xdr:spPr>
        <a:xfrm>
          <a:off x="22110700" y="100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155937</xdr:rowOff>
    </xdr:from>
    <xdr:ext cx="378565" cy="259045"/>
    <xdr:sp macro="" textlink="">
      <xdr:nvSpPr>
        <xdr:cNvPr id="810" name="貸付金該当値テキスト"/>
        <xdr:cNvSpPr txBox="1"/>
      </xdr:nvSpPr>
      <xdr:spPr>
        <a:xfrm>
          <a:off x="22212300" y="992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63983</xdr:rowOff>
    </xdr:from>
    <xdr:to>
      <xdr:col>112</xdr:col>
      <xdr:colOff>38100</xdr:colOff>
      <xdr:row>58</xdr:row>
      <xdr:rowOff>165583</xdr:rowOff>
    </xdr:to>
    <xdr:sp macro="" textlink="">
      <xdr:nvSpPr>
        <xdr:cNvPr id="811" name="楕円 810"/>
        <xdr:cNvSpPr/>
      </xdr:nvSpPr>
      <xdr:spPr>
        <a:xfrm>
          <a:off x="21272500" y="100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156710</xdr:rowOff>
    </xdr:from>
    <xdr:ext cx="378565" cy="259045"/>
    <xdr:sp macro="" textlink="">
      <xdr:nvSpPr>
        <xdr:cNvPr id="812" name="テキスト ボックス 811"/>
        <xdr:cNvSpPr txBox="1"/>
      </xdr:nvSpPr>
      <xdr:spPr>
        <a:xfrm>
          <a:off x="21134017" y="101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52141</xdr:rowOff>
    </xdr:from>
    <xdr:to>
      <xdr:col>107</xdr:col>
      <xdr:colOff>101600</xdr:colOff>
      <xdr:row>58</xdr:row>
      <xdr:rowOff>153741</xdr:rowOff>
    </xdr:to>
    <xdr:sp macro="" textlink="">
      <xdr:nvSpPr>
        <xdr:cNvPr id="813" name="楕円 812"/>
        <xdr:cNvSpPr/>
      </xdr:nvSpPr>
      <xdr:spPr>
        <a:xfrm>
          <a:off x="20383500" y="99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144868</xdr:rowOff>
    </xdr:from>
    <xdr:ext cx="378565" cy="259045"/>
    <xdr:sp macro="" textlink="">
      <xdr:nvSpPr>
        <xdr:cNvPr id="814" name="テキスト ボックス 813"/>
        <xdr:cNvSpPr txBox="1"/>
      </xdr:nvSpPr>
      <xdr:spPr>
        <a:xfrm>
          <a:off x="20245017" y="1008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61514</xdr:rowOff>
    </xdr:from>
    <xdr:to>
      <xdr:col>102</xdr:col>
      <xdr:colOff>165100</xdr:colOff>
      <xdr:row>58</xdr:row>
      <xdr:rowOff>163114</xdr:rowOff>
    </xdr:to>
    <xdr:sp macro="" textlink="">
      <xdr:nvSpPr>
        <xdr:cNvPr id="815" name="楕円 814"/>
        <xdr:cNvSpPr/>
      </xdr:nvSpPr>
      <xdr:spPr>
        <a:xfrm>
          <a:off x="19494500" y="100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154241</xdr:rowOff>
    </xdr:from>
    <xdr:ext cx="378565" cy="259045"/>
    <xdr:sp macro="" textlink="">
      <xdr:nvSpPr>
        <xdr:cNvPr id="816" name="テキスト ボックス 815"/>
        <xdr:cNvSpPr txBox="1"/>
      </xdr:nvSpPr>
      <xdr:spPr>
        <a:xfrm>
          <a:off x="19356017" y="1009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68097</xdr:rowOff>
    </xdr:from>
    <xdr:to>
      <xdr:col>98</xdr:col>
      <xdr:colOff>38100</xdr:colOff>
      <xdr:row>58</xdr:row>
      <xdr:rowOff>169697</xdr:rowOff>
    </xdr:to>
    <xdr:sp macro="" textlink="">
      <xdr:nvSpPr>
        <xdr:cNvPr id="817" name="楕円 816"/>
        <xdr:cNvSpPr/>
      </xdr:nvSpPr>
      <xdr:spPr>
        <a:xfrm>
          <a:off x="18605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160824</xdr:rowOff>
    </xdr:from>
    <xdr:ext cx="378565" cy="259045"/>
    <xdr:sp macro="" textlink="">
      <xdr:nvSpPr>
        <xdr:cNvPr id="818" name="テキスト ボックス 817"/>
        <xdr:cNvSpPr txBox="1"/>
      </xdr:nvSpPr>
      <xdr:spPr>
        <a:xfrm>
          <a:off x="18467017" y="1010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51384</xdr:rowOff>
    </xdr:from>
    <xdr:to>
      <xdr:col>116</xdr:col>
      <xdr:colOff>63500</xdr:colOff>
      <xdr:row>75</xdr:row>
      <xdr:rowOff>110401</xdr:rowOff>
    </xdr:to>
    <xdr:cxnSp macro="">
      <xdr:nvCxnSpPr>
        <xdr:cNvPr id="848" name="直線コネクタ 847"/>
        <xdr:cNvCxnSpPr/>
      </xdr:nvCxnSpPr>
      <xdr:spPr>
        <a:xfrm flipV="1">
          <a:off x="21323300" y="12910134"/>
          <a:ext cx="8382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27286</xdr:rowOff>
    </xdr:from>
    <xdr:to>
      <xdr:col>111</xdr:col>
      <xdr:colOff>177800</xdr:colOff>
      <xdr:row>75</xdr:row>
      <xdr:rowOff>110401</xdr:rowOff>
    </xdr:to>
    <xdr:cxnSp macro="">
      <xdr:nvCxnSpPr>
        <xdr:cNvPr id="851" name="直線コネクタ 850"/>
        <xdr:cNvCxnSpPr/>
      </xdr:nvCxnSpPr>
      <xdr:spPr>
        <a:xfrm>
          <a:off x="20434300" y="12886036"/>
          <a:ext cx="8890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118516</xdr:rowOff>
    </xdr:from>
    <xdr:to>
      <xdr:col>107</xdr:col>
      <xdr:colOff>50800</xdr:colOff>
      <xdr:row>75</xdr:row>
      <xdr:rowOff>27286</xdr:rowOff>
    </xdr:to>
    <xdr:cxnSp macro="">
      <xdr:nvCxnSpPr>
        <xdr:cNvPr id="854" name="直線コネクタ 853"/>
        <xdr:cNvCxnSpPr/>
      </xdr:nvCxnSpPr>
      <xdr:spPr>
        <a:xfrm>
          <a:off x="19545300" y="12805816"/>
          <a:ext cx="889000" cy="8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118516</xdr:rowOff>
    </xdr:from>
    <xdr:to>
      <xdr:col>102</xdr:col>
      <xdr:colOff>114300</xdr:colOff>
      <xdr:row>75</xdr:row>
      <xdr:rowOff>22409</xdr:rowOff>
    </xdr:to>
    <xdr:cxnSp macro="">
      <xdr:nvCxnSpPr>
        <xdr:cNvPr id="857" name="直線コネクタ 856"/>
        <xdr:cNvCxnSpPr/>
      </xdr:nvCxnSpPr>
      <xdr:spPr>
        <a:xfrm flipV="1">
          <a:off x="18656300" y="12805816"/>
          <a:ext cx="889000" cy="7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9" name="テキスト ボックス 858"/>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584</xdr:rowOff>
    </xdr:from>
    <xdr:to>
      <xdr:col>116</xdr:col>
      <xdr:colOff>114300</xdr:colOff>
      <xdr:row>75</xdr:row>
      <xdr:rowOff>102184</xdr:rowOff>
    </xdr:to>
    <xdr:sp macro="" textlink="">
      <xdr:nvSpPr>
        <xdr:cNvPr id="867" name="楕円 866"/>
        <xdr:cNvSpPr/>
      </xdr:nvSpPr>
      <xdr:spPr>
        <a:xfrm>
          <a:off x="22110700" y="128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23461</xdr:rowOff>
    </xdr:from>
    <xdr:ext cx="534377" cy="259045"/>
    <xdr:sp macro="" textlink="">
      <xdr:nvSpPr>
        <xdr:cNvPr id="868" name="繰出金該当値テキスト"/>
        <xdr:cNvSpPr txBox="1"/>
      </xdr:nvSpPr>
      <xdr:spPr>
        <a:xfrm>
          <a:off x="22212300" y="127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59601</xdr:rowOff>
    </xdr:from>
    <xdr:to>
      <xdr:col>112</xdr:col>
      <xdr:colOff>38100</xdr:colOff>
      <xdr:row>75</xdr:row>
      <xdr:rowOff>161201</xdr:rowOff>
    </xdr:to>
    <xdr:sp macro="" textlink="">
      <xdr:nvSpPr>
        <xdr:cNvPr id="869" name="楕円 868"/>
        <xdr:cNvSpPr/>
      </xdr:nvSpPr>
      <xdr:spPr>
        <a:xfrm>
          <a:off x="21272500" y="129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6278</xdr:rowOff>
    </xdr:from>
    <xdr:ext cx="534377" cy="259045"/>
    <xdr:sp macro="" textlink="">
      <xdr:nvSpPr>
        <xdr:cNvPr id="870" name="テキスト ボックス 869"/>
        <xdr:cNvSpPr txBox="1"/>
      </xdr:nvSpPr>
      <xdr:spPr>
        <a:xfrm>
          <a:off x="21056111" y="1269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147936</xdr:rowOff>
    </xdr:from>
    <xdr:to>
      <xdr:col>107</xdr:col>
      <xdr:colOff>101600</xdr:colOff>
      <xdr:row>75</xdr:row>
      <xdr:rowOff>78086</xdr:rowOff>
    </xdr:to>
    <xdr:sp macro="" textlink="">
      <xdr:nvSpPr>
        <xdr:cNvPr id="871" name="楕円 870"/>
        <xdr:cNvSpPr/>
      </xdr:nvSpPr>
      <xdr:spPr>
        <a:xfrm>
          <a:off x="20383500" y="128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94613</xdr:rowOff>
    </xdr:from>
    <xdr:ext cx="534377" cy="259045"/>
    <xdr:sp macro="" textlink="">
      <xdr:nvSpPr>
        <xdr:cNvPr id="872" name="テキスト ボックス 871"/>
        <xdr:cNvSpPr txBox="1"/>
      </xdr:nvSpPr>
      <xdr:spPr>
        <a:xfrm>
          <a:off x="20167111" y="126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67716</xdr:rowOff>
    </xdr:from>
    <xdr:to>
      <xdr:col>102</xdr:col>
      <xdr:colOff>165100</xdr:colOff>
      <xdr:row>74</xdr:row>
      <xdr:rowOff>169316</xdr:rowOff>
    </xdr:to>
    <xdr:sp macro="" textlink="">
      <xdr:nvSpPr>
        <xdr:cNvPr id="873" name="楕円 872"/>
        <xdr:cNvSpPr/>
      </xdr:nvSpPr>
      <xdr:spPr>
        <a:xfrm>
          <a:off x="19494500" y="127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14393</xdr:rowOff>
    </xdr:from>
    <xdr:ext cx="534377" cy="259045"/>
    <xdr:sp macro="" textlink="">
      <xdr:nvSpPr>
        <xdr:cNvPr id="874" name="テキスト ボックス 873"/>
        <xdr:cNvSpPr txBox="1"/>
      </xdr:nvSpPr>
      <xdr:spPr>
        <a:xfrm>
          <a:off x="19278111" y="125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143059</xdr:rowOff>
    </xdr:from>
    <xdr:to>
      <xdr:col>98</xdr:col>
      <xdr:colOff>38100</xdr:colOff>
      <xdr:row>75</xdr:row>
      <xdr:rowOff>73209</xdr:rowOff>
    </xdr:to>
    <xdr:sp macro="" textlink="">
      <xdr:nvSpPr>
        <xdr:cNvPr id="875" name="楕円 874"/>
        <xdr:cNvSpPr/>
      </xdr:nvSpPr>
      <xdr:spPr>
        <a:xfrm>
          <a:off x="18605500" y="128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64336</xdr:rowOff>
    </xdr:from>
    <xdr:ext cx="534377" cy="259045"/>
    <xdr:sp macro="" textlink="">
      <xdr:nvSpPr>
        <xdr:cNvPr id="876" name="テキスト ボックス 875"/>
        <xdr:cNvSpPr txBox="1"/>
      </xdr:nvSpPr>
      <xdr:spPr>
        <a:xfrm>
          <a:off x="18389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66,894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円となっており、類似団体の平均とほぼ同水準であるが、引き続き、抑制に努める。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61,231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円増加しており、主な要因は東日本大震災復興交付金返還金に係る経費によるものである。</a:t>
          </a:r>
          <a:r>
            <a:rPr kumimoji="1" lang="ja-JP" altLang="en-US" sz="1300">
              <a:latin typeface="ＭＳ Ｐゴシック" panose="020B0600070205080204" pitchFamily="50" charset="-128"/>
              <a:ea typeface="ＭＳ Ｐゴシック" panose="020B0600070205080204" pitchFamily="50" charset="-128"/>
            </a:rPr>
            <a:t>普通建設事業費については、更新整備に係る経費は減少しているが、新規整備に係る経費は増加している。主な要因は、津軽河岸跡周辺整備事業に係る経費の増加によるものである。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今後も、公共施設の維持補修に多額の経費が必要になることが予想されるため、公共施設等総合管理計画に基づき、公共施設</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正な管理を行っていく。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3,098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円増加し、主な要因は下水道特別会計への繰出金が増加したことである。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義務的経費や公共施設の維持管理に係る費目は、類似団体平均と比較しても高い傾向にあり、今後も施策の厳選や優先順位の検討等を行い、適正な歳出に努めていく。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茨城県潮来市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28,370
28,033
71.40
15,136,209
14,342,753
641,840
7,370,970
11,939,487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117166</xdr:rowOff>
    </xdr:from>
    <xdr:to>
      <xdr:col>24</xdr:col>
      <xdr:colOff>63500</xdr:colOff>
      <xdr:row>36</xdr:row>
      <xdr:rowOff>127943</xdr:rowOff>
    </xdr:to>
    <xdr:cxnSp macro="">
      <xdr:nvCxnSpPr>
        <xdr:cNvPr id="63" name="直線コネクタ 62"/>
        <xdr:cNvCxnSpPr/>
      </xdr:nvCxnSpPr>
      <xdr:spPr>
        <a:xfrm flipV="1">
          <a:off x="3797300" y="6289366"/>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127943</xdr:rowOff>
    </xdr:from>
    <xdr:to>
      <xdr:col>19</xdr:col>
      <xdr:colOff>177800</xdr:colOff>
      <xdr:row>36</xdr:row>
      <xdr:rowOff>160274</xdr:rowOff>
    </xdr:to>
    <xdr:cxnSp macro="">
      <xdr:nvCxnSpPr>
        <xdr:cNvPr id="66" name="直線コネクタ 65"/>
        <xdr:cNvCxnSpPr/>
      </xdr:nvCxnSpPr>
      <xdr:spPr>
        <a:xfrm flipV="1">
          <a:off x="2908300" y="6300143"/>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148517</xdr:rowOff>
    </xdr:from>
    <xdr:to>
      <xdr:col>15</xdr:col>
      <xdr:colOff>50800</xdr:colOff>
      <xdr:row>36</xdr:row>
      <xdr:rowOff>160274</xdr:rowOff>
    </xdr:to>
    <xdr:cxnSp macro="">
      <xdr:nvCxnSpPr>
        <xdr:cNvPr id="69" name="直線コネクタ 68"/>
        <xdr:cNvCxnSpPr/>
      </xdr:nvCxnSpPr>
      <xdr:spPr>
        <a:xfrm>
          <a:off x="2019300" y="6149267"/>
          <a:ext cx="889000" cy="18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148517</xdr:rowOff>
    </xdr:from>
    <xdr:to>
      <xdr:col>10</xdr:col>
      <xdr:colOff>114300</xdr:colOff>
      <xdr:row>36</xdr:row>
      <xdr:rowOff>67528</xdr:rowOff>
    </xdr:to>
    <xdr:cxnSp macro="">
      <xdr:nvCxnSpPr>
        <xdr:cNvPr id="72" name="直線コネクタ 71"/>
        <xdr:cNvCxnSpPr/>
      </xdr:nvCxnSpPr>
      <xdr:spPr>
        <a:xfrm flipV="1">
          <a:off x="1130300" y="6149267"/>
          <a:ext cx="889000" cy="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66366</xdr:rowOff>
    </xdr:from>
    <xdr:to>
      <xdr:col>24</xdr:col>
      <xdr:colOff>114300</xdr:colOff>
      <xdr:row>36</xdr:row>
      <xdr:rowOff>167966</xdr:rowOff>
    </xdr:to>
    <xdr:sp macro="" textlink="">
      <xdr:nvSpPr>
        <xdr:cNvPr id="82" name="楕円 81"/>
        <xdr:cNvSpPr/>
      </xdr:nvSpPr>
      <xdr:spPr>
        <a:xfrm>
          <a:off x="45847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44793</xdr:rowOff>
    </xdr:from>
    <xdr:ext cx="469744" cy="259045"/>
    <xdr:sp macro="" textlink="">
      <xdr:nvSpPr>
        <xdr:cNvPr id="83" name="議会費該当値テキスト"/>
        <xdr:cNvSpPr txBox="1"/>
      </xdr:nvSpPr>
      <xdr:spPr>
        <a:xfrm>
          <a:off x="4686300" y="62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77143</xdr:rowOff>
    </xdr:from>
    <xdr:to>
      <xdr:col>20</xdr:col>
      <xdr:colOff>38100</xdr:colOff>
      <xdr:row>37</xdr:row>
      <xdr:rowOff>7293</xdr:rowOff>
    </xdr:to>
    <xdr:sp macro="" textlink="">
      <xdr:nvSpPr>
        <xdr:cNvPr id="84" name="楕円 83"/>
        <xdr:cNvSpPr/>
      </xdr:nvSpPr>
      <xdr:spPr>
        <a:xfrm>
          <a:off x="3746500" y="62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169870</xdr:rowOff>
    </xdr:from>
    <xdr:ext cx="469744" cy="259045"/>
    <xdr:sp macro="" textlink="">
      <xdr:nvSpPr>
        <xdr:cNvPr id="85" name="テキスト ボックス 84"/>
        <xdr:cNvSpPr txBox="1"/>
      </xdr:nvSpPr>
      <xdr:spPr>
        <a:xfrm>
          <a:off x="3562428" y="634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109474</xdr:rowOff>
    </xdr:from>
    <xdr:to>
      <xdr:col>15</xdr:col>
      <xdr:colOff>101600</xdr:colOff>
      <xdr:row>37</xdr:row>
      <xdr:rowOff>39624</xdr:rowOff>
    </xdr:to>
    <xdr:sp macro="" textlink="">
      <xdr:nvSpPr>
        <xdr:cNvPr id="86" name="楕円 85"/>
        <xdr:cNvSpPr/>
      </xdr:nvSpPr>
      <xdr:spPr>
        <a:xfrm>
          <a:off x="2857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30751</xdr:rowOff>
    </xdr:from>
    <xdr:ext cx="469744" cy="259045"/>
    <xdr:sp macro="" textlink="">
      <xdr:nvSpPr>
        <xdr:cNvPr id="87" name="テキスト ボックス 86"/>
        <xdr:cNvSpPr txBox="1"/>
      </xdr:nvSpPr>
      <xdr:spPr>
        <a:xfrm>
          <a:off x="2673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97717</xdr:rowOff>
    </xdr:from>
    <xdr:to>
      <xdr:col>10</xdr:col>
      <xdr:colOff>165100</xdr:colOff>
      <xdr:row>36</xdr:row>
      <xdr:rowOff>27867</xdr:rowOff>
    </xdr:to>
    <xdr:sp macro="" textlink="">
      <xdr:nvSpPr>
        <xdr:cNvPr id="88" name="楕円 87"/>
        <xdr:cNvSpPr/>
      </xdr:nvSpPr>
      <xdr:spPr>
        <a:xfrm>
          <a:off x="19685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18994</xdr:rowOff>
    </xdr:from>
    <xdr:ext cx="469744" cy="259045"/>
    <xdr:sp macro="" textlink="">
      <xdr:nvSpPr>
        <xdr:cNvPr id="89" name="テキスト ボックス 88"/>
        <xdr:cNvSpPr txBox="1"/>
      </xdr:nvSpPr>
      <xdr:spPr>
        <a:xfrm>
          <a:off x="1784428" y="619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16728</xdr:rowOff>
    </xdr:from>
    <xdr:to>
      <xdr:col>6</xdr:col>
      <xdr:colOff>38100</xdr:colOff>
      <xdr:row>36</xdr:row>
      <xdr:rowOff>118328</xdr:rowOff>
    </xdr:to>
    <xdr:sp macro="" textlink="">
      <xdr:nvSpPr>
        <xdr:cNvPr id="90" name="楕円 89"/>
        <xdr:cNvSpPr/>
      </xdr:nvSpPr>
      <xdr:spPr>
        <a:xfrm>
          <a:off x="1079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109455</xdr:rowOff>
    </xdr:from>
    <xdr:ext cx="469744" cy="259045"/>
    <xdr:sp macro="" textlink="">
      <xdr:nvSpPr>
        <xdr:cNvPr id="91" name="テキスト ボックス 90"/>
        <xdr:cNvSpPr txBox="1"/>
      </xdr:nvSpPr>
      <xdr:spPr>
        <a:xfrm>
          <a:off x="895428" y="628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17540</xdr:rowOff>
    </xdr:from>
    <xdr:to>
      <xdr:col>24</xdr:col>
      <xdr:colOff>63500</xdr:colOff>
      <xdr:row>58</xdr:row>
      <xdr:rowOff>7641</xdr:rowOff>
    </xdr:to>
    <xdr:cxnSp macro="">
      <xdr:nvCxnSpPr>
        <xdr:cNvPr id="120" name="直線コネクタ 119"/>
        <xdr:cNvCxnSpPr/>
      </xdr:nvCxnSpPr>
      <xdr:spPr>
        <a:xfrm flipV="1">
          <a:off x="3797300" y="9618740"/>
          <a:ext cx="838200" cy="3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91309</xdr:rowOff>
    </xdr:from>
    <xdr:to>
      <xdr:col>19</xdr:col>
      <xdr:colOff>177800</xdr:colOff>
      <xdr:row>58</xdr:row>
      <xdr:rowOff>7641</xdr:rowOff>
    </xdr:to>
    <xdr:cxnSp macro="">
      <xdr:nvCxnSpPr>
        <xdr:cNvPr id="123" name="直線コネクタ 122"/>
        <xdr:cNvCxnSpPr/>
      </xdr:nvCxnSpPr>
      <xdr:spPr>
        <a:xfrm>
          <a:off x="2908300" y="9863959"/>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91309</xdr:rowOff>
    </xdr:from>
    <xdr:to>
      <xdr:col>15</xdr:col>
      <xdr:colOff>50800</xdr:colOff>
      <xdr:row>58</xdr:row>
      <xdr:rowOff>73954</xdr:rowOff>
    </xdr:to>
    <xdr:cxnSp macro="">
      <xdr:nvCxnSpPr>
        <xdr:cNvPr id="126" name="直線コネクタ 125"/>
        <xdr:cNvCxnSpPr/>
      </xdr:nvCxnSpPr>
      <xdr:spPr>
        <a:xfrm flipV="1">
          <a:off x="2019300" y="9863959"/>
          <a:ext cx="889000" cy="15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122334</xdr:rowOff>
    </xdr:from>
    <xdr:to>
      <xdr:col>10</xdr:col>
      <xdr:colOff>114300</xdr:colOff>
      <xdr:row>58</xdr:row>
      <xdr:rowOff>73954</xdr:rowOff>
    </xdr:to>
    <xdr:cxnSp macro="">
      <xdr:nvCxnSpPr>
        <xdr:cNvPr id="129" name="直線コネクタ 128"/>
        <xdr:cNvCxnSpPr/>
      </xdr:nvCxnSpPr>
      <xdr:spPr>
        <a:xfrm>
          <a:off x="1130300" y="9723534"/>
          <a:ext cx="889000" cy="29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3" name="テキスト ボックス 132"/>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138190</xdr:rowOff>
    </xdr:from>
    <xdr:to>
      <xdr:col>24</xdr:col>
      <xdr:colOff>114300</xdr:colOff>
      <xdr:row>56</xdr:row>
      <xdr:rowOff>68340</xdr:rowOff>
    </xdr:to>
    <xdr:sp macro="" textlink="">
      <xdr:nvSpPr>
        <xdr:cNvPr id="139" name="楕円 138"/>
        <xdr:cNvSpPr/>
      </xdr:nvSpPr>
      <xdr:spPr>
        <a:xfrm>
          <a:off x="4584700" y="9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161067</xdr:rowOff>
    </xdr:from>
    <xdr:ext cx="599010" cy="259045"/>
    <xdr:sp macro="" textlink="">
      <xdr:nvSpPr>
        <xdr:cNvPr id="140" name="総務費該当値テキスト"/>
        <xdr:cNvSpPr txBox="1"/>
      </xdr:nvSpPr>
      <xdr:spPr>
        <a:xfrm>
          <a:off x="4686300" y="941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128291</xdr:rowOff>
    </xdr:from>
    <xdr:to>
      <xdr:col>20</xdr:col>
      <xdr:colOff>38100</xdr:colOff>
      <xdr:row>58</xdr:row>
      <xdr:rowOff>58441</xdr:rowOff>
    </xdr:to>
    <xdr:sp macro="" textlink="">
      <xdr:nvSpPr>
        <xdr:cNvPr id="141" name="楕円 140"/>
        <xdr:cNvSpPr/>
      </xdr:nvSpPr>
      <xdr:spPr>
        <a:xfrm>
          <a:off x="3746500" y="990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49568</xdr:rowOff>
    </xdr:from>
    <xdr:ext cx="534377" cy="259045"/>
    <xdr:sp macro="" textlink="">
      <xdr:nvSpPr>
        <xdr:cNvPr id="142" name="テキスト ボックス 141"/>
        <xdr:cNvSpPr txBox="1"/>
      </xdr:nvSpPr>
      <xdr:spPr>
        <a:xfrm>
          <a:off x="3530111" y="99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40509</xdr:rowOff>
    </xdr:from>
    <xdr:to>
      <xdr:col>15</xdr:col>
      <xdr:colOff>101600</xdr:colOff>
      <xdr:row>57</xdr:row>
      <xdr:rowOff>142109</xdr:rowOff>
    </xdr:to>
    <xdr:sp macro="" textlink="">
      <xdr:nvSpPr>
        <xdr:cNvPr id="143" name="楕円 142"/>
        <xdr:cNvSpPr/>
      </xdr:nvSpPr>
      <xdr:spPr>
        <a:xfrm>
          <a:off x="2857500" y="981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158636</xdr:rowOff>
    </xdr:from>
    <xdr:ext cx="534377" cy="259045"/>
    <xdr:sp macro="" textlink="">
      <xdr:nvSpPr>
        <xdr:cNvPr id="144" name="テキスト ボックス 143"/>
        <xdr:cNvSpPr txBox="1"/>
      </xdr:nvSpPr>
      <xdr:spPr>
        <a:xfrm>
          <a:off x="2641111" y="95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23154</xdr:rowOff>
    </xdr:from>
    <xdr:to>
      <xdr:col>10</xdr:col>
      <xdr:colOff>165100</xdr:colOff>
      <xdr:row>58</xdr:row>
      <xdr:rowOff>124754</xdr:rowOff>
    </xdr:to>
    <xdr:sp macro="" textlink="">
      <xdr:nvSpPr>
        <xdr:cNvPr id="145" name="楕円 144"/>
        <xdr:cNvSpPr/>
      </xdr:nvSpPr>
      <xdr:spPr>
        <a:xfrm>
          <a:off x="1968500" y="99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115881</xdr:rowOff>
    </xdr:from>
    <xdr:ext cx="534377" cy="259045"/>
    <xdr:sp macro="" textlink="">
      <xdr:nvSpPr>
        <xdr:cNvPr id="146" name="テキスト ボックス 145"/>
        <xdr:cNvSpPr txBox="1"/>
      </xdr:nvSpPr>
      <xdr:spPr>
        <a:xfrm>
          <a:off x="1752111" y="1005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71534</xdr:rowOff>
    </xdr:from>
    <xdr:to>
      <xdr:col>6</xdr:col>
      <xdr:colOff>38100</xdr:colOff>
      <xdr:row>57</xdr:row>
      <xdr:rowOff>1684</xdr:rowOff>
    </xdr:to>
    <xdr:sp macro="" textlink="">
      <xdr:nvSpPr>
        <xdr:cNvPr id="147" name="楕円 146"/>
        <xdr:cNvSpPr/>
      </xdr:nvSpPr>
      <xdr:spPr>
        <a:xfrm>
          <a:off x="1079500" y="96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18211</xdr:rowOff>
    </xdr:from>
    <xdr:ext cx="599010" cy="259045"/>
    <xdr:sp macro="" textlink="">
      <xdr:nvSpPr>
        <xdr:cNvPr id="148" name="テキスト ボックス 147"/>
        <xdr:cNvSpPr txBox="1"/>
      </xdr:nvSpPr>
      <xdr:spPr>
        <a:xfrm>
          <a:off x="830795" y="9447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79730</xdr:rowOff>
    </xdr:from>
    <xdr:to>
      <xdr:col>24</xdr:col>
      <xdr:colOff>63500</xdr:colOff>
      <xdr:row>77</xdr:row>
      <xdr:rowOff>83099</xdr:rowOff>
    </xdr:to>
    <xdr:cxnSp macro="">
      <xdr:nvCxnSpPr>
        <xdr:cNvPr id="178" name="直線コネクタ 177"/>
        <xdr:cNvCxnSpPr/>
      </xdr:nvCxnSpPr>
      <xdr:spPr>
        <a:xfrm flipV="1">
          <a:off x="3797300" y="13281380"/>
          <a:ext cx="8382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811</xdr:rowOff>
    </xdr:from>
    <xdr:to>
      <xdr:col>19</xdr:col>
      <xdr:colOff>177800</xdr:colOff>
      <xdr:row>77</xdr:row>
      <xdr:rowOff>83099</xdr:rowOff>
    </xdr:to>
    <xdr:cxnSp macro="">
      <xdr:nvCxnSpPr>
        <xdr:cNvPr id="181" name="直線コネクタ 180"/>
        <xdr:cNvCxnSpPr/>
      </xdr:nvCxnSpPr>
      <xdr:spPr>
        <a:xfrm>
          <a:off x="2908300" y="13202461"/>
          <a:ext cx="889000" cy="8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811</xdr:rowOff>
    </xdr:from>
    <xdr:to>
      <xdr:col>15</xdr:col>
      <xdr:colOff>50800</xdr:colOff>
      <xdr:row>77</xdr:row>
      <xdr:rowOff>99848</xdr:rowOff>
    </xdr:to>
    <xdr:cxnSp macro="">
      <xdr:nvCxnSpPr>
        <xdr:cNvPr id="184" name="直線コネクタ 183"/>
        <xdr:cNvCxnSpPr/>
      </xdr:nvCxnSpPr>
      <xdr:spPr>
        <a:xfrm flipV="1">
          <a:off x="2019300" y="13202461"/>
          <a:ext cx="889000" cy="9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99848</xdr:rowOff>
    </xdr:from>
    <xdr:to>
      <xdr:col>10</xdr:col>
      <xdr:colOff>114300</xdr:colOff>
      <xdr:row>78</xdr:row>
      <xdr:rowOff>8567</xdr:rowOff>
    </xdr:to>
    <xdr:cxnSp macro="">
      <xdr:nvCxnSpPr>
        <xdr:cNvPr id="187" name="直線コネクタ 186"/>
        <xdr:cNvCxnSpPr/>
      </xdr:nvCxnSpPr>
      <xdr:spPr>
        <a:xfrm flipV="1">
          <a:off x="1130300" y="13301498"/>
          <a:ext cx="889000" cy="8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28930</xdr:rowOff>
    </xdr:from>
    <xdr:to>
      <xdr:col>24</xdr:col>
      <xdr:colOff>114300</xdr:colOff>
      <xdr:row>77</xdr:row>
      <xdr:rowOff>130530</xdr:rowOff>
    </xdr:to>
    <xdr:sp macro="" textlink="">
      <xdr:nvSpPr>
        <xdr:cNvPr id="197" name="楕円 196"/>
        <xdr:cNvSpPr/>
      </xdr:nvSpPr>
      <xdr:spPr>
        <a:xfrm>
          <a:off x="4584700" y="132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7357</xdr:rowOff>
    </xdr:from>
    <xdr:ext cx="599010" cy="259045"/>
    <xdr:sp macro="" textlink="">
      <xdr:nvSpPr>
        <xdr:cNvPr id="198" name="民生費該当値テキスト"/>
        <xdr:cNvSpPr txBox="1"/>
      </xdr:nvSpPr>
      <xdr:spPr>
        <a:xfrm>
          <a:off x="4686300" y="1320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32299</xdr:rowOff>
    </xdr:from>
    <xdr:to>
      <xdr:col>20</xdr:col>
      <xdr:colOff>38100</xdr:colOff>
      <xdr:row>77</xdr:row>
      <xdr:rowOff>133899</xdr:rowOff>
    </xdr:to>
    <xdr:sp macro="" textlink="">
      <xdr:nvSpPr>
        <xdr:cNvPr id="199" name="楕円 198"/>
        <xdr:cNvSpPr/>
      </xdr:nvSpPr>
      <xdr:spPr>
        <a:xfrm>
          <a:off x="3746500" y="132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125026</xdr:rowOff>
    </xdr:from>
    <xdr:ext cx="599010" cy="259045"/>
    <xdr:sp macro="" textlink="">
      <xdr:nvSpPr>
        <xdr:cNvPr id="200" name="テキスト ボックス 199"/>
        <xdr:cNvSpPr txBox="1"/>
      </xdr:nvSpPr>
      <xdr:spPr>
        <a:xfrm>
          <a:off x="3497795" y="1332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121461</xdr:rowOff>
    </xdr:from>
    <xdr:to>
      <xdr:col>15</xdr:col>
      <xdr:colOff>101600</xdr:colOff>
      <xdr:row>77</xdr:row>
      <xdr:rowOff>51611</xdr:rowOff>
    </xdr:to>
    <xdr:sp macro="" textlink="">
      <xdr:nvSpPr>
        <xdr:cNvPr id="201" name="楕円 200"/>
        <xdr:cNvSpPr/>
      </xdr:nvSpPr>
      <xdr:spPr>
        <a:xfrm>
          <a:off x="2857500" y="131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68137</xdr:rowOff>
    </xdr:from>
    <xdr:ext cx="599010" cy="259045"/>
    <xdr:sp macro="" textlink="">
      <xdr:nvSpPr>
        <xdr:cNvPr id="202" name="テキスト ボックス 201"/>
        <xdr:cNvSpPr txBox="1"/>
      </xdr:nvSpPr>
      <xdr:spPr>
        <a:xfrm>
          <a:off x="2608795" y="1292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49048</xdr:rowOff>
    </xdr:from>
    <xdr:to>
      <xdr:col>10</xdr:col>
      <xdr:colOff>165100</xdr:colOff>
      <xdr:row>77</xdr:row>
      <xdr:rowOff>150648</xdr:rowOff>
    </xdr:to>
    <xdr:sp macro="" textlink="">
      <xdr:nvSpPr>
        <xdr:cNvPr id="203" name="楕円 202"/>
        <xdr:cNvSpPr/>
      </xdr:nvSpPr>
      <xdr:spPr>
        <a:xfrm>
          <a:off x="1968500" y="132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141775</xdr:rowOff>
    </xdr:from>
    <xdr:ext cx="599010" cy="259045"/>
    <xdr:sp macro="" textlink="">
      <xdr:nvSpPr>
        <xdr:cNvPr id="204" name="テキスト ボックス 203"/>
        <xdr:cNvSpPr txBox="1"/>
      </xdr:nvSpPr>
      <xdr:spPr>
        <a:xfrm>
          <a:off x="1719795" y="1334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129217</xdr:rowOff>
    </xdr:from>
    <xdr:to>
      <xdr:col>6</xdr:col>
      <xdr:colOff>38100</xdr:colOff>
      <xdr:row>78</xdr:row>
      <xdr:rowOff>59367</xdr:rowOff>
    </xdr:to>
    <xdr:sp macro="" textlink="">
      <xdr:nvSpPr>
        <xdr:cNvPr id="205" name="楕円 204"/>
        <xdr:cNvSpPr/>
      </xdr:nvSpPr>
      <xdr:spPr>
        <a:xfrm>
          <a:off x="1079500" y="133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50494</xdr:rowOff>
    </xdr:from>
    <xdr:ext cx="599010" cy="259045"/>
    <xdr:sp macro="" textlink="">
      <xdr:nvSpPr>
        <xdr:cNvPr id="206" name="テキスト ボックス 205"/>
        <xdr:cNvSpPr txBox="1"/>
      </xdr:nvSpPr>
      <xdr:spPr>
        <a:xfrm>
          <a:off x="830795" y="1342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169647</xdr:rowOff>
    </xdr:from>
    <xdr:to>
      <xdr:col>24</xdr:col>
      <xdr:colOff>63500</xdr:colOff>
      <xdr:row>97</xdr:row>
      <xdr:rowOff>10530</xdr:rowOff>
    </xdr:to>
    <xdr:cxnSp macro="">
      <xdr:nvCxnSpPr>
        <xdr:cNvPr id="237" name="直線コネクタ 236"/>
        <xdr:cNvCxnSpPr/>
      </xdr:nvCxnSpPr>
      <xdr:spPr>
        <a:xfrm flipV="1">
          <a:off x="3797300" y="16628847"/>
          <a:ext cx="8382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7493</xdr:rowOff>
    </xdr:from>
    <xdr:to>
      <xdr:col>19</xdr:col>
      <xdr:colOff>177800</xdr:colOff>
      <xdr:row>97</xdr:row>
      <xdr:rowOff>10530</xdr:rowOff>
    </xdr:to>
    <xdr:cxnSp macro="">
      <xdr:nvCxnSpPr>
        <xdr:cNvPr id="240" name="直線コネクタ 239"/>
        <xdr:cNvCxnSpPr/>
      </xdr:nvCxnSpPr>
      <xdr:spPr>
        <a:xfrm>
          <a:off x="2908300" y="1663814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7493</xdr:rowOff>
    </xdr:from>
    <xdr:to>
      <xdr:col>15</xdr:col>
      <xdr:colOff>50800</xdr:colOff>
      <xdr:row>97</xdr:row>
      <xdr:rowOff>33717</xdr:rowOff>
    </xdr:to>
    <xdr:cxnSp macro="">
      <xdr:nvCxnSpPr>
        <xdr:cNvPr id="243" name="直線コネクタ 242"/>
        <xdr:cNvCxnSpPr/>
      </xdr:nvCxnSpPr>
      <xdr:spPr>
        <a:xfrm flipV="1">
          <a:off x="2019300" y="16638143"/>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4869</xdr:rowOff>
    </xdr:from>
    <xdr:to>
      <xdr:col>10</xdr:col>
      <xdr:colOff>114300</xdr:colOff>
      <xdr:row>97</xdr:row>
      <xdr:rowOff>33717</xdr:rowOff>
    </xdr:to>
    <xdr:cxnSp macro="">
      <xdr:nvCxnSpPr>
        <xdr:cNvPr id="246" name="直線コネクタ 245"/>
        <xdr:cNvCxnSpPr/>
      </xdr:nvCxnSpPr>
      <xdr:spPr>
        <a:xfrm>
          <a:off x="1130300" y="16635519"/>
          <a:ext cx="8890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118847</xdr:rowOff>
    </xdr:from>
    <xdr:to>
      <xdr:col>24</xdr:col>
      <xdr:colOff>114300</xdr:colOff>
      <xdr:row>97</xdr:row>
      <xdr:rowOff>48997</xdr:rowOff>
    </xdr:to>
    <xdr:sp macro="" textlink="">
      <xdr:nvSpPr>
        <xdr:cNvPr id="256" name="楕円 255"/>
        <xdr:cNvSpPr/>
      </xdr:nvSpPr>
      <xdr:spPr>
        <a:xfrm>
          <a:off x="4584700" y="165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97274</xdr:rowOff>
    </xdr:from>
    <xdr:ext cx="534377" cy="259045"/>
    <xdr:sp macro="" textlink="">
      <xdr:nvSpPr>
        <xdr:cNvPr id="257" name="衛生費該当値テキスト"/>
        <xdr:cNvSpPr txBox="1"/>
      </xdr:nvSpPr>
      <xdr:spPr>
        <a:xfrm>
          <a:off x="4686300" y="1655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131180</xdr:rowOff>
    </xdr:from>
    <xdr:to>
      <xdr:col>20</xdr:col>
      <xdr:colOff>38100</xdr:colOff>
      <xdr:row>97</xdr:row>
      <xdr:rowOff>61330</xdr:rowOff>
    </xdr:to>
    <xdr:sp macro="" textlink="">
      <xdr:nvSpPr>
        <xdr:cNvPr id="258" name="楕円 257"/>
        <xdr:cNvSpPr/>
      </xdr:nvSpPr>
      <xdr:spPr>
        <a:xfrm>
          <a:off x="3746500" y="165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52457</xdr:rowOff>
    </xdr:from>
    <xdr:ext cx="534377" cy="259045"/>
    <xdr:sp macro="" textlink="">
      <xdr:nvSpPr>
        <xdr:cNvPr id="259" name="テキスト ボックス 258"/>
        <xdr:cNvSpPr txBox="1"/>
      </xdr:nvSpPr>
      <xdr:spPr>
        <a:xfrm>
          <a:off x="3530111" y="1668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128143</xdr:rowOff>
    </xdr:from>
    <xdr:to>
      <xdr:col>15</xdr:col>
      <xdr:colOff>101600</xdr:colOff>
      <xdr:row>97</xdr:row>
      <xdr:rowOff>58293</xdr:rowOff>
    </xdr:to>
    <xdr:sp macro="" textlink="">
      <xdr:nvSpPr>
        <xdr:cNvPr id="260" name="楕円 259"/>
        <xdr:cNvSpPr/>
      </xdr:nvSpPr>
      <xdr:spPr>
        <a:xfrm>
          <a:off x="2857500" y="165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49420</xdr:rowOff>
    </xdr:from>
    <xdr:ext cx="534377" cy="259045"/>
    <xdr:sp macro="" textlink="">
      <xdr:nvSpPr>
        <xdr:cNvPr id="261" name="テキスト ボックス 260"/>
        <xdr:cNvSpPr txBox="1"/>
      </xdr:nvSpPr>
      <xdr:spPr>
        <a:xfrm>
          <a:off x="2641111" y="1668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154367</xdr:rowOff>
    </xdr:from>
    <xdr:to>
      <xdr:col>10</xdr:col>
      <xdr:colOff>165100</xdr:colOff>
      <xdr:row>97</xdr:row>
      <xdr:rowOff>84517</xdr:rowOff>
    </xdr:to>
    <xdr:sp macro="" textlink="">
      <xdr:nvSpPr>
        <xdr:cNvPr id="262" name="楕円 261"/>
        <xdr:cNvSpPr/>
      </xdr:nvSpPr>
      <xdr:spPr>
        <a:xfrm>
          <a:off x="1968500" y="1661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75644</xdr:rowOff>
    </xdr:from>
    <xdr:ext cx="534377" cy="259045"/>
    <xdr:sp macro="" textlink="">
      <xdr:nvSpPr>
        <xdr:cNvPr id="263" name="テキスト ボックス 262"/>
        <xdr:cNvSpPr txBox="1"/>
      </xdr:nvSpPr>
      <xdr:spPr>
        <a:xfrm>
          <a:off x="1752111" y="16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125519</xdr:rowOff>
    </xdr:from>
    <xdr:to>
      <xdr:col>6</xdr:col>
      <xdr:colOff>38100</xdr:colOff>
      <xdr:row>97</xdr:row>
      <xdr:rowOff>55669</xdr:rowOff>
    </xdr:to>
    <xdr:sp macro="" textlink="">
      <xdr:nvSpPr>
        <xdr:cNvPr id="264" name="楕円 263"/>
        <xdr:cNvSpPr/>
      </xdr:nvSpPr>
      <xdr:spPr>
        <a:xfrm>
          <a:off x="1079500" y="1658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46796</xdr:rowOff>
    </xdr:from>
    <xdr:ext cx="534377" cy="259045"/>
    <xdr:sp macro="" textlink="">
      <xdr:nvSpPr>
        <xdr:cNvPr id="265" name="テキスト ボックス 264"/>
        <xdr:cNvSpPr txBox="1"/>
      </xdr:nvSpPr>
      <xdr:spPr>
        <a:xfrm>
          <a:off x="863111" y="1667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114783</xdr:rowOff>
    </xdr:from>
    <xdr:to>
      <xdr:col>45</xdr:col>
      <xdr:colOff>177800</xdr:colOff>
      <xdr:row>38</xdr:row>
      <xdr:rowOff>139700</xdr:rowOff>
    </xdr:to>
    <xdr:cxnSp macro="">
      <xdr:nvCxnSpPr>
        <xdr:cNvPr id="298" name="直線コネクタ 297"/>
        <xdr:cNvCxnSpPr/>
      </xdr:nvCxnSpPr>
      <xdr:spPr>
        <a:xfrm>
          <a:off x="7861300" y="6286983"/>
          <a:ext cx="889000" cy="3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114783</xdr:rowOff>
    </xdr:from>
    <xdr:to>
      <xdr:col>41</xdr:col>
      <xdr:colOff>50800</xdr:colOff>
      <xdr:row>36</xdr:row>
      <xdr:rowOff>145186</xdr:rowOff>
    </xdr:to>
    <xdr:cxnSp macro="">
      <xdr:nvCxnSpPr>
        <xdr:cNvPr id="301" name="直線コネクタ 300"/>
        <xdr:cNvCxnSpPr/>
      </xdr:nvCxnSpPr>
      <xdr:spPr>
        <a:xfrm flipV="1">
          <a:off x="6972300" y="6286983"/>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63983</xdr:rowOff>
    </xdr:from>
    <xdr:to>
      <xdr:col>41</xdr:col>
      <xdr:colOff>101600</xdr:colOff>
      <xdr:row>36</xdr:row>
      <xdr:rowOff>165583</xdr:rowOff>
    </xdr:to>
    <xdr:sp macro="" textlink="">
      <xdr:nvSpPr>
        <xdr:cNvPr id="317" name="楕円 316"/>
        <xdr:cNvSpPr/>
      </xdr:nvSpPr>
      <xdr:spPr>
        <a:xfrm>
          <a:off x="7810500" y="623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10660</xdr:rowOff>
    </xdr:from>
    <xdr:ext cx="469744" cy="259045"/>
    <xdr:sp macro="" textlink="">
      <xdr:nvSpPr>
        <xdr:cNvPr id="318" name="テキスト ボックス 317"/>
        <xdr:cNvSpPr txBox="1"/>
      </xdr:nvSpPr>
      <xdr:spPr>
        <a:xfrm>
          <a:off x="7626428" y="601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94386</xdr:rowOff>
    </xdr:from>
    <xdr:to>
      <xdr:col>36</xdr:col>
      <xdr:colOff>165100</xdr:colOff>
      <xdr:row>37</xdr:row>
      <xdr:rowOff>24536</xdr:rowOff>
    </xdr:to>
    <xdr:sp macro="" textlink="">
      <xdr:nvSpPr>
        <xdr:cNvPr id="319" name="楕円 318"/>
        <xdr:cNvSpPr/>
      </xdr:nvSpPr>
      <xdr:spPr>
        <a:xfrm>
          <a:off x="6921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15663</xdr:rowOff>
    </xdr:from>
    <xdr:ext cx="469744" cy="259045"/>
    <xdr:sp macro="" textlink="">
      <xdr:nvSpPr>
        <xdr:cNvPr id="320" name="テキスト ボックス 319"/>
        <xdr:cNvSpPr txBox="1"/>
      </xdr:nvSpPr>
      <xdr:spPr>
        <a:xfrm>
          <a:off x="6737428" y="635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120726</xdr:rowOff>
    </xdr:from>
    <xdr:to>
      <xdr:col>55</xdr:col>
      <xdr:colOff>0</xdr:colOff>
      <xdr:row>57</xdr:row>
      <xdr:rowOff>53358</xdr:rowOff>
    </xdr:to>
    <xdr:cxnSp macro="">
      <xdr:nvCxnSpPr>
        <xdr:cNvPr id="347" name="直線コネクタ 346"/>
        <xdr:cNvCxnSpPr/>
      </xdr:nvCxnSpPr>
      <xdr:spPr>
        <a:xfrm>
          <a:off x="9639300" y="9721926"/>
          <a:ext cx="838200" cy="10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120726</xdr:rowOff>
    </xdr:from>
    <xdr:to>
      <xdr:col>50</xdr:col>
      <xdr:colOff>114300</xdr:colOff>
      <xdr:row>57</xdr:row>
      <xdr:rowOff>24165</xdr:rowOff>
    </xdr:to>
    <xdr:cxnSp macro="">
      <xdr:nvCxnSpPr>
        <xdr:cNvPr id="350" name="直線コネクタ 349"/>
        <xdr:cNvCxnSpPr/>
      </xdr:nvCxnSpPr>
      <xdr:spPr>
        <a:xfrm flipV="1">
          <a:off x="8750300" y="9721926"/>
          <a:ext cx="889000" cy="7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24165</xdr:rowOff>
    </xdr:from>
    <xdr:to>
      <xdr:col>45</xdr:col>
      <xdr:colOff>177800</xdr:colOff>
      <xdr:row>57</xdr:row>
      <xdr:rowOff>52969</xdr:rowOff>
    </xdr:to>
    <xdr:cxnSp macro="">
      <xdr:nvCxnSpPr>
        <xdr:cNvPr id="353" name="直線コネクタ 352"/>
        <xdr:cNvCxnSpPr/>
      </xdr:nvCxnSpPr>
      <xdr:spPr>
        <a:xfrm flipV="1">
          <a:off x="7861300" y="9796815"/>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52969</xdr:rowOff>
    </xdr:from>
    <xdr:to>
      <xdr:col>41</xdr:col>
      <xdr:colOff>50800</xdr:colOff>
      <xdr:row>57</xdr:row>
      <xdr:rowOff>97089</xdr:rowOff>
    </xdr:to>
    <xdr:cxnSp macro="">
      <xdr:nvCxnSpPr>
        <xdr:cNvPr id="356" name="直線コネクタ 355"/>
        <xdr:cNvCxnSpPr/>
      </xdr:nvCxnSpPr>
      <xdr:spPr>
        <a:xfrm flipV="1">
          <a:off x="6972300" y="9825619"/>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2558</xdr:rowOff>
    </xdr:from>
    <xdr:to>
      <xdr:col>55</xdr:col>
      <xdr:colOff>50800</xdr:colOff>
      <xdr:row>57</xdr:row>
      <xdr:rowOff>104158</xdr:rowOff>
    </xdr:to>
    <xdr:sp macro="" textlink="">
      <xdr:nvSpPr>
        <xdr:cNvPr id="366" name="楕円 365"/>
        <xdr:cNvSpPr/>
      </xdr:nvSpPr>
      <xdr:spPr>
        <a:xfrm>
          <a:off x="10426700" y="97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152435</xdr:rowOff>
    </xdr:from>
    <xdr:ext cx="534377" cy="259045"/>
    <xdr:sp macro="" textlink="">
      <xdr:nvSpPr>
        <xdr:cNvPr id="367" name="農林水産業費該当値テキスト"/>
        <xdr:cNvSpPr txBox="1"/>
      </xdr:nvSpPr>
      <xdr:spPr>
        <a:xfrm>
          <a:off x="10528300" y="975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69926</xdr:rowOff>
    </xdr:from>
    <xdr:to>
      <xdr:col>50</xdr:col>
      <xdr:colOff>165100</xdr:colOff>
      <xdr:row>57</xdr:row>
      <xdr:rowOff>76</xdr:rowOff>
    </xdr:to>
    <xdr:sp macro="" textlink="">
      <xdr:nvSpPr>
        <xdr:cNvPr id="368" name="楕円 367"/>
        <xdr:cNvSpPr/>
      </xdr:nvSpPr>
      <xdr:spPr>
        <a:xfrm>
          <a:off x="9588500" y="96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162653</xdr:rowOff>
    </xdr:from>
    <xdr:ext cx="534377" cy="259045"/>
    <xdr:sp macro="" textlink="">
      <xdr:nvSpPr>
        <xdr:cNvPr id="369" name="テキスト ボックス 368"/>
        <xdr:cNvSpPr txBox="1"/>
      </xdr:nvSpPr>
      <xdr:spPr>
        <a:xfrm>
          <a:off x="9372111" y="97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144815</xdr:rowOff>
    </xdr:from>
    <xdr:to>
      <xdr:col>46</xdr:col>
      <xdr:colOff>38100</xdr:colOff>
      <xdr:row>57</xdr:row>
      <xdr:rowOff>74965</xdr:rowOff>
    </xdr:to>
    <xdr:sp macro="" textlink="">
      <xdr:nvSpPr>
        <xdr:cNvPr id="370" name="楕円 369"/>
        <xdr:cNvSpPr/>
      </xdr:nvSpPr>
      <xdr:spPr>
        <a:xfrm>
          <a:off x="8699500" y="974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66092</xdr:rowOff>
    </xdr:from>
    <xdr:ext cx="534377" cy="259045"/>
    <xdr:sp macro="" textlink="">
      <xdr:nvSpPr>
        <xdr:cNvPr id="371" name="テキスト ボックス 370"/>
        <xdr:cNvSpPr txBox="1"/>
      </xdr:nvSpPr>
      <xdr:spPr>
        <a:xfrm>
          <a:off x="8483111" y="983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2169</xdr:rowOff>
    </xdr:from>
    <xdr:to>
      <xdr:col>41</xdr:col>
      <xdr:colOff>101600</xdr:colOff>
      <xdr:row>57</xdr:row>
      <xdr:rowOff>103769</xdr:rowOff>
    </xdr:to>
    <xdr:sp macro="" textlink="">
      <xdr:nvSpPr>
        <xdr:cNvPr id="372" name="楕円 371"/>
        <xdr:cNvSpPr/>
      </xdr:nvSpPr>
      <xdr:spPr>
        <a:xfrm>
          <a:off x="7810500" y="97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94896</xdr:rowOff>
    </xdr:from>
    <xdr:ext cx="534377" cy="259045"/>
    <xdr:sp macro="" textlink="">
      <xdr:nvSpPr>
        <xdr:cNvPr id="373" name="テキスト ボックス 372"/>
        <xdr:cNvSpPr txBox="1"/>
      </xdr:nvSpPr>
      <xdr:spPr>
        <a:xfrm>
          <a:off x="7594111" y="986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46289</xdr:rowOff>
    </xdr:from>
    <xdr:to>
      <xdr:col>36</xdr:col>
      <xdr:colOff>165100</xdr:colOff>
      <xdr:row>57</xdr:row>
      <xdr:rowOff>147889</xdr:rowOff>
    </xdr:to>
    <xdr:sp macro="" textlink="">
      <xdr:nvSpPr>
        <xdr:cNvPr id="374" name="楕円 373"/>
        <xdr:cNvSpPr/>
      </xdr:nvSpPr>
      <xdr:spPr>
        <a:xfrm>
          <a:off x="6921500" y="98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139016</xdr:rowOff>
    </xdr:from>
    <xdr:ext cx="469744" cy="259045"/>
    <xdr:sp macro="" textlink="">
      <xdr:nvSpPr>
        <xdr:cNvPr id="375" name="テキスト ボックス 374"/>
        <xdr:cNvSpPr txBox="1"/>
      </xdr:nvSpPr>
      <xdr:spPr>
        <a:xfrm>
          <a:off x="6737428" y="99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14656</xdr:rowOff>
    </xdr:from>
    <xdr:to>
      <xdr:col>55</xdr:col>
      <xdr:colOff>0</xdr:colOff>
      <xdr:row>78</xdr:row>
      <xdr:rowOff>25719</xdr:rowOff>
    </xdr:to>
    <xdr:cxnSp macro="">
      <xdr:nvCxnSpPr>
        <xdr:cNvPr id="402" name="直線コネクタ 401"/>
        <xdr:cNvCxnSpPr/>
      </xdr:nvCxnSpPr>
      <xdr:spPr>
        <a:xfrm flipV="1">
          <a:off x="9639300" y="13387756"/>
          <a:ext cx="8382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8804</xdr:rowOff>
    </xdr:from>
    <xdr:to>
      <xdr:col>50</xdr:col>
      <xdr:colOff>114300</xdr:colOff>
      <xdr:row>78</xdr:row>
      <xdr:rowOff>25719</xdr:rowOff>
    </xdr:to>
    <xdr:cxnSp macro="">
      <xdr:nvCxnSpPr>
        <xdr:cNvPr id="405" name="直線コネクタ 404"/>
        <xdr:cNvCxnSpPr/>
      </xdr:nvCxnSpPr>
      <xdr:spPr>
        <a:xfrm>
          <a:off x="8750300" y="13381904"/>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139219</xdr:rowOff>
    </xdr:from>
    <xdr:to>
      <xdr:col>45</xdr:col>
      <xdr:colOff>177800</xdr:colOff>
      <xdr:row>78</xdr:row>
      <xdr:rowOff>8804</xdr:rowOff>
    </xdr:to>
    <xdr:cxnSp macro="">
      <xdr:nvCxnSpPr>
        <xdr:cNvPr id="408" name="直線コネクタ 407"/>
        <xdr:cNvCxnSpPr/>
      </xdr:nvCxnSpPr>
      <xdr:spPr>
        <a:xfrm>
          <a:off x="7861300" y="13340869"/>
          <a:ext cx="8890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139219</xdr:rowOff>
    </xdr:from>
    <xdr:to>
      <xdr:col>41</xdr:col>
      <xdr:colOff>50800</xdr:colOff>
      <xdr:row>78</xdr:row>
      <xdr:rowOff>18816</xdr:rowOff>
    </xdr:to>
    <xdr:cxnSp macro="">
      <xdr:nvCxnSpPr>
        <xdr:cNvPr id="411" name="直線コネクタ 410"/>
        <xdr:cNvCxnSpPr/>
      </xdr:nvCxnSpPr>
      <xdr:spPr>
        <a:xfrm flipV="1">
          <a:off x="6972300" y="13340869"/>
          <a:ext cx="889000" cy="5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135306</xdr:rowOff>
    </xdr:from>
    <xdr:to>
      <xdr:col>55</xdr:col>
      <xdr:colOff>50800</xdr:colOff>
      <xdr:row>78</xdr:row>
      <xdr:rowOff>65456</xdr:rowOff>
    </xdr:to>
    <xdr:sp macro="" textlink="">
      <xdr:nvSpPr>
        <xdr:cNvPr id="421" name="楕円 420"/>
        <xdr:cNvSpPr/>
      </xdr:nvSpPr>
      <xdr:spPr>
        <a:xfrm>
          <a:off x="104267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50233</xdr:rowOff>
    </xdr:from>
    <xdr:ext cx="469744" cy="259045"/>
    <xdr:sp macro="" textlink="">
      <xdr:nvSpPr>
        <xdr:cNvPr id="422" name="商工費該当値テキスト"/>
        <xdr:cNvSpPr txBox="1"/>
      </xdr:nvSpPr>
      <xdr:spPr>
        <a:xfrm>
          <a:off x="10528300" y="1325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146369</xdr:rowOff>
    </xdr:from>
    <xdr:to>
      <xdr:col>50</xdr:col>
      <xdr:colOff>165100</xdr:colOff>
      <xdr:row>78</xdr:row>
      <xdr:rowOff>76519</xdr:rowOff>
    </xdr:to>
    <xdr:sp macro="" textlink="">
      <xdr:nvSpPr>
        <xdr:cNvPr id="423" name="楕円 422"/>
        <xdr:cNvSpPr/>
      </xdr:nvSpPr>
      <xdr:spPr>
        <a:xfrm>
          <a:off x="95885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67646</xdr:rowOff>
    </xdr:from>
    <xdr:ext cx="469744" cy="259045"/>
    <xdr:sp macro="" textlink="">
      <xdr:nvSpPr>
        <xdr:cNvPr id="424" name="テキスト ボックス 423"/>
        <xdr:cNvSpPr txBox="1"/>
      </xdr:nvSpPr>
      <xdr:spPr>
        <a:xfrm>
          <a:off x="9404428" y="134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129454</xdr:rowOff>
    </xdr:from>
    <xdr:to>
      <xdr:col>46</xdr:col>
      <xdr:colOff>38100</xdr:colOff>
      <xdr:row>78</xdr:row>
      <xdr:rowOff>59604</xdr:rowOff>
    </xdr:to>
    <xdr:sp macro="" textlink="">
      <xdr:nvSpPr>
        <xdr:cNvPr id="425" name="楕円 424"/>
        <xdr:cNvSpPr/>
      </xdr:nvSpPr>
      <xdr:spPr>
        <a:xfrm>
          <a:off x="8699500" y="133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50731</xdr:rowOff>
    </xdr:from>
    <xdr:ext cx="469744" cy="259045"/>
    <xdr:sp macro="" textlink="">
      <xdr:nvSpPr>
        <xdr:cNvPr id="426" name="テキスト ボックス 425"/>
        <xdr:cNvSpPr txBox="1"/>
      </xdr:nvSpPr>
      <xdr:spPr>
        <a:xfrm>
          <a:off x="8515428" y="134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88419</xdr:rowOff>
    </xdr:from>
    <xdr:to>
      <xdr:col>41</xdr:col>
      <xdr:colOff>101600</xdr:colOff>
      <xdr:row>78</xdr:row>
      <xdr:rowOff>18569</xdr:rowOff>
    </xdr:to>
    <xdr:sp macro="" textlink="">
      <xdr:nvSpPr>
        <xdr:cNvPr id="427" name="楕円 426"/>
        <xdr:cNvSpPr/>
      </xdr:nvSpPr>
      <xdr:spPr>
        <a:xfrm>
          <a:off x="7810500" y="1329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9696</xdr:rowOff>
    </xdr:from>
    <xdr:ext cx="469744" cy="259045"/>
    <xdr:sp macro="" textlink="">
      <xdr:nvSpPr>
        <xdr:cNvPr id="428" name="テキスト ボックス 427"/>
        <xdr:cNvSpPr txBox="1"/>
      </xdr:nvSpPr>
      <xdr:spPr>
        <a:xfrm>
          <a:off x="7626428" y="1338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139466</xdr:rowOff>
    </xdr:from>
    <xdr:to>
      <xdr:col>36</xdr:col>
      <xdr:colOff>165100</xdr:colOff>
      <xdr:row>78</xdr:row>
      <xdr:rowOff>69616</xdr:rowOff>
    </xdr:to>
    <xdr:sp macro="" textlink="">
      <xdr:nvSpPr>
        <xdr:cNvPr id="429" name="楕円 428"/>
        <xdr:cNvSpPr/>
      </xdr:nvSpPr>
      <xdr:spPr>
        <a:xfrm>
          <a:off x="6921500" y="133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60743</xdr:rowOff>
    </xdr:from>
    <xdr:ext cx="469744" cy="259045"/>
    <xdr:sp macro="" textlink="">
      <xdr:nvSpPr>
        <xdr:cNvPr id="430" name="テキスト ボックス 429"/>
        <xdr:cNvSpPr txBox="1"/>
      </xdr:nvSpPr>
      <xdr:spPr>
        <a:xfrm>
          <a:off x="6737428" y="1343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167294</xdr:rowOff>
    </xdr:from>
    <xdr:to>
      <xdr:col>55</xdr:col>
      <xdr:colOff>0</xdr:colOff>
      <xdr:row>98</xdr:row>
      <xdr:rowOff>17876</xdr:rowOff>
    </xdr:to>
    <xdr:cxnSp macro="">
      <xdr:nvCxnSpPr>
        <xdr:cNvPr id="457" name="直線コネクタ 456"/>
        <xdr:cNvCxnSpPr/>
      </xdr:nvCxnSpPr>
      <xdr:spPr>
        <a:xfrm>
          <a:off x="9639300" y="16797944"/>
          <a:ext cx="838200" cy="2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152614</xdr:rowOff>
    </xdr:from>
    <xdr:to>
      <xdr:col>50</xdr:col>
      <xdr:colOff>114300</xdr:colOff>
      <xdr:row>97</xdr:row>
      <xdr:rowOff>167294</xdr:rowOff>
    </xdr:to>
    <xdr:cxnSp macro="">
      <xdr:nvCxnSpPr>
        <xdr:cNvPr id="460" name="直線コネクタ 459"/>
        <xdr:cNvCxnSpPr/>
      </xdr:nvCxnSpPr>
      <xdr:spPr>
        <a:xfrm>
          <a:off x="8750300" y="16783264"/>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35705</xdr:rowOff>
    </xdr:from>
    <xdr:to>
      <xdr:col>45</xdr:col>
      <xdr:colOff>177800</xdr:colOff>
      <xdr:row>97</xdr:row>
      <xdr:rowOff>152614</xdr:rowOff>
    </xdr:to>
    <xdr:cxnSp macro="">
      <xdr:nvCxnSpPr>
        <xdr:cNvPr id="463" name="直線コネクタ 462"/>
        <xdr:cNvCxnSpPr/>
      </xdr:nvCxnSpPr>
      <xdr:spPr>
        <a:xfrm>
          <a:off x="7861300" y="15980555"/>
          <a:ext cx="889000" cy="80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35705</xdr:rowOff>
    </xdr:from>
    <xdr:to>
      <xdr:col>41</xdr:col>
      <xdr:colOff>50800</xdr:colOff>
      <xdr:row>96</xdr:row>
      <xdr:rowOff>87381</xdr:rowOff>
    </xdr:to>
    <xdr:cxnSp macro="">
      <xdr:nvCxnSpPr>
        <xdr:cNvPr id="466" name="直線コネクタ 465"/>
        <xdr:cNvCxnSpPr/>
      </xdr:nvCxnSpPr>
      <xdr:spPr>
        <a:xfrm flipV="1">
          <a:off x="6972300" y="15980555"/>
          <a:ext cx="889000" cy="56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19003</xdr:rowOff>
    </xdr:from>
    <xdr:ext cx="534377" cy="259045"/>
    <xdr:sp macro="" textlink="">
      <xdr:nvSpPr>
        <xdr:cNvPr id="470" name="テキスト ボックス 469"/>
        <xdr:cNvSpPr txBox="1"/>
      </xdr:nvSpPr>
      <xdr:spPr>
        <a:xfrm>
          <a:off x="6705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138526</xdr:rowOff>
    </xdr:from>
    <xdr:to>
      <xdr:col>55</xdr:col>
      <xdr:colOff>50800</xdr:colOff>
      <xdr:row>98</xdr:row>
      <xdr:rowOff>68676</xdr:rowOff>
    </xdr:to>
    <xdr:sp macro="" textlink="">
      <xdr:nvSpPr>
        <xdr:cNvPr id="476" name="楕円 475"/>
        <xdr:cNvSpPr/>
      </xdr:nvSpPr>
      <xdr:spPr>
        <a:xfrm>
          <a:off x="10426700" y="167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116494</xdr:rowOff>
    </xdr:from>
    <xdr:to>
      <xdr:col>50</xdr:col>
      <xdr:colOff>165100</xdr:colOff>
      <xdr:row>98</xdr:row>
      <xdr:rowOff>46644</xdr:rowOff>
    </xdr:to>
    <xdr:sp macro="" textlink="">
      <xdr:nvSpPr>
        <xdr:cNvPr id="478" name="楕円 477"/>
        <xdr:cNvSpPr/>
      </xdr:nvSpPr>
      <xdr:spPr>
        <a:xfrm>
          <a:off x="9588500" y="167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63171</xdr:rowOff>
    </xdr:from>
    <xdr:ext cx="534377" cy="259045"/>
    <xdr:sp macro="" textlink="">
      <xdr:nvSpPr>
        <xdr:cNvPr id="479" name="テキスト ボックス 478"/>
        <xdr:cNvSpPr txBox="1"/>
      </xdr:nvSpPr>
      <xdr:spPr>
        <a:xfrm>
          <a:off x="9372111" y="165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101814</xdr:rowOff>
    </xdr:from>
    <xdr:to>
      <xdr:col>46</xdr:col>
      <xdr:colOff>38100</xdr:colOff>
      <xdr:row>98</xdr:row>
      <xdr:rowOff>31964</xdr:rowOff>
    </xdr:to>
    <xdr:sp macro="" textlink="">
      <xdr:nvSpPr>
        <xdr:cNvPr id="480" name="楕円 479"/>
        <xdr:cNvSpPr/>
      </xdr:nvSpPr>
      <xdr:spPr>
        <a:xfrm>
          <a:off x="8699500" y="167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48491</xdr:rowOff>
    </xdr:from>
    <xdr:ext cx="534377" cy="259045"/>
    <xdr:sp macro="" textlink="">
      <xdr:nvSpPr>
        <xdr:cNvPr id="481" name="テキスト ボックス 480"/>
        <xdr:cNvSpPr txBox="1"/>
      </xdr:nvSpPr>
      <xdr:spPr>
        <a:xfrm>
          <a:off x="8483111" y="165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156355</xdr:rowOff>
    </xdr:from>
    <xdr:to>
      <xdr:col>41</xdr:col>
      <xdr:colOff>101600</xdr:colOff>
      <xdr:row>93</xdr:row>
      <xdr:rowOff>86505</xdr:rowOff>
    </xdr:to>
    <xdr:sp macro="" textlink="">
      <xdr:nvSpPr>
        <xdr:cNvPr id="482" name="楕円 481"/>
        <xdr:cNvSpPr/>
      </xdr:nvSpPr>
      <xdr:spPr>
        <a:xfrm>
          <a:off x="7810500" y="159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103032</xdr:rowOff>
    </xdr:from>
    <xdr:ext cx="599010" cy="259045"/>
    <xdr:sp macro="" textlink="">
      <xdr:nvSpPr>
        <xdr:cNvPr id="483" name="テキスト ボックス 482"/>
        <xdr:cNvSpPr txBox="1"/>
      </xdr:nvSpPr>
      <xdr:spPr>
        <a:xfrm>
          <a:off x="7561795" y="1570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36581</xdr:rowOff>
    </xdr:from>
    <xdr:to>
      <xdr:col>36</xdr:col>
      <xdr:colOff>165100</xdr:colOff>
      <xdr:row>96</xdr:row>
      <xdr:rowOff>138181</xdr:rowOff>
    </xdr:to>
    <xdr:sp macro="" textlink="">
      <xdr:nvSpPr>
        <xdr:cNvPr id="484" name="楕円 483"/>
        <xdr:cNvSpPr/>
      </xdr:nvSpPr>
      <xdr:spPr>
        <a:xfrm>
          <a:off x="6921500" y="164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154708</xdr:rowOff>
    </xdr:from>
    <xdr:ext cx="599010" cy="259045"/>
    <xdr:sp macro="" textlink="">
      <xdr:nvSpPr>
        <xdr:cNvPr id="485" name="テキスト ボックス 484"/>
        <xdr:cNvSpPr txBox="1"/>
      </xdr:nvSpPr>
      <xdr:spPr>
        <a:xfrm>
          <a:off x="6672795" y="162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99512</xdr:rowOff>
    </xdr:from>
    <xdr:to>
      <xdr:col>85</xdr:col>
      <xdr:colOff>127000</xdr:colOff>
      <xdr:row>36</xdr:row>
      <xdr:rowOff>105913</xdr:rowOff>
    </xdr:to>
    <xdr:cxnSp macro="">
      <xdr:nvCxnSpPr>
        <xdr:cNvPr id="513" name="直線コネクタ 512"/>
        <xdr:cNvCxnSpPr/>
      </xdr:nvCxnSpPr>
      <xdr:spPr>
        <a:xfrm flipV="1">
          <a:off x="15481300" y="6271712"/>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105913</xdr:rowOff>
    </xdr:from>
    <xdr:to>
      <xdr:col>81</xdr:col>
      <xdr:colOff>50800</xdr:colOff>
      <xdr:row>36</xdr:row>
      <xdr:rowOff>163977</xdr:rowOff>
    </xdr:to>
    <xdr:cxnSp macro="">
      <xdr:nvCxnSpPr>
        <xdr:cNvPr id="516" name="直線コネクタ 515"/>
        <xdr:cNvCxnSpPr/>
      </xdr:nvCxnSpPr>
      <xdr:spPr>
        <a:xfrm flipV="1">
          <a:off x="14592300" y="6278113"/>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161463</xdr:rowOff>
    </xdr:from>
    <xdr:to>
      <xdr:col>76</xdr:col>
      <xdr:colOff>114300</xdr:colOff>
      <xdr:row>36</xdr:row>
      <xdr:rowOff>163977</xdr:rowOff>
    </xdr:to>
    <xdr:cxnSp macro="">
      <xdr:nvCxnSpPr>
        <xdr:cNvPr id="519" name="直線コネクタ 518"/>
        <xdr:cNvCxnSpPr/>
      </xdr:nvCxnSpPr>
      <xdr:spPr>
        <a:xfrm>
          <a:off x="13703300" y="633366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150124</xdr:rowOff>
    </xdr:from>
    <xdr:to>
      <xdr:col>71</xdr:col>
      <xdr:colOff>177800</xdr:colOff>
      <xdr:row>36</xdr:row>
      <xdr:rowOff>161463</xdr:rowOff>
    </xdr:to>
    <xdr:cxnSp macro="">
      <xdr:nvCxnSpPr>
        <xdr:cNvPr id="522" name="直線コネクタ 521"/>
        <xdr:cNvCxnSpPr/>
      </xdr:nvCxnSpPr>
      <xdr:spPr>
        <a:xfrm>
          <a:off x="12814300" y="6322324"/>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48712</xdr:rowOff>
    </xdr:from>
    <xdr:to>
      <xdr:col>85</xdr:col>
      <xdr:colOff>177800</xdr:colOff>
      <xdr:row>36</xdr:row>
      <xdr:rowOff>150312</xdr:rowOff>
    </xdr:to>
    <xdr:sp macro="" textlink="">
      <xdr:nvSpPr>
        <xdr:cNvPr id="532" name="楕円 531"/>
        <xdr:cNvSpPr/>
      </xdr:nvSpPr>
      <xdr:spPr>
        <a:xfrm>
          <a:off x="16268700" y="62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27139</xdr:rowOff>
    </xdr:from>
    <xdr:ext cx="534377" cy="259045"/>
    <xdr:sp macro="" textlink="">
      <xdr:nvSpPr>
        <xdr:cNvPr id="533" name="消防費該当値テキスト"/>
        <xdr:cNvSpPr txBox="1"/>
      </xdr:nvSpPr>
      <xdr:spPr>
        <a:xfrm>
          <a:off x="16370300" y="619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55113</xdr:rowOff>
    </xdr:from>
    <xdr:to>
      <xdr:col>81</xdr:col>
      <xdr:colOff>101600</xdr:colOff>
      <xdr:row>36</xdr:row>
      <xdr:rowOff>156713</xdr:rowOff>
    </xdr:to>
    <xdr:sp macro="" textlink="">
      <xdr:nvSpPr>
        <xdr:cNvPr id="534" name="楕円 533"/>
        <xdr:cNvSpPr/>
      </xdr:nvSpPr>
      <xdr:spPr>
        <a:xfrm>
          <a:off x="15430500" y="62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147840</xdr:rowOff>
    </xdr:from>
    <xdr:ext cx="534377" cy="259045"/>
    <xdr:sp macro="" textlink="">
      <xdr:nvSpPr>
        <xdr:cNvPr id="535" name="テキスト ボックス 534"/>
        <xdr:cNvSpPr txBox="1"/>
      </xdr:nvSpPr>
      <xdr:spPr>
        <a:xfrm>
          <a:off x="15214111" y="63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113177</xdr:rowOff>
    </xdr:from>
    <xdr:to>
      <xdr:col>76</xdr:col>
      <xdr:colOff>165100</xdr:colOff>
      <xdr:row>37</xdr:row>
      <xdr:rowOff>43327</xdr:rowOff>
    </xdr:to>
    <xdr:sp macro="" textlink="">
      <xdr:nvSpPr>
        <xdr:cNvPr id="536" name="楕円 535"/>
        <xdr:cNvSpPr/>
      </xdr:nvSpPr>
      <xdr:spPr>
        <a:xfrm>
          <a:off x="14541500" y="628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34454</xdr:rowOff>
    </xdr:from>
    <xdr:ext cx="534377" cy="259045"/>
    <xdr:sp macro="" textlink="">
      <xdr:nvSpPr>
        <xdr:cNvPr id="537" name="テキスト ボックス 536"/>
        <xdr:cNvSpPr txBox="1"/>
      </xdr:nvSpPr>
      <xdr:spPr>
        <a:xfrm>
          <a:off x="14325111" y="637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110663</xdr:rowOff>
    </xdr:from>
    <xdr:to>
      <xdr:col>72</xdr:col>
      <xdr:colOff>38100</xdr:colOff>
      <xdr:row>37</xdr:row>
      <xdr:rowOff>40813</xdr:rowOff>
    </xdr:to>
    <xdr:sp macro="" textlink="">
      <xdr:nvSpPr>
        <xdr:cNvPr id="538" name="楕円 537"/>
        <xdr:cNvSpPr/>
      </xdr:nvSpPr>
      <xdr:spPr>
        <a:xfrm>
          <a:off x="13652500" y="628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31940</xdr:rowOff>
    </xdr:from>
    <xdr:ext cx="534377" cy="259045"/>
    <xdr:sp macro="" textlink="">
      <xdr:nvSpPr>
        <xdr:cNvPr id="539" name="テキスト ボックス 538"/>
        <xdr:cNvSpPr txBox="1"/>
      </xdr:nvSpPr>
      <xdr:spPr>
        <a:xfrm>
          <a:off x="13436111" y="637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99324</xdr:rowOff>
    </xdr:from>
    <xdr:to>
      <xdr:col>67</xdr:col>
      <xdr:colOff>101600</xdr:colOff>
      <xdr:row>37</xdr:row>
      <xdr:rowOff>29474</xdr:rowOff>
    </xdr:to>
    <xdr:sp macro="" textlink="">
      <xdr:nvSpPr>
        <xdr:cNvPr id="540" name="楕円 539"/>
        <xdr:cNvSpPr/>
      </xdr:nvSpPr>
      <xdr:spPr>
        <a:xfrm>
          <a:off x="12763500" y="62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20601</xdr:rowOff>
    </xdr:from>
    <xdr:ext cx="534377" cy="259045"/>
    <xdr:sp macro="" textlink="">
      <xdr:nvSpPr>
        <xdr:cNvPr id="541" name="テキスト ボックス 540"/>
        <xdr:cNvSpPr txBox="1"/>
      </xdr:nvSpPr>
      <xdr:spPr>
        <a:xfrm>
          <a:off x="12547111" y="636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44700</xdr:rowOff>
    </xdr:from>
    <xdr:to>
      <xdr:col>85</xdr:col>
      <xdr:colOff>127000</xdr:colOff>
      <xdr:row>57</xdr:row>
      <xdr:rowOff>117411</xdr:rowOff>
    </xdr:to>
    <xdr:cxnSp macro="">
      <xdr:nvCxnSpPr>
        <xdr:cNvPr id="573" name="直線コネクタ 572"/>
        <xdr:cNvCxnSpPr/>
      </xdr:nvCxnSpPr>
      <xdr:spPr>
        <a:xfrm flipV="1">
          <a:off x="15481300" y="9817350"/>
          <a:ext cx="838200" cy="7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61584</xdr:rowOff>
    </xdr:from>
    <xdr:to>
      <xdr:col>81</xdr:col>
      <xdr:colOff>50800</xdr:colOff>
      <xdr:row>57</xdr:row>
      <xdr:rowOff>117411</xdr:rowOff>
    </xdr:to>
    <xdr:cxnSp macro="">
      <xdr:nvCxnSpPr>
        <xdr:cNvPr id="576" name="直線コネクタ 575"/>
        <xdr:cNvCxnSpPr/>
      </xdr:nvCxnSpPr>
      <xdr:spPr>
        <a:xfrm>
          <a:off x="14592300" y="9834234"/>
          <a:ext cx="889000" cy="5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170642</xdr:rowOff>
    </xdr:from>
    <xdr:to>
      <xdr:col>76</xdr:col>
      <xdr:colOff>114300</xdr:colOff>
      <xdr:row>57</xdr:row>
      <xdr:rowOff>61584</xdr:rowOff>
    </xdr:to>
    <xdr:cxnSp macro="">
      <xdr:nvCxnSpPr>
        <xdr:cNvPr id="579" name="直線コネクタ 578"/>
        <xdr:cNvCxnSpPr/>
      </xdr:nvCxnSpPr>
      <xdr:spPr>
        <a:xfrm>
          <a:off x="13703300" y="9771842"/>
          <a:ext cx="889000" cy="6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170642</xdr:rowOff>
    </xdr:from>
    <xdr:to>
      <xdr:col>71</xdr:col>
      <xdr:colOff>177800</xdr:colOff>
      <xdr:row>57</xdr:row>
      <xdr:rowOff>105492</xdr:rowOff>
    </xdr:to>
    <xdr:cxnSp macro="">
      <xdr:nvCxnSpPr>
        <xdr:cNvPr id="582" name="直線コネクタ 581"/>
        <xdr:cNvCxnSpPr/>
      </xdr:nvCxnSpPr>
      <xdr:spPr>
        <a:xfrm flipV="1">
          <a:off x="12814300" y="9771842"/>
          <a:ext cx="889000" cy="10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165350</xdr:rowOff>
    </xdr:from>
    <xdr:to>
      <xdr:col>85</xdr:col>
      <xdr:colOff>177800</xdr:colOff>
      <xdr:row>57</xdr:row>
      <xdr:rowOff>95500</xdr:rowOff>
    </xdr:to>
    <xdr:sp macro="" textlink="">
      <xdr:nvSpPr>
        <xdr:cNvPr id="592" name="楕円 591"/>
        <xdr:cNvSpPr/>
      </xdr:nvSpPr>
      <xdr:spPr>
        <a:xfrm>
          <a:off x="16268700" y="97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143777</xdr:rowOff>
    </xdr:from>
    <xdr:ext cx="534377" cy="259045"/>
    <xdr:sp macro="" textlink="">
      <xdr:nvSpPr>
        <xdr:cNvPr id="593" name="教育費該当値テキスト"/>
        <xdr:cNvSpPr txBox="1"/>
      </xdr:nvSpPr>
      <xdr:spPr>
        <a:xfrm>
          <a:off x="16370300" y="974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66611</xdr:rowOff>
    </xdr:from>
    <xdr:to>
      <xdr:col>81</xdr:col>
      <xdr:colOff>101600</xdr:colOff>
      <xdr:row>57</xdr:row>
      <xdr:rowOff>168211</xdr:rowOff>
    </xdr:to>
    <xdr:sp macro="" textlink="">
      <xdr:nvSpPr>
        <xdr:cNvPr id="594" name="楕円 593"/>
        <xdr:cNvSpPr/>
      </xdr:nvSpPr>
      <xdr:spPr>
        <a:xfrm>
          <a:off x="15430500" y="98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159338</xdr:rowOff>
    </xdr:from>
    <xdr:ext cx="534377" cy="259045"/>
    <xdr:sp macro="" textlink="">
      <xdr:nvSpPr>
        <xdr:cNvPr id="595" name="テキスト ボックス 594"/>
        <xdr:cNvSpPr txBox="1"/>
      </xdr:nvSpPr>
      <xdr:spPr>
        <a:xfrm>
          <a:off x="15214111" y="993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10784</xdr:rowOff>
    </xdr:from>
    <xdr:to>
      <xdr:col>76</xdr:col>
      <xdr:colOff>165100</xdr:colOff>
      <xdr:row>57</xdr:row>
      <xdr:rowOff>112384</xdr:rowOff>
    </xdr:to>
    <xdr:sp macro="" textlink="">
      <xdr:nvSpPr>
        <xdr:cNvPr id="596" name="楕円 595"/>
        <xdr:cNvSpPr/>
      </xdr:nvSpPr>
      <xdr:spPr>
        <a:xfrm>
          <a:off x="14541500" y="97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103511</xdr:rowOff>
    </xdr:from>
    <xdr:ext cx="534377" cy="259045"/>
    <xdr:sp macro="" textlink="">
      <xdr:nvSpPr>
        <xdr:cNvPr id="597" name="テキスト ボックス 596"/>
        <xdr:cNvSpPr txBox="1"/>
      </xdr:nvSpPr>
      <xdr:spPr>
        <a:xfrm>
          <a:off x="14325111" y="987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119842</xdr:rowOff>
    </xdr:from>
    <xdr:to>
      <xdr:col>72</xdr:col>
      <xdr:colOff>38100</xdr:colOff>
      <xdr:row>57</xdr:row>
      <xdr:rowOff>49992</xdr:rowOff>
    </xdr:to>
    <xdr:sp macro="" textlink="">
      <xdr:nvSpPr>
        <xdr:cNvPr id="598" name="楕円 597"/>
        <xdr:cNvSpPr/>
      </xdr:nvSpPr>
      <xdr:spPr>
        <a:xfrm>
          <a:off x="13652500" y="972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41119</xdr:rowOff>
    </xdr:from>
    <xdr:ext cx="534377" cy="259045"/>
    <xdr:sp macro="" textlink="">
      <xdr:nvSpPr>
        <xdr:cNvPr id="599" name="テキスト ボックス 598"/>
        <xdr:cNvSpPr txBox="1"/>
      </xdr:nvSpPr>
      <xdr:spPr>
        <a:xfrm>
          <a:off x="13436111" y="981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54692</xdr:rowOff>
    </xdr:from>
    <xdr:to>
      <xdr:col>67</xdr:col>
      <xdr:colOff>101600</xdr:colOff>
      <xdr:row>57</xdr:row>
      <xdr:rowOff>156292</xdr:rowOff>
    </xdr:to>
    <xdr:sp macro="" textlink="">
      <xdr:nvSpPr>
        <xdr:cNvPr id="600" name="楕円 599"/>
        <xdr:cNvSpPr/>
      </xdr:nvSpPr>
      <xdr:spPr>
        <a:xfrm>
          <a:off x="12763500" y="98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147419</xdr:rowOff>
    </xdr:from>
    <xdr:ext cx="534377" cy="259045"/>
    <xdr:sp macro="" textlink="">
      <xdr:nvSpPr>
        <xdr:cNvPr id="601" name="テキスト ボックス 600"/>
        <xdr:cNvSpPr txBox="1"/>
      </xdr:nvSpPr>
      <xdr:spPr>
        <a:xfrm>
          <a:off x="12547111" y="99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43041</xdr:rowOff>
    </xdr:from>
    <xdr:to>
      <xdr:col>85</xdr:col>
      <xdr:colOff>127000</xdr:colOff>
      <xdr:row>79</xdr:row>
      <xdr:rowOff>44450</xdr:rowOff>
    </xdr:to>
    <xdr:cxnSp macro="">
      <xdr:nvCxnSpPr>
        <xdr:cNvPr id="630" name="直線コネクタ 629"/>
        <xdr:cNvCxnSpPr/>
      </xdr:nvCxnSpPr>
      <xdr:spPr>
        <a:xfrm>
          <a:off x="15481300" y="13587591"/>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43041</xdr:rowOff>
    </xdr:from>
    <xdr:to>
      <xdr:col>81</xdr:col>
      <xdr:colOff>50800</xdr:colOff>
      <xdr:row>79</xdr:row>
      <xdr:rowOff>44450</xdr:rowOff>
    </xdr:to>
    <xdr:cxnSp macro="">
      <xdr:nvCxnSpPr>
        <xdr:cNvPr id="633" name="直線コネクタ 632"/>
        <xdr:cNvCxnSpPr/>
      </xdr:nvCxnSpPr>
      <xdr:spPr>
        <a:xfrm flipV="1">
          <a:off x="14592300" y="13587591"/>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90075</xdr:rowOff>
    </xdr:from>
    <xdr:to>
      <xdr:col>76</xdr:col>
      <xdr:colOff>114300</xdr:colOff>
      <xdr:row>79</xdr:row>
      <xdr:rowOff>44450</xdr:rowOff>
    </xdr:to>
    <xdr:cxnSp macro="">
      <xdr:nvCxnSpPr>
        <xdr:cNvPr id="636" name="直線コネクタ 635"/>
        <xdr:cNvCxnSpPr/>
      </xdr:nvCxnSpPr>
      <xdr:spPr>
        <a:xfrm>
          <a:off x="13703300" y="13463175"/>
          <a:ext cx="889000" cy="1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152864</xdr:rowOff>
    </xdr:from>
    <xdr:to>
      <xdr:col>71</xdr:col>
      <xdr:colOff>177800</xdr:colOff>
      <xdr:row>78</xdr:row>
      <xdr:rowOff>90075</xdr:rowOff>
    </xdr:to>
    <xdr:cxnSp macro="">
      <xdr:nvCxnSpPr>
        <xdr:cNvPr id="639" name="直線コネクタ 638"/>
        <xdr:cNvCxnSpPr/>
      </xdr:nvCxnSpPr>
      <xdr:spPr>
        <a:xfrm>
          <a:off x="12814300" y="12668714"/>
          <a:ext cx="889000" cy="7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30770</xdr:rowOff>
    </xdr:from>
    <xdr:ext cx="469744" cy="259045"/>
    <xdr:sp macro="" textlink="">
      <xdr:nvSpPr>
        <xdr:cNvPr id="641" name="テキスト ボックス 640"/>
        <xdr:cNvSpPr txBox="1"/>
      </xdr:nvSpPr>
      <xdr:spPr>
        <a:xfrm>
          <a:off x="13468428" y="1357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103312</xdr:rowOff>
    </xdr:from>
    <xdr:ext cx="469744" cy="259045"/>
    <xdr:sp macro="" textlink="">
      <xdr:nvSpPr>
        <xdr:cNvPr id="643" name="テキスト ボックス 642"/>
        <xdr:cNvSpPr txBox="1"/>
      </xdr:nvSpPr>
      <xdr:spPr>
        <a:xfrm>
          <a:off x="12579428"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163691</xdr:rowOff>
    </xdr:from>
    <xdr:to>
      <xdr:col>81</xdr:col>
      <xdr:colOff>101600</xdr:colOff>
      <xdr:row>79</xdr:row>
      <xdr:rowOff>93841</xdr:rowOff>
    </xdr:to>
    <xdr:sp macro="" textlink="">
      <xdr:nvSpPr>
        <xdr:cNvPr id="651" name="楕円 650"/>
        <xdr:cNvSpPr/>
      </xdr:nvSpPr>
      <xdr:spPr>
        <a:xfrm>
          <a:off x="15430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84968</xdr:rowOff>
    </xdr:from>
    <xdr:ext cx="313932" cy="259045"/>
    <xdr:sp macro="" textlink="">
      <xdr:nvSpPr>
        <xdr:cNvPr id="652" name="テキスト ボックス 651"/>
        <xdr:cNvSpPr txBox="1"/>
      </xdr:nvSpPr>
      <xdr:spPr>
        <a:xfrm>
          <a:off x="15324333" y="1362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39275</xdr:rowOff>
    </xdr:from>
    <xdr:to>
      <xdr:col>72</xdr:col>
      <xdr:colOff>38100</xdr:colOff>
      <xdr:row>78</xdr:row>
      <xdr:rowOff>140875</xdr:rowOff>
    </xdr:to>
    <xdr:sp macro="" textlink="">
      <xdr:nvSpPr>
        <xdr:cNvPr id="655" name="楕円 654"/>
        <xdr:cNvSpPr/>
      </xdr:nvSpPr>
      <xdr:spPr>
        <a:xfrm>
          <a:off x="13652500" y="134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157402</xdr:rowOff>
    </xdr:from>
    <xdr:ext cx="469744" cy="259045"/>
    <xdr:sp macro="" textlink="">
      <xdr:nvSpPr>
        <xdr:cNvPr id="656" name="テキスト ボックス 655"/>
        <xdr:cNvSpPr txBox="1"/>
      </xdr:nvSpPr>
      <xdr:spPr>
        <a:xfrm>
          <a:off x="13468428" y="131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102064</xdr:rowOff>
    </xdr:from>
    <xdr:to>
      <xdr:col>67</xdr:col>
      <xdr:colOff>101600</xdr:colOff>
      <xdr:row>74</xdr:row>
      <xdr:rowOff>32214</xdr:rowOff>
    </xdr:to>
    <xdr:sp macro="" textlink="">
      <xdr:nvSpPr>
        <xdr:cNvPr id="657" name="楕円 656"/>
        <xdr:cNvSpPr/>
      </xdr:nvSpPr>
      <xdr:spPr>
        <a:xfrm>
          <a:off x="12763500" y="126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48741</xdr:rowOff>
    </xdr:from>
    <xdr:ext cx="534377" cy="259045"/>
    <xdr:sp macro="" textlink="">
      <xdr:nvSpPr>
        <xdr:cNvPr id="658" name="テキスト ボックス 657"/>
        <xdr:cNvSpPr txBox="1"/>
      </xdr:nvSpPr>
      <xdr:spPr>
        <a:xfrm>
          <a:off x="12547111" y="12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113063</xdr:rowOff>
    </xdr:from>
    <xdr:to>
      <xdr:col>85</xdr:col>
      <xdr:colOff>127000</xdr:colOff>
      <xdr:row>96</xdr:row>
      <xdr:rowOff>122022</xdr:rowOff>
    </xdr:to>
    <xdr:cxnSp macro="">
      <xdr:nvCxnSpPr>
        <xdr:cNvPr id="689" name="直線コネクタ 688"/>
        <xdr:cNvCxnSpPr/>
      </xdr:nvCxnSpPr>
      <xdr:spPr>
        <a:xfrm>
          <a:off x="15481300" y="16572263"/>
          <a:ext cx="8382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113063</xdr:rowOff>
    </xdr:from>
    <xdr:to>
      <xdr:col>81</xdr:col>
      <xdr:colOff>50800</xdr:colOff>
      <xdr:row>96</xdr:row>
      <xdr:rowOff>117210</xdr:rowOff>
    </xdr:to>
    <xdr:cxnSp macro="">
      <xdr:nvCxnSpPr>
        <xdr:cNvPr id="692" name="直線コネクタ 691"/>
        <xdr:cNvCxnSpPr/>
      </xdr:nvCxnSpPr>
      <xdr:spPr>
        <a:xfrm flipV="1">
          <a:off x="14592300" y="16572263"/>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117210</xdr:rowOff>
    </xdr:from>
    <xdr:to>
      <xdr:col>76</xdr:col>
      <xdr:colOff>114300</xdr:colOff>
      <xdr:row>96</xdr:row>
      <xdr:rowOff>125549</xdr:rowOff>
    </xdr:to>
    <xdr:cxnSp macro="">
      <xdr:nvCxnSpPr>
        <xdr:cNvPr id="695" name="直線コネクタ 694"/>
        <xdr:cNvCxnSpPr/>
      </xdr:nvCxnSpPr>
      <xdr:spPr>
        <a:xfrm flipV="1">
          <a:off x="13703300" y="16576410"/>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124439</xdr:rowOff>
    </xdr:from>
    <xdr:to>
      <xdr:col>71</xdr:col>
      <xdr:colOff>177800</xdr:colOff>
      <xdr:row>96</xdr:row>
      <xdr:rowOff>125549</xdr:rowOff>
    </xdr:to>
    <xdr:cxnSp macro="">
      <xdr:nvCxnSpPr>
        <xdr:cNvPr id="698" name="直線コネクタ 697"/>
        <xdr:cNvCxnSpPr/>
      </xdr:nvCxnSpPr>
      <xdr:spPr>
        <a:xfrm>
          <a:off x="12814300" y="16583639"/>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71222</xdr:rowOff>
    </xdr:from>
    <xdr:to>
      <xdr:col>85</xdr:col>
      <xdr:colOff>177800</xdr:colOff>
      <xdr:row>97</xdr:row>
      <xdr:rowOff>1372</xdr:rowOff>
    </xdr:to>
    <xdr:sp macro="" textlink="">
      <xdr:nvSpPr>
        <xdr:cNvPr id="708" name="楕円 707"/>
        <xdr:cNvSpPr/>
      </xdr:nvSpPr>
      <xdr:spPr>
        <a:xfrm>
          <a:off x="16268700" y="165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49649</xdr:rowOff>
    </xdr:from>
    <xdr:ext cx="534377" cy="259045"/>
    <xdr:sp macro="" textlink="">
      <xdr:nvSpPr>
        <xdr:cNvPr id="709" name="公債費該当値テキスト"/>
        <xdr:cNvSpPr txBox="1"/>
      </xdr:nvSpPr>
      <xdr:spPr>
        <a:xfrm>
          <a:off x="16370300" y="165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62263</xdr:rowOff>
    </xdr:from>
    <xdr:to>
      <xdr:col>81</xdr:col>
      <xdr:colOff>101600</xdr:colOff>
      <xdr:row>96</xdr:row>
      <xdr:rowOff>163863</xdr:rowOff>
    </xdr:to>
    <xdr:sp macro="" textlink="">
      <xdr:nvSpPr>
        <xdr:cNvPr id="710" name="楕円 709"/>
        <xdr:cNvSpPr/>
      </xdr:nvSpPr>
      <xdr:spPr>
        <a:xfrm>
          <a:off x="15430500" y="165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154990</xdr:rowOff>
    </xdr:from>
    <xdr:ext cx="534377" cy="259045"/>
    <xdr:sp macro="" textlink="">
      <xdr:nvSpPr>
        <xdr:cNvPr id="711" name="テキスト ボックス 710"/>
        <xdr:cNvSpPr txBox="1"/>
      </xdr:nvSpPr>
      <xdr:spPr>
        <a:xfrm>
          <a:off x="15214111" y="166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66410</xdr:rowOff>
    </xdr:from>
    <xdr:to>
      <xdr:col>76</xdr:col>
      <xdr:colOff>165100</xdr:colOff>
      <xdr:row>96</xdr:row>
      <xdr:rowOff>168010</xdr:rowOff>
    </xdr:to>
    <xdr:sp macro="" textlink="">
      <xdr:nvSpPr>
        <xdr:cNvPr id="712" name="楕円 711"/>
        <xdr:cNvSpPr/>
      </xdr:nvSpPr>
      <xdr:spPr>
        <a:xfrm>
          <a:off x="14541500" y="165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159137</xdr:rowOff>
    </xdr:from>
    <xdr:ext cx="534377" cy="259045"/>
    <xdr:sp macro="" textlink="">
      <xdr:nvSpPr>
        <xdr:cNvPr id="713" name="テキスト ボックス 712"/>
        <xdr:cNvSpPr txBox="1"/>
      </xdr:nvSpPr>
      <xdr:spPr>
        <a:xfrm>
          <a:off x="14325111" y="1661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74749</xdr:rowOff>
    </xdr:from>
    <xdr:to>
      <xdr:col>72</xdr:col>
      <xdr:colOff>38100</xdr:colOff>
      <xdr:row>97</xdr:row>
      <xdr:rowOff>4899</xdr:rowOff>
    </xdr:to>
    <xdr:sp macro="" textlink="">
      <xdr:nvSpPr>
        <xdr:cNvPr id="714" name="楕円 713"/>
        <xdr:cNvSpPr/>
      </xdr:nvSpPr>
      <xdr:spPr>
        <a:xfrm>
          <a:off x="13652500" y="165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167476</xdr:rowOff>
    </xdr:from>
    <xdr:ext cx="534377" cy="259045"/>
    <xdr:sp macro="" textlink="">
      <xdr:nvSpPr>
        <xdr:cNvPr id="715" name="テキスト ボックス 714"/>
        <xdr:cNvSpPr txBox="1"/>
      </xdr:nvSpPr>
      <xdr:spPr>
        <a:xfrm>
          <a:off x="13436111" y="1662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73639</xdr:rowOff>
    </xdr:from>
    <xdr:to>
      <xdr:col>67</xdr:col>
      <xdr:colOff>101600</xdr:colOff>
      <xdr:row>97</xdr:row>
      <xdr:rowOff>3789</xdr:rowOff>
    </xdr:to>
    <xdr:sp macro="" textlink="">
      <xdr:nvSpPr>
        <xdr:cNvPr id="716" name="楕円 715"/>
        <xdr:cNvSpPr/>
      </xdr:nvSpPr>
      <xdr:spPr>
        <a:xfrm>
          <a:off x="12763500" y="165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166366</xdr:rowOff>
    </xdr:from>
    <xdr:ext cx="534377" cy="259045"/>
    <xdr:sp macro="" textlink="">
      <xdr:nvSpPr>
        <xdr:cNvPr id="717" name="テキスト ボックス 716"/>
        <xdr:cNvSpPr txBox="1"/>
      </xdr:nvSpPr>
      <xdr:spPr>
        <a:xfrm>
          <a:off x="12547111" y="1662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前年度と比較すると、総務費は</a:t>
          </a:r>
          <a:r>
            <a:rPr kumimoji="1" lang="en-US" altLang="ja-JP" sz="1300">
              <a:latin typeface="ＭＳ Ｐゴシック" panose="020B0600070205080204" pitchFamily="50" charset="-128"/>
              <a:ea typeface="ＭＳ Ｐゴシック" panose="020B0600070205080204" pitchFamily="50" charset="-128"/>
            </a:rPr>
            <a:t>87,402</a:t>
          </a:r>
          <a:r>
            <a:rPr kumimoji="1" lang="ja-JP" altLang="en-US" sz="1300">
              <a:latin typeface="ＭＳ Ｐゴシック" panose="020B0600070205080204" pitchFamily="50" charset="-128"/>
              <a:ea typeface="ＭＳ Ｐゴシック" panose="020B0600070205080204" pitchFamily="50" charset="-128"/>
            </a:rPr>
            <a:t>円増加し、主な要因は東日本大震災復興交付金事業精算に伴う同交付金の返還金が皆増したことである。農林水産業費は</a:t>
          </a:r>
          <a:r>
            <a:rPr kumimoji="1" lang="en-US" altLang="ja-JP" sz="1300">
              <a:latin typeface="ＭＳ Ｐゴシック" panose="020B0600070205080204" pitchFamily="50" charset="-128"/>
              <a:ea typeface="ＭＳ Ｐゴシック" panose="020B0600070205080204" pitchFamily="50" charset="-128"/>
            </a:rPr>
            <a:t>4,553</a:t>
          </a:r>
          <a:r>
            <a:rPr kumimoji="1" lang="ja-JP" altLang="en-US" sz="1300">
              <a:latin typeface="ＭＳ Ｐゴシック" panose="020B0600070205080204" pitchFamily="50" charset="-128"/>
              <a:ea typeface="ＭＳ Ｐゴシック" panose="020B0600070205080204" pitchFamily="50" charset="-128"/>
            </a:rPr>
            <a:t>円減少し、主な要因は道の駅いたこの改修事業に係る経費が減少したことである。商工費は</a:t>
          </a:r>
          <a:r>
            <a:rPr kumimoji="1" lang="en-US" altLang="ja-JP" sz="1300">
              <a:latin typeface="ＭＳ Ｐゴシック" panose="020B0600070205080204" pitchFamily="50" charset="-128"/>
              <a:ea typeface="ＭＳ Ｐゴシック" panose="020B0600070205080204" pitchFamily="50" charset="-128"/>
            </a:rPr>
            <a:t>484</a:t>
          </a:r>
          <a:r>
            <a:rPr kumimoji="1" lang="ja-JP" altLang="en-US" sz="1300">
              <a:latin typeface="ＭＳ Ｐゴシック" panose="020B0600070205080204" pitchFamily="50" charset="-128"/>
              <a:ea typeface="ＭＳ Ｐゴシック" panose="020B0600070205080204" pitchFamily="50" charset="-128"/>
            </a:rPr>
            <a:t>円増加し、主な要因は、あやめまつり関連事業によるものである。土木費は</a:t>
          </a:r>
          <a:r>
            <a:rPr kumimoji="1" lang="en-US" altLang="ja-JP" sz="1300">
              <a:latin typeface="ＭＳ Ｐゴシック" panose="020B0600070205080204" pitchFamily="50" charset="-128"/>
              <a:ea typeface="ＭＳ Ｐゴシック" panose="020B0600070205080204" pitchFamily="50" charset="-128"/>
            </a:rPr>
            <a:t>9,638</a:t>
          </a:r>
          <a:r>
            <a:rPr kumimoji="1" lang="ja-JP" altLang="en-US" sz="1300">
              <a:latin typeface="ＭＳ Ｐゴシック" panose="020B0600070205080204" pitchFamily="50" charset="-128"/>
              <a:ea typeface="ＭＳ Ｐゴシック" panose="020B0600070205080204" pitchFamily="50" charset="-128"/>
            </a:rPr>
            <a:t>円減少し、主な要因は、道路舗装事業（効果促進事業）に係る経費が皆減したことである。教育費は</a:t>
          </a:r>
          <a:r>
            <a:rPr kumimoji="1" lang="en-US" altLang="ja-JP" sz="1300">
              <a:latin typeface="ＭＳ Ｐゴシック" panose="020B0600070205080204" pitchFamily="50" charset="-128"/>
              <a:ea typeface="ＭＳ Ｐゴシック" panose="020B0600070205080204" pitchFamily="50" charset="-128"/>
            </a:rPr>
            <a:t>4,453</a:t>
          </a:r>
          <a:r>
            <a:rPr kumimoji="1" lang="ja-JP" altLang="en-US" sz="1300">
              <a:latin typeface="ＭＳ Ｐゴシック" panose="020B0600070205080204" pitchFamily="50" charset="-128"/>
              <a:ea typeface="ＭＳ Ｐゴシック" panose="020B0600070205080204" pitchFamily="50" charset="-128"/>
            </a:rPr>
            <a:t>円増加し、主な要因は、中央公民館の震災補強事業や空調機交換工事に係る経費が増加したことである。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各年度、事業の内容や規模により金額の増減はあるが、その他、各特別会計への繰出金等も大きな割合を占めており、一般会計だけでなく市全体として歳出管理に努めていく。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一般会計の実質収支においては、平成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年度から災害復旧復興予算により規模が増加し、標準財政規模に対する比率は高い状態で推移してきている。財政調整基金についても、平成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年度に枯渇状態となったが、公債費の抑制や人件費の削減等、財政健全化に努めたことで財政調整基金残高は増加した。実質単年度収支はマイナスに転じたが、これは財政調整基金の取崩しによるものです。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今後も義務的経費の増加や、それに伴う財政調整基金の減少が見込まれることから、引き続き、財政運営の適正化に努めていく。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一般会計や各特別会計において、赤字額や資金不足は生じておらず、連結においても赤字額は生じていない。しかし、過去においては、国民健康保険特別会計について、平成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年連続して赤字を計上し、一般会計からの財源対策繰入金により、赤字を解消したという経緯もある。また、一般会計においては、平成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年度からの主に公債費の抑制と、人件費の削減等による効果が表れているものと考えられるが、今後も引き続き、各会計において財政の健全化に努めていく必要がある。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15136209</v>
      </c>
      <c r="BO4" s="430"/>
      <c r="BP4" s="430"/>
      <c r="BQ4" s="430"/>
      <c r="BR4" s="430"/>
      <c r="BS4" s="430"/>
      <c r="BT4" s="430"/>
      <c r="BU4" s="431"/>
      <c r="BV4" s="429">
        <v>13497315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8.6999999999999993</v>
      </c>
      <c r="CU4" s="436"/>
      <c r="CV4" s="436"/>
      <c r="CW4" s="436"/>
      <c r="CX4" s="436"/>
      <c r="CY4" s="436"/>
      <c r="CZ4" s="436"/>
      <c r="DA4" s="437"/>
      <c r="DB4" s="435">
        <v>16.2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14342753</v>
      </c>
      <c r="BO5" s="467"/>
      <c r="BP5" s="467"/>
      <c r="BQ5" s="467"/>
      <c r="BR5" s="467"/>
      <c r="BS5" s="467"/>
      <c r="BT5" s="467"/>
      <c r="BU5" s="468"/>
      <c r="BV5" s="466">
        <v>12217091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94.5</v>
      </c>
      <c r="CU5" s="464"/>
      <c r="CV5" s="464"/>
      <c r="CW5" s="464"/>
      <c r="CX5" s="464"/>
      <c r="CY5" s="464"/>
      <c r="CZ5" s="464"/>
      <c r="DA5" s="465"/>
      <c r="DB5" s="463">
        <v>92.5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793456</v>
      </c>
      <c r="BO6" s="467"/>
      <c r="BP6" s="467"/>
      <c r="BQ6" s="467"/>
      <c r="BR6" s="467"/>
      <c r="BS6" s="467"/>
      <c r="BT6" s="467"/>
      <c r="BU6" s="468"/>
      <c r="BV6" s="466">
        <v>1280224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100.3</v>
      </c>
      <c r="CU6" s="504"/>
      <c r="CV6" s="504"/>
      <c r="CW6" s="504"/>
      <c r="CX6" s="504"/>
      <c r="CY6" s="504"/>
      <c r="CZ6" s="504"/>
      <c r="DA6" s="505"/>
      <c r="DB6" s="503">
        <v>98.2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151616</v>
      </c>
      <c r="BO7" s="467"/>
      <c r="BP7" s="467"/>
      <c r="BQ7" s="467"/>
      <c r="BR7" s="467"/>
      <c r="BS7" s="467"/>
      <c r="BT7" s="467"/>
      <c r="BU7" s="468"/>
      <c r="BV7" s="466">
        <v>90163</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7370970</v>
      </c>
      <c r="CU7" s="467"/>
      <c r="CV7" s="467"/>
      <c r="CW7" s="467"/>
      <c r="CX7" s="467"/>
      <c r="CY7" s="467"/>
      <c r="CZ7" s="467"/>
      <c r="DA7" s="468"/>
      <c r="DB7" s="466">
        <v>7368593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102</v>
      </c>
      <c r="AV8" s="499"/>
      <c r="AW8" s="499"/>
      <c r="AX8" s="499"/>
      <c r="AY8" s="500" t="s">
        <v>110</v>
      </c>
      <c r="AZ8" s="501"/>
      <c r="BA8" s="501"/>
      <c r="BB8" s="501"/>
      <c r="BC8" s="501"/>
      <c r="BD8" s="501"/>
      <c r="BE8" s="501"/>
      <c r="BF8" s="501"/>
      <c r="BG8" s="501"/>
      <c r="BH8" s="501"/>
      <c r="BI8" s="501"/>
      <c r="BJ8" s="501"/>
      <c r="BK8" s="501"/>
      <c r="BL8" s="501"/>
      <c r="BM8" s="502"/>
      <c r="BN8" s="466">
        <v>641840</v>
      </c>
      <c r="BO8" s="467"/>
      <c r="BP8" s="467"/>
      <c r="BQ8" s="467"/>
      <c r="BR8" s="467"/>
      <c r="BS8" s="467"/>
      <c r="BT8" s="467"/>
      <c r="BU8" s="468"/>
      <c r="BV8" s="466">
        <v>1190061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0.5</v>
      </c>
      <c r="CU8" s="507"/>
      <c r="CV8" s="507"/>
      <c r="CW8" s="507"/>
      <c r="CX8" s="507"/>
      <c r="CY8" s="507"/>
      <c r="CZ8" s="507"/>
      <c r="DA8" s="508"/>
      <c r="DB8" s="506">
        <v>0.5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29111</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-548221</v>
      </c>
      <c r="BO9" s="467"/>
      <c r="BP9" s="467"/>
      <c r="BQ9" s="467"/>
      <c r="BR9" s="467"/>
      <c r="BS9" s="467"/>
      <c r="BT9" s="467"/>
      <c r="BU9" s="468"/>
      <c r="BV9" s="466">
        <v>270988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13.2</v>
      </c>
      <c r="CU9" s="464"/>
      <c r="CV9" s="464"/>
      <c r="CW9" s="464"/>
      <c r="CX9" s="464"/>
      <c r="CY9" s="464"/>
      <c r="CZ9" s="464"/>
      <c r="DA9" s="465"/>
      <c r="DB9" s="463">
        <v>13.1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30534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102</v>
      </c>
      <c r="AV10" s="499"/>
      <c r="AW10" s="499"/>
      <c r="AX10" s="499"/>
      <c r="AY10" s="500" t="s">
        <v>120</v>
      </c>
      <c r="AZ10" s="501"/>
      <c r="BA10" s="501"/>
      <c r="BB10" s="501"/>
      <c r="BC10" s="501"/>
      <c r="BD10" s="501"/>
      <c r="BE10" s="501"/>
      <c r="BF10" s="501"/>
      <c r="BG10" s="501"/>
      <c r="BH10" s="501"/>
      <c r="BI10" s="501"/>
      <c r="BJ10" s="501"/>
      <c r="BK10" s="501"/>
      <c r="BL10" s="501"/>
      <c r="BM10" s="502"/>
      <c r="BN10" s="466">
        <v>516</v>
      </c>
      <c r="BO10" s="467"/>
      <c r="BP10" s="467"/>
      <c r="BQ10" s="467"/>
      <c r="BR10" s="467"/>
      <c r="BS10" s="467"/>
      <c r="BT10" s="467"/>
      <c r="BU10" s="468"/>
      <c r="BV10" s="466">
        <v>599</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28370</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422141</v>
      </c>
      <c r="BO12" s="467"/>
      <c r="BP12" s="467"/>
      <c r="BQ12" s="467"/>
      <c r="BR12" s="467"/>
      <c r="BS12" s="467"/>
      <c r="BT12" s="467"/>
      <c r="BU12" s="468"/>
      <c r="BV12" s="466">
        <v>132297</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28033</v>
      </c>
      <c r="S13" s="548"/>
      <c r="T13" s="548"/>
      <c r="U13" s="548"/>
      <c r="V13" s="549"/>
      <c r="W13" s="482" t="s">
        <v>139</v>
      </c>
      <c r="X13" s="483"/>
      <c r="Y13" s="483"/>
      <c r="Z13" s="483"/>
      <c r="AA13" s="483"/>
      <c r="AB13" s="473"/>
      <c r="AC13" s="517">
        <v>537</v>
      </c>
      <c r="AD13" s="518"/>
      <c r="AE13" s="518"/>
      <c r="AF13" s="518"/>
      <c r="AG13" s="557"/>
      <c r="AH13" s="517">
        <v>675</v>
      </c>
      <c r="AI13" s="518"/>
      <c r="AJ13" s="518"/>
      <c r="AK13" s="518"/>
      <c r="AL13" s="519"/>
      <c r="AM13" s="495" t="s">
        <v>140</v>
      </c>
      <c r="AN13" s="496"/>
      <c r="AO13" s="496"/>
      <c r="AP13" s="496"/>
      <c r="AQ13" s="496"/>
      <c r="AR13" s="496"/>
      <c r="AS13" s="496"/>
      <c r="AT13" s="497"/>
      <c r="AU13" s="498" t="s">
        <v>134</v>
      </c>
      <c r="AV13" s="499"/>
      <c r="AW13" s="499"/>
      <c r="AX13" s="499"/>
      <c r="AY13" s="500" t="s">
        <v>141</v>
      </c>
      <c r="AZ13" s="501"/>
      <c r="BA13" s="501"/>
      <c r="BB13" s="501"/>
      <c r="BC13" s="501"/>
      <c r="BD13" s="501"/>
      <c r="BE13" s="501"/>
      <c r="BF13" s="501"/>
      <c r="BG13" s="501"/>
      <c r="BH13" s="501"/>
      <c r="BI13" s="501"/>
      <c r="BJ13" s="501"/>
      <c r="BK13" s="501"/>
      <c r="BL13" s="501"/>
      <c r="BM13" s="502"/>
      <c r="BN13" s="466">
        <v>-969846</v>
      </c>
      <c r="BO13" s="467"/>
      <c r="BP13" s="467"/>
      <c r="BQ13" s="467"/>
      <c r="BR13" s="467"/>
      <c r="BS13" s="467"/>
      <c r="BT13" s="467"/>
      <c r="BU13" s="468"/>
      <c r="BV13" s="466">
        <v>139290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8.9</v>
      </c>
      <c r="CU13" s="464"/>
      <c r="CV13" s="464"/>
      <c r="CW13" s="464"/>
      <c r="CX13" s="464"/>
      <c r="CY13" s="464"/>
      <c r="CZ13" s="464"/>
      <c r="DA13" s="465"/>
      <c r="DB13" s="463">
        <v>7.6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28641</v>
      </c>
      <c r="S14" s="548"/>
      <c r="T14" s="548"/>
      <c r="U14" s="548"/>
      <c r="V14" s="549"/>
      <c r="W14" s="456"/>
      <c r="X14" s="457"/>
      <c r="Y14" s="457"/>
      <c r="Z14" s="457"/>
      <c r="AA14" s="457"/>
      <c r="AB14" s="446"/>
      <c r="AC14" s="550">
        <v>3.9</v>
      </c>
      <c r="AD14" s="551"/>
      <c r="AE14" s="551"/>
      <c r="AF14" s="551"/>
      <c r="AG14" s="552"/>
      <c r="AH14" s="550">
        <v>4.7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43.6</v>
      </c>
      <c r="CU14" s="562"/>
      <c r="CV14" s="562"/>
      <c r="CW14" s="562"/>
      <c r="CX14" s="562"/>
      <c r="CY14" s="562"/>
      <c r="CZ14" s="562"/>
      <c r="DA14" s="563"/>
      <c r="DB14" s="561">
        <v>52.1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28317</v>
      </c>
      <c r="S15" s="548"/>
      <c r="T15" s="548"/>
      <c r="U15" s="548"/>
      <c r="V15" s="549"/>
      <c r="W15" s="482" t="s">
        <v>146</v>
      </c>
      <c r="X15" s="483"/>
      <c r="Y15" s="483"/>
      <c r="Z15" s="483"/>
      <c r="AA15" s="483"/>
      <c r="AB15" s="473"/>
      <c r="AC15" s="517">
        <v>4255</v>
      </c>
      <c r="AD15" s="518"/>
      <c r="AE15" s="518"/>
      <c r="AF15" s="518"/>
      <c r="AG15" s="557"/>
      <c r="AH15" s="517">
        <v>4504</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3148821</v>
      </c>
      <c r="BO15" s="430"/>
      <c r="BP15" s="430"/>
      <c r="BQ15" s="430"/>
      <c r="BR15" s="430"/>
      <c r="BS15" s="430"/>
      <c r="BT15" s="430"/>
      <c r="BU15" s="431"/>
      <c r="BV15" s="429">
        <v>3098928</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30.9</v>
      </c>
      <c r="AD16" s="551"/>
      <c r="AE16" s="551"/>
      <c r="AF16" s="551"/>
      <c r="AG16" s="552"/>
      <c r="AH16" s="550">
        <v>31.2</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6115301</v>
      </c>
      <c r="BO16" s="467"/>
      <c r="BP16" s="467"/>
      <c r="BQ16" s="467"/>
      <c r="BR16" s="467"/>
      <c r="BS16" s="467"/>
      <c r="BT16" s="467"/>
      <c r="BU16" s="468"/>
      <c r="BV16" s="466">
        <v>6125395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8996</v>
      </c>
      <c r="AD17" s="518"/>
      <c r="AE17" s="518"/>
      <c r="AF17" s="518"/>
      <c r="AG17" s="557"/>
      <c r="AH17" s="517">
        <v>9239</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3980763</v>
      </c>
      <c r="BO17" s="467"/>
      <c r="BP17" s="467"/>
      <c r="BQ17" s="467"/>
      <c r="BR17" s="467"/>
      <c r="BS17" s="467"/>
      <c r="BT17" s="467"/>
      <c r="BU17" s="468"/>
      <c r="BV17" s="466">
        <v>3915928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71.400000000000006</v>
      </c>
      <c r="M18" s="579"/>
      <c r="N18" s="579"/>
      <c r="O18" s="579"/>
      <c r="P18" s="579"/>
      <c r="Q18" s="579"/>
      <c r="R18" s="580"/>
      <c r="S18" s="580"/>
      <c r="T18" s="580"/>
      <c r="U18" s="580"/>
      <c r="V18" s="581"/>
      <c r="W18" s="484"/>
      <c r="X18" s="485"/>
      <c r="Y18" s="485"/>
      <c r="Z18" s="485"/>
      <c r="AA18" s="485"/>
      <c r="AB18" s="476"/>
      <c r="AC18" s="582">
        <v>65.2</v>
      </c>
      <c r="AD18" s="583"/>
      <c r="AE18" s="583"/>
      <c r="AF18" s="583"/>
      <c r="AG18" s="584"/>
      <c r="AH18" s="582">
        <v>64.099999999999994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7034141</v>
      </c>
      <c r="BO18" s="467"/>
      <c r="BP18" s="467"/>
      <c r="BQ18" s="467"/>
      <c r="BR18" s="467"/>
      <c r="BS18" s="467"/>
      <c r="BT18" s="467"/>
      <c r="BU18" s="468"/>
      <c r="BV18" s="466">
        <v>6871051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408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9578170</v>
      </c>
      <c r="BO19" s="467"/>
      <c r="BP19" s="467"/>
      <c r="BQ19" s="467"/>
      <c r="BR19" s="467"/>
      <c r="BS19" s="467"/>
      <c r="BT19" s="467"/>
      <c r="BU19" s="468"/>
      <c r="BV19" s="466">
        <v>9519351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10547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11939487</v>
      </c>
      <c r="BO23" s="467"/>
      <c r="BP23" s="467"/>
      <c r="BQ23" s="467"/>
      <c r="BR23" s="467"/>
      <c r="BS23" s="467"/>
      <c r="BT23" s="467"/>
      <c r="BU23" s="468"/>
      <c r="BV23" s="466">
        <v>11791128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7840</v>
      </c>
      <c r="R24" s="518"/>
      <c r="S24" s="518"/>
      <c r="T24" s="518"/>
      <c r="U24" s="518"/>
      <c r="V24" s="557"/>
      <c r="W24" s="616"/>
      <c r="X24" s="604"/>
      <c r="Y24" s="605"/>
      <c r="Z24" s="516" t="s">
        <v>170</v>
      </c>
      <c r="AA24" s="496"/>
      <c r="AB24" s="496"/>
      <c r="AC24" s="496"/>
      <c r="AD24" s="496"/>
      <c r="AE24" s="496"/>
      <c r="AF24" s="496"/>
      <c r="AG24" s="497"/>
      <c r="AH24" s="517">
        <v>197</v>
      </c>
      <c r="AI24" s="518"/>
      <c r="AJ24" s="518"/>
      <c r="AK24" s="518"/>
      <c r="AL24" s="557"/>
      <c r="AM24" s="517">
        <v>635916</v>
      </c>
      <c r="AN24" s="518"/>
      <c r="AO24" s="518"/>
      <c r="AP24" s="518"/>
      <c r="AQ24" s="518"/>
      <c r="AR24" s="557"/>
      <c r="AS24" s="517">
        <v>3228</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6985156</v>
      </c>
      <c r="BO24" s="467"/>
      <c r="BP24" s="467"/>
      <c r="BQ24" s="467"/>
      <c r="BR24" s="467"/>
      <c r="BS24" s="467"/>
      <c r="BT24" s="467"/>
      <c r="BU24" s="468"/>
      <c r="BV24" s="466">
        <v>6983512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6080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1570458</v>
      </c>
      <c r="BO25" s="430"/>
      <c r="BP25" s="430"/>
      <c r="BQ25" s="430"/>
      <c r="BR25" s="430"/>
      <c r="BS25" s="430"/>
      <c r="BT25" s="430"/>
      <c r="BU25" s="431"/>
      <c r="BV25" s="429">
        <v>1134711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5500</v>
      </c>
      <c r="R26" s="518"/>
      <c r="S26" s="518"/>
      <c r="T26" s="518"/>
      <c r="U26" s="518"/>
      <c r="V26" s="557"/>
      <c r="W26" s="616"/>
      <c r="X26" s="604"/>
      <c r="Y26" s="605"/>
      <c r="Z26" s="516" t="s">
        <v>177</v>
      </c>
      <c r="AA26" s="626"/>
      <c r="AB26" s="626"/>
      <c r="AC26" s="626"/>
      <c r="AD26" s="626"/>
      <c r="AE26" s="626"/>
      <c r="AF26" s="626"/>
      <c r="AG26" s="627"/>
      <c r="AH26" s="517">
        <v>4</v>
      </c>
      <c r="AI26" s="518"/>
      <c r="AJ26" s="518"/>
      <c r="AK26" s="518"/>
      <c r="AL26" s="557"/>
      <c r="AM26" s="517">
        <v>13036</v>
      </c>
      <c r="AN26" s="518"/>
      <c r="AO26" s="518"/>
      <c r="AP26" s="518"/>
      <c r="AQ26" s="518"/>
      <c r="AR26" s="557"/>
      <c r="AS26" s="517">
        <v>3259</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3270</v>
      </c>
      <c r="R27" s="518"/>
      <c r="S27" s="518"/>
      <c r="T27" s="518"/>
      <c r="U27" s="518"/>
      <c r="V27" s="557"/>
      <c r="W27" s="616"/>
      <c r="X27" s="604"/>
      <c r="Y27" s="605"/>
      <c r="Z27" s="516" t="s">
        <v>180</v>
      </c>
      <c r="AA27" s="496"/>
      <c r="AB27" s="496"/>
      <c r="AC27" s="496"/>
      <c r="AD27" s="496"/>
      <c r="AE27" s="496"/>
      <c r="AF27" s="496"/>
      <c r="AG27" s="497"/>
      <c r="AH27" s="517">
        <v>5</v>
      </c>
      <c r="AI27" s="518"/>
      <c r="AJ27" s="518"/>
      <c r="AK27" s="518"/>
      <c r="AL27" s="557"/>
      <c r="AM27" s="517">
        <v>14320</v>
      </c>
      <c r="AN27" s="518"/>
      <c r="AO27" s="518"/>
      <c r="AP27" s="518"/>
      <c r="AQ27" s="518"/>
      <c r="AR27" s="557"/>
      <c r="AS27" s="517">
        <v>2864</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174</v>
      </c>
      <c r="BO27" s="640"/>
      <c r="BP27" s="640"/>
      <c r="BQ27" s="640"/>
      <c r="BR27" s="640"/>
      <c r="BS27" s="640"/>
      <c r="BT27" s="640"/>
      <c r="BU27" s="641"/>
      <c r="BV27" s="639" t="s">
        <v>174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2790</v>
      </c>
      <c r="R28" s="518"/>
      <c r="S28" s="518"/>
      <c r="T28" s="518"/>
      <c r="U28" s="518"/>
      <c r="V28" s="557"/>
      <c r="W28" s="616"/>
      <c r="X28" s="604"/>
      <c r="Y28" s="605"/>
      <c r="Z28" s="516" t="s">
        <v>183</v>
      </c>
      <c r="AA28" s="496"/>
      <c r="AB28" s="496"/>
      <c r="AC28" s="496"/>
      <c r="AD28" s="496"/>
      <c r="AE28" s="496"/>
      <c r="AF28" s="496"/>
      <c r="AG28" s="497"/>
      <c r="AH28" s="517" t="s">
        <v>174</v>
      </c>
      <c r="AI28" s="518"/>
      <c r="AJ28" s="518"/>
      <c r="AK28" s="518"/>
      <c r="AL28" s="557"/>
      <c r="AM28" s="517" t="s">
        <v>174</v>
      </c>
      <c r="AN28" s="518"/>
      <c r="AO28" s="518"/>
      <c r="AP28" s="518"/>
      <c r="AQ28" s="518"/>
      <c r="AR28" s="557"/>
      <c r="AS28" s="517" t="s">
        <v>174</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1879198</v>
      </c>
      <c r="BO28" s="430"/>
      <c r="BP28" s="430"/>
      <c r="BQ28" s="430"/>
      <c r="BR28" s="430"/>
      <c r="BS28" s="430"/>
      <c r="BT28" s="430"/>
      <c r="BU28" s="431"/>
      <c r="BV28" s="429">
        <v>2300823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14</v>
      </c>
      <c r="M29" s="518"/>
      <c r="N29" s="518"/>
      <c r="O29" s="518"/>
      <c r="P29" s="557"/>
      <c r="Q29" s="517">
        <v>2590</v>
      </c>
      <c r="R29" s="518"/>
      <c r="S29" s="518"/>
      <c r="T29" s="518"/>
      <c r="U29" s="518"/>
      <c r="V29" s="557"/>
      <c r="W29" s="617"/>
      <c r="X29" s="618"/>
      <c r="Y29" s="619"/>
      <c r="Z29" s="516" t="s">
        <v>186</v>
      </c>
      <c r="AA29" s="496"/>
      <c r="AB29" s="496"/>
      <c r="AC29" s="496"/>
      <c r="AD29" s="496"/>
      <c r="AE29" s="496"/>
      <c r="AF29" s="496"/>
      <c r="AG29" s="497"/>
      <c r="AH29" s="517">
        <v>202</v>
      </c>
      <c r="AI29" s="518"/>
      <c r="AJ29" s="518"/>
      <c r="AK29" s="518"/>
      <c r="AL29" s="557"/>
      <c r="AM29" s="517">
        <v>650236</v>
      </c>
      <c r="AN29" s="518"/>
      <c r="AO29" s="518"/>
      <c r="AP29" s="518"/>
      <c r="AQ29" s="518"/>
      <c r="AR29" s="557"/>
      <c r="AS29" s="517">
        <v>3219</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288878</v>
      </c>
      <c r="BO29" s="467"/>
      <c r="BP29" s="467"/>
      <c r="BQ29" s="467"/>
      <c r="BR29" s="467"/>
      <c r="BS29" s="467"/>
      <c r="BT29" s="467"/>
      <c r="BU29" s="468"/>
      <c r="BV29" s="466">
        <v>288749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97.9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2545050</v>
      </c>
      <c r="BO30" s="640"/>
      <c r="BP30" s="640"/>
      <c r="BQ30" s="640"/>
      <c r="BR30" s="640"/>
      <c r="BS30" s="640"/>
      <c r="BT30" s="640"/>
      <c r="BU30" s="641"/>
      <c r="BV30" s="639">
        <v>3703324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195</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潮来市国民健康保険特別会計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潮来市水道事業会計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潮来市下水道事業特別会計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茨城県市町村総合事務組合（一般会計）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潮来市開発公社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潮来市介護保険特別会計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潮来市工業用水道事業会計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潮来市農業集落排水事業特別会計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茨城県市町村総合事務組合(県民交通災害共済特別会計）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いたこ</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潮来市後期高齢者医療特別会計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茨城租税債権管理機構（一般会計）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茨城県後期高齢者医療広域連合（一般会計）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茨城県後期高齢者医療広域連合（後期高齢医療特別会計）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鹿行広域事務組合（一般会計）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鹿行広域事務組合（養護老人ホーム事業特別会計）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鹿行広域事務組合（消防特別会計）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鹿行広域事務組合（火葬場事業特別会計）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鹿行広域事務組合（審査会特別会計）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DtNDTz2O5oDf0v3nDm2lNy/Vh4S0mx2lqLBCznuN+a6TN1QrKiCknlpl3hIvvXNeWu8iy9CikDNUcl22/6D9A==" saltValue="2xXBjDfFDGYQZe0dH+N8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4" t="s">
        <v>549</v>
      </c>
      <c r="D34" s="1244"/>
      <c r="E34" s="1245"/>
      <c r="F34" s="32">
        <v>5.38</v>
      </c>
      <c r="G34" s="33">
        <v>6.08</v>
      </c>
      <c r="H34" s="33">
        <v>7.16</v>
      </c>
      <c r="I34" s="33">
        <v>8.64</v>
      </c>
      <c r="J34" s="34">
        <v>10.27</v>
      </c>
      <c r="K34" s="22"/>
      <c r="L34" s="22"/>
      <c r="M34" s="22"/>
      <c r="N34" s="22"/>
      <c r="O34" s="22"/>
      <c r="P34" s="22"/>
    </row>
    <row r="35" spans="1:16" ht="39" customHeight="1" x14ac:dyDescent="0.15">
      <c r="A35" s="22"/>
      <c r="B35" s="35"/>
      <c r="C35" s="1238" t="s">
        <v>550</v>
      </c>
      <c r="D35" s="1239"/>
      <c r="E35" s="1240"/>
      <c r="F35" s="36">
        <v>9.66</v>
      </c>
      <c r="G35" s="37">
        <v>27.48</v>
      </c>
      <c r="H35" s="37">
        <v>12.39</v>
      </c>
      <c r="I35" s="37">
        <v>16.14</v>
      </c>
      <c r="J35" s="38">
        <v>8.6999999999999993</v>
      </c>
      <c r="K35" s="22"/>
      <c r="L35" s="22"/>
      <c r="M35" s="22"/>
      <c r="N35" s="22"/>
      <c r="O35" s="22"/>
      <c r="P35" s="22"/>
    </row>
    <row r="36" spans="1:16" ht="39" customHeight="1" x14ac:dyDescent="0.15">
      <c r="A36" s="22"/>
      <c r="B36" s="35"/>
      <c r="C36" s="1238" t="s">
        <v>551</v>
      </c>
      <c r="D36" s="1239"/>
      <c r="E36" s="1240"/>
      <c r="F36" s="36">
        <v>1.4</v>
      </c>
      <c r="G36" s="37">
        <v>1.41</v>
      </c>
      <c r="H36" s="37">
        <v>1.23</v>
      </c>
      <c r="I36" s="37">
        <v>1.27</v>
      </c>
      <c r="J36" s="38">
        <v>1.3</v>
      </c>
      <c r="K36" s="22"/>
      <c r="L36" s="22"/>
      <c r="M36" s="22"/>
      <c r="N36" s="22"/>
      <c r="O36" s="22"/>
      <c r="P36" s="22"/>
    </row>
    <row r="37" spans="1:16" ht="39" customHeight="1" x14ac:dyDescent="0.15">
      <c r="A37" s="22"/>
      <c r="B37" s="35"/>
      <c r="C37" s="1238" t="s">
        <v>552</v>
      </c>
      <c r="D37" s="1239"/>
      <c r="E37" s="1240"/>
      <c r="F37" s="36">
        <v>0.17</v>
      </c>
      <c r="G37" s="37">
        <v>1.34</v>
      </c>
      <c r="H37" s="37">
        <v>2.37</v>
      </c>
      <c r="I37" s="37">
        <v>1.71</v>
      </c>
      <c r="J37" s="38">
        <v>0.6</v>
      </c>
      <c r="K37" s="22"/>
      <c r="L37" s="22"/>
      <c r="M37" s="22"/>
      <c r="N37" s="22"/>
      <c r="O37" s="22"/>
      <c r="P37" s="22"/>
    </row>
    <row r="38" spans="1:16" ht="39" customHeight="1" x14ac:dyDescent="0.15">
      <c r="A38" s="22"/>
      <c r="B38" s="35"/>
      <c r="C38" s="1238" t="s">
        <v>553</v>
      </c>
      <c r="D38" s="1239"/>
      <c r="E38" s="1240"/>
      <c r="F38" s="36">
        <v>1.54</v>
      </c>
      <c r="G38" s="37">
        <v>1.26</v>
      </c>
      <c r="H38" s="37">
        <v>5.08</v>
      </c>
      <c r="I38" s="37">
        <v>3.43</v>
      </c>
      <c r="J38" s="38">
        <v>0.36</v>
      </c>
      <c r="K38" s="22"/>
      <c r="L38" s="22"/>
      <c r="M38" s="22"/>
      <c r="N38" s="22"/>
      <c r="O38" s="22"/>
      <c r="P38" s="22"/>
    </row>
    <row r="39" spans="1:16" ht="39" customHeight="1" x14ac:dyDescent="0.15">
      <c r="A39" s="22"/>
      <c r="B39" s="35"/>
      <c r="C39" s="1238" t="s">
        <v>554</v>
      </c>
      <c r="D39" s="1239"/>
      <c r="E39" s="1240"/>
      <c r="F39" s="36">
        <v>0.28999999999999998</v>
      </c>
      <c r="G39" s="37">
        <v>0.16</v>
      </c>
      <c r="H39" s="37">
        <v>0.19</v>
      </c>
      <c r="I39" s="37">
        <v>0.14000000000000001</v>
      </c>
      <c r="J39" s="38">
        <v>0.19</v>
      </c>
      <c r="K39" s="22"/>
      <c r="L39" s="22"/>
      <c r="M39" s="22"/>
      <c r="N39" s="22"/>
      <c r="O39" s="22"/>
      <c r="P39" s="22"/>
    </row>
    <row r="40" spans="1:16" ht="39" customHeight="1" x14ac:dyDescent="0.15">
      <c r="A40" s="22"/>
      <c r="B40" s="35"/>
      <c r="C40" s="1238" t="s">
        <v>555</v>
      </c>
      <c r="D40" s="1239"/>
      <c r="E40" s="1240"/>
      <c r="F40" s="36">
        <v>0.03</v>
      </c>
      <c r="G40" s="37">
        <v>0.04</v>
      </c>
      <c r="H40" s="37">
        <v>0.03</v>
      </c>
      <c r="I40" s="37">
        <v>0.02</v>
      </c>
      <c r="J40" s="38">
        <v>0.03</v>
      </c>
      <c r="K40" s="22"/>
      <c r="L40" s="22"/>
      <c r="M40" s="22"/>
      <c r="N40" s="22"/>
      <c r="O40" s="22"/>
      <c r="P40" s="22"/>
    </row>
    <row r="41" spans="1:16" ht="39" customHeight="1" x14ac:dyDescent="0.15">
      <c r="A41" s="22"/>
      <c r="B41" s="35"/>
      <c r="C41" s="1238" t="s">
        <v>556</v>
      </c>
      <c r="D41" s="1239"/>
      <c r="E41" s="1240"/>
      <c r="F41" s="36">
        <v>0.01</v>
      </c>
      <c r="G41" s="37">
        <v>0.01</v>
      </c>
      <c r="H41" s="37">
        <v>0.01</v>
      </c>
      <c r="I41" s="37">
        <v>0.01</v>
      </c>
      <c r="J41" s="38">
        <v>0.01</v>
      </c>
      <c r="K41" s="22"/>
      <c r="L41" s="22"/>
      <c r="M41" s="22"/>
      <c r="N41" s="22"/>
      <c r="O41" s="22"/>
      <c r="P41" s="22"/>
    </row>
    <row r="42" spans="1:16" ht="39" customHeight="1" x14ac:dyDescent="0.15">
      <c r="A42" s="22"/>
      <c r="B42" s="39"/>
      <c r="C42" s="1238" t="s">
        <v>557</v>
      </c>
      <c r="D42" s="1239"/>
      <c r="E42" s="1240"/>
      <c r="F42" s="36" t="s">
        <v>499</v>
      </c>
      <c r="G42" s="37" t="s">
        <v>499</v>
      </c>
      <c r="H42" s="37" t="s">
        <v>499</v>
      </c>
      <c r="I42" s="37" t="s">
        <v>499</v>
      </c>
      <c r="J42" s="38" t="s">
        <v>499</v>
      </c>
      <c r="K42" s="22"/>
      <c r="L42" s="22"/>
      <c r="M42" s="22"/>
      <c r="N42" s="22"/>
      <c r="O42" s="22"/>
      <c r="P42" s="22"/>
    </row>
    <row r="43" spans="1:16" ht="39" customHeight="1" thickBot="1" x14ac:dyDescent="0.2">
      <c r="A43" s="22"/>
      <c r="B43" s="40"/>
      <c r="C43" s="1241" t="s">
        <v>558</v>
      </c>
      <c r="D43" s="1242"/>
      <c r="E43" s="1243"/>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S9jFrF2ltx7aI51xnmabNrV1JtW37+IQJlJzdhmO0M+HDIT9QrhYfXFfcA/PtbFuE9UiTnHNADNNQoXpUJjGg==" saltValue="BouzmdUxFNwGsS4g0F0s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1322</v>
      </c>
      <c r="L45" s="60">
        <v>1310</v>
      </c>
      <c r="M45" s="60">
        <v>1320</v>
      </c>
      <c r="N45" s="60">
        <v>1316</v>
      </c>
      <c r="O45" s="61">
        <v>1280</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499</v>
      </c>
      <c r="L46" s="64" t="s">
        <v>499</v>
      </c>
      <c r="M46" s="64" t="s">
        <v>499</v>
      </c>
      <c r="N46" s="64" t="s">
        <v>499</v>
      </c>
      <c r="O46" s="65" t="s">
        <v>499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499</v>
      </c>
      <c r="L47" s="64" t="s">
        <v>499</v>
      </c>
      <c r="M47" s="64" t="s">
        <v>499</v>
      </c>
      <c r="N47" s="64">
        <v>7</v>
      </c>
      <c r="O47" s="65" t="s">
        <v>499</v>
      </c>
      <c r="P47" s="48"/>
      <c r="Q47" s="48"/>
      <c r="R47" s="48"/>
      <c r="S47" s="48"/>
      <c r="T47" s="48"/>
      <c r="U47" s="48"/>
    </row>
    <row r="48" spans="1:21" ht="30.75" customHeight="1" x14ac:dyDescent="0.15">
      <c r="A48" s="48"/>
      <c r="B48" s="1248"/>
      <c r="C48" s="1249"/>
      <c r="D48" s="62"/>
      <c r="E48" s="1254" t="s">
        <v>15</v>
      </c>
      <c r="F48" s="1254"/>
      <c r="G48" s="1254"/>
      <c r="H48" s="1254"/>
      <c r="I48" s="1254"/>
      <c r="J48" s="1255"/>
      <c r="K48" s="63">
        <v>496</v>
      </c>
      <c r="L48" s="64">
        <v>517</v>
      </c>
      <c r="M48" s="64">
        <v>549</v>
      </c>
      <c r="N48" s="64">
        <v>571</v>
      </c>
      <c r="O48" s="65">
        <v>598</v>
      </c>
      <c r="P48" s="48"/>
      <c r="Q48" s="48"/>
      <c r="R48" s="48"/>
      <c r="S48" s="48"/>
      <c r="T48" s="48"/>
      <c r="U48" s="48"/>
    </row>
    <row r="49" spans="1:21" ht="30.75" customHeight="1" x14ac:dyDescent="0.15">
      <c r="A49" s="48"/>
      <c r="B49" s="1248"/>
      <c r="C49" s="1249"/>
      <c r="D49" s="62"/>
      <c r="E49" s="1254" t="s">
        <v>16</v>
      </c>
      <c r="F49" s="1254"/>
      <c r="G49" s="1254"/>
      <c r="H49" s="1254"/>
      <c r="I49" s="1254"/>
      <c r="J49" s="1255"/>
      <c r="K49" s="63">
        <v>2</v>
      </c>
      <c r="L49" s="64">
        <v>2</v>
      </c>
      <c r="M49" s="64">
        <v>8</v>
      </c>
      <c r="N49" s="64">
        <v>13</v>
      </c>
      <c r="O49" s="65">
        <v>17</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499</v>
      </c>
      <c r="L50" s="64" t="s">
        <v>499</v>
      </c>
      <c r="M50" s="64" t="s">
        <v>499</v>
      </c>
      <c r="N50" s="64" t="s">
        <v>499</v>
      </c>
      <c r="O50" s="65" t="s">
        <v>499</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499</v>
      </c>
      <c r="L51" s="64" t="s">
        <v>499</v>
      </c>
      <c r="M51" s="64" t="s">
        <v>499</v>
      </c>
      <c r="N51" s="64" t="s">
        <v>499</v>
      </c>
      <c r="O51" s="65" t="s">
        <v>499</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1511</v>
      </c>
      <c r="L52" s="64">
        <v>1484</v>
      </c>
      <c r="M52" s="64">
        <v>1375</v>
      </c>
      <c r="N52" s="64">
        <v>1353</v>
      </c>
      <c r="O52" s="65">
        <v>1329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309</v>
      </c>
      <c r="L53" s="69">
        <v>345</v>
      </c>
      <c r="M53" s="69">
        <v>502</v>
      </c>
      <c r="N53" s="69">
        <v>554</v>
      </c>
      <c r="O53" s="70">
        <v>566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62" t="s">
        <v>25</v>
      </c>
      <c r="C57" s="1263"/>
      <c r="D57" s="1266" t="s">
        <v>26</v>
      </c>
      <c r="E57" s="1267"/>
      <c r="F57" s="1267"/>
      <c r="G57" s="1267"/>
      <c r="H57" s="1267"/>
      <c r="I57" s="1267"/>
      <c r="J57" s="1268"/>
      <c r="K57" s="82">
        <v>66</v>
      </c>
      <c r="L57" s="83">
        <v>248</v>
      </c>
      <c r="M57" s="83">
        <v>249</v>
      </c>
      <c r="N57" s="83">
        <v>289</v>
      </c>
      <c r="O57" s="84">
        <v>289</v>
      </c>
    </row>
    <row r="58" spans="1:21" ht="31.5" customHeight="1" thickBot="1" x14ac:dyDescent="0.2">
      <c r="B58" s="1264"/>
      <c r="C58" s="1265"/>
      <c r="D58" s="1269" t="s">
        <v>27</v>
      </c>
      <c r="E58" s="1270"/>
      <c r="F58" s="1270"/>
      <c r="G58" s="1270"/>
      <c r="H58" s="1270"/>
      <c r="I58" s="1270"/>
      <c r="J58" s="1271"/>
      <c r="K58" s="85" t="s">
        <v>568</v>
      </c>
      <c r="L58" s="86" t="s">
        <v>568</v>
      </c>
      <c r="M58" s="86" t="s">
        <v>569</v>
      </c>
      <c r="N58" s="86">
        <v>7</v>
      </c>
      <c r="O58" s="87" t="s">
        <v>568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Co0v8PnE9/HtofQzkNVu574eYiK2th5lF2RXj8KxVe9OlK/1H5K8yCfIHxVu0tgfhe+y0gl+vz3z6vvAGOmLg==" saltValue="1ZnxJAxj4iaWexjadv8e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72" t="s">
        <v>30</v>
      </c>
      <c r="C41" s="1273"/>
      <c r="D41" s="101"/>
      <c r="E41" s="1278" t="s">
        <v>31</v>
      </c>
      <c r="F41" s="1278"/>
      <c r="G41" s="1278"/>
      <c r="H41" s="1279"/>
      <c r="I41" s="102">
        <v>12248</v>
      </c>
      <c r="J41" s="103">
        <v>12109</v>
      </c>
      <c r="K41" s="103">
        <v>11826</v>
      </c>
      <c r="L41" s="103">
        <v>11791</v>
      </c>
      <c r="M41" s="104">
        <v>11939</v>
      </c>
    </row>
    <row r="42" spans="2:13" ht="27.75" customHeight="1" x14ac:dyDescent="0.15">
      <c r="B42" s="1274"/>
      <c r="C42" s="1275"/>
      <c r="D42" s="105"/>
      <c r="E42" s="1280" t="s">
        <v>32</v>
      </c>
      <c r="F42" s="1280"/>
      <c r="G42" s="1280"/>
      <c r="H42" s="1281"/>
      <c r="I42" s="106" t="s">
        <v>499</v>
      </c>
      <c r="J42" s="107" t="s">
        <v>499</v>
      </c>
      <c r="K42" s="107" t="s">
        <v>499</v>
      </c>
      <c r="L42" s="107" t="s">
        <v>499</v>
      </c>
      <c r="M42" s="108" t="s">
        <v>499</v>
      </c>
    </row>
    <row r="43" spans="2:13" ht="27.75" customHeight="1" x14ac:dyDescent="0.15">
      <c r="B43" s="1274"/>
      <c r="C43" s="1275"/>
      <c r="D43" s="105"/>
      <c r="E43" s="1280" t="s">
        <v>33</v>
      </c>
      <c r="F43" s="1280"/>
      <c r="G43" s="1280"/>
      <c r="H43" s="1281"/>
      <c r="I43" s="106">
        <v>6377</v>
      </c>
      <c r="J43" s="107">
        <v>6656</v>
      </c>
      <c r="K43" s="107">
        <v>6914</v>
      </c>
      <c r="L43" s="107">
        <v>6786</v>
      </c>
      <c r="M43" s="108">
        <v>6664</v>
      </c>
    </row>
    <row r="44" spans="2:13" ht="27.75" customHeight="1" x14ac:dyDescent="0.15">
      <c r="B44" s="1274"/>
      <c r="C44" s="1275"/>
      <c r="D44" s="105"/>
      <c r="E44" s="1280" t="s">
        <v>34</v>
      </c>
      <c r="F44" s="1280"/>
      <c r="G44" s="1280"/>
      <c r="H44" s="1281"/>
      <c r="I44" s="106">
        <v>98</v>
      </c>
      <c r="J44" s="107">
        <v>149</v>
      </c>
      <c r="K44" s="107">
        <v>161</v>
      </c>
      <c r="L44" s="107">
        <v>152</v>
      </c>
      <c r="M44" s="108">
        <v>137</v>
      </c>
    </row>
    <row r="45" spans="2:13" ht="27.75" customHeight="1" x14ac:dyDescent="0.15">
      <c r="B45" s="1274"/>
      <c r="C45" s="1275"/>
      <c r="D45" s="105"/>
      <c r="E45" s="1280" t="s">
        <v>35</v>
      </c>
      <c r="F45" s="1280"/>
      <c r="G45" s="1280"/>
      <c r="H45" s="1281"/>
      <c r="I45" s="106">
        <v>2279</v>
      </c>
      <c r="J45" s="107">
        <v>2108</v>
      </c>
      <c r="K45" s="107">
        <v>2180</v>
      </c>
      <c r="L45" s="107">
        <v>2212</v>
      </c>
      <c r="M45" s="108">
        <v>2147</v>
      </c>
    </row>
    <row r="46" spans="2:13" ht="27.75" customHeight="1" x14ac:dyDescent="0.15">
      <c r="B46" s="1274"/>
      <c r="C46" s="1275"/>
      <c r="D46" s="109"/>
      <c r="E46" s="1280" t="s">
        <v>36</v>
      </c>
      <c r="F46" s="1280"/>
      <c r="G46" s="1280"/>
      <c r="H46" s="1281"/>
      <c r="I46" s="106">
        <v>4</v>
      </c>
      <c r="J46" s="107" t="s">
        <v>499</v>
      </c>
      <c r="K46" s="107">
        <v>5</v>
      </c>
      <c r="L46" s="107" t="s">
        <v>499</v>
      </c>
      <c r="M46" s="108">
        <v>3</v>
      </c>
    </row>
    <row r="47" spans="2:13" ht="27.75" customHeight="1" x14ac:dyDescent="0.15">
      <c r="B47" s="1274"/>
      <c r="C47" s="1275"/>
      <c r="D47" s="110"/>
      <c r="E47" s="1282" t="s">
        <v>37</v>
      </c>
      <c r="F47" s="1283"/>
      <c r="G47" s="1283"/>
      <c r="H47" s="1284"/>
      <c r="I47" s="106" t="s">
        <v>499</v>
      </c>
      <c r="J47" s="107" t="s">
        <v>499</v>
      </c>
      <c r="K47" s="107" t="s">
        <v>499</v>
      </c>
      <c r="L47" s="107" t="s">
        <v>499</v>
      </c>
      <c r="M47" s="108" t="s">
        <v>499</v>
      </c>
    </row>
    <row r="48" spans="2:13" ht="27.75" customHeight="1" x14ac:dyDescent="0.15">
      <c r="B48" s="1274"/>
      <c r="C48" s="1275"/>
      <c r="D48" s="105"/>
      <c r="E48" s="1280" t="s">
        <v>38</v>
      </c>
      <c r="F48" s="1280"/>
      <c r="G48" s="1280"/>
      <c r="H48" s="1281"/>
      <c r="I48" s="106" t="s">
        <v>499</v>
      </c>
      <c r="J48" s="107" t="s">
        <v>499</v>
      </c>
      <c r="K48" s="107" t="s">
        <v>499</v>
      </c>
      <c r="L48" s="107" t="s">
        <v>499</v>
      </c>
      <c r="M48" s="108" t="s">
        <v>499</v>
      </c>
    </row>
    <row r="49" spans="2:13" ht="27.75" customHeight="1" x14ac:dyDescent="0.15">
      <c r="B49" s="1276"/>
      <c r="C49" s="1277"/>
      <c r="D49" s="105"/>
      <c r="E49" s="1280" t="s">
        <v>39</v>
      </c>
      <c r="F49" s="1280"/>
      <c r="G49" s="1280"/>
      <c r="H49" s="1281"/>
      <c r="I49" s="106" t="s">
        <v>499</v>
      </c>
      <c r="J49" s="107" t="s">
        <v>499</v>
      </c>
      <c r="K49" s="107" t="s">
        <v>499</v>
      </c>
      <c r="L49" s="107" t="s">
        <v>499</v>
      </c>
      <c r="M49" s="108" t="s">
        <v>499</v>
      </c>
    </row>
    <row r="50" spans="2:13" ht="27.75" customHeight="1" x14ac:dyDescent="0.15">
      <c r="B50" s="1285" t="s">
        <v>40</v>
      </c>
      <c r="C50" s="1286"/>
      <c r="D50" s="111"/>
      <c r="E50" s="1280" t="s">
        <v>41</v>
      </c>
      <c r="F50" s="1280"/>
      <c r="G50" s="1280"/>
      <c r="H50" s="1281"/>
      <c r="I50" s="106">
        <v>3981</v>
      </c>
      <c r="J50" s="107">
        <v>3948</v>
      </c>
      <c r="K50" s="107">
        <v>3977</v>
      </c>
      <c r="L50" s="107">
        <v>3824</v>
      </c>
      <c r="M50" s="108">
        <v>4292</v>
      </c>
    </row>
    <row r="51" spans="2:13" ht="27.75" customHeight="1" x14ac:dyDescent="0.15">
      <c r="B51" s="1274"/>
      <c r="C51" s="1275"/>
      <c r="D51" s="105"/>
      <c r="E51" s="1280" t="s">
        <v>42</v>
      </c>
      <c r="F51" s="1280"/>
      <c r="G51" s="1280"/>
      <c r="H51" s="1281"/>
      <c r="I51" s="106">
        <v>2020</v>
      </c>
      <c r="J51" s="107">
        <v>200</v>
      </c>
      <c r="K51" s="107">
        <v>151</v>
      </c>
      <c r="L51" s="107">
        <v>124</v>
      </c>
      <c r="M51" s="108">
        <v>116</v>
      </c>
    </row>
    <row r="52" spans="2:13" ht="27.75" customHeight="1" x14ac:dyDescent="0.15">
      <c r="B52" s="1276"/>
      <c r="C52" s="1277"/>
      <c r="D52" s="105"/>
      <c r="E52" s="1280" t="s">
        <v>43</v>
      </c>
      <c r="F52" s="1280"/>
      <c r="G52" s="1280"/>
      <c r="H52" s="1281"/>
      <c r="I52" s="106">
        <v>14465</v>
      </c>
      <c r="J52" s="107">
        <v>14323</v>
      </c>
      <c r="K52" s="107">
        <v>13987</v>
      </c>
      <c r="L52" s="107">
        <v>13826</v>
      </c>
      <c r="M52" s="108">
        <v>13833</v>
      </c>
    </row>
    <row r="53" spans="2:13" ht="27.75" customHeight="1" thickBot="1" x14ac:dyDescent="0.2">
      <c r="B53" s="1287" t="s">
        <v>44</v>
      </c>
      <c r="C53" s="1288"/>
      <c r="D53" s="112"/>
      <c r="E53" s="1289" t="s">
        <v>45</v>
      </c>
      <c r="F53" s="1289"/>
      <c r="G53" s="1289"/>
      <c r="H53" s="1290"/>
      <c r="I53" s="113">
        <v>539</v>
      </c>
      <c r="J53" s="114">
        <v>2551</v>
      </c>
      <c r="K53" s="114">
        <v>2970</v>
      </c>
      <c r="L53" s="114">
        <v>3167</v>
      </c>
      <c r="M53" s="115">
        <v>2649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XgLmRYh5V/RAzdmYXtL42x9qEqV2Artb0ywPambkUqSuTGQSofabohrP4STyql9DWmb70nYjdYDMm+9q2auwA==" saltValue="uLo5vCTm4ocsrtbodZrV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96" t="s">
        <v>48</v>
      </c>
      <c r="D55" s="1296"/>
      <c r="E55" s="1297"/>
      <c r="F55" s="127">
        <v>2433</v>
      </c>
      <c r="G55" s="127">
        <v>2301</v>
      </c>
      <c r="H55" s="128">
        <v>1879</v>
      </c>
    </row>
    <row r="56" spans="2:8" ht="52.5" customHeight="1" x14ac:dyDescent="0.15">
      <c r="B56" s="129"/>
      <c r="C56" s="1298" t="s">
        <v>49</v>
      </c>
      <c r="D56" s="1298"/>
      <c r="E56" s="1299"/>
      <c r="F56" s="130">
        <v>289</v>
      </c>
      <c r="G56" s="130">
        <v>289</v>
      </c>
      <c r="H56" s="131">
        <v>289</v>
      </c>
    </row>
    <row r="57" spans="2:8" ht="53.25" customHeight="1" x14ac:dyDescent="0.15">
      <c r="B57" s="129"/>
      <c r="C57" s="1300" t="s">
        <v>50</v>
      </c>
      <c r="D57" s="1300"/>
      <c r="E57" s="1301"/>
      <c r="F57" s="132">
        <v>3672</v>
      </c>
      <c r="G57" s="132">
        <v>3703</v>
      </c>
      <c r="H57" s="133">
        <v>2545</v>
      </c>
    </row>
    <row r="58" spans="2:8" ht="45.75" customHeight="1" x14ac:dyDescent="0.15">
      <c r="B58" s="134"/>
      <c r="C58" s="1291" t="s">
        <v>590</v>
      </c>
      <c r="D58" s="1292"/>
      <c r="E58" s="1293"/>
      <c r="F58" s="135">
        <v>777</v>
      </c>
      <c r="G58" s="135">
        <v>764</v>
      </c>
      <c r="H58" s="136">
        <v>736</v>
      </c>
    </row>
    <row r="59" spans="2:8" ht="45.75" customHeight="1" x14ac:dyDescent="0.15">
      <c r="B59" s="134"/>
      <c r="C59" s="1291" t="s">
        <v>591</v>
      </c>
      <c r="D59" s="1292"/>
      <c r="E59" s="1293"/>
      <c r="F59" s="135">
        <v>432</v>
      </c>
      <c r="G59" s="135">
        <v>411</v>
      </c>
      <c r="H59" s="136">
        <v>411</v>
      </c>
    </row>
    <row r="60" spans="2:8" ht="45.75" customHeight="1" x14ac:dyDescent="0.15">
      <c r="B60" s="134"/>
      <c r="C60" s="1291" t="s">
        <v>566</v>
      </c>
      <c r="D60" s="1292"/>
      <c r="E60" s="1293"/>
      <c r="F60" s="135">
        <v>1630</v>
      </c>
      <c r="G60" s="135">
        <v>1692</v>
      </c>
      <c r="H60" s="136">
        <v>398</v>
      </c>
    </row>
    <row r="61" spans="2:8" ht="45.75" customHeight="1" x14ac:dyDescent="0.15">
      <c r="B61" s="134"/>
      <c r="C61" s="1291" t="s">
        <v>592</v>
      </c>
      <c r="D61" s="1292"/>
      <c r="E61" s="1293"/>
      <c r="F61" s="135">
        <v>306</v>
      </c>
      <c r="G61" s="135">
        <v>280</v>
      </c>
      <c r="H61" s="136">
        <v>246</v>
      </c>
    </row>
    <row r="62" spans="2:8" ht="45.75" customHeight="1" thickBot="1" x14ac:dyDescent="0.2">
      <c r="B62" s="137"/>
      <c r="C62" s="1291" t="s">
        <v>567</v>
      </c>
      <c r="D62" s="1292"/>
      <c r="E62" s="1293"/>
      <c r="F62" s="138">
        <v>85</v>
      </c>
      <c r="G62" s="138">
        <v>95</v>
      </c>
      <c r="H62" s="139">
        <v>205</v>
      </c>
    </row>
    <row r="63" spans="2:8" ht="52.5" customHeight="1" thickBot="1" x14ac:dyDescent="0.2">
      <c r="B63" s="140"/>
      <c r="C63" s="1294" t="s">
        <v>51</v>
      </c>
      <c r="D63" s="1294"/>
      <c r="E63" s="1295"/>
      <c r="F63" s="141">
        <v>6394</v>
      </c>
      <c r="G63" s="141">
        <v>6293</v>
      </c>
      <c r="H63" s="142">
        <v>4713</v>
      </c>
    </row>
    <row r="64" spans="2:8" ht="15" customHeight="1" x14ac:dyDescent="0.15"/>
    <row r="65" ht="0" hidden="1" customHeight="1" x14ac:dyDescent="0.15"/>
    <row r="66" ht="0" hidden="1" customHeight="1" x14ac:dyDescent="0.15"/>
  </sheetData>
  <sheetProtection algorithmName="SHA-512" hashValue="jsAycf0YDkB6PICpvB26do89aw5Q3Eq06FkKBpjdlHANsXfHlBI5on+E2dLiY1xwUxX+/w/E0CszVKdLPrEnVg==" saltValue="t73xP9MshDYFt3y6nnE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0" t="s">
        <v>609</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02"/>
      <c r="H50" s="1302"/>
      <c r="I50" s="1302"/>
      <c r="J50" s="1302"/>
      <c r="K50" s="404"/>
      <c r="L50" s="404"/>
      <c r="M50" s="405"/>
      <c r="N50" s="40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08" t="s">
        <v>541</v>
      </c>
      <c r="BQ50" s="1308"/>
      <c r="BR50" s="1308"/>
      <c r="BS50" s="1308"/>
      <c r="BT50" s="1308"/>
      <c r="BU50" s="1308"/>
      <c r="BV50" s="1308"/>
      <c r="BW50" s="1308"/>
      <c r="BX50" s="1308" t="s">
        <v>542</v>
      </c>
      <c r="BY50" s="1308"/>
      <c r="BZ50" s="1308"/>
      <c r="CA50" s="1308"/>
      <c r="CB50" s="1308"/>
      <c r="CC50" s="1308"/>
      <c r="CD50" s="1308"/>
      <c r="CE50" s="1308"/>
      <c r="CF50" s="1308" t="s">
        <v>543</v>
      </c>
      <c r="CG50" s="1308"/>
      <c r="CH50" s="1308"/>
      <c r="CI50" s="1308"/>
      <c r="CJ50" s="1308"/>
      <c r="CK50" s="1308"/>
      <c r="CL50" s="1308"/>
      <c r="CM50" s="1308"/>
      <c r="CN50" s="1308" t="s">
        <v>544</v>
      </c>
      <c r="CO50" s="1308"/>
      <c r="CP50" s="1308"/>
      <c r="CQ50" s="1308"/>
      <c r="CR50" s="1308"/>
      <c r="CS50" s="1308"/>
      <c r="CT50" s="1308"/>
      <c r="CU50" s="1308"/>
      <c r="CV50" s="1308" t="s">
        <v>545</v>
      </c>
      <c r="CW50" s="1308"/>
      <c r="CX50" s="1308"/>
      <c r="CY50" s="1308"/>
      <c r="CZ50" s="1308"/>
      <c r="DA50" s="1308"/>
      <c r="DB50" s="1308"/>
      <c r="DC50" s="1308"/>
    </row>
    <row r="51" spans="1:109" ht="13.5" customHeight="1" x14ac:dyDescent="0.15">
      <c r="B51" s="394"/>
      <c r="G51" s="1319"/>
      <c r="H51" s="1319"/>
      <c r="I51" s="1323"/>
      <c r="J51" s="1323"/>
      <c r="K51" s="1309"/>
      <c r="L51" s="1309"/>
      <c r="M51" s="1309"/>
      <c r="N51" s="1309"/>
      <c r="AM51" s="403"/>
      <c r="AN51" s="1307" t="s">
        <v>597</v>
      </c>
      <c r="AO51" s="1307"/>
      <c r="AP51" s="1307"/>
      <c r="AQ51" s="1307"/>
      <c r="AR51" s="1307"/>
      <c r="AS51" s="1307"/>
      <c r="AT51" s="1307"/>
      <c r="AU51" s="1307"/>
      <c r="AV51" s="1307"/>
      <c r="AW51" s="1307"/>
      <c r="AX51" s="1307"/>
      <c r="AY51" s="1307"/>
      <c r="AZ51" s="1307"/>
      <c r="BA51" s="1307"/>
      <c r="BB51" s="1307" t="s">
        <v>599</v>
      </c>
      <c r="BC51" s="1307"/>
      <c r="BD51" s="1307"/>
      <c r="BE51" s="1307"/>
      <c r="BF51" s="1307"/>
      <c r="BG51" s="1307"/>
      <c r="BH51" s="1307"/>
      <c r="BI51" s="1307"/>
      <c r="BJ51" s="1307"/>
      <c r="BK51" s="1307"/>
      <c r="BL51" s="1307"/>
      <c r="BM51" s="1307"/>
      <c r="BN51" s="1307"/>
      <c r="BO51" s="1307"/>
      <c r="BP51" s="1324"/>
      <c r="BQ51" s="1304"/>
      <c r="BR51" s="1304"/>
      <c r="BS51" s="1304"/>
      <c r="BT51" s="1304"/>
      <c r="BU51" s="1304"/>
      <c r="BV51" s="1304"/>
      <c r="BW51" s="1304"/>
      <c r="BX51" s="1304">
        <v>41.6</v>
      </c>
      <c r="BY51" s="1304"/>
      <c r="BZ51" s="1304"/>
      <c r="CA51" s="1304"/>
      <c r="CB51" s="1304"/>
      <c r="CC51" s="1304"/>
      <c r="CD51" s="1304"/>
      <c r="CE51" s="1304"/>
      <c r="CF51" s="1304">
        <v>48.7</v>
      </c>
      <c r="CG51" s="1304"/>
      <c r="CH51" s="1304"/>
      <c r="CI51" s="1304"/>
      <c r="CJ51" s="1304"/>
      <c r="CK51" s="1304"/>
      <c r="CL51" s="1304"/>
      <c r="CM51" s="1304"/>
      <c r="CN51" s="1304">
        <v>52.1</v>
      </c>
      <c r="CO51" s="1304"/>
      <c r="CP51" s="1304"/>
      <c r="CQ51" s="1304"/>
      <c r="CR51" s="1304"/>
      <c r="CS51" s="1304"/>
      <c r="CT51" s="1304"/>
      <c r="CU51" s="1304"/>
      <c r="CV51" s="1304">
        <v>43.6</v>
      </c>
      <c r="CW51" s="1304"/>
      <c r="CX51" s="1304"/>
      <c r="CY51" s="1304"/>
      <c r="CZ51" s="1304"/>
      <c r="DA51" s="1304"/>
      <c r="DB51" s="1304"/>
      <c r="DC51" s="1304"/>
    </row>
    <row r="52" spans="1:109" x14ac:dyDescent="0.15">
      <c r="B52" s="394"/>
      <c r="G52" s="1319"/>
      <c r="H52" s="1319"/>
      <c r="I52" s="1323"/>
      <c r="J52" s="1323"/>
      <c r="K52" s="1309"/>
      <c r="L52" s="1309"/>
      <c r="M52" s="1309"/>
      <c r="N52" s="1309"/>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19"/>
      <c r="H53" s="1319"/>
      <c r="I53" s="1302"/>
      <c r="J53" s="1302"/>
      <c r="K53" s="1309"/>
      <c r="L53" s="1309"/>
      <c r="M53" s="1309"/>
      <c r="N53" s="1309"/>
      <c r="AM53" s="403"/>
      <c r="AN53" s="1307"/>
      <c r="AO53" s="1307"/>
      <c r="AP53" s="1307"/>
      <c r="AQ53" s="1307"/>
      <c r="AR53" s="1307"/>
      <c r="AS53" s="1307"/>
      <c r="AT53" s="1307"/>
      <c r="AU53" s="1307"/>
      <c r="AV53" s="1307"/>
      <c r="AW53" s="1307"/>
      <c r="AX53" s="1307"/>
      <c r="AY53" s="1307"/>
      <c r="AZ53" s="1307"/>
      <c r="BA53" s="1307"/>
      <c r="BB53" s="1307" t="s">
        <v>600</v>
      </c>
      <c r="BC53" s="1307"/>
      <c r="BD53" s="1307"/>
      <c r="BE53" s="1307"/>
      <c r="BF53" s="1307"/>
      <c r="BG53" s="1307"/>
      <c r="BH53" s="1307"/>
      <c r="BI53" s="1307"/>
      <c r="BJ53" s="1307"/>
      <c r="BK53" s="1307"/>
      <c r="BL53" s="1307"/>
      <c r="BM53" s="1307"/>
      <c r="BN53" s="1307"/>
      <c r="BO53" s="1307"/>
      <c r="BP53" s="1324"/>
      <c r="BQ53" s="1304"/>
      <c r="BR53" s="1304"/>
      <c r="BS53" s="1304"/>
      <c r="BT53" s="1304"/>
      <c r="BU53" s="1304"/>
      <c r="BV53" s="1304"/>
      <c r="BW53" s="1304"/>
      <c r="BX53" s="1304">
        <v>56.4</v>
      </c>
      <c r="BY53" s="1304"/>
      <c r="BZ53" s="1304"/>
      <c r="CA53" s="1304"/>
      <c r="CB53" s="1304"/>
      <c r="CC53" s="1304"/>
      <c r="CD53" s="1304"/>
      <c r="CE53" s="1304"/>
      <c r="CF53" s="1304">
        <v>53.9</v>
      </c>
      <c r="CG53" s="1304"/>
      <c r="CH53" s="1304"/>
      <c r="CI53" s="1304"/>
      <c r="CJ53" s="1304"/>
      <c r="CK53" s="1304"/>
      <c r="CL53" s="1304"/>
      <c r="CM53" s="1304"/>
      <c r="CN53" s="1304">
        <v>55.3</v>
      </c>
      <c r="CO53" s="1304"/>
      <c r="CP53" s="1304"/>
      <c r="CQ53" s="1304"/>
      <c r="CR53" s="1304"/>
      <c r="CS53" s="1304"/>
      <c r="CT53" s="1304"/>
      <c r="CU53" s="1304"/>
      <c r="CV53" s="1304">
        <v>56.4</v>
      </c>
      <c r="CW53" s="1304"/>
      <c r="CX53" s="1304"/>
      <c r="CY53" s="1304"/>
      <c r="CZ53" s="1304"/>
      <c r="DA53" s="1304"/>
      <c r="DB53" s="1304"/>
      <c r="DC53" s="1304"/>
    </row>
    <row r="54" spans="1:109" x14ac:dyDescent="0.15">
      <c r="A54" s="402"/>
      <c r="B54" s="394"/>
      <c r="G54" s="1319"/>
      <c r="H54" s="1319"/>
      <c r="I54" s="1302"/>
      <c r="J54" s="1302"/>
      <c r="K54" s="1309"/>
      <c r="L54" s="1309"/>
      <c r="M54" s="1309"/>
      <c r="N54" s="1309"/>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02"/>
      <c r="H55" s="1302"/>
      <c r="I55" s="1302"/>
      <c r="J55" s="1302"/>
      <c r="K55" s="1309"/>
      <c r="L55" s="1309"/>
      <c r="M55" s="1309"/>
      <c r="N55" s="1309"/>
      <c r="AN55" s="1308" t="s">
        <v>602</v>
      </c>
      <c r="AO55" s="1308"/>
      <c r="AP55" s="1308"/>
      <c r="AQ55" s="1308"/>
      <c r="AR55" s="1308"/>
      <c r="AS55" s="1308"/>
      <c r="AT55" s="1308"/>
      <c r="AU55" s="1308"/>
      <c r="AV55" s="1308"/>
      <c r="AW55" s="1308"/>
      <c r="AX55" s="1308"/>
      <c r="AY55" s="1308"/>
      <c r="AZ55" s="1308"/>
      <c r="BA55" s="1308"/>
      <c r="BB55" s="1307" t="s">
        <v>599</v>
      </c>
      <c r="BC55" s="1307"/>
      <c r="BD55" s="1307"/>
      <c r="BE55" s="1307"/>
      <c r="BF55" s="1307"/>
      <c r="BG55" s="1307"/>
      <c r="BH55" s="1307"/>
      <c r="BI55" s="1307"/>
      <c r="BJ55" s="1307"/>
      <c r="BK55" s="1307"/>
      <c r="BL55" s="1307"/>
      <c r="BM55" s="1307"/>
      <c r="BN55" s="1307"/>
      <c r="BO55" s="1307"/>
      <c r="BP55" s="1324"/>
      <c r="BQ55" s="1304"/>
      <c r="BR55" s="1304"/>
      <c r="BS55" s="1304"/>
      <c r="BT55" s="1304"/>
      <c r="BU55" s="1304"/>
      <c r="BV55" s="1304"/>
      <c r="BW55" s="1304"/>
      <c r="BX55" s="1304">
        <v>56.8</v>
      </c>
      <c r="BY55" s="1304"/>
      <c r="BZ55" s="1304"/>
      <c r="CA55" s="1304"/>
      <c r="CB55" s="1304"/>
      <c r="CC55" s="1304"/>
      <c r="CD55" s="1304"/>
      <c r="CE55" s="1304"/>
      <c r="CF55" s="1304">
        <v>52.3</v>
      </c>
      <c r="CG55" s="1304"/>
      <c r="CH55" s="1304"/>
      <c r="CI55" s="1304"/>
      <c r="CJ55" s="1304"/>
      <c r="CK55" s="1304"/>
      <c r="CL55" s="1304"/>
      <c r="CM55" s="1304"/>
      <c r="CN55" s="1304">
        <v>55.4</v>
      </c>
      <c r="CO55" s="1304"/>
      <c r="CP55" s="1304"/>
      <c r="CQ55" s="1304"/>
      <c r="CR55" s="1304"/>
      <c r="CS55" s="1304"/>
      <c r="CT55" s="1304"/>
      <c r="CU55" s="1304"/>
      <c r="CV55" s="1304">
        <v>52.7</v>
      </c>
      <c r="CW55" s="1304"/>
      <c r="CX55" s="1304"/>
      <c r="CY55" s="1304"/>
      <c r="CZ55" s="1304"/>
      <c r="DA55" s="1304"/>
      <c r="DB55" s="1304"/>
      <c r="DC55" s="1304"/>
    </row>
    <row r="56" spans="1:109" x14ac:dyDescent="0.15">
      <c r="A56" s="402"/>
      <c r="B56" s="394"/>
      <c r="G56" s="1302"/>
      <c r="H56" s="1302"/>
      <c r="I56" s="1302"/>
      <c r="J56" s="1302"/>
      <c r="K56" s="1309"/>
      <c r="L56" s="1309"/>
      <c r="M56" s="1309"/>
      <c r="N56" s="1309"/>
      <c r="AN56" s="1308"/>
      <c r="AO56" s="1308"/>
      <c r="AP56" s="1308"/>
      <c r="AQ56" s="1308"/>
      <c r="AR56" s="1308"/>
      <c r="AS56" s="1308"/>
      <c r="AT56" s="1308"/>
      <c r="AU56" s="1308"/>
      <c r="AV56" s="1308"/>
      <c r="AW56" s="1308"/>
      <c r="AX56" s="1308"/>
      <c r="AY56" s="1308"/>
      <c r="AZ56" s="1308"/>
      <c r="BA56" s="1308"/>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02"/>
      <c r="H57" s="1302"/>
      <c r="I57" s="1305"/>
      <c r="J57" s="1305"/>
      <c r="K57" s="1309"/>
      <c r="L57" s="1309"/>
      <c r="M57" s="1309"/>
      <c r="N57" s="1309"/>
      <c r="AM57" s="387"/>
      <c r="AN57" s="1308"/>
      <c r="AO57" s="1308"/>
      <c r="AP57" s="1308"/>
      <c r="AQ57" s="1308"/>
      <c r="AR57" s="1308"/>
      <c r="AS57" s="1308"/>
      <c r="AT57" s="1308"/>
      <c r="AU57" s="1308"/>
      <c r="AV57" s="1308"/>
      <c r="AW57" s="1308"/>
      <c r="AX57" s="1308"/>
      <c r="AY57" s="1308"/>
      <c r="AZ57" s="1308"/>
      <c r="BA57" s="1308"/>
      <c r="BB57" s="1307" t="s">
        <v>603</v>
      </c>
      <c r="BC57" s="1307"/>
      <c r="BD57" s="1307"/>
      <c r="BE57" s="1307"/>
      <c r="BF57" s="1307"/>
      <c r="BG57" s="1307"/>
      <c r="BH57" s="1307"/>
      <c r="BI57" s="1307"/>
      <c r="BJ57" s="1307"/>
      <c r="BK57" s="1307"/>
      <c r="BL57" s="1307"/>
      <c r="BM57" s="1307"/>
      <c r="BN57" s="1307"/>
      <c r="BO57" s="1307"/>
      <c r="BP57" s="1324"/>
      <c r="BQ57" s="1304"/>
      <c r="BR57" s="1304"/>
      <c r="BS57" s="1304"/>
      <c r="BT57" s="1304"/>
      <c r="BU57" s="1304"/>
      <c r="BV57" s="1304"/>
      <c r="BW57" s="1304"/>
      <c r="BX57" s="1304">
        <v>54</v>
      </c>
      <c r="BY57" s="1304"/>
      <c r="BZ57" s="1304"/>
      <c r="CA57" s="1304"/>
      <c r="CB57" s="1304"/>
      <c r="CC57" s="1304"/>
      <c r="CD57" s="1304"/>
      <c r="CE57" s="1304"/>
      <c r="CF57" s="1304">
        <v>57.1</v>
      </c>
      <c r="CG57" s="1304"/>
      <c r="CH57" s="1304"/>
      <c r="CI57" s="1304"/>
      <c r="CJ57" s="1304"/>
      <c r="CK57" s="1304"/>
      <c r="CL57" s="1304"/>
      <c r="CM57" s="1304"/>
      <c r="CN57" s="1304">
        <v>58.7</v>
      </c>
      <c r="CO57" s="1304"/>
      <c r="CP57" s="1304"/>
      <c r="CQ57" s="1304"/>
      <c r="CR57" s="1304"/>
      <c r="CS57" s="1304"/>
      <c r="CT57" s="1304"/>
      <c r="CU57" s="1304"/>
      <c r="CV57" s="1304">
        <v>59.5</v>
      </c>
      <c r="CW57" s="1304"/>
      <c r="CX57" s="1304"/>
      <c r="CY57" s="1304"/>
      <c r="CZ57" s="1304"/>
      <c r="DA57" s="1304"/>
      <c r="DB57" s="1304"/>
      <c r="DC57" s="1304"/>
      <c r="DD57" s="407"/>
      <c r="DE57" s="406"/>
    </row>
    <row r="58" spans="1:109" s="402" customFormat="1" x14ac:dyDescent="0.15">
      <c r="A58" s="387"/>
      <c r="B58" s="406"/>
      <c r="G58" s="1302"/>
      <c r="H58" s="1302"/>
      <c r="I58" s="1305"/>
      <c r="J58" s="1305"/>
      <c r="K58" s="1309"/>
      <c r="L58" s="1309"/>
      <c r="M58" s="1309"/>
      <c r="N58" s="1309"/>
      <c r="AM58" s="387"/>
      <c r="AN58" s="1308"/>
      <c r="AO58" s="1308"/>
      <c r="AP58" s="1308"/>
      <c r="AQ58" s="1308"/>
      <c r="AR58" s="1308"/>
      <c r="AS58" s="1308"/>
      <c r="AT58" s="1308"/>
      <c r="AU58" s="1308"/>
      <c r="AV58" s="1308"/>
      <c r="AW58" s="1308"/>
      <c r="AX58" s="1308"/>
      <c r="AY58" s="1308"/>
      <c r="AZ58" s="1308"/>
      <c r="BA58" s="1308"/>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604</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0" t="s">
        <v>610</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02"/>
      <c r="H72" s="1302"/>
      <c r="I72" s="1302"/>
      <c r="J72" s="1302"/>
      <c r="K72" s="404"/>
      <c r="L72" s="404"/>
      <c r="M72" s="405"/>
      <c r="N72" s="40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08" t="s">
        <v>541</v>
      </c>
      <c r="BQ72" s="1308"/>
      <c r="BR72" s="1308"/>
      <c r="BS72" s="1308"/>
      <c r="BT72" s="1308"/>
      <c r="BU72" s="1308"/>
      <c r="BV72" s="1308"/>
      <c r="BW72" s="1308"/>
      <c r="BX72" s="1308" t="s">
        <v>542</v>
      </c>
      <c r="BY72" s="1308"/>
      <c r="BZ72" s="1308"/>
      <c r="CA72" s="1308"/>
      <c r="CB72" s="1308"/>
      <c r="CC72" s="1308"/>
      <c r="CD72" s="1308"/>
      <c r="CE72" s="1308"/>
      <c r="CF72" s="1308" t="s">
        <v>543</v>
      </c>
      <c r="CG72" s="1308"/>
      <c r="CH72" s="1308"/>
      <c r="CI72" s="1308"/>
      <c r="CJ72" s="1308"/>
      <c r="CK72" s="1308"/>
      <c r="CL72" s="1308"/>
      <c r="CM72" s="1308"/>
      <c r="CN72" s="1308" t="s">
        <v>544</v>
      </c>
      <c r="CO72" s="1308"/>
      <c r="CP72" s="1308"/>
      <c r="CQ72" s="1308"/>
      <c r="CR72" s="1308"/>
      <c r="CS72" s="1308"/>
      <c r="CT72" s="1308"/>
      <c r="CU72" s="1308"/>
      <c r="CV72" s="1308" t="s">
        <v>545</v>
      </c>
      <c r="CW72" s="1308"/>
      <c r="CX72" s="1308"/>
      <c r="CY72" s="1308"/>
      <c r="CZ72" s="1308"/>
      <c r="DA72" s="1308"/>
      <c r="DB72" s="1308"/>
      <c r="DC72" s="1308"/>
    </row>
    <row r="73" spans="2:107" x14ac:dyDescent="0.15">
      <c r="B73" s="394"/>
      <c r="G73" s="1319"/>
      <c r="H73" s="1319"/>
      <c r="I73" s="1319"/>
      <c r="J73" s="1319"/>
      <c r="K73" s="1303"/>
      <c r="L73" s="1303"/>
      <c r="M73" s="1303"/>
      <c r="N73" s="1303"/>
      <c r="AM73" s="403"/>
      <c r="AN73" s="1307" t="s">
        <v>597</v>
      </c>
      <c r="AO73" s="1307"/>
      <c r="AP73" s="1307"/>
      <c r="AQ73" s="1307"/>
      <c r="AR73" s="1307"/>
      <c r="AS73" s="1307"/>
      <c r="AT73" s="1307"/>
      <c r="AU73" s="1307"/>
      <c r="AV73" s="1307"/>
      <c r="AW73" s="1307"/>
      <c r="AX73" s="1307"/>
      <c r="AY73" s="1307"/>
      <c r="AZ73" s="1307"/>
      <c r="BA73" s="1307"/>
      <c r="BB73" s="1307" t="s">
        <v>598</v>
      </c>
      <c r="BC73" s="1307"/>
      <c r="BD73" s="1307"/>
      <c r="BE73" s="1307"/>
      <c r="BF73" s="1307"/>
      <c r="BG73" s="1307"/>
      <c r="BH73" s="1307"/>
      <c r="BI73" s="1307"/>
      <c r="BJ73" s="1307"/>
      <c r="BK73" s="1307"/>
      <c r="BL73" s="1307"/>
      <c r="BM73" s="1307"/>
      <c r="BN73" s="1307"/>
      <c r="BO73" s="1307"/>
      <c r="BP73" s="1304">
        <v>8.8000000000000007</v>
      </c>
      <c r="BQ73" s="1304"/>
      <c r="BR73" s="1304"/>
      <c r="BS73" s="1304"/>
      <c r="BT73" s="1304"/>
      <c r="BU73" s="1304"/>
      <c r="BV73" s="1304"/>
      <c r="BW73" s="1304"/>
      <c r="BX73" s="1304">
        <v>41.6</v>
      </c>
      <c r="BY73" s="1304"/>
      <c r="BZ73" s="1304"/>
      <c r="CA73" s="1304"/>
      <c r="CB73" s="1304"/>
      <c r="CC73" s="1304"/>
      <c r="CD73" s="1304"/>
      <c r="CE73" s="1304"/>
      <c r="CF73" s="1304">
        <v>48.7</v>
      </c>
      <c r="CG73" s="1304"/>
      <c r="CH73" s="1304"/>
      <c r="CI73" s="1304"/>
      <c r="CJ73" s="1304"/>
      <c r="CK73" s="1304"/>
      <c r="CL73" s="1304"/>
      <c r="CM73" s="1304"/>
      <c r="CN73" s="1304">
        <v>52.1</v>
      </c>
      <c r="CO73" s="1304"/>
      <c r="CP73" s="1304"/>
      <c r="CQ73" s="1304"/>
      <c r="CR73" s="1304"/>
      <c r="CS73" s="1304"/>
      <c r="CT73" s="1304"/>
      <c r="CU73" s="1304"/>
      <c r="CV73" s="1304">
        <v>43.6</v>
      </c>
      <c r="CW73" s="1304"/>
      <c r="CX73" s="1304"/>
      <c r="CY73" s="1304"/>
      <c r="CZ73" s="1304"/>
      <c r="DA73" s="1304"/>
      <c r="DB73" s="1304"/>
      <c r="DC73" s="1304"/>
    </row>
    <row r="74" spans="2:107" x14ac:dyDescent="0.15">
      <c r="B74" s="394"/>
      <c r="G74" s="1319"/>
      <c r="H74" s="1319"/>
      <c r="I74" s="1319"/>
      <c r="J74" s="1319"/>
      <c r="K74" s="1303"/>
      <c r="L74" s="1303"/>
      <c r="M74" s="1303"/>
      <c r="N74" s="1303"/>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19"/>
      <c r="H75" s="1319"/>
      <c r="I75" s="1302"/>
      <c r="J75" s="1302"/>
      <c r="K75" s="1309"/>
      <c r="L75" s="1309"/>
      <c r="M75" s="1309"/>
      <c r="N75" s="1309"/>
      <c r="AM75" s="403"/>
      <c r="AN75" s="1307"/>
      <c r="AO75" s="1307"/>
      <c r="AP75" s="1307"/>
      <c r="AQ75" s="1307"/>
      <c r="AR75" s="1307"/>
      <c r="AS75" s="1307"/>
      <c r="AT75" s="1307"/>
      <c r="AU75" s="1307"/>
      <c r="AV75" s="1307"/>
      <c r="AW75" s="1307"/>
      <c r="AX75" s="1307"/>
      <c r="AY75" s="1307"/>
      <c r="AZ75" s="1307"/>
      <c r="BA75" s="1307"/>
      <c r="BB75" s="1307" t="s">
        <v>606</v>
      </c>
      <c r="BC75" s="1307"/>
      <c r="BD75" s="1307"/>
      <c r="BE75" s="1307"/>
      <c r="BF75" s="1307"/>
      <c r="BG75" s="1307"/>
      <c r="BH75" s="1307"/>
      <c r="BI75" s="1307"/>
      <c r="BJ75" s="1307"/>
      <c r="BK75" s="1307"/>
      <c r="BL75" s="1307"/>
      <c r="BM75" s="1307"/>
      <c r="BN75" s="1307"/>
      <c r="BO75" s="1307"/>
      <c r="BP75" s="1304">
        <v>5.6</v>
      </c>
      <c r="BQ75" s="1304"/>
      <c r="BR75" s="1304"/>
      <c r="BS75" s="1304"/>
      <c r="BT75" s="1304"/>
      <c r="BU75" s="1304"/>
      <c r="BV75" s="1304"/>
      <c r="BW75" s="1304"/>
      <c r="BX75" s="1304">
        <v>5.4</v>
      </c>
      <c r="BY75" s="1304"/>
      <c r="BZ75" s="1304"/>
      <c r="CA75" s="1304"/>
      <c r="CB75" s="1304"/>
      <c r="CC75" s="1304"/>
      <c r="CD75" s="1304"/>
      <c r="CE75" s="1304"/>
      <c r="CF75" s="1304">
        <v>6.3</v>
      </c>
      <c r="CG75" s="1304"/>
      <c r="CH75" s="1304"/>
      <c r="CI75" s="1304"/>
      <c r="CJ75" s="1304"/>
      <c r="CK75" s="1304"/>
      <c r="CL75" s="1304"/>
      <c r="CM75" s="1304"/>
      <c r="CN75" s="1304">
        <v>7.6</v>
      </c>
      <c r="CO75" s="1304"/>
      <c r="CP75" s="1304"/>
      <c r="CQ75" s="1304"/>
      <c r="CR75" s="1304"/>
      <c r="CS75" s="1304"/>
      <c r="CT75" s="1304"/>
      <c r="CU75" s="1304"/>
      <c r="CV75" s="1304">
        <v>8.9</v>
      </c>
      <c r="CW75" s="1304"/>
      <c r="CX75" s="1304"/>
      <c r="CY75" s="1304"/>
      <c r="CZ75" s="1304"/>
      <c r="DA75" s="1304"/>
      <c r="DB75" s="1304"/>
      <c r="DC75" s="1304"/>
    </row>
    <row r="76" spans="2:107" x14ac:dyDescent="0.15">
      <c r="B76" s="394"/>
      <c r="G76" s="1319"/>
      <c r="H76" s="1319"/>
      <c r="I76" s="1302"/>
      <c r="J76" s="1302"/>
      <c r="K76" s="1309"/>
      <c r="L76" s="1309"/>
      <c r="M76" s="1309"/>
      <c r="N76" s="1309"/>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02"/>
      <c r="H77" s="1302"/>
      <c r="I77" s="1302"/>
      <c r="J77" s="1302"/>
      <c r="K77" s="1303"/>
      <c r="L77" s="1303"/>
      <c r="M77" s="1303"/>
      <c r="N77" s="1303"/>
      <c r="AN77" s="1308" t="s">
        <v>601</v>
      </c>
      <c r="AO77" s="1308"/>
      <c r="AP77" s="1308"/>
      <c r="AQ77" s="1308"/>
      <c r="AR77" s="1308"/>
      <c r="AS77" s="1308"/>
      <c r="AT77" s="1308"/>
      <c r="AU77" s="1308"/>
      <c r="AV77" s="1308"/>
      <c r="AW77" s="1308"/>
      <c r="AX77" s="1308"/>
      <c r="AY77" s="1308"/>
      <c r="AZ77" s="1308"/>
      <c r="BA77" s="1308"/>
      <c r="BB77" s="1307" t="s">
        <v>599</v>
      </c>
      <c r="BC77" s="1307"/>
      <c r="BD77" s="1307"/>
      <c r="BE77" s="1307"/>
      <c r="BF77" s="1307"/>
      <c r="BG77" s="1307"/>
      <c r="BH77" s="1307"/>
      <c r="BI77" s="1307"/>
      <c r="BJ77" s="1307"/>
      <c r="BK77" s="1307"/>
      <c r="BL77" s="1307"/>
      <c r="BM77" s="1307"/>
      <c r="BN77" s="1307"/>
      <c r="BO77" s="1307"/>
      <c r="BP77" s="1304">
        <v>60.8</v>
      </c>
      <c r="BQ77" s="1304"/>
      <c r="BR77" s="1304"/>
      <c r="BS77" s="1304"/>
      <c r="BT77" s="1304"/>
      <c r="BU77" s="1304"/>
      <c r="BV77" s="1304"/>
      <c r="BW77" s="1304"/>
      <c r="BX77" s="1304">
        <v>56.8</v>
      </c>
      <c r="BY77" s="1304"/>
      <c r="BZ77" s="1304"/>
      <c r="CA77" s="1304"/>
      <c r="CB77" s="1304"/>
      <c r="CC77" s="1304"/>
      <c r="CD77" s="1304"/>
      <c r="CE77" s="1304"/>
      <c r="CF77" s="1304">
        <v>52.3</v>
      </c>
      <c r="CG77" s="1304"/>
      <c r="CH77" s="1304"/>
      <c r="CI77" s="1304"/>
      <c r="CJ77" s="1304"/>
      <c r="CK77" s="1304"/>
      <c r="CL77" s="1304"/>
      <c r="CM77" s="1304"/>
      <c r="CN77" s="1304">
        <v>55.4</v>
      </c>
      <c r="CO77" s="1304"/>
      <c r="CP77" s="1304"/>
      <c r="CQ77" s="1304"/>
      <c r="CR77" s="1304"/>
      <c r="CS77" s="1304"/>
      <c r="CT77" s="1304"/>
      <c r="CU77" s="1304"/>
      <c r="CV77" s="1304">
        <v>52.7</v>
      </c>
      <c r="CW77" s="1304"/>
      <c r="CX77" s="1304"/>
      <c r="CY77" s="1304"/>
      <c r="CZ77" s="1304"/>
      <c r="DA77" s="1304"/>
      <c r="DB77" s="1304"/>
      <c r="DC77" s="1304"/>
    </row>
    <row r="78" spans="2:107" x14ac:dyDescent="0.15">
      <c r="B78" s="394"/>
      <c r="G78" s="1302"/>
      <c r="H78" s="1302"/>
      <c r="I78" s="1302"/>
      <c r="J78" s="1302"/>
      <c r="K78" s="1303"/>
      <c r="L78" s="1303"/>
      <c r="M78" s="1303"/>
      <c r="N78" s="1303"/>
      <c r="AN78" s="1308"/>
      <c r="AO78" s="1308"/>
      <c r="AP78" s="1308"/>
      <c r="AQ78" s="1308"/>
      <c r="AR78" s="1308"/>
      <c r="AS78" s="1308"/>
      <c r="AT78" s="1308"/>
      <c r="AU78" s="1308"/>
      <c r="AV78" s="1308"/>
      <c r="AW78" s="1308"/>
      <c r="AX78" s="1308"/>
      <c r="AY78" s="1308"/>
      <c r="AZ78" s="1308"/>
      <c r="BA78" s="1308"/>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02"/>
      <c r="H79" s="1302"/>
      <c r="I79" s="1305"/>
      <c r="J79" s="1305"/>
      <c r="K79" s="1306"/>
      <c r="L79" s="1306"/>
      <c r="M79" s="1306"/>
      <c r="N79" s="1306"/>
      <c r="AN79" s="1308"/>
      <c r="AO79" s="1308"/>
      <c r="AP79" s="1308"/>
      <c r="AQ79" s="1308"/>
      <c r="AR79" s="1308"/>
      <c r="AS79" s="1308"/>
      <c r="AT79" s="1308"/>
      <c r="AU79" s="1308"/>
      <c r="AV79" s="1308"/>
      <c r="AW79" s="1308"/>
      <c r="AX79" s="1308"/>
      <c r="AY79" s="1308"/>
      <c r="AZ79" s="1308"/>
      <c r="BA79" s="1308"/>
      <c r="BB79" s="1307" t="s">
        <v>605</v>
      </c>
      <c r="BC79" s="1307"/>
      <c r="BD79" s="1307"/>
      <c r="BE79" s="1307"/>
      <c r="BF79" s="1307"/>
      <c r="BG79" s="1307"/>
      <c r="BH79" s="1307"/>
      <c r="BI79" s="1307"/>
      <c r="BJ79" s="1307"/>
      <c r="BK79" s="1307"/>
      <c r="BL79" s="1307"/>
      <c r="BM79" s="1307"/>
      <c r="BN79" s="1307"/>
      <c r="BO79" s="1307"/>
      <c r="BP79" s="1304">
        <v>11.1</v>
      </c>
      <c r="BQ79" s="1304"/>
      <c r="BR79" s="1304"/>
      <c r="BS79" s="1304"/>
      <c r="BT79" s="1304"/>
      <c r="BU79" s="1304"/>
      <c r="BV79" s="1304"/>
      <c r="BW79" s="1304"/>
      <c r="BX79" s="1304">
        <v>10.199999999999999</v>
      </c>
      <c r="BY79" s="1304"/>
      <c r="BZ79" s="1304"/>
      <c r="CA79" s="1304"/>
      <c r="CB79" s="1304"/>
      <c r="CC79" s="1304"/>
      <c r="CD79" s="1304"/>
      <c r="CE79" s="1304"/>
      <c r="CF79" s="1304">
        <v>10</v>
      </c>
      <c r="CG79" s="1304"/>
      <c r="CH79" s="1304"/>
      <c r="CI79" s="1304"/>
      <c r="CJ79" s="1304"/>
      <c r="CK79" s="1304"/>
      <c r="CL79" s="1304"/>
      <c r="CM79" s="1304"/>
      <c r="CN79" s="1304">
        <v>9.6999999999999993</v>
      </c>
      <c r="CO79" s="1304"/>
      <c r="CP79" s="1304"/>
      <c r="CQ79" s="1304"/>
      <c r="CR79" s="1304"/>
      <c r="CS79" s="1304"/>
      <c r="CT79" s="1304"/>
      <c r="CU79" s="1304"/>
      <c r="CV79" s="1304">
        <v>9.5</v>
      </c>
      <c r="CW79" s="1304"/>
      <c r="CX79" s="1304"/>
      <c r="CY79" s="1304"/>
      <c r="CZ79" s="1304"/>
      <c r="DA79" s="1304"/>
      <c r="DB79" s="1304"/>
      <c r="DC79" s="1304"/>
    </row>
    <row r="80" spans="2:107" x14ac:dyDescent="0.15">
      <c r="B80" s="394"/>
      <c r="G80" s="1302"/>
      <c r="H80" s="1302"/>
      <c r="I80" s="1305"/>
      <c r="J80" s="1305"/>
      <c r="K80" s="1306"/>
      <c r="L80" s="1306"/>
      <c r="M80" s="1306"/>
      <c r="N80" s="1306"/>
      <c r="AN80" s="1308"/>
      <c r="AO80" s="1308"/>
      <c r="AP80" s="1308"/>
      <c r="AQ80" s="1308"/>
      <c r="AR80" s="1308"/>
      <c r="AS80" s="1308"/>
      <c r="AT80" s="1308"/>
      <c r="AU80" s="1308"/>
      <c r="AV80" s="1308"/>
      <c r="AW80" s="1308"/>
      <c r="AX80" s="1308"/>
      <c r="AY80" s="1308"/>
      <c r="AZ80" s="1308"/>
      <c r="BA80" s="1308"/>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9zSNAEnCGLaopa2dfFnkQbWz0x1h5rkKEyZcKS7O4HkbZwY3b5nNsKwX4U8ZLdKFUsJNjrmpLWQckOFc2iQg==" saltValue="pw5qUBtZJ7bqBD7Q/QvSY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OPmanpPE/4aykOk/gf6jOR1irSIHQlOVCPKeih+mR3+pYRFx6sHXdZ6LOFeLX/C8wUctt+relzdnFX0ETJhuQ==" saltValue="eG8jygF0jMZGjVdr67MwFA==" spinCount="100000" sheet="1" objects="1" scenarios="1"/>
  <dataConsolidate/>
  <phoneticPr fontId="2"/>
  <printOptions horizontalCentered="1" verticalCentered="1"/>
  <pageMargins left="0" right="0" top="0.19685039370078741" bottom="0" header="0.39370078740157483" footer="0"/>
  <pageSetup paperSize="8" scale="53" fitToWidth="0"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MHlOD9cWLdE/pIrCmOsVmiC90Zzt9MYgp9zkMCkiQN/PP2+c7iUbbA/xTRjytg8XPaspTk1bmicwZBimN0lGw==" saltValue="DrBu/tIL2Qzm9x9P4oDix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172095</v>
      </c>
      <c r="E3" s="161"/>
      <c r="F3" s="162">
        <v>106614</v>
      </c>
      <c r="G3" s="163"/>
      <c r="H3" s="164"/>
    </row>
    <row r="4" spans="1:8" x14ac:dyDescent="0.15">
      <c r="A4" s="165"/>
      <c r="B4" s="166"/>
      <c r="C4" s="167"/>
      <c r="D4" s="168">
        <v>25790</v>
      </c>
      <c r="E4" s="169"/>
      <c r="F4" s="170">
        <v>45545</v>
      </c>
      <c r="G4" s="171"/>
      <c r="H4" s="172"/>
    </row>
    <row r="5" spans="1:8" x14ac:dyDescent="0.15">
      <c r="A5" s="153" t="s">
        <v>533</v>
      </c>
      <c r="B5" s="158"/>
      <c r="C5" s="159"/>
      <c r="D5" s="160">
        <v>413037</v>
      </c>
      <c r="E5" s="161"/>
      <c r="F5" s="162">
        <v>81768</v>
      </c>
      <c r="G5" s="163"/>
      <c r="H5" s="164"/>
    </row>
    <row r="6" spans="1:8" x14ac:dyDescent="0.15">
      <c r="A6" s="165"/>
      <c r="B6" s="166"/>
      <c r="C6" s="167"/>
      <c r="D6" s="168">
        <v>24669</v>
      </c>
      <c r="E6" s="169"/>
      <c r="F6" s="170">
        <v>37917</v>
      </c>
      <c r="G6" s="171"/>
      <c r="H6" s="172"/>
    </row>
    <row r="7" spans="1:8" x14ac:dyDescent="0.15">
      <c r="A7" s="153" t="s">
        <v>534</v>
      </c>
      <c r="B7" s="158"/>
      <c r="C7" s="159"/>
      <c r="D7" s="160">
        <v>68438</v>
      </c>
      <c r="E7" s="161"/>
      <c r="F7" s="162">
        <v>65876</v>
      </c>
      <c r="G7" s="163"/>
      <c r="H7" s="164"/>
    </row>
    <row r="8" spans="1:8" x14ac:dyDescent="0.15">
      <c r="A8" s="165"/>
      <c r="B8" s="166"/>
      <c r="C8" s="167"/>
      <c r="D8" s="168">
        <v>24303</v>
      </c>
      <c r="E8" s="169"/>
      <c r="F8" s="170">
        <v>36484</v>
      </c>
      <c r="G8" s="171"/>
      <c r="H8" s="172"/>
    </row>
    <row r="9" spans="1:8" x14ac:dyDescent="0.15">
      <c r="A9" s="153" t="s">
        <v>535</v>
      </c>
      <c r="B9" s="158"/>
      <c r="C9" s="159"/>
      <c r="D9" s="160">
        <v>58833</v>
      </c>
      <c r="E9" s="161"/>
      <c r="F9" s="162">
        <v>68468</v>
      </c>
      <c r="G9" s="163"/>
      <c r="H9" s="164"/>
    </row>
    <row r="10" spans="1:8" x14ac:dyDescent="0.15">
      <c r="A10" s="165"/>
      <c r="B10" s="166"/>
      <c r="C10" s="167"/>
      <c r="D10" s="168">
        <v>32139</v>
      </c>
      <c r="E10" s="169"/>
      <c r="F10" s="170">
        <v>34140</v>
      </c>
      <c r="G10" s="171"/>
      <c r="H10" s="172"/>
    </row>
    <row r="11" spans="1:8" x14ac:dyDescent="0.15">
      <c r="A11" s="153" t="s">
        <v>536</v>
      </c>
      <c r="B11" s="158"/>
      <c r="C11" s="159"/>
      <c r="D11" s="160">
        <v>61569</v>
      </c>
      <c r="E11" s="161"/>
      <c r="F11" s="162">
        <v>69729</v>
      </c>
      <c r="G11" s="163"/>
      <c r="H11" s="164"/>
    </row>
    <row r="12" spans="1:8" x14ac:dyDescent="0.15">
      <c r="A12" s="165"/>
      <c r="B12" s="166"/>
      <c r="C12" s="173"/>
      <c r="D12" s="168">
        <v>35803</v>
      </c>
      <c r="E12" s="169"/>
      <c r="F12" s="170">
        <v>38908</v>
      </c>
      <c r="G12" s="171"/>
      <c r="H12" s="172"/>
    </row>
    <row r="13" spans="1:8" x14ac:dyDescent="0.15">
      <c r="A13" s="153"/>
      <c r="B13" s="158"/>
      <c r="C13" s="174"/>
      <c r="D13" s="175">
        <v>154794</v>
      </c>
      <c r="E13" s="176"/>
      <c r="F13" s="177">
        <v>78491</v>
      </c>
      <c r="G13" s="178"/>
      <c r="H13" s="164"/>
    </row>
    <row r="14" spans="1:8" x14ac:dyDescent="0.15">
      <c r="A14" s="165"/>
      <c r="B14" s="166"/>
      <c r="C14" s="167"/>
      <c r="D14" s="168">
        <v>28541</v>
      </c>
      <c r="E14" s="169"/>
      <c r="F14" s="170">
        <v>38599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9.67</v>
      </c>
      <c r="C19" s="179">
        <f>ROUND(VALUE(SUBSTITUTE(実質収支比率等に係る経年分析!G$48,"▲","-")),2)</f>
        <v>27.48</v>
      </c>
      <c r="D19" s="179">
        <f>ROUND(VALUE(SUBSTITUTE(実質収支比率等に係る経年分析!H$48,"▲","-")),2)</f>
        <v>12.39</v>
      </c>
      <c r="E19" s="179">
        <f>ROUND(VALUE(SUBSTITUTE(実質収支比率等に係る経年分析!I$48,"▲","-")),2)</f>
        <v>16.149999999999999</v>
      </c>
      <c r="F19" s="179">
        <f>ROUND(VALUE(SUBSTITUTE(実質収支比率等に係る経年分析!J$48,"▲","-")),2)</f>
        <v>8.7100000000000009</v>
      </c>
    </row>
    <row r="20" spans="1:11" x14ac:dyDescent="0.15">
      <c r="A20" s="179" t="s">
        <v>55</v>
      </c>
      <c r="B20" s="179">
        <f>ROUND(VALUE(SUBSTITUTE(実質収支比率等に係る経年分析!F$47,"▲","-")),2)</f>
        <v>34.76</v>
      </c>
      <c r="C20" s="179">
        <f>ROUND(VALUE(SUBSTITUTE(実質収支比率等に係る経年分析!G$47,"▲","-")),2)</f>
        <v>33.86</v>
      </c>
      <c r="D20" s="179">
        <f>ROUND(VALUE(SUBSTITUTE(実質収支比率等に係る経年分析!H$47,"▲","-")),2)</f>
        <v>32.799999999999997</v>
      </c>
      <c r="E20" s="179">
        <f>ROUND(VALUE(SUBSTITUTE(実質収支比率等に係る経年分析!I$47,"▲","-")),2)</f>
        <v>31.22</v>
      </c>
      <c r="F20" s="179">
        <f>ROUND(VALUE(SUBSTITUTE(実質収支比率等に係る経年分析!J$47,"▲","-")),2)</f>
        <v>25.49</v>
      </c>
    </row>
    <row r="21" spans="1:11" x14ac:dyDescent="0.15">
      <c r="A21" s="179" t="s">
        <v>56</v>
      </c>
      <c r="B21" s="179">
        <f>IF(ISNUMBER(VALUE(SUBSTITUTE(実質収支比率等に係る経年分析!F$49,"▲","-"))),ROUND(VALUE(SUBSTITUTE(実質収支比率等に係る経年分析!F$49,"▲","-")),2),NA())</f>
        <v>-2.04</v>
      </c>
      <c r="C21" s="179">
        <f>IF(ISNUMBER(VALUE(SUBSTITUTE(実質収支比率等に係る経年分析!G$49,"▲","-"))),ROUND(VALUE(SUBSTITUTE(実質収支比率等に係る経年分析!G$49,"▲","-")),2),NA())</f>
        <v>17.09</v>
      </c>
      <c r="D21" s="179">
        <f>IF(ISNUMBER(VALUE(SUBSTITUTE(実質収支比率等に係る経年分析!H$49,"▲","-"))),ROUND(VALUE(SUBSTITUTE(実質収支比率等に係る経年分析!H$49,"▲","-")),2),NA())</f>
        <v>-16.09</v>
      </c>
      <c r="E21" s="179">
        <f>IF(ISNUMBER(VALUE(SUBSTITUTE(実質収支比率等に係る経年分析!I$49,"▲","-"))),ROUND(VALUE(SUBSTITUTE(実質収支比率等に係る経年分析!I$49,"▲","-")),2),NA())</f>
        <v>1.89</v>
      </c>
      <c r="F21" s="179">
        <f>IF(ISNUMBER(VALUE(SUBSTITUTE(実質収支比率等に係る経年分析!J$49,"▲","-"))),ROUND(VALUE(SUBSTITUTE(実質収支比率等に係る経年分析!J$49,"▲","-")),2),NA())</f>
        <v>-13.16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潮来市農業集落排水事業特別会計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潮来市後期高齢者医療特別会計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潮来市下水道事業特別会計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0.28999999999999998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15">
      <c r="A32" s="180" t="str">
        <f>IF(連結実質赤字比率に係る赤字・黒字の構成分析!C$38="",NA(),連結実質赤字比率に係る赤字・黒字の構成分析!C$38)</f>
        <v>潮来市国民健康保険特別会計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1.54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5.08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3.43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0.36</v>
      </c>
    </row>
    <row r="33" spans="1:16" x14ac:dyDescent="0.15">
      <c r="A33" s="180" t="str">
        <f>IF(連結実質赤字比率に係る赤字・黒字の構成分析!C$37="",NA(),連結実質赤字比率に係る赤字・黒字の構成分析!C$37)</f>
        <v>潮来市介護保険特別会計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v>
      </c>
    </row>
    <row r="34" spans="1:16" x14ac:dyDescent="0.15">
      <c r="A34" s="180" t="str">
        <f>IF(連結実質赤字比率に係る赤字・黒字の構成分析!C$36="",NA(),連結実質赤字比率に係る赤字・黒字の構成分析!C$36)</f>
        <v>潮来市工業用水道事業会計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9.66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27.48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16.14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8.6999999999999993</v>
      </c>
    </row>
    <row r="36" spans="1:16" x14ac:dyDescent="0.15">
      <c r="A36" s="180" t="str">
        <f>IF(連結実質赤字比率に係る赤字・黒字の構成分析!C$34="",NA(),連結実質赤字比率に係る赤字・黒字の構成分析!C$34)</f>
        <v>潮来市水道事業会計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7.16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10.27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1511</v>
      </c>
      <c r="E42" s="181"/>
      <c r="F42" s="181"/>
      <c r="G42" s="181">
        <f>'実質公債費比率（分子）の構造'!L$52</f>
        <v>1484</v>
      </c>
      <c r="H42" s="181"/>
      <c r="I42" s="181"/>
      <c r="J42" s="181">
        <f>'実質公債費比率（分子）の構造'!M$52</f>
        <v>1375</v>
      </c>
      <c r="K42" s="181"/>
      <c r="L42" s="181"/>
      <c r="M42" s="181">
        <f>'実質公債費比率（分子）の構造'!N$52</f>
        <v>1353</v>
      </c>
      <c r="N42" s="181"/>
      <c r="O42" s="181"/>
      <c r="P42" s="181">
        <f>'実質公債費比率（分子）の構造'!O$52</f>
        <v>1329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v>
      </c>
      <c r="C45" s="181"/>
      <c r="D45" s="181"/>
      <c r="E45" s="181">
        <f>'実質公債費比率（分子）の構造'!L$49</f>
        <v>2</v>
      </c>
      <c r="F45" s="181"/>
      <c r="G45" s="181"/>
      <c r="H45" s="181">
        <f>'実質公債費比率（分子）の構造'!M$49</f>
        <v>8</v>
      </c>
      <c r="I45" s="181"/>
      <c r="J45" s="181"/>
      <c r="K45" s="181">
        <f>'実質公債費比率（分子）の構造'!N$49</f>
        <v>13</v>
      </c>
      <c r="L45" s="181"/>
      <c r="M45" s="181"/>
      <c r="N45" s="181">
        <f>'実質公債費比率（分子）の構造'!O$49</f>
        <v>17</v>
      </c>
      <c r="O45" s="181"/>
      <c r="P45" s="181"/>
    </row>
    <row r="46" spans="1:16" x14ac:dyDescent="0.15">
      <c r="A46" s="181" t="s">
        <v>67</v>
      </c>
      <c r="B46" s="181">
        <f>'実質公債費比率（分子）の構造'!K$48</f>
        <v>496</v>
      </c>
      <c r="C46" s="181"/>
      <c r="D46" s="181"/>
      <c r="E46" s="181">
        <f>'実質公債費比率（分子）の構造'!L$48</f>
        <v>517</v>
      </c>
      <c r="F46" s="181"/>
      <c r="G46" s="181"/>
      <c r="H46" s="181">
        <f>'実質公債費比率（分子）の構造'!M$48</f>
        <v>549</v>
      </c>
      <c r="I46" s="181"/>
      <c r="J46" s="181"/>
      <c r="K46" s="181">
        <f>'実質公債費比率（分子）の構造'!N$48</f>
        <v>571</v>
      </c>
      <c r="L46" s="181"/>
      <c r="M46" s="181"/>
      <c r="N46" s="181">
        <f>'実質公債費比率（分子）の構造'!O$48</f>
        <v>598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f>'実質公債費比率（分子）の構造'!N$47</f>
        <v>7</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1322</v>
      </c>
      <c r="C49" s="181"/>
      <c r="D49" s="181"/>
      <c r="E49" s="181">
        <f>'実質公債費比率（分子）の構造'!L$45</f>
        <v>1310</v>
      </c>
      <c r="F49" s="181"/>
      <c r="G49" s="181"/>
      <c r="H49" s="181">
        <f>'実質公債費比率（分子）の構造'!M$45</f>
        <v>1320</v>
      </c>
      <c r="I49" s="181"/>
      <c r="J49" s="181"/>
      <c r="K49" s="181">
        <f>'実質公債費比率（分子）の構造'!N$45</f>
        <v>1316</v>
      </c>
      <c r="L49" s="181"/>
      <c r="M49" s="181"/>
      <c r="N49" s="181">
        <f>'実質公債費比率（分子）の構造'!O$45</f>
        <v>1280</v>
      </c>
      <c r="O49" s="181"/>
      <c r="P49" s="181"/>
    </row>
    <row r="50" spans="1:16" x14ac:dyDescent="0.15">
      <c r="A50" s="181" t="s">
        <v>71</v>
      </c>
      <c r="B50" s="181" t="e">
        <f>NA()</f>
        <v>#N/A</v>
      </c>
      <c r="C50" s="181">
        <f>IF(ISNUMBER('実質公債費比率（分子）の構造'!K$53),'実質公債費比率（分子）の構造'!K$53,NA())</f>
        <v>309</v>
      </c>
      <c r="D50" s="181" t="e">
        <f>NA()</f>
        <v>#N/A</v>
      </c>
      <c r="E50" s="181" t="e">
        <f>NA()</f>
        <v>#N/A</v>
      </c>
      <c r="F50" s="181">
        <f>IF(ISNUMBER('実質公債費比率（分子）の構造'!L$53),'実質公債費比率（分子）の構造'!L$53,NA())</f>
        <v>345</v>
      </c>
      <c r="G50" s="181" t="e">
        <f>NA()</f>
        <v>#N/A</v>
      </c>
      <c r="H50" s="181" t="e">
        <f>NA()</f>
        <v>#N/A</v>
      </c>
      <c r="I50" s="181">
        <f>IF(ISNUMBER('実質公債費比率（分子）の構造'!M$53),'実質公債費比率（分子）の構造'!M$53,NA())</f>
        <v>502</v>
      </c>
      <c r="J50" s="181" t="e">
        <f>NA()</f>
        <v>#N/A</v>
      </c>
      <c r="K50" s="181" t="e">
        <f>NA()</f>
        <v>#N/A</v>
      </c>
      <c r="L50" s="181">
        <f>IF(ISNUMBER('実質公債費比率（分子）の構造'!N$53),'実質公債費比率（分子）の構造'!N$53,NA())</f>
        <v>554</v>
      </c>
      <c r="M50" s="181" t="e">
        <f>NA()</f>
        <v>#N/A</v>
      </c>
      <c r="N50" s="181" t="e">
        <f>NA()</f>
        <v>#N/A</v>
      </c>
      <c r="O50" s="181">
        <f>IF(ISNUMBER('実質公債費比率（分子）の構造'!O$53),'実質公債費比率（分子）の構造'!O$53,NA())</f>
        <v>566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14465</v>
      </c>
      <c r="E56" s="180"/>
      <c r="F56" s="180"/>
      <c r="G56" s="180">
        <f>'将来負担比率（分子）の構造'!J$52</f>
        <v>14323</v>
      </c>
      <c r="H56" s="180"/>
      <c r="I56" s="180"/>
      <c r="J56" s="180">
        <f>'将来負担比率（分子）の構造'!K$52</f>
        <v>13987</v>
      </c>
      <c r="K56" s="180"/>
      <c r="L56" s="180"/>
      <c r="M56" s="180">
        <f>'将来負担比率（分子）の構造'!L$52</f>
        <v>13826</v>
      </c>
      <c r="N56" s="180"/>
      <c r="O56" s="180"/>
      <c r="P56" s="180">
        <f>'将来負担比率（分子）の構造'!M$52</f>
        <v>13833</v>
      </c>
    </row>
    <row r="57" spans="1:16" x14ac:dyDescent="0.15">
      <c r="A57" s="180" t="s">
        <v>42</v>
      </c>
      <c r="B57" s="180"/>
      <c r="C57" s="180"/>
      <c r="D57" s="180">
        <f>'将来負担比率（分子）の構造'!I$51</f>
        <v>2020</v>
      </c>
      <c r="E57" s="180"/>
      <c r="F57" s="180"/>
      <c r="G57" s="180">
        <f>'将来負担比率（分子）の構造'!J$51</f>
        <v>200</v>
      </c>
      <c r="H57" s="180"/>
      <c r="I57" s="180"/>
      <c r="J57" s="180">
        <f>'将来負担比率（分子）の構造'!K$51</f>
        <v>151</v>
      </c>
      <c r="K57" s="180"/>
      <c r="L57" s="180"/>
      <c r="M57" s="180">
        <f>'将来負担比率（分子）の構造'!L$51</f>
        <v>124</v>
      </c>
      <c r="N57" s="180"/>
      <c r="O57" s="180"/>
      <c r="P57" s="180">
        <f>'将来負担比率（分子）の構造'!M$51</f>
        <v>116</v>
      </c>
    </row>
    <row r="58" spans="1:16" x14ac:dyDescent="0.15">
      <c r="A58" s="180" t="s">
        <v>41</v>
      </c>
      <c r="B58" s="180"/>
      <c r="C58" s="180"/>
      <c r="D58" s="180">
        <f>'将来負担比率（分子）の構造'!I$50</f>
        <v>3981</v>
      </c>
      <c r="E58" s="180"/>
      <c r="F58" s="180"/>
      <c r="G58" s="180">
        <f>'将来負担比率（分子）の構造'!J$50</f>
        <v>3948</v>
      </c>
      <c r="H58" s="180"/>
      <c r="I58" s="180"/>
      <c r="J58" s="180">
        <f>'将来負担比率（分子）の構造'!K$50</f>
        <v>3977</v>
      </c>
      <c r="K58" s="180"/>
      <c r="L58" s="180"/>
      <c r="M58" s="180">
        <f>'将来負担比率（分子）の構造'!L$50</f>
        <v>3824</v>
      </c>
      <c r="N58" s="180"/>
      <c r="O58" s="180"/>
      <c r="P58" s="180">
        <f>'将来負担比率（分子）の構造'!M$50</f>
        <v>4292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v>
      </c>
      <c r="C61" s="180"/>
      <c r="D61" s="180"/>
      <c r="E61" s="180" t="str">
        <f>'将来負担比率（分子）の構造'!J$46</f>
        <v>-</v>
      </c>
      <c r="F61" s="180"/>
      <c r="G61" s="180"/>
      <c r="H61" s="180">
        <f>'将来負担比率（分子）の構造'!K$46</f>
        <v>5</v>
      </c>
      <c r="I61" s="180"/>
      <c r="J61" s="180"/>
      <c r="K61" s="180" t="str">
        <f>'将来負担比率（分子）の構造'!L$46</f>
        <v>-</v>
      </c>
      <c r="L61" s="180"/>
      <c r="M61" s="180"/>
      <c r="N61" s="180">
        <f>'将来負担比率（分子）の構造'!M$46</f>
        <v>3</v>
      </c>
      <c r="O61" s="180"/>
      <c r="P61" s="180"/>
    </row>
    <row r="62" spans="1:16" x14ac:dyDescent="0.15">
      <c r="A62" s="180" t="s">
        <v>35</v>
      </c>
      <c r="B62" s="180">
        <f>'将来負担比率（分子）の構造'!I$45</f>
        <v>2279</v>
      </c>
      <c r="C62" s="180"/>
      <c r="D62" s="180"/>
      <c r="E62" s="180">
        <f>'将来負担比率（分子）の構造'!J$45</f>
        <v>2108</v>
      </c>
      <c r="F62" s="180"/>
      <c r="G62" s="180"/>
      <c r="H62" s="180">
        <f>'将来負担比率（分子）の構造'!K$45</f>
        <v>2180</v>
      </c>
      <c r="I62" s="180"/>
      <c r="J62" s="180"/>
      <c r="K62" s="180">
        <f>'将来負担比率（分子）の構造'!L$45</f>
        <v>2212</v>
      </c>
      <c r="L62" s="180"/>
      <c r="M62" s="180"/>
      <c r="N62" s="180">
        <f>'将来負担比率（分子）の構造'!M$45</f>
        <v>2147</v>
      </c>
      <c r="O62" s="180"/>
      <c r="P62" s="180"/>
    </row>
    <row r="63" spans="1:16" x14ac:dyDescent="0.15">
      <c r="A63" s="180" t="s">
        <v>34</v>
      </c>
      <c r="B63" s="180">
        <f>'将来負担比率（分子）の構造'!I$44</f>
        <v>98</v>
      </c>
      <c r="C63" s="180"/>
      <c r="D63" s="180"/>
      <c r="E63" s="180">
        <f>'将来負担比率（分子）の構造'!J$44</f>
        <v>149</v>
      </c>
      <c r="F63" s="180"/>
      <c r="G63" s="180"/>
      <c r="H63" s="180">
        <f>'将来負担比率（分子）の構造'!K$44</f>
        <v>161</v>
      </c>
      <c r="I63" s="180"/>
      <c r="J63" s="180"/>
      <c r="K63" s="180">
        <f>'将来負担比率（分子）の構造'!L$44</f>
        <v>152</v>
      </c>
      <c r="L63" s="180"/>
      <c r="M63" s="180"/>
      <c r="N63" s="180">
        <f>'将来負担比率（分子）の構造'!M$44</f>
        <v>137</v>
      </c>
      <c r="O63" s="180"/>
      <c r="P63" s="180"/>
    </row>
    <row r="64" spans="1:16" x14ac:dyDescent="0.15">
      <c r="A64" s="180" t="s">
        <v>33</v>
      </c>
      <c r="B64" s="180">
        <f>'将来負担比率（分子）の構造'!I$43</f>
        <v>6377</v>
      </c>
      <c r="C64" s="180"/>
      <c r="D64" s="180"/>
      <c r="E64" s="180">
        <f>'将来負担比率（分子）の構造'!J$43</f>
        <v>6656</v>
      </c>
      <c r="F64" s="180"/>
      <c r="G64" s="180"/>
      <c r="H64" s="180">
        <f>'将来負担比率（分子）の構造'!K$43</f>
        <v>6914</v>
      </c>
      <c r="I64" s="180"/>
      <c r="J64" s="180"/>
      <c r="K64" s="180">
        <f>'将来負担比率（分子）の構造'!L$43</f>
        <v>6786</v>
      </c>
      <c r="L64" s="180"/>
      <c r="M64" s="180"/>
      <c r="N64" s="180">
        <f>'将来負担比率（分子）の構造'!M$43</f>
        <v>6664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12248</v>
      </c>
      <c r="C66" s="180"/>
      <c r="D66" s="180"/>
      <c r="E66" s="180">
        <f>'将来負担比率（分子）の構造'!J$41</f>
        <v>12109</v>
      </c>
      <c r="F66" s="180"/>
      <c r="G66" s="180"/>
      <c r="H66" s="180">
        <f>'将来負担比率（分子）の構造'!K$41</f>
        <v>11826</v>
      </c>
      <c r="I66" s="180"/>
      <c r="J66" s="180"/>
      <c r="K66" s="180">
        <f>'将来負担比率（分子）の構造'!L$41</f>
        <v>11791</v>
      </c>
      <c r="L66" s="180"/>
      <c r="M66" s="180"/>
      <c r="N66" s="180">
        <f>'将来負担比率（分子）の構造'!M$41</f>
        <v>11939</v>
      </c>
      <c r="O66" s="180"/>
      <c r="P66" s="180"/>
    </row>
    <row r="67" spans="1:16" x14ac:dyDescent="0.15">
      <c r="A67" s="180" t="s">
        <v>75</v>
      </c>
      <c r="B67" s="180" t="e">
        <f>NA()</f>
        <v>#N/A</v>
      </c>
      <c r="C67" s="180">
        <f>IF(ISNUMBER('将来負担比率（分子）の構造'!I$53), IF('将来負担比率（分子）の構造'!I$53 &lt; 0, 0, '将来負担比率（分子）の構造'!I$53), NA())</f>
        <v>539</v>
      </c>
      <c r="D67" s="180" t="e">
        <f>NA()</f>
        <v>#N/A</v>
      </c>
      <c r="E67" s="180" t="e">
        <f>NA()</f>
        <v>#N/A</v>
      </c>
      <c r="F67" s="180">
        <f>IF(ISNUMBER('将来負担比率（分子）の構造'!J$53), IF('将来負担比率（分子）の構造'!J$53 &lt; 0, 0, '将来負担比率（分子）の構造'!J$53), NA())</f>
        <v>2551</v>
      </c>
      <c r="G67" s="180" t="e">
        <f>NA()</f>
        <v>#N/A</v>
      </c>
      <c r="H67" s="180" t="e">
        <f>NA()</f>
        <v>#N/A</v>
      </c>
      <c r="I67" s="180">
        <f>IF(ISNUMBER('将来負担比率（分子）の構造'!K$53), IF('将来負担比率（分子）の構造'!K$53 &lt; 0, 0, '将来負担比率（分子）の構造'!K$53), NA())</f>
        <v>2970</v>
      </c>
      <c r="J67" s="180" t="e">
        <f>NA()</f>
        <v>#N/A</v>
      </c>
      <c r="K67" s="180" t="e">
        <f>NA()</f>
        <v>#N/A</v>
      </c>
      <c r="L67" s="180">
        <f>IF(ISNUMBER('将来負担比率（分子）の構造'!L$53), IF('将来負担比率（分子）の構造'!L$53 &lt; 0, 0, '将来負担比率（分子）の構造'!L$53), NA())</f>
        <v>3167</v>
      </c>
      <c r="M67" s="180" t="e">
        <f>NA()</f>
        <v>#N/A</v>
      </c>
      <c r="N67" s="180" t="e">
        <f>NA()</f>
        <v>#N/A</v>
      </c>
      <c r="O67" s="180">
        <f>IF(ISNUMBER('将来負担比率（分子）の構造'!M$53), IF('将来負担比率（分子）の構造'!M$53 &lt; 0, 0, '将来負担比率（分子）の構造'!M$53), NA())</f>
        <v>2649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2433</v>
      </c>
      <c r="C72" s="184">
        <f>基金残高に係る経年分析!G55</f>
        <v>2301</v>
      </c>
      <c r="D72" s="184">
        <f>基金残高に係る経年分析!H55</f>
        <v>1879</v>
      </c>
    </row>
    <row r="73" spans="1:16" x14ac:dyDescent="0.15">
      <c r="A73" s="183" t="s">
        <v>78</v>
      </c>
      <c r="B73" s="184">
        <f>基金残高に係る経年分析!F56</f>
        <v>289</v>
      </c>
      <c r="C73" s="184">
        <f>基金残高に係る経年分析!G56</f>
        <v>289</v>
      </c>
      <c r="D73" s="184">
        <f>基金残高に係る経年分析!H56</f>
        <v>289</v>
      </c>
    </row>
    <row r="74" spans="1:16" x14ac:dyDescent="0.15">
      <c r="A74" s="183" t="s">
        <v>79</v>
      </c>
      <c r="B74" s="184">
        <f>基金残高に係る経年分析!F57</f>
        <v>3672</v>
      </c>
      <c r="C74" s="184">
        <f>基金残高に係る経年分析!G57</f>
        <v>3703</v>
      </c>
      <c r="D74" s="184">
        <f>基金残高に係る経年分析!H57</f>
        <v>2545</v>
      </c>
    </row>
  </sheetData>
  <sheetProtection algorithmName="SHA-512" hashValue="quJLJs52lDy7bV/ifd5VhppZdMySEPIXvizQek7KW1T/HMtgP7FRdlUr/PgAhOP44qLHXxMmMk4Ji3P9Qn74og==" saltValue="dIVlZu8L0o7fqxFZmC6k2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3155461</v>
      </c>
      <c r="S5" s="669"/>
      <c r="T5" s="669"/>
      <c r="U5" s="669"/>
      <c r="V5" s="669"/>
      <c r="W5" s="669"/>
      <c r="X5" s="669"/>
      <c r="Y5" s="670"/>
      <c r="Z5" s="671">
        <v>20.8</v>
      </c>
      <c r="AA5" s="671"/>
      <c r="AB5" s="671"/>
      <c r="AC5" s="671"/>
      <c r="AD5" s="672">
        <v>3154775</v>
      </c>
      <c r="AE5" s="672"/>
      <c r="AF5" s="672"/>
      <c r="AG5" s="672"/>
      <c r="AH5" s="672"/>
      <c r="AI5" s="672"/>
      <c r="AJ5" s="672"/>
      <c r="AK5" s="672"/>
      <c r="AL5" s="673">
        <v>45</v>
      </c>
      <c r="AM5" s="674"/>
      <c r="AN5" s="674"/>
      <c r="AO5" s="675"/>
      <c r="AP5" s="665" t="s">
        <v>224</v>
      </c>
      <c r="AQ5" s="666"/>
      <c r="AR5" s="666"/>
      <c r="AS5" s="666"/>
      <c r="AT5" s="666"/>
      <c r="AU5" s="666"/>
      <c r="AV5" s="666"/>
      <c r="AW5" s="666"/>
      <c r="AX5" s="666"/>
      <c r="AY5" s="666"/>
      <c r="AZ5" s="666"/>
      <c r="BA5" s="666"/>
      <c r="BB5" s="666"/>
      <c r="BC5" s="666"/>
      <c r="BD5" s="666"/>
      <c r="BE5" s="666"/>
      <c r="BF5" s="667"/>
      <c r="BG5" s="679">
        <v>3145697</v>
      </c>
      <c r="BH5" s="680"/>
      <c r="BI5" s="680"/>
      <c r="BJ5" s="680"/>
      <c r="BK5" s="680"/>
      <c r="BL5" s="680"/>
      <c r="BM5" s="680"/>
      <c r="BN5" s="681"/>
      <c r="BO5" s="682">
        <v>99.7</v>
      </c>
      <c r="BP5" s="682"/>
      <c r="BQ5" s="682"/>
      <c r="BR5" s="682"/>
      <c r="BS5" s="683" t="s">
        <v>225</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217</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177591</v>
      </c>
      <c r="S6" s="680"/>
      <c r="T6" s="680"/>
      <c r="U6" s="680"/>
      <c r="V6" s="680"/>
      <c r="W6" s="680"/>
      <c r="X6" s="680"/>
      <c r="Y6" s="681"/>
      <c r="Z6" s="682">
        <v>1.2</v>
      </c>
      <c r="AA6" s="682"/>
      <c r="AB6" s="682"/>
      <c r="AC6" s="682"/>
      <c r="AD6" s="683">
        <v>177591</v>
      </c>
      <c r="AE6" s="683"/>
      <c r="AF6" s="683"/>
      <c r="AG6" s="683"/>
      <c r="AH6" s="683"/>
      <c r="AI6" s="683"/>
      <c r="AJ6" s="683"/>
      <c r="AK6" s="683"/>
      <c r="AL6" s="684">
        <v>2.5</v>
      </c>
      <c r="AM6" s="685"/>
      <c r="AN6" s="685"/>
      <c r="AO6" s="686"/>
      <c r="AP6" s="676" t="s">
        <v>230</v>
      </c>
      <c r="AQ6" s="677"/>
      <c r="AR6" s="677"/>
      <c r="AS6" s="677"/>
      <c r="AT6" s="677"/>
      <c r="AU6" s="677"/>
      <c r="AV6" s="677"/>
      <c r="AW6" s="677"/>
      <c r="AX6" s="677"/>
      <c r="AY6" s="677"/>
      <c r="AZ6" s="677"/>
      <c r="BA6" s="677"/>
      <c r="BB6" s="677"/>
      <c r="BC6" s="677"/>
      <c r="BD6" s="677"/>
      <c r="BE6" s="677"/>
      <c r="BF6" s="678"/>
      <c r="BG6" s="679">
        <v>3145697</v>
      </c>
      <c r="BH6" s="680"/>
      <c r="BI6" s="680"/>
      <c r="BJ6" s="680"/>
      <c r="BK6" s="680"/>
      <c r="BL6" s="680"/>
      <c r="BM6" s="680"/>
      <c r="BN6" s="681"/>
      <c r="BO6" s="682">
        <v>99.7</v>
      </c>
      <c r="BP6" s="682"/>
      <c r="BQ6" s="682"/>
      <c r="BR6" s="682"/>
      <c r="BS6" s="683" t="s">
        <v>137</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128199</v>
      </c>
      <c r="CS6" s="680"/>
      <c r="CT6" s="680"/>
      <c r="CU6" s="680"/>
      <c r="CV6" s="680"/>
      <c r="CW6" s="680"/>
      <c r="CX6" s="680"/>
      <c r="CY6" s="681"/>
      <c r="CZ6" s="673">
        <v>0.9</v>
      </c>
      <c r="DA6" s="674"/>
      <c r="DB6" s="674"/>
      <c r="DC6" s="693"/>
      <c r="DD6" s="688" t="s">
        <v>137</v>
      </c>
      <c r="DE6" s="680"/>
      <c r="DF6" s="680"/>
      <c r="DG6" s="680"/>
      <c r="DH6" s="680"/>
      <c r="DI6" s="680"/>
      <c r="DJ6" s="680"/>
      <c r="DK6" s="680"/>
      <c r="DL6" s="680"/>
      <c r="DM6" s="680"/>
      <c r="DN6" s="680"/>
      <c r="DO6" s="680"/>
      <c r="DP6" s="681"/>
      <c r="DQ6" s="688">
        <v>128199</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5056</v>
      </c>
      <c r="S7" s="680"/>
      <c r="T7" s="680"/>
      <c r="U7" s="680"/>
      <c r="V7" s="680"/>
      <c r="W7" s="680"/>
      <c r="X7" s="680"/>
      <c r="Y7" s="681"/>
      <c r="Z7" s="682">
        <v>0</v>
      </c>
      <c r="AA7" s="682"/>
      <c r="AB7" s="682"/>
      <c r="AC7" s="682"/>
      <c r="AD7" s="683">
        <v>5056</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1547158</v>
      </c>
      <c r="BH7" s="680"/>
      <c r="BI7" s="680"/>
      <c r="BJ7" s="680"/>
      <c r="BK7" s="680"/>
      <c r="BL7" s="680"/>
      <c r="BM7" s="680"/>
      <c r="BN7" s="681"/>
      <c r="BO7" s="682">
        <v>49</v>
      </c>
      <c r="BP7" s="682"/>
      <c r="BQ7" s="682"/>
      <c r="BR7" s="682"/>
      <c r="BS7" s="683" t="s">
        <v>137</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4030320</v>
      </c>
      <c r="CS7" s="680"/>
      <c r="CT7" s="680"/>
      <c r="CU7" s="680"/>
      <c r="CV7" s="680"/>
      <c r="CW7" s="680"/>
      <c r="CX7" s="680"/>
      <c r="CY7" s="681"/>
      <c r="CZ7" s="682">
        <v>28.1</v>
      </c>
      <c r="DA7" s="682"/>
      <c r="DB7" s="682"/>
      <c r="DC7" s="682"/>
      <c r="DD7" s="688">
        <v>616501</v>
      </c>
      <c r="DE7" s="680"/>
      <c r="DF7" s="680"/>
      <c r="DG7" s="680"/>
      <c r="DH7" s="680"/>
      <c r="DI7" s="680"/>
      <c r="DJ7" s="680"/>
      <c r="DK7" s="680"/>
      <c r="DL7" s="680"/>
      <c r="DM7" s="680"/>
      <c r="DN7" s="680"/>
      <c r="DO7" s="680"/>
      <c r="DP7" s="681"/>
      <c r="DQ7" s="688">
        <v>1674380</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11568</v>
      </c>
      <c r="S8" s="680"/>
      <c r="T8" s="680"/>
      <c r="U8" s="680"/>
      <c r="V8" s="680"/>
      <c r="W8" s="680"/>
      <c r="X8" s="680"/>
      <c r="Y8" s="681"/>
      <c r="Z8" s="682">
        <v>0.1</v>
      </c>
      <c r="AA8" s="682"/>
      <c r="AB8" s="682"/>
      <c r="AC8" s="682"/>
      <c r="AD8" s="683">
        <v>11568</v>
      </c>
      <c r="AE8" s="683"/>
      <c r="AF8" s="683"/>
      <c r="AG8" s="683"/>
      <c r="AH8" s="683"/>
      <c r="AI8" s="683"/>
      <c r="AJ8" s="683"/>
      <c r="AK8" s="683"/>
      <c r="AL8" s="684">
        <v>0.2</v>
      </c>
      <c r="AM8" s="685"/>
      <c r="AN8" s="685"/>
      <c r="AO8" s="686"/>
      <c r="AP8" s="676" t="s">
        <v>236</v>
      </c>
      <c r="AQ8" s="677"/>
      <c r="AR8" s="677"/>
      <c r="AS8" s="677"/>
      <c r="AT8" s="677"/>
      <c r="AU8" s="677"/>
      <c r="AV8" s="677"/>
      <c r="AW8" s="677"/>
      <c r="AX8" s="677"/>
      <c r="AY8" s="677"/>
      <c r="AZ8" s="677"/>
      <c r="BA8" s="677"/>
      <c r="BB8" s="677"/>
      <c r="BC8" s="677"/>
      <c r="BD8" s="677"/>
      <c r="BE8" s="677"/>
      <c r="BF8" s="678"/>
      <c r="BG8" s="679">
        <v>49746</v>
      </c>
      <c r="BH8" s="680"/>
      <c r="BI8" s="680"/>
      <c r="BJ8" s="680"/>
      <c r="BK8" s="680"/>
      <c r="BL8" s="680"/>
      <c r="BM8" s="680"/>
      <c r="BN8" s="681"/>
      <c r="BO8" s="682">
        <v>1.6</v>
      </c>
      <c r="BP8" s="682"/>
      <c r="BQ8" s="682"/>
      <c r="BR8" s="682"/>
      <c r="BS8" s="688" t="s">
        <v>137</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3982301</v>
      </c>
      <c r="CS8" s="680"/>
      <c r="CT8" s="680"/>
      <c r="CU8" s="680"/>
      <c r="CV8" s="680"/>
      <c r="CW8" s="680"/>
      <c r="CX8" s="680"/>
      <c r="CY8" s="681"/>
      <c r="CZ8" s="682">
        <v>27.8</v>
      </c>
      <c r="DA8" s="682"/>
      <c r="DB8" s="682"/>
      <c r="DC8" s="682"/>
      <c r="DD8" s="688">
        <v>11183</v>
      </c>
      <c r="DE8" s="680"/>
      <c r="DF8" s="680"/>
      <c r="DG8" s="680"/>
      <c r="DH8" s="680"/>
      <c r="DI8" s="680"/>
      <c r="DJ8" s="680"/>
      <c r="DK8" s="680"/>
      <c r="DL8" s="680"/>
      <c r="DM8" s="680"/>
      <c r="DN8" s="680"/>
      <c r="DO8" s="680"/>
      <c r="DP8" s="681"/>
      <c r="DQ8" s="688">
        <v>1990653</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10008</v>
      </c>
      <c r="S9" s="680"/>
      <c r="T9" s="680"/>
      <c r="U9" s="680"/>
      <c r="V9" s="680"/>
      <c r="W9" s="680"/>
      <c r="X9" s="680"/>
      <c r="Y9" s="681"/>
      <c r="Z9" s="682">
        <v>0.1</v>
      </c>
      <c r="AA9" s="682"/>
      <c r="AB9" s="682"/>
      <c r="AC9" s="682"/>
      <c r="AD9" s="683">
        <v>10008</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1270975</v>
      </c>
      <c r="BH9" s="680"/>
      <c r="BI9" s="680"/>
      <c r="BJ9" s="680"/>
      <c r="BK9" s="680"/>
      <c r="BL9" s="680"/>
      <c r="BM9" s="680"/>
      <c r="BN9" s="681"/>
      <c r="BO9" s="682">
        <v>40.299999999999997</v>
      </c>
      <c r="BP9" s="682"/>
      <c r="BQ9" s="682"/>
      <c r="BR9" s="682"/>
      <c r="BS9" s="688" t="s">
        <v>174</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1156051</v>
      </c>
      <c r="CS9" s="680"/>
      <c r="CT9" s="680"/>
      <c r="CU9" s="680"/>
      <c r="CV9" s="680"/>
      <c r="CW9" s="680"/>
      <c r="CX9" s="680"/>
      <c r="CY9" s="681"/>
      <c r="CZ9" s="682">
        <v>8.1</v>
      </c>
      <c r="DA9" s="682"/>
      <c r="DB9" s="682"/>
      <c r="DC9" s="682"/>
      <c r="DD9" s="688">
        <v>106794</v>
      </c>
      <c r="DE9" s="680"/>
      <c r="DF9" s="680"/>
      <c r="DG9" s="680"/>
      <c r="DH9" s="680"/>
      <c r="DI9" s="680"/>
      <c r="DJ9" s="680"/>
      <c r="DK9" s="680"/>
      <c r="DL9" s="680"/>
      <c r="DM9" s="680"/>
      <c r="DN9" s="680"/>
      <c r="DO9" s="680"/>
      <c r="DP9" s="681"/>
      <c r="DQ9" s="688">
        <v>1045669</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137</v>
      </c>
      <c r="S10" s="680"/>
      <c r="T10" s="680"/>
      <c r="U10" s="680"/>
      <c r="V10" s="680"/>
      <c r="W10" s="680"/>
      <c r="X10" s="680"/>
      <c r="Y10" s="681"/>
      <c r="Z10" s="682" t="s">
        <v>137</v>
      </c>
      <c r="AA10" s="682"/>
      <c r="AB10" s="682"/>
      <c r="AC10" s="682"/>
      <c r="AD10" s="683" t="s">
        <v>225</v>
      </c>
      <c r="AE10" s="683"/>
      <c r="AF10" s="683"/>
      <c r="AG10" s="683"/>
      <c r="AH10" s="683"/>
      <c r="AI10" s="683"/>
      <c r="AJ10" s="683"/>
      <c r="AK10" s="683"/>
      <c r="AL10" s="684" t="s">
        <v>137</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73685</v>
      </c>
      <c r="BH10" s="680"/>
      <c r="BI10" s="680"/>
      <c r="BJ10" s="680"/>
      <c r="BK10" s="680"/>
      <c r="BL10" s="680"/>
      <c r="BM10" s="680"/>
      <c r="BN10" s="681"/>
      <c r="BO10" s="682">
        <v>2.2999999999999998</v>
      </c>
      <c r="BP10" s="682"/>
      <c r="BQ10" s="682"/>
      <c r="BR10" s="682"/>
      <c r="BS10" s="688" t="s">
        <v>137</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t="s">
        <v>137</v>
      </c>
      <c r="CS10" s="680"/>
      <c r="CT10" s="680"/>
      <c r="CU10" s="680"/>
      <c r="CV10" s="680"/>
      <c r="CW10" s="680"/>
      <c r="CX10" s="680"/>
      <c r="CY10" s="681"/>
      <c r="CZ10" s="682" t="s">
        <v>137</v>
      </c>
      <c r="DA10" s="682"/>
      <c r="DB10" s="682"/>
      <c r="DC10" s="682"/>
      <c r="DD10" s="688" t="s">
        <v>137</v>
      </c>
      <c r="DE10" s="680"/>
      <c r="DF10" s="680"/>
      <c r="DG10" s="680"/>
      <c r="DH10" s="680"/>
      <c r="DI10" s="680"/>
      <c r="DJ10" s="680"/>
      <c r="DK10" s="680"/>
      <c r="DL10" s="680"/>
      <c r="DM10" s="680"/>
      <c r="DN10" s="680"/>
      <c r="DO10" s="680"/>
      <c r="DP10" s="681"/>
      <c r="DQ10" s="688" t="s">
        <v>174</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137</v>
      </c>
      <c r="S11" s="680"/>
      <c r="T11" s="680"/>
      <c r="U11" s="680"/>
      <c r="V11" s="680"/>
      <c r="W11" s="680"/>
      <c r="X11" s="680"/>
      <c r="Y11" s="681"/>
      <c r="Z11" s="682" t="s">
        <v>174</v>
      </c>
      <c r="AA11" s="682"/>
      <c r="AB11" s="682"/>
      <c r="AC11" s="682"/>
      <c r="AD11" s="683" t="s">
        <v>225</v>
      </c>
      <c r="AE11" s="683"/>
      <c r="AF11" s="683"/>
      <c r="AG11" s="683"/>
      <c r="AH11" s="683"/>
      <c r="AI11" s="683"/>
      <c r="AJ11" s="683"/>
      <c r="AK11" s="683"/>
      <c r="AL11" s="684" t="s">
        <v>174</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152752</v>
      </c>
      <c r="BH11" s="680"/>
      <c r="BI11" s="680"/>
      <c r="BJ11" s="680"/>
      <c r="BK11" s="680"/>
      <c r="BL11" s="680"/>
      <c r="BM11" s="680"/>
      <c r="BN11" s="681"/>
      <c r="BO11" s="682">
        <v>4.8</v>
      </c>
      <c r="BP11" s="682"/>
      <c r="BQ11" s="682"/>
      <c r="BR11" s="682"/>
      <c r="BS11" s="688" t="s">
        <v>225</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319936</v>
      </c>
      <c r="CS11" s="680"/>
      <c r="CT11" s="680"/>
      <c r="CU11" s="680"/>
      <c r="CV11" s="680"/>
      <c r="CW11" s="680"/>
      <c r="CX11" s="680"/>
      <c r="CY11" s="681"/>
      <c r="CZ11" s="682">
        <v>2.2000000000000002</v>
      </c>
      <c r="DA11" s="682"/>
      <c r="DB11" s="682"/>
      <c r="DC11" s="682"/>
      <c r="DD11" s="688">
        <v>58936</v>
      </c>
      <c r="DE11" s="680"/>
      <c r="DF11" s="680"/>
      <c r="DG11" s="680"/>
      <c r="DH11" s="680"/>
      <c r="DI11" s="680"/>
      <c r="DJ11" s="680"/>
      <c r="DK11" s="680"/>
      <c r="DL11" s="680"/>
      <c r="DM11" s="680"/>
      <c r="DN11" s="680"/>
      <c r="DO11" s="680"/>
      <c r="DP11" s="681"/>
      <c r="DQ11" s="688">
        <v>227904</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496931</v>
      </c>
      <c r="S12" s="680"/>
      <c r="T12" s="680"/>
      <c r="U12" s="680"/>
      <c r="V12" s="680"/>
      <c r="W12" s="680"/>
      <c r="X12" s="680"/>
      <c r="Y12" s="681"/>
      <c r="Z12" s="682">
        <v>3.3</v>
      </c>
      <c r="AA12" s="682"/>
      <c r="AB12" s="682"/>
      <c r="AC12" s="682"/>
      <c r="AD12" s="683">
        <v>496931</v>
      </c>
      <c r="AE12" s="683"/>
      <c r="AF12" s="683"/>
      <c r="AG12" s="683"/>
      <c r="AH12" s="683"/>
      <c r="AI12" s="683"/>
      <c r="AJ12" s="683"/>
      <c r="AK12" s="683"/>
      <c r="AL12" s="684">
        <v>7.1</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1312568</v>
      </c>
      <c r="BH12" s="680"/>
      <c r="BI12" s="680"/>
      <c r="BJ12" s="680"/>
      <c r="BK12" s="680"/>
      <c r="BL12" s="680"/>
      <c r="BM12" s="680"/>
      <c r="BN12" s="681"/>
      <c r="BO12" s="682">
        <v>41.6</v>
      </c>
      <c r="BP12" s="682"/>
      <c r="BQ12" s="682"/>
      <c r="BR12" s="682"/>
      <c r="BS12" s="688" t="s">
        <v>137</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155186</v>
      </c>
      <c r="CS12" s="680"/>
      <c r="CT12" s="680"/>
      <c r="CU12" s="680"/>
      <c r="CV12" s="680"/>
      <c r="CW12" s="680"/>
      <c r="CX12" s="680"/>
      <c r="CY12" s="681"/>
      <c r="CZ12" s="682">
        <v>1.1000000000000001</v>
      </c>
      <c r="DA12" s="682"/>
      <c r="DB12" s="682"/>
      <c r="DC12" s="682"/>
      <c r="DD12" s="688">
        <v>7809</v>
      </c>
      <c r="DE12" s="680"/>
      <c r="DF12" s="680"/>
      <c r="DG12" s="680"/>
      <c r="DH12" s="680"/>
      <c r="DI12" s="680"/>
      <c r="DJ12" s="680"/>
      <c r="DK12" s="680"/>
      <c r="DL12" s="680"/>
      <c r="DM12" s="680"/>
      <c r="DN12" s="680"/>
      <c r="DO12" s="680"/>
      <c r="DP12" s="681"/>
      <c r="DQ12" s="688">
        <v>123602</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30711</v>
      </c>
      <c r="S13" s="680"/>
      <c r="T13" s="680"/>
      <c r="U13" s="680"/>
      <c r="V13" s="680"/>
      <c r="W13" s="680"/>
      <c r="X13" s="680"/>
      <c r="Y13" s="681"/>
      <c r="Z13" s="682">
        <v>0.2</v>
      </c>
      <c r="AA13" s="682"/>
      <c r="AB13" s="682"/>
      <c r="AC13" s="682"/>
      <c r="AD13" s="683">
        <v>30711</v>
      </c>
      <c r="AE13" s="683"/>
      <c r="AF13" s="683"/>
      <c r="AG13" s="683"/>
      <c r="AH13" s="683"/>
      <c r="AI13" s="683"/>
      <c r="AJ13" s="683"/>
      <c r="AK13" s="683"/>
      <c r="AL13" s="684">
        <v>0.4</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1295793</v>
      </c>
      <c r="BH13" s="680"/>
      <c r="BI13" s="680"/>
      <c r="BJ13" s="680"/>
      <c r="BK13" s="680"/>
      <c r="BL13" s="680"/>
      <c r="BM13" s="680"/>
      <c r="BN13" s="681"/>
      <c r="BO13" s="682">
        <v>41.1</v>
      </c>
      <c r="BP13" s="682"/>
      <c r="BQ13" s="682"/>
      <c r="BR13" s="682"/>
      <c r="BS13" s="688" t="s">
        <v>225</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1511860</v>
      </c>
      <c r="CS13" s="680"/>
      <c r="CT13" s="680"/>
      <c r="CU13" s="680"/>
      <c r="CV13" s="680"/>
      <c r="CW13" s="680"/>
      <c r="CX13" s="680"/>
      <c r="CY13" s="681"/>
      <c r="CZ13" s="682">
        <v>10.5</v>
      </c>
      <c r="DA13" s="682"/>
      <c r="DB13" s="682"/>
      <c r="DC13" s="682"/>
      <c r="DD13" s="688">
        <v>709606</v>
      </c>
      <c r="DE13" s="680"/>
      <c r="DF13" s="680"/>
      <c r="DG13" s="680"/>
      <c r="DH13" s="680"/>
      <c r="DI13" s="680"/>
      <c r="DJ13" s="680"/>
      <c r="DK13" s="680"/>
      <c r="DL13" s="680"/>
      <c r="DM13" s="680"/>
      <c r="DN13" s="680"/>
      <c r="DO13" s="680"/>
      <c r="DP13" s="681"/>
      <c r="DQ13" s="688">
        <v>868727</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137</v>
      </c>
      <c r="S14" s="680"/>
      <c r="T14" s="680"/>
      <c r="U14" s="680"/>
      <c r="V14" s="680"/>
      <c r="W14" s="680"/>
      <c r="X14" s="680"/>
      <c r="Y14" s="681"/>
      <c r="Z14" s="682" t="s">
        <v>225</v>
      </c>
      <c r="AA14" s="682"/>
      <c r="AB14" s="682"/>
      <c r="AC14" s="682"/>
      <c r="AD14" s="683" t="s">
        <v>137</v>
      </c>
      <c r="AE14" s="683"/>
      <c r="AF14" s="683"/>
      <c r="AG14" s="683"/>
      <c r="AH14" s="683"/>
      <c r="AI14" s="683"/>
      <c r="AJ14" s="683"/>
      <c r="AK14" s="683"/>
      <c r="AL14" s="684" t="s">
        <v>137</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81996</v>
      </c>
      <c r="BH14" s="680"/>
      <c r="BI14" s="680"/>
      <c r="BJ14" s="680"/>
      <c r="BK14" s="680"/>
      <c r="BL14" s="680"/>
      <c r="BM14" s="680"/>
      <c r="BN14" s="681"/>
      <c r="BO14" s="682">
        <v>2.6</v>
      </c>
      <c r="BP14" s="682"/>
      <c r="BQ14" s="682"/>
      <c r="BR14" s="682"/>
      <c r="BS14" s="688" t="s">
        <v>174</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521425</v>
      </c>
      <c r="CS14" s="680"/>
      <c r="CT14" s="680"/>
      <c r="CU14" s="680"/>
      <c r="CV14" s="680"/>
      <c r="CW14" s="680"/>
      <c r="CX14" s="680"/>
      <c r="CY14" s="681"/>
      <c r="CZ14" s="682">
        <v>3.6</v>
      </c>
      <c r="DA14" s="682"/>
      <c r="DB14" s="682"/>
      <c r="DC14" s="682"/>
      <c r="DD14" s="688">
        <v>27168</v>
      </c>
      <c r="DE14" s="680"/>
      <c r="DF14" s="680"/>
      <c r="DG14" s="680"/>
      <c r="DH14" s="680"/>
      <c r="DI14" s="680"/>
      <c r="DJ14" s="680"/>
      <c r="DK14" s="680"/>
      <c r="DL14" s="680"/>
      <c r="DM14" s="680"/>
      <c r="DN14" s="680"/>
      <c r="DO14" s="680"/>
      <c r="DP14" s="681"/>
      <c r="DQ14" s="688">
        <v>498261</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48831</v>
      </c>
      <c r="S15" s="680"/>
      <c r="T15" s="680"/>
      <c r="U15" s="680"/>
      <c r="V15" s="680"/>
      <c r="W15" s="680"/>
      <c r="X15" s="680"/>
      <c r="Y15" s="681"/>
      <c r="Z15" s="682">
        <v>0.3</v>
      </c>
      <c r="AA15" s="682"/>
      <c r="AB15" s="682"/>
      <c r="AC15" s="682"/>
      <c r="AD15" s="683">
        <v>48831</v>
      </c>
      <c r="AE15" s="683"/>
      <c r="AF15" s="683"/>
      <c r="AG15" s="683"/>
      <c r="AH15" s="683"/>
      <c r="AI15" s="683"/>
      <c r="AJ15" s="683"/>
      <c r="AK15" s="683"/>
      <c r="AL15" s="684">
        <v>0.7</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203975</v>
      </c>
      <c r="BH15" s="680"/>
      <c r="BI15" s="680"/>
      <c r="BJ15" s="680"/>
      <c r="BK15" s="680"/>
      <c r="BL15" s="680"/>
      <c r="BM15" s="680"/>
      <c r="BN15" s="681"/>
      <c r="BO15" s="682">
        <v>6.5</v>
      </c>
      <c r="BP15" s="682"/>
      <c r="BQ15" s="682"/>
      <c r="BR15" s="682"/>
      <c r="BS15" s="688" t="s">
        <v>137</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1257306</v>
      </c>
      <c r="CS15" s="680"/>
      <c r="CT15" s="680"/>
      <c r="CU15" s="680"/>
      <c r="CV15" s="680"/>
      <c r="CW15" s="680"/>
      <c r="CX15" s="680"/>
      <c r="CY15" s="681"/>
      <c r="CZ15" s="682">
        <v>8.8000000000000007</v>
      </c>
      <c r="DA15" s="682"/>
      <c r="DB15" s="682"/>
      <c r="DC15" s="682"/>
      <c r="DD15" s="688">
        <v>208720</v>
      </c>
      <c r="DE15" s="680"/>
      <c r="DF15" s="680"/>
      <c r="DG15" s="680"/>
      <c r="DH15" s="680"/>
      <c r="DI15" s="680"/>
      <c r="DJ15" s="680"/>
      <c r="DK15" s="680"/>
      <c r="DL15" s="680"/>
      <c r="DM15" s="680"/>
      <c r="DN15" s="680"/>
      <c r="DO15" s="680"/>
      <c r="DP15" s="681"/>
      <c r="DQ15" s="688">
        <v>965329</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174</v>
      </c>
      <c r="S16" s="680"/>
      <c r="T16" s="680"/>
      <c r="U16" s="680"/>
      <c r="V16" s="680"/>
      <c r="W16" s="680"/>
      <c r="X16" s="680"/>
      <c r="Y16" s="681"/>
      <c r="Z16" s="682" t="s">
        <v>137</v>
      </c>
      <c r="AA16" s="682"/>
      <c r="AB16" s="682"/>
      <c r="AC16" s="682"/>
      <c r="AD16" s="683" t="s">
        <v>225</v>
      </c>
      <c r="AE16" s="683"/>
      <c r="AF16" s="683"/>
      <c r="AG16" s="683"/>
      <c r="AH16" s="683"/>
      <c r="AI16" s="683"/>
      <c r="AJ16" s="683"/>
      <c r="AK16" s="683"/>
      <c r="AL16" s="684" t="s">
        <v>225</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225</v>
      </c>
      <c r="BH16" s="680"/>
      <c r="BI16" s="680"/>
      <c r="BJ16" s="680"/>
      <c r="BK16" s="680"/>
      <c r="BL16" s="680"/>
      <c r="BM16" s="680"/>
      <c r="BN16" s="681"/>
      <c r="BO16" s="682" t="s">
        <v>174</v>
      </c>
      <c r="BP16" s="682"/>
      <c r="BQ16" s="682"/>
      <c r="BR16" s="682"/>
      <c r="BS16" s="688" t="s">
        <v>174</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t="s">
        <v>137</v>
      </c>
      <c r="CS16" s="680"/>
      <c r="CT16" s="680"/>
      <c r="CU16" s="680"/>
      <c r="CV16" s="680"/>
      <c r="CW16" s="680"/>
      <c r="CX16" s="680"/>
      <c r="CY16" s="681"/>
      <c r="CZ16" s="682" t="s">
        <v>137</v>
      </c>
      <c r="DA16" s="682"/>
      <c r="DB16" s="682"/>
      <c r="DC16" s="682"/>
      <c r="DD16" s="688" t="s">
        <v>174</v>
      </c>
      <c r="DE16" s="680"/>
      <c r="DF16" s="680"/>
      <c r="DG16" s="680"/>
      <c r="DH16" s="680"/>
      <c r="DI16" s="680"/>
      <c r="DJ16" s="680"/>
      <c r="DK16" s="680"/>
      <c r="DL16" s="680"/>
      <c r="DM16" s="680"/>
      <c r="DN16" s="680"/>
      <c r="DO16" s="680"/>
      <c r="DP16" s="681"/>
      <c r="DQ16" s="688" t="s">
        <v>137</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14524</v>
      </c>
      <c r="S17" s="680"/>
      <c r="T17" s="680"/>
      <c r="U17" s="680"/>
      <c r="V17" s="680"/>
      <c r="W17" s="680"/>
      <c r="X17" s="680"/>
      <c r="Y17" s="681"/>
      <c r="Z17" s="682">
        <v>0.1</v>
      </c>
      <c r="AA17" s="682"/>
      <c r="AB17" s="682"/>
      <c r="AC17" s="682"/>
      <c r="AD17" s="683">
        <v>14524</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174</v>
      </c>
      <c r="BP17" s="682"/>
      <c r="BQ17" s="682"/>
      <c r="BR17" s="682"/>
      <c r="BS17" s="688" t="s">
        <v>137</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1280169</v>
      </c>
      <c r="CS17" s="680"/>
      <c r="CT17" s="680"/>
      <c r="CU17" s="680"/>
      <c r="CV17" s="680"/>
      <c r="CW17" s="680"/>
      <c r="CX17" s="680"/>
      <c r="CY17" s="681"/>
      <c r="CZ17" s="682">
        <v>8.9</v>
      </c>
      <c r="DA17" s="682"/>
      <c r="DB17" s="682"/>
      <c r="DC17" s="682"/>
      <c r="DD17" s="688" t="s">
        <v>225</v>
      </c>
      <c r="DE17" s="680"/>
      <c r="DF17" s="680"/>
      <c r="DG17" s="680"/>
      <c r="DH17" s="680"/>
      <c r="DI17" s="680"/>
      <c r="DJ17" s="680"/>
      <c r="DK17" s="680"/>
      <c r="DL17" s="680"/>
      <c r="DM17" s="680"/>
      <c r="DN17" s="680"/>
      <c r="DO17" s="680"/>
      <c r="DP17" s="681"/>
      <c r="DQ17" s="688">
        <v>1265225</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3259815</v>
      </c>
      <c r="S18" s="680"/>
      <c r="T18" s="680"/>
      <c r="U18" s="680"/>
      <c r="V18" s="680"/>
      <c r="W18" s="680"/>
      <c r="X18" s="680"/>
      <c r="Y18" s="681"/>
      <c r="Z18" s="682">
        <v>21.5</v>
      </c>
      <c r="AA18" s="682"/>
      <c r="AB18" s="682"/>
      <c r="AC18" s="682"/>
      <c r="AD18" s="683">
        <v>2965338</v>
      </c>
      <c r="AE18" s="683"/>
      <c r="AF18" s="683"/>
      <c r="AG18" s="683"/>
      <c r="AH18" s="683"/>
      <c r="AI18" s="683"/>
      <c r="AJ18" s="683"/>
      <c r="AK18" s="683"/>
      <c r="AL18" s="684">
        <v>42.3</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137</v>
      </c>
      <c r="BP18" s="682"/>
      <c r="BQ18" s="682"/>
      <c r="BR18" s="682"/>
      <c r="BS18" s="688" t="s">
        <v>174</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137</v>
      </c>
      <c r="CS18" s="680"/>
      <c r="CT18" s="680"/>
      <c r="CU18" s="680"/>
      <c r="CV18" s="680"/>
      <c r="CW18" s="680"/>
      <c r="CX18" s="680"/>
      <c r="CY18" s="681"/>
      <c r="CZ18" s="682" t="s">
        <v>225</v>
      </c>
      <c r="DA18" s="682"/>
      <c r="DB18" s="682"/>
      <c r="DC18" s="682"/>
      <c r="DD18" s="688" t="s">
        <v>137</v>
      </c>
      <c r="DE18" s="680"/>
      <c r="DF18" s="680"/>
      <c r="DG18" s="680"/>
      <c r="DH18" s="680"/>
      <c r="DI18" s="680"/>
      <c r="DJ18" s="680"/>
      <c r="DK18" s="680"/>
      <c r="DL18" s="680"/>
      <c r="DM18" s="680"/>
      <c r="DN18" s="680"/>
      <c r="DO18" s="680"/>
      <c r="DP18" s="681"/>
      <c r="DQ18" s="688" t="s">
        <v>137</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2965338</v>
      </c>
      <c r="S19" s="680"/>
      <c r="T19" s="680"/>
      <c r="U19" s="680"/>
      <c r="V19" s="680"/>
      <c r="W19" s="680"/>
      <c r="X19" s="680"/>
      <c r="Y19" s="681"/>
      <c r="Z19" s="682">
        <v>19.600000000000001</v>
      </c>
      <c r="AA19" s="682"/>
      <c r="AB19" s="682"/>
      <c r="AC19" s="682"/>
      <c r="AD19" s="683">
        <v>2965338</v>
      </c>
      <c r="AE19" s="683"/>
      <c r="AF19" s="683"/>
      <c r="AG19" s="683"/>
      <c r="AH19" s="683"/>
      <c r="AI19" s="683"/>
      <c r="AJ19" s="683"/>
      <c r="AK19" s="683"/>
      <c r="AL19" s="684">
        <v>42.3</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9764</v>
      </c>
      <c r="BH19" s="680"/>
      <c r="BI19" s="680"/>
      <c r="BJ19" s="680"/>
      <c r="BK19" s="680"/>
      <c r="BL19" s="680"/>
      <c r="BM19" s="680"/>
      <c r="BN19" s="681"/>
      <c r="BO19" s="682">
        <v>0.3</v>
      </c>
      <c r="BP19" s="682"/>
      <c r="BQ19" s="682"/>
      <c r="BR19" s="682"/>
      <c r="BS19" s="688" t="s">
        <v>174</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225</v>
      </c>
      <c r="CS19" s="680"/>
      <c r="CT19" s="680"/>
      <c r="CU19" s="680"/>
      <c r="CV19" s="680"/>
      <c r="CW19" s="680"/>
      <c r="CX19" s="680"/>
      <c r="CY19" s="681"/>
      <c r="CZ19" s="682" t="s">
        <v>137</v>
      </c>
      <c r="DA19" s="682"/>
      <c r="DB19" s="682"/>
      <c r="DC19" s="682"/>
      <c r="DD19" s="688" t="s">
        <v>174</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294477</v>
      </c>
      <c r="S20" s="680"/>
      <c r="T20" s="680"/>
      <c r="U20" s="680"/>
      <c r="V20" s="680"/>
      <c r="W20" s="680"/>
      <c r="X20" s="680"/>
      <c r="Y20" s="681"/>
      <c r="Z20" s="682">
        <v>1.9</v>
      </c>
      <c r="AA20" s="682"/>
      <c r="AB20" s="682"/>
      <c r="AC20" s="682"/>
      <c r="AD20" s="683" t="s">
        <v>137</v>
      </c>
      <c r="AE20" s="683"/>
      <c r="AF20" s="683"/>
      <c r="AG20" s="683"/>
      <c r="AH20" s="683"/>
      <c r="AI20" s="683"/>
      <c r="AJ20" s="683"/>
      <c r="AK20" s="683"/>
      <c r="AL20" s="684" t="s">
        <v>137</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9764</v>
      </c>
      <c r="BH20" s="680"/>
      <c r="BI20" s="680"/>
      <c r="BJ20" s="680"/>
      <c r="BK20" s="680"/>
      <c r="BL20" s="680"/>
      <c r="BM20" s="680"/>
      <c r="BN20" s="681"/>
      <c r="BO20" s="682">
        <v>0.3</v>
      </c>
      <c r="BP20" s="682"/>
      <c r="BQ20" s="682"/>
      <c r="BR20" s="682"/>
      <c r="BS20" s="688" t="s">
        <v>137</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14342753</v>
      </c>
      <c r="CS20" s="680"/>
      <c r="CT20" s="680"/>
      <c r="CU20" s="680"/>
      <c r="CV20" s="680"/>
      <c r="CW20" s="680"/>
      <c r="CX20" s="680"/>
      <c r="CY20" s="681"/>
      <c r="CZ20" s="682">
        <v>100</v>
      </c>
      <c r="DA20" s="682"/>
      <c r="DB20" s="682"/>
      <c r="DC20" s="682"/>
      <c r="DD20" s="688">
        <v>1746717</v>
      </c>
      <c r="DE20" s="680"/>
      <c r="DF20" s="680"/>
      <c r="DG20" s="680"/>
      <c r="DH20" s="680"/>
      <c r="DI20" s="680"/>
      <c r="DJ20" s="680"/>
      <c r="DK20" s="680"/>
      <c r="DL20" s="680"/>
      <c r="DM20" s="680"/>
      <c r="DN20" s="680"/>
      <c r="DO20" s="680"/>
      <c r="DP20" s="681"/>
      <c r="DQ20" s="688">
        <v>8787949</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174</v>
      </c>
      <c r="S21" s="680"/>
      <c r="T21" s="680"/>
      <c r="U21" s="680"/>
      <c r="V21" s="680"/>
      <c r="W21" s="680"/>
      <c r="X21" s="680"/>
      <c r="Y21" s="681"/>
      <c r="Z21" s="682" t="s">
        <v>137</v>
      </c>
      <c r="AA21" s="682"/>
      <c r="AB21" s="682"/>
      <c r="AC21" s="682"/>
      <c r="AD21" s="683" t="s">
        <v>137</v>
      </c>
      <c r="AE21" s="683"/>
      <c r="AF21" s="683"/>
      <c r="AG21" s="683"/>
      <c r="AH21" s="683"/>
      <c r="AI21" s="683"/>
      <c r="AJ21" s="683"/>
      <c r="AK21" s="683"/>
      <c r="AL21" s="684" t="s">
        <v>225</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9078</v>
      </c>
      <c r="BH21" s="680"/>
      <c r="BI21" s="680"/>
      <c r="BJ21" s="680"/>
      <c r="BK21" s="680"/>
      <c r="BL21" s="680"/>
      <c r="BM21" s="680"/>
      <c r="BN21" s="681"/>
      <c r="BO21" s="682">
        <v>0.3</v>
      </c>
      <c r="BP21" s="682"/>
      <c r="BQ21" s="682"/>
      <c r="BR21" s="682"/>
      <c r="BS21" s="688" t="s">
        <v>174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7210496</v>
      </c>
      <c r="S22" s="680"/>
      <c r="T22" s="680"/>
      <c r="U22" s="680"/>
      <c r="V22" s="680"/>
      <c r="W22" s="680"/>
      <c r="X22" s="680"/>
      <c r="Y22" s="681"/>
      <c r="Z22" s="682">
        <v>47.6</v>
      </c>
      <c r="AA22" s="682"/>
      <c r="AB22" s="682"/>
      <c r="AC22" s="682"/>
      <c r="AD22" s="683">
        <v>6915333</v>
      </c>
      <c r="AE22" s="683"/>
      <c r="AF22" s="683"/>
      <c r="AG22" s="683"/>
      <c r="AH22" s="683"/>
      <c r="AI22" s="683"/>
      <c r="AJ22" s="683"/>
      <c r="AK22" s="683"/>
      <c r="AL22" s="684">
        <v>98.6</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137</v>
      </c>
      <c r="BH22" s="680"/>
      <c r="BI22" s="680"/>
      <c r="BJ22" s="680"/>
      <c r="BK22" s="680"/>
      <c r="BL22" s="680"/>
      <c r="BM22" s="680"/>
      <c r="BN22" s="681"/>
      <c r="BO22" s="682" t="s">
        <v>137</v>
      </c>
      <c r="BP22" s="682"/>
      <c r="BQ22" s="682"/>
      <c r="BR22" s="682"/>
      <c r="BS22" s="688" t="s">
        <v>225</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3457</v>
      </c>
      <c r="S23" s="680"/>
      <c r="T23" s="680"/>
      <c r="U23" s="680"/>
      <c r="V23" s="680"/>
      <c r="W23" s="680"/>
      <c r="X23" s="680"/>
      <c r="Y23" s="681"/>
      <c r="Z23" s="682">
        <v>0</v>
      </c>
      <c r="AA23" s="682"/>
      <c r="AB23" s="682"/>
      <c r="AC23" s="682"/>
      <c r="AD23" s="683">
        <v>3457</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686</v>
      </c>
      <c r="BH23" s="680"/>
      <c r="BI23" s="680"/>
      <c r="BJ23" s="680"/>
      <c r="BK23" s="680"/>
      <c r="BL23" s="680"/>
      <c r="BM23" s="680"/>
      <c r="BN23" s="681"/>
      <c r="BO23" s="682">
        <v>0</v>
      </c>
      <c r="BP23" s="682"/>
      <c r="BQ23" s="682"/>
      <c r="BR23" s="682"/>
      <c r="BS23" s="688" t="s">
        <v>225</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29587</v>
      </c>
      <c r="S24" s="680"/>
      <c r="T24" s="680"/>
      <c r="U24" s="680"/>
      <c r="V24" s="680"/>
      <c r="W24" s="680"/>
      <c r="X24" s="680"/>
      <c r="Y24" s="681"/>
      <c r="Z24" s="682">
        <v>0.2</v>
      </c>
      <c r="AA24" s="682"/>
      <c r="AB24" s="682"/>
      <c r="AC24" s="682"/>
      <c r="AD24" s="683" t="s">
        <v>137</v>
      </c>
      <c r="AE24" s="683"/>
      <c r="AF24" s="683"/>
      <c r="AG24" s="683"/>
      <c r="AH24" s="683"/>
      <c r="AI24" s="683"/>
      <c r="AJ24" s="683"/>
      <c r="AK24" s="683"/>
      <c r="AL24" s="684" t="s">
        <v>137</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137</v>
      </c>
      <c r="BH24" s="680"/>
      <c r="BI24" s="680"/>
      <c r="BJ24" s="680"/>
      <c r="BK24" s="680"/>
      <c r="BL24" s="680"/>
      <c r="BM24" s="680"/>
      <c r="BN24" s="681"/>
      <c r="BO24" s="682" t="s">
        <v>174</v>
      </c>
      <c r="BP24" s="682"/>
      <c r="BQ24" s="682"/>
      <c r="BR24" s="682"/>
      <c r="BS24" s="688" t="s">
        <v>137</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5654318</v>
      </c>
      <c r="CS24" s="669"/>
      <c r="CT24" s="669"/>
      <c r="CU24" s="669"/>
      <c r="CV24" s="669"/>
      <c r="CW24" s="669"/>
      <c r="CX24" s="669"/>
      <c r="CY24" s="670"/>
      <c r="CZ24" s="673">
        <v>39.4</v>
      </c>
      <c r="DA24" s="674"/>
      <c r="DB24" s="674"/>
      <c r="DC24" s="693"/>
      <c r="DD24" s="712">
        <v>3825710</v>
      </c>
      <c r="DE24" s="669"/>
      <c r="DF24" s="669"/>
      <c r="DG24" s="669"/>
      <c r="DH24" s="669"/>
      <c r="DI24" s="669"/>
      <c r="DJ24" s="669"/>
      <c r="DK24" s="670"/>
      <c r="DL24" s="712">
        <v>3752530</v>
      </c>
      <c r="DM24" s="669"/>
      <c r="DN24" s="669"/>
      <c r="DO24" s="669"/>
      <c r="DP24" s="669"/>
      <c r="DQ24" s="669"/>
      <c r="DR24" s="669"/>
      <c r="DS24" s="669"/>
      <c r="DT24" s="669"/>
      <c r="DU24" s="669"/>
      <c r="DV24" s="670"/>
      <c r="DW24" s="673">
        <v>50.4</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97463</v>
      </c>
      <c r="S25" s="680"/>
      <c r="T25" s="680"/>
      <c r="U25" s="680"/>
      <c r="V25" s="680"/>
      <c r="W25" s="680"/>
      <c r="X25" s="680"/>
      <c r="Y25" s="681"/>
      <c r="Z25" s="682">
        <v>0.6</v>
      </c>
      <c r="AA25" s="682"/>
      <c r="AB25" s="682"/>
      <c r="AC25" s="682"/>
      <c r="AD25" s="683">
        <v>45605</v>
      </c>
      <c r="AE25" s="683"/>
      <c r="AF25" s="683"/>
      <c r="AG25" s="683"/>
      <c r="AH25" s="683"/>
      <c r="AI25" s="683"/>
      <c r="AJ25" s="683"/>
      <c r="AK25" s="683"/>
      <c r="AL25" s="684">
        <v>0.7</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137</v>
      </c>
      <c r="BP25" s="682"/>
      <c r="BQ25" s="682"/>
      <c r="BR25" s="682"/>
      <c r="BS25" s="688" t="s">
        <v>137</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1897772</v>
      </c>
      <c r="CS25" s="715"/>
      <c r="CT25" s="715"/>
      <c r="CU25" s="715"/>
      <c r="CV25" s="715"/>
      <c r="CW25" s="715"/>
      <c r="CX25" s="715"/>
      <c r="CY25" s="716"/>
      <c r="CZ25" s="684">
        <v>13.2</v>
      </c>
      <c r="DA25" s="713"/>
      <c r="DB25" s="713"/>
      <c r="DC25" s="717"/>
      <c r="DD25" s="688">
        <v>1795191</v>
      </c>
      <c r="DE25" s="715"/>
      <c r="DF25" s="715"/>
      <c r="DG25" s="715"/>
      <c r="DH25" s="715"/>
      <c r="DI25" s="715"/>
      <c r="DJ25" s="715"/>
      <c r="DK25" s="716"/>
      <c r="DL25" s="688">
        <v>1728374</v>
      </c>
      <c r="DM25" s="715"/>
      <c r="DN25" s="715"/>
      <c r="DO25" s="715"/>
      <c r="DP25" s="715"/>
      <c r="DQ25" s="715"/>
      <c r="DR25" s="715"/>
      <c r="DS25" s="715"/>
      <c r="DT25" s="715"/>
      <c r="DU25" s="715"/>
      <c r="DV25" s="716"/>
      <c r="DW25" s="684">
        <v>23.2</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92242</v>
      </c>
      <c r="S26" s="680"/>
      <c r="T26" s="680"/>
      <c r="U26" s="680"/>
      <c r="V26" s="680"/>
      <c r="W26" s="680"/>
      <c r="X26" s="680"/>
      <c r="Y26" s="681"/>
      <c r="Z26" s="682">
        <v>0.6</v>
      </c>
      <c r="AA26" s="682"/>
      <c r="AB26" s="682"/>
      <c r="AC26" s="682"/>
      <c r="AD26" s="683" t="s">
        <v>225</v>
      </c>
      <c r="AE26" s="683"/>
      <c r="AF26" s="683"/>
      <c r="AG26" s="683"/>
      <c r="AH26" s="683"/>
      <c r="AI26" s="683"/>
      <c r="AJ26" s="683"/>
      <c r="AK26" s="683"/>
      <c r="AL26" s="684" t="s">
        <v>137</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137</v>
      </c>
      <c r="BH26" s="680"/>
      <c r="BI26" s="680"/>
      <c r="BJ26" s="680"/>
      <c r="BK26" s="680"/>
      <c r="BL26" s="680"/>
      <c r="BM26" s="680"/>
      <c r="BN26" s="681"/>
      <c r="BO26" s="682" t="s">
        <v>225</v>
      </c>
      <c r="BP26" s="682"/>
      <c r="BQ26" s="682"/>
      <c r="BR26" s="682"/>
      <c r="BS26" s="688" t="s">
        <v>137</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1173124</v>
      </c>
      <c r="CS26" s="680"/>
      <c r="CT26" s="680"/>
      <c r="CU26" s="680"/>
      <c r="CV26" s="680"/>
      <c r="CW26" s="680"/>
      <c r="CX26" s="680"/>
      <c r="CY26" s="681"/>
      <c r="CZ26" s="684">
        <v>8.1999999999999993</v>
      </c>
      <c r="DA26" s="713"/>
      <c r="DB26" s="713"/>
      <c r="DC26" s="717"/>
      <c r="DD26" s="688">
        <v>1095901</v>
      </c>
      <c r="DE26" s="680"/>
      <c r="DF26" s="680"/>
      <c r="DG26" s="680"/>
      <c r="DH26" s="680"/>
      <c r="DI26" s="680"/>
      <c r="DJ26" s="680"/>
      <c r="DK26" s="681"/>
      <c r="DL26" s="688" t="s">
        <v>137</v>
      </c>
      <c r="DM26" s="680"/>
      <c r="DN26" s="680"/>
      <c r="DO26" s="680"/>
      <c r="DP26" s="680"/>
      <c r="DQ26" s="680"/>
      <c r="DR26" s="680"/>
      <c r="DS26" s="680"/>
      <c r="DT26" s="680"/>
      <c r="DU26" s="680"/>
      <c r="DV26" s="681"/>
      <c r="DW26" s="684" t="s">
        <v>137</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1684214</v>
      </c>
      <c r="S27" s="680"/>
      <c r="T27" s="680"/>
      <c r="U27" s="680"/>
      <c r="V27" s="680"/>
      <c r="W27" s="680"/>
      <c r="X27" s="680"/>
      <c r="Y27" s="681"/>
      <c r="Z27" s="682">
        <v>11.1</v>
      </c>
      <c r="AA27" s="682"/>
      <c r="AB27" s="682"/>
      <c r="AC27" s="682"/>
      <c r="AD27" s="683" t="s">
        <v>225</v>
      </c>
      <c r="AE27" s="683"/>
      <c r="AF27" s="683"/>
      <c r="AG27" s="683"/>
      <c r="AH27" s="683"/>
      <c r="AI27" s="683"/>
      <c r="AJ27" s="683"/>
      <c r="AK27" s="683"/>
      <c r="AL27" s="684" t="s">
        <v>137</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3155461</v>
      </c>
      <c r="BH27" s="680"/>
      <c r="BI27" s="680"/>
      <c r="BJ27" s="680"/>
      <c r="BK27" s="680"/>
      <c r="BL27" s="680"/>
      <c r="BM27" s="680"/>
      <c r="BN27" s="681"/>
      <c r="BO27" s="682">
        <v>100</v>
      </c>
      <c r="BP27" s="682"/>
      <c r="BQ27" s="682"/>
      <c r="BR27" s="682"/>
      <c r="BS27" s="688" t="s">
        <v>137</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2476380</v>
      </c>
      <c r="CS27" s="715"/>
      <c r="CT27" s="715"/>
      <c r="CU27" s="715"/>
      <c r="CV27" s="715"/>
      <c r="CW27" s="715"/>
      <c r="CX27" s="715"/>
      <c r="CY27" s="716"/>
      <c r="CZ27" s="684">
        <v>17.3</v>
      </c>
      <c r="DA27" s="713"/>
      <c r="DB27" s="713"/>
      <c r="DC27" s="717"/>
      <c r="DD27" s="688">
        <v>765297</v>
      </c>
      <c r="DE27" s="715"/>
      <c r="DF27" s="715"/>
      <c r="DG27" s="715"/>
      <c r="DH27" s="715"/>
      <c r="DI27" s="715"/>
      <c r="DJ27" s="715"/>
      <c r="DK27" s="716"/>
      <c r="DL27" s="688">
        <v>758934</v>
      </c>
      <c r="DM27" s="715"/>
      <c r="DN27" s="715"/>
      <c r="DO27" s="715"/>
      <c r="DP27" s="715"/>
      <c r="DQ27" s="715"/>
      <c r="DR27" s="715"/>
      <c r="DS27" s="715"/>
      <c r="DT27" s="715"/>
      <c r="DU27" s="715"/>
      <c r="DV27" s="716"/>
      <c r="DW27" s="684">
        <v>10.199999999999999</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137</v>
      </c>
      <c r="S28" s="680"/>
      <c r="T28" s="680"/>
      <c r="U28" s="680"/>
      <c r="V28" s="680"/>
      <c r="W28" s="680"/>
      <c r="X28" s="680"/>
      <c r="Y28" s="681"/>
      <c r="Z28" s="682" t="s">
        <v>137</v>
      </c>
      <c r="AA28" s="682"/>
      <c r="AB28" s="682"/>
      <c r="AC28" s="682"/>
      <c r="AD28" s="683" t="s">
        <v>137</v>
      </c>
      <c r="AE28" s="683"/>
      <c r="AF28" s="683"/>
      <c r="AG28" s="683"/>
      <c r="AH28" s="683"/>
      <c r="AI28" s="683"/>
      <c r="AJ28" s="683"/>
      <c r="AK28" s="683"/>
      <c r="AL28" s="684" t="s">
        <v>137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1280166</v>
      </c>
      <c r="CS28" s="680"/>
      <c r="CT28" s="680"/>
      <c r="CU28" s="680"/>
      <c r="CV28" s="680"/>
      <c r="CW28" s="680"/>
      <c r="CX28" s="680"/>
      <c r="CY28" s="681"/>
      <c r="CZ28" s="684">
        <v>8.9</v>
      </c>
      <c r="DA28" s="713"/>
      <c r="DB28" s="713"/>
      <c r="DC28" s="717"/>
      <c r="DD28" s="688">
        <v>1265222</v>
      </c>
      <c r="DE28" s="680"/>
      <c r="DF28" s="680"/>
      <c r="DG28" s="680"/>
      <c r="DH28" s="680"/>
      <c r="DI28" s="680"/>
      <c r="DJ28" s="680"/>
      <c r="DK28" s="681"/>
      <c r="DL28" s="688">
        <v>1265222</v>
      </c>
      <c r="DM28" s="680"/>
      <c r="DN28" s="680"/>
      <c r="DO28" s="680"/>
      <c r="DP28" s="680"/>
      <c r="DQ28" s="680"/>
      <c r="DR28" s="680"/>
      <c r="DS28" s="680"/>
      <c r="DT28" s="680"/>
      <c r="DU28" s="680"/>
      <c r="DV28" s="681"/>
      <c r="DW28" s="684">
        <v>17</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778727</v>
      </c>
      <c r="S29" s="680"/>
      <c r="T29" s="680"/>
      <c r="U29" s="680"/>
      <c r="V29" s="680"/>
      <c r="W29" s="680"/>
      <c r="X29" s="680"/>
      <c r="Y29" s="681"/>
      <c r="Z29" s="682">
        <v>5.0999999999999996</v>
      </c>
      <c r="AA29" s="682"/>
      <c r="AB29" s="682"/>
      <c r="AC29" s="682"/>
      <c r="AD29" s="683" t="s">
        <v>137</v>
      </c>
      <c r="AE29" s="683"/>
      <c r="AF29" s="683"/>
      <c r="AG29" s="683"/>
      <c r="AH29" s="683"/>
      <c r="AI29" s="683"/>
      <c r="AJ29" s="683"/>
      <c r="AK29" s="683"/>
      <c r="AL29" s="684" t="s">
        <v>137</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1280166</v>
      </c>
      <c r="CS29" s="715"/>
      <c r="CT29" s="715"/>
      <c r="CU29" s="715"/>
      <c r="CV29" s="715"/>
      <c r="CW29" s="715"/>
      <c r="CX29" s="715"/>
      <c r="CY29" s="716"/>
      <c r="CZ29" s="684">
        <v>8.9</v>
      </c>
      <c r="DA29" s="713"/>
      <c r="DB29" s="713"/>
      <c r="DC29" s="717"/>
      <c r="DD29" s="688">
        <v>1265222</v>
      </c>
      <c r="DE29" s="715"/>
      <c r="DF29" s="715"/>
      <c r="DG29" s="715"/>
      <c r="DH29" s="715"/>
      <c r="DI29" s="715"/>
      <c r="DJ29" s="715"/>
      <c r="DK29" s="716"/>
      <c r="DL29" s="688">
        <v>1265222</v>
      </c>
      <c r="DM29" s="715"/>
      <c r="DN29" s="715"/>
      <c r="DO29" s="715"/>
      <c r="DP29" s="715"/>
      <c r="DQ29" s="715"/>
      <c r="DR29" s="715"/>
      <c r="DS29" s="715"/>
      <c r="DT29" s="715"/>
      <c r="DU29" s="715"/>
      <c r="DV29" s="716"/>
      <c r="DW29" s="684">
        <v>17</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55311</v>
      </c>
      <c r="S30" s="680"/>
      <c r="T30" s="680"/>
      <c r="U30" s="680"/>
      <c r="V30" s="680"/>
      <c r="W30" s="680"/>
      <c r="X30" s="680"/>
      <c r="Y30" s="681"/>
      <c r="Z30" s="682">
        <v>0.4</v>
      </c>
      <c r="AA30" s="682"/>
      <c r="AB30" s="682"/>
      <c r="AC30" s="682"/>
      <c r="AD30" s="683">
        <v>51111</v>
      </c>
      <c r="AE30" s="683"/>
      <c r="AF30" s="683"/>
      <c r="AG30" s="683"/>
      <c r="AH30" s="683"/>
      <c r="AI30" s="683"/>
      <c r="AJ30" s="683"/>
      <c r="AK30" s="683"/>
      <c r="AL30" s="684">
        <v>0.7</v>
      </c>
      <c r="AM30" s="685"/>
      <c r="AN30" s="685"/>
      <c r="AO30" s="686"/>
      <c r="AP30" s="727" t="s">
        <v>306</v>
      </c>
      <c r="AQ30" s="728"/>
      <c r="AR30" s="728"/>
      <c r="AS30" s="728"/>
      <c r="AT30" s="733" t="s">
        <v>307</v>
      </c>
      <c r="AU30" s="230"/>
      <c r="AV30" s="230"/>
      <c r="AW30" s="230"/>
      <c r="AX30" s="665" t="s">
        <v>186</v>
      </c>
      <c r="AY30" s="666"/>
      <c r="AZ30" s="666"/>
      <c r="BA30" s="666"/>
      <c r="BB30" s="666"/>
      <c r="BC30" s="666"/>
      <c r="BD30" s="666"/>
      <c r="BE30" s="666"/>
      <c r="BF30" s="667"/>
      <c r="BG30" s="739">
        <v>98.9</v>
      </c>
      <c r="BH30" s="740"/>
      <c r="BI30" s="740"/>
      <c r="BJ30" s="740"/>
      <c r="BK30" s="740"/>
      <c r="BL30" s="740"/>
      <c r="BM30" s="674">
        <v>96.8</v>
      </c>
      <c r="BN30" s="740"/>
      <c r="BO30" s="740"/>
      <c r="BP30" s="740"/>
      <c r="BQ30" s="741"/>
      <c r="BR30" s="739">
        <v>98.8</v>
      </c>
      <c r="BS30" s="740"/>
      <c r="BT30" s="740"/>
      <c r="BU30" s="740"/>
      <c r="BV30" s="740"/>
      <c r="BW30" s="740"/>
      <c r="BX30" s="674">
        <v>96.4</v>
      </c>
      <c r="BY30" s="740"/>
      <c r="BZ30" s="740"/>
      <c r="CA30" s="740"/>
      <c r="CB30" s="741"/>
      <c r="CD30" s="744"/>
      <c r="CE30" s="745"/>
      <c r="CF30" s="694" t="s">
        <v>308</v>
      </c>
      <c r="CG30" s="695"/>
      <c r="CH30" s="695"/>
      <c r="CI30" s="695"/>
      <c r="CJ30" s="695"/>
      <c r="CK30" s="695"/>
      <c r="CL30" s="695"/>
      <c r="CM30" s="695"/>
      <c r="CN30" s="695"/>
      <c r="CO30" s="695"/>
      <c r="CP30" s="695"/>
      <c r="CQ30" s="696"/>
      <c r="CR30" s="679">
        <v>1187410</v>
      </c>
      <c r="CS30" s="680"/>
      <c r="CT30" s="680"/>
      <c r="CU30" s="680"/>
      <c r="CV30" s="680"/>
      <c r="CW30" s="680"/>
      <c r="CX30" s="680"/>
      <c r="CY30" s="681"/>
      <c r="CZ30" s="684">
        <v>8.3000000000000007</v>
      </c>
      <c r="DA30" s="713"/>
      <c r="DB30" s="713"/>
      <c r="DC30" s="717"/>
      <c r="DD30" s="688">
        <v>1173059</v>
      </c>
      <c r="DE30" s="680"/>
      <c r="DF30" s="680"/>
      <c r="DG30" s="680"/>
      <c r="DH30" s="680"/>
      <c r="DI30" s="680"/>
      <c r="DJ30" s="680"/>
      <c r="DK30" s="681"/>
      <c r="DL30" s="688">
        <v>1173059</v>
      </c>
      <c r="DM30" s="680"/>
      <c r="DN30" s="680"/>
      <c r="DO30" s="680"/>
      <c r="DP30" s="680"/>
      <c r="DQ30" s="680"/>
      <c r="DR30" s="680"/>
      <c r="DS30" s="680"/>
      <c r="DT30" s="680"/>
      <c r="DU30" s="680"/>
      <c r="DV30" s="681"/>
      <c r="DW30" s="684">
        <v>15.8</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96029</v>
      </c>
      <c r="S31" s="680"/>
      <c r="T31" s="680"/>
      <c r="U31" s="680"/>
      <c r="V31" s="680"/>
      <c r="W31" s="680"/>
      <c r="X31" s="680"/>
      <c r="Y31" s="681"/>
      <c r="Z31" s="682">
        <v>0.6</v>
      </c>
      <c r="AA31" s="682"/>
      <c r="AB31" s="682"/>
      <c r="AC31" s="682"/>
      <c r="AD31" s="683" t="s">
        <v>137</v>
      </c>
      <c r="AE31" s="683"/>
      <c r="AF31" s="683"/>
      <c r="AG31" s="683"/>
      <c r="AH31" s="683"/>
      <c r="AI31" s="683"/>
      <c r="AJ31" s="683"/>
      <c r="AK31" s="683"/>
      <c r="AL31" s="684" t="s">
        <v>137</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99.1</v>
      </c>
      <c r="BH31" s="715"/>
      <c r="BI31" s="715"/>
      <c r="BJ31" s="715"/>
      <c r="BK31" s="715"/>
      <c r="BL31" s="715"/>
      <c r="BM31" s="685">
        <v>97.1</v>
      </c>
      <c r="BN31" s="737"/>
      <c r="BO31" s="737"/>
      <c r="BP31" s="737"/>
      <c r="BQ31" s="738"/>
      <c r="BR31" s="736">
        <v>98.8</v>
      </c>
      <c r="BS31" s="715"/>
      <c r="BT31" s="715"/>
      <c r="BU31" s="715"/>
      <c r="BV31" s="715"/>
      <c r="BW31" s="715"/>
      <c r="BX31" s="685">
        <v>96.6</v>
      </c>
      <c r="BY31" s="737"/>
      <c r="BZ31" s="737"/>
      <c r="CA31" s="737"/>
      <c r="CB31" s="738"/>
      <c r="CD31" s="744"/>
      <c r="CE31" s="745"/>
      <c r="CF31" s="694" t="s">
        <v>312</v>
      </c>
      <c r="CG31" s="695"/>
      <c r="CH31" s="695"/>
      <c r="CI31" s="695"/>
      <c r="CJ31" s="695"/>
      <c r="CK31" s="695"/>
      <c r="CL31" s="695"/>
      <c r="CM31" s="695"/>
      <c r="CN31" s="695"/>
      <c r="CO31" s="695"/>
      <c r="CP31" s="695"/>
      <c r="CQ31" s="696"/>
      <c r="CR31" s="679">
        <v>92756</v>
      </c>
      <c r="CS31" s="715"/>
      <c r="CT31" s="715"/>
      <c r="CU31" s="715"/>
      <c r="CV31" s="715"/>
      <c r="CW31" s="715"/>
      <c r="CX31" s="715"/>
      <c r="CY31" s="716"/>
      <c r="CZ31" s="684">
        <v>0.6</v>
      </c>
      <c r="DA31" s="713"/>
      <c r="DB31" s="713"/>
      <c r="DC31" s="717"/>
      <c r="DD31" s="688">
        <v>92163</v>
      </c>
      <c r="DE31" s="715"/>
      <c r="DF31" s="715"/>
      <c r="DG31" s="715"/>
      <c r="DH31" s="715"/>
      <c r="DI31" s="715"/>
      <c r="DJ31" s="715"/>
      <c r="DK31" s="716"/>
      <c r="DL31" s="688">
        <v>92163</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2218850</v>
      </c>
      <c r="S32" s="680"/>
      <c r="T32" s="680"/>
      <c r="U32" s="680"/>
      <c r="V32" s="680"/>
      <c r="W32" s="680"/>
      <c r="X32" s="680"/>
      <c r="Y32" s="681"/>
      <c r="Z32" s="682">
        <v>14.7</v>
      </c>
      <c r="AA32" s="682"/>
      <c r="AB32" s="682"/>
      <c r="AC32" s="682"/>
      <c r="AD32" s="683" t="s">
        <v>137</v>
      </c>
      <c r="AE32" s="683"/>
      <c r="AF32" s="683"/>
      <c r="AG32" s="683"/>
      <c r="AH32" s="683"/>
      <c r="AI32" s="683"/>
      <c r="AJ32" s="683"/>
      <c r="AK32" s="683"/>
      <c r="AL32" s="684" t="s">
        <v>137</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98.6</v>
      </c>
      <c r="BH32" s="749"/>
      <c r="BI32" s="749"/>
      <c r="BJ32" s="749"/>
      <c r="BK32" s="749"/>
      <c r="BL32" s="749"/>
      <c r="BM32" s="750">
        <v>96.3</v>
      </c>
      <c r="BN32" s="749"/>
      <c r="BO32" s="749"/>
      <c r="BP32" s="749"/>
      <c r="BQ32" s="751"/>
      <c r="BR32" s="748">
        <v>98.7</v>
      </c>
      <c r="BS32" s="749"/>
      <c r="BT32" s="749"/>
      <c r="BU32" s="749"/>
      <c r="BV32" s="749"/>
      <c r="BW32" s="749"/>
      <c r="BX32" s="750">
        <v>96.1</v>
      </c>
      <c r="BY32" s="749"/>
      <c r="BZ32" s="749"/>
      <c r="CA32" s="749"/>
      <c r="CB32" s="751"/>
      <c r="CD32" s="746"/>
      <c r="CE32" s="747"/>
      <c r="CF32" s="694" t="s">
        <v>315</v>
      </c>
      <c r="CG32" s="695"/>
      <c r="CH32" s="695"/>
      <c r="CI32" s="695"/>
      <c r="CJ32" s="695"/>
      <c r="CK32" s="695"/>
      <c r="CL32" s="695"/>
      <c r="CM32" s="695"/>
      <c r="CN32" s="695"/>
      <c r="CO32" s="695"/>
      <c r="CP32" s="695"/>
      <c r="CQ32" s="696"/>
      <c r="CR32" s="679" t="s">
        <v>225</v>
      </c>
      <c r="CS32" s="680"/>
      <c r="CT32" s="680"/>
      <c r="CU32" s="680"/>
      <c r="CV32" s="680"/>
      <c r="CW32" s="680"/>
      <c r="CX32" s="680"/>
      <c r="CY32" s="681"/>
      <c r="CZ32" s="684" t="s">
        <v>225</v>
      </c>
      <c r="DA32" s="713"/>
      <c r="DB32" s="713"/>
      <c r="DC32" s="717"/>
      <c r="DD32" s="688" t="s">
        <v>137</v>
      </c>
      <c r="DE32" s="680"/>
      <c r="DF32" s="680"/>
      <c r="DG32" s="680"/>
      <c r="DH32" s="680"/>
      <c r="DI32" s="680"/>
      <c r="DJ32" s="680"/>
      <c r="DK32" s="681"/>
      <c r="DL32" s="688" t="s">
        <v>174</v>
      </c>
      <c r="DM32" s="680"/>
      <c r="DN32" s="680"/>
      <c r="DO32" s="680"/>
      <c r="DP32" s="680"/>
      <c r="DQ32" s="680"/>
      <c r="DR32" s="680"/>
      <c r="DS32" s="680"/>
      <c r="DT32" s="680"/>
      <c r="DU32" s="680"/>
      <c r="DV32" s="681"/>
      <c r="DW32" s="684" t="s">
        <v>225</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1280224</v>
      </c>
      <c r="S33" s="680"/>
      <c r="T33" s="680"/>
      <c r="U33" s="680"/>
      <c r="V33" s="680"/>
      <c r="W33" s="680"/>
      <c r="X33" s="680"/>
      <c r="Y33" s="681"/>
      <c r="Z33" s="682">
        <v>8.5</v>
      </c>
      <c r="AA33" s="682"/>
      <c r="AB33" s="682"/>
      <c r="AC33" s="682"/>
      <c r="AD33" s="683" t="s">
        <v>174</v>
      </c>
      <c r="AE33" s="683"/>
      <c r="AF33" s="683"/>
      <c r="AG33" s="683"/>
      <c r="AH33" s="683"/>
      <c r="AI33" s="683"/>
      <c r="AJ33" s="683"/>
      <c r="AK33" s="683"/>
      <c r="AL33" s="684" t="s">
        <v>174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6941718</v>
      </c>
      <c r="CS33" s="715"/>
      <c r="CT33" s="715"/>
      <c r="CU33" s="715"/>
      <c r="CV33" s="715"/>
      <c r="CW33" s="715"/>
      <c r="CX33" s="715"/>
      <c r="CY33" s="716"/>
      <c r="CZ33" s="684">
        <v>48.4</v>
      </c>
      <c r="DA33" s="713"/>
      <c r="DB33" s="713"/>
      <c r="DC33" s="717"/>
      <c r="DD33" s="688">
        <v>4583834</v>
      </c>
      <c r="DE33" s="715"/>
      <c r="DF33" s="715"/>
      <c r="DG33" s="715"/>
      <c r="DH33" s="715"/>
      <c r="DI33" s="715"/>
      <c r="DJ33" s="715"/>
      <c r="DK33" s="716"/>
      <c r="DL33" s="688">
        <v>3281611</v>
      </c>
      <c r="DM33" s="715"/>
      <c r="DN33" s="715"/>
      <c r="DO33" s="715"/>
      <c r="DP33" s="715"/>
      <c r="DQ33" s="715"/>
      <c r="DR33" s="715"/>
      <c r="DS33" s="715"/>
      <c r="DT33" s="715"/>
      <c r="DU33" s="715"/>
      <c r="DV33" s="716"/>
      <c r="DW33" s="684">
        <v>44.1</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253840</v>
      </c>
      <c r="S34" s="680"/>
      <c r="T34" s="680"/>
      <c r="U34" s="680"/>
      <c r="V34" s="680"/>
      <c r="W34" s="680"/>
      <c r="X34" s="680"/>
      <c r="Y34" s="681"/>
      <c r="Z34" s="682">
        <v>1.7</v>
      </c>
      <c r="AA34" s="682"/>
      <c r="AB34" s="682"/>
      <c r="AC34" s="682"/>
      <c r="AD34" s="683" t="s">
        <v>137</v>
      </c>
      <c r="AE34" s="683"/>
      <c r="AF34" s="683"/>
      <c r="AG34" s="683"/>
      <c r="AH34" s="683"/>
      <c r="AI34" s="683"/>
      <c r="AJ34" s="683"/>
      <c r="AK34" s="683"/>
      <c r="AL34" s="684" t="s">
        <v>174</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1921801</v>
      </c>
      <c r="CS34" s="680"/>
      <c r="CT34" s="680"/>
      <c r="CU34" s="680"/>
      <c r="CV34" s="680"/>
      <c r="CW34" s="680"/>
      <c r="CX34" s="680"/>
      <c r="CY34" s="681"/>
      <c r="CZ34" s="684">
        <v>13.4</v>
      </c>
      <c r="DA34" s="713"/>
      <c r="DB34" s="713"/>
      <c r="DC34" s="717"/>
      <c r="DD34" s="688">
        <v>1577048</v>
      </c>
      <c r="DE34" s="680"/>
      <c r="DF34" s="680"/>
      <c r="DG34" s="680"/>
      <c r="DH34" s="680"/>
      <c r="DI34" s="680"/>
      <c r="DJ34" s="680"/>
      <c r="DK34" s="681"/>
      <c r="DL34" s="688">
        <v>1329679</v>
      </c>
      <c r="DM34" s="680"/>
      <c r="DN34" s="680"/>
      <c r="DO34" s="680"/>
      <c r="DP34" s="680"/>
      <c r="DQ34" s="680"/>
      <c r="DR34" s="680"/>
      <c r="DS34" s="680"/>
      <c r="DT34" s="680"/>
      <c r="DU34" s="680"/>
      <c r="DV34" s="681"/>
      <c r="DW34" s="684">
        <v>17.899999999999999</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1335769</v>
      </c>
      <c r="S35" s="680"/>
      <c r="T35" s="680"/>
      <c r="U35" s="680"/>
      <c r="V35" s="680"/>
      <c r="W35" s="680"/>
      <c r="X35" s="680"/>
      <c r="Y35" s="681"/>
      <c r="Z35" s="682">
        <v>8.8000000000000007</v>
      </c>
      <c r="AA35" s="682"/>
      <c r="AB35" s="682"/>
      <c r="AC35" s="682"/>
      <c r="AD35" s="683" t="s">
        <v>225</v>
      </c>
      <c r="AE35" s="683"/>
      <c r="AF35" s="683"/>
      <c r="AG35" s="683"/>
      <c r="AH35" s="683"/>
      <c r="AI35" s="683"/>
      <c r="AJ35" s="683"/>
      <c r="AK35" s="683"/>
      <c r="AL35" s="684" t="s">
        <v>137</v>
      </c>
      <c r="AM35" s="685"/>
      <c r="AN35" s="685"/>
      <c r="AO35" s="686"/>
      <c r="AP35" s="234"/>
      <c r="AQ35" s="752" t="s">
        <v>323</v>
      </c>
      <c r="AR35" s="753"/>
      <c r="AS35" s="753"/>
      <c r="AT35" s="753"/>
      <c r="AU35" s="753"/>
      <c r="AV35" s="753"/>
      <c r="AW35" s="753"/>
      <c r="AX35" s="753"/>
      <c r="AY35" s="754"/>
      <c r="AZ35" s="668">
        <v>1593566</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t="s">
        <v>137</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47525</v>
      </c>
      <c r="CS35" s="715"/>
      <c r="CT35" s="715"/>
      <c r="CU35" s="715"/>
      <c r="CV35" s="715"/>
      <c r="CW35" s="715"/>
      <c r="CX35" s="715"/>
      <c r="CY35" s="716"/>
      <c r="CZ35" s="684">
        <v>0.3</v>
      </c>
      <c r="DA35" s="713"/>
      <c r="DB35" s="713"/>
      <c r="DC35" s="717"/>
      <c r="DD35" s="688">
        <v>43444</v>
      </c>
      <c r="DE35" s="715"/>
      <c r="DF35" s="715"/>
      <c r="DG35" s="715"/>
      <c r="DH35" s="715"/>
      <c r="DI35" s="715"/>
      <c r="DJ35" s="715"/>
      <c r="DK35" s="716"/>
      <c r="DL35" s="688">
        <v>43444</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174</v>
      </c>
      <c r="S36" s="680"/>
      <c r="T36" s="680"/>
      <c r="U36" s="680"/>
      <c r="V36" s="680"/>
      <c r="W36" s="680"/>
      <c r="X36" s="680"/>
      <c r="Y36" s="681"/>
      <c r="Z36" s="682" t="s">
        <v>137</v>
      </c>
      <c r="AA36" s="682"/>
      <c r="AB36" s="682"/>
      <c r="AC36" s="682"/>
      <c r="AD36" s="683" t="s">
        <v>137</v>
      </c>
      <c r="AE36" s="683"/>
      <c r="AF36" s="683"/>
      <c r="AG36" s="683"/>
      <c r="AH36" s="683"/>
      <c r="AI36" s="683"/>
      <c r="AJ36" s="683"/>
      <c r="AK36" s="683"/>
      <c r="AL36" s="684" t="s">
        <v>137</v>
      </c>
      <c r="AM36" s="685"/>
      <c r="AN36" s="685"/>
      <c r="AO36" s="686"/>
      <c r="AQ36" s="756" t="s">
        <v>327</v>
      </c>
      <c r="AR36" s="757"/>
      <c r="AS36" s="757"/>
      <c r="AT36" s="757"/>
      <c r="AU36" s="757"/>
      <c r="AV36" s="757"/>
      <c r="AW36" s="757"/>
      <c r="AX36" s="757"/>
      <c r="AY36" s="758"/>
      <c r="AZ36" s="679">
        <v>630059</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-7315</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2740126</v>
      </c>
      <c r="CS36" s="680"/>
      <c r="CT36" s="680"/>
      <c r="CU36" s="680"/>
      <c r="CV36" s="680"/>
      <c r="CW36" s="680"/>
      <c r="CX36" s="680"/>
      <c r="CY36" s="681"/>
      <c r="CZ36" s="684">
        <v>19.100000000000001</v>
      </c>
      <c r="DA36" s="713"/>
      <c r="DB36" s="713"/>
      <c r="DC36" s="717"/>
      <c r="DD36" s="688">
        <v>942395</v>
      </c>
      <c r="DE36" s="680"/>
      <c r="DF36" s="680"/>
      <c r="DG36" s="680"/>
      <c r="DH36" s="680"/>
      <c r="DI36" s="680"/>
      <c r="DJ36" s="680"/>
      <c r="DK36" s="681"/>
      <c r="DL36" s="688">
        <v>569898</v>
      </c>
      <c r="DM36" s="680"/>
      <c r="DN36" s="680"/>
      <c r="DO36" s="680"/>
      <c r="DP36" s="680"/>
      <c r="DQ36" s="680"/>
      <c r="DR36" s="680"/>
      <c r="DS36" s="680"/>
      <c r="DT36" s="680"/>
      <c r="DU36" s="680"/>
      <c r="DV36" s="681"/>
      <c r="DW36" s="684">
        <v>7.7</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424869</v>
      </c>
      <c r="S37" s="680"/>
      <c r="T37" s="680"/>
      <c r="U37" s="680"/>
      <c r="V37" s="680"/>
      <c r="W37" s="680"/>
      <c r="X37" s="680"/>
      <c r="Y37" s="681"/>
      <c r="Z37" s="682">
        <v>2.8</v>
      </c>
      <c r="AA37" s="682"/>
      <c r="AB37" s="682"/>
      <c r="AC37" s="682"/>
      <c r="AD37" s="683" t="s">
        <v>137</v>
      </c>
      <c r="AE37" s="683"/>
      <c r="AF37" s="683"/>
      <c r="AG37" s="683"/>
      <c r="AH37" s="683"/>
      <c r="AI37" s="683"/>
      <c r="AJ37" s="683"/>
      <c r="AK37" s="683"/>
      <c r="AL37" s="684" t="s">
        <v>137</v>
      </c>
      <c r="AM37" s="685"/>
      <c r="AN37" s="685"/>
      <c r="AO37" s="686"/>
      <c r="AQ37" s="756" t="s">
        <v>331</v>
      </c>
      <c r="AR37" s="757"/>
      <c r="AS37" s="757"/>
      <c r="AT37" s="757"/>
      <c r="AU37" s="757"/>
      <c r="AV37" s="757"/>
      <c r="AW37" s="757"/>
      <c r="AX37" s="757"/>
      <c r="AY37" s="758"/>
      <c r="AZ37" s="679">
        <v>15180</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4594</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476032</v>
      </c>
      <c r="CS37" s="715"/>
      <c r="CT37" s="715"/>
      <c r="CU37" s="715"/>
      <c r="CV37" s="715"/>
      <c r="CW37" s="715"/>
      <c r="CX37" s="715"/>
      <c r="CY37" s="716"/>
      <c r="CZ37" s="684">
        <v>3.3</v>
      </c>
      <c r="DA37" s="713"/>
      <c r="DB37" s="713"/>
      <c r="DC37" s="717"/>
      <c r="DD37" s="688">
        <v>476032</v>
      </c>
      <c r="DE37" s="715"/>
      <c r="DF37" s="715"/>
      <c r="DG37" s="715"/>
      <c r="DH37" s="715"/>
      <c r="DI37" s="715"/>
      <c r="DJ37" s="715"/>
      <c r="DK37" s="716"/>
      <c r="DL37" s="688">
        <v>443731</v>
      </c>
      <c r="DM37" s="715"/>
      <c r="DN37" s="715"/>
      <c r="DO37" s="715"/>
      <c r="DP37" s="715"/>
      <c r="DQ37" s="715"/>
      <c r="DR37" s="715"/>
      <c r="DS37" s="715"/>
      <c r="DT37" s="715"/>
      <c r="DU37" s="715"/>
      <c r="DV37" s="716"/>
      <c r="DW37" s="684">
        <v>6</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15136209</v>
      </c>
      <c r="S38" s="760"/>
      <c r="T38" s="760"/>
      <c r="U38" s="760"/>
      <c r="V38" s="760"/>
      <c r="W38" s="760"/>
      <c r="X38" s="760"/>
      <c r="Y38" s="761"/>
      <c r="Z38" s="762">
        <v>100</v>
      </c>
      <c r="AA38" s="762"/>
      <c r="AB38" s="762"/>
      <c r="AC38" s="762"/>
      <c r="AD38" s="763">
        <v>7015506</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225</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7870</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1578386</v>
      </c>
      <c r="CS38" s="680"/>
      <c r="CT38" s="680"/>
      <c r="CU38" s="680"/>
      <c r="CV38" s="680"/>
      <c r="CW38" s="680"/>
      <c r="CX38" s="680"/>
      <c r="CY38" s="681"/>
      <c r="CZ38" s="684">
        <v>11</v>
      </c>
      <c r="DA38" s="713"/>
      <c r="DB38" s="713"/>
      <c r="DC38" s="717"/>
      <c r="DD38" s="688">
        <v>1388201</v>
      </c>
      <c r="DE38" s="680"/>
      <c r="DF38" s="680"/>
      <c r="DG38" s="680"/>
      <c r="DH38" s="680"/>
      <c r="DI38" s="680"/>
      <c r="DJ38" s="680"/>
      <c r="DK38" s="681"/>
      <c r="DL38" s="688">
        <v>1338590</v>
      </c>
      <c r="DM38" s="680"/>
      <c r="DN38" s="680"/>
      <c r="DO38" s="680"/>
      <c r="DP38" s="680"/>
      <c r="DQ38" s="680"/>
      <c r="DR38" s="680"/>
      <c r="DS38" s="680"/>
      <c r="DT38" s="680"/>
      <c r="DU38" s="680"/>
      <c r="DV38" s="681"/>
      <c r="DW38" s="684">
        <v>18</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137</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90</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639080</v>
      </c>
      <c r="CS39" s="715"/>
      <c r="CT39" s="715"/>
      <c r="CU39" s="715"/>
      <c r="CV39" s="715"/>
      <c r="CW39" s="715"/>
      <c r="CX39" s="715"/>
      <c r="CY39" s="716"/>
      <c r="CZ39" s="684">
        <v>4.5</v>
      </c>
      <c r="DA39" s="713"/>
      <c r="DB39" s="713"/>
      <c r="DC39" s="717"/>
      <c r="DD39" s="688">
        <v>629946</v>
      </c>
      <c r="DE39" s="715"/>
      <c r="DF39" s="715"/>
      <c r="DG39" s="715"/>
      <c r="DH39" s="715"/>
      <c r="DI39" s="715"/>
      <c r="DJ39" s="715"/>
      <c r="DK39" s="716"/>
      <c r="DL39" s="688" t="s">
        <v>137</v>
      </c>
      <c r="DM39" s="715"/>
      <c r="DN39" s="715"/>
      <c r="DO39" s="715"/>
      <c r="DP39" s="715"/>
      <c r="DQ39" s="715"/>
      <c r="DR39" s="715"/>
      <c r="DS39" s="715"/>
      <c r="DT39" s="715"/>
      <c r="DU39" s="715"/>
      <c r="DV39" s="716"/>
      <c r="DW39" s="684" t="s">
        <v>225</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253422</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225</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14800</v>
      </c>
      <c r="CS40" s="680"/>
      <c r="CT40" s="680"/>
      <c r="CU40" s="680"/>
      <c r="CV40" s="680"/>
      <c r="CW40" s="680"/>
      <c r="CX40" s="680"/>
      <c r="CY40" s="681"/>
      <c r="CZ40" s="684">
        <v>0.1</v>
      </c>
      <c r="DA40" s="713"/>
      <c r="DB40" s="713"/>
      <c r="DC40" s="717"/>
      <c r="DD40" s="688">
        <v>2800</v>
      </c>
      <c r="DE40" s="680"/>
      <c r="DF40" s="680"/>
      <c r="DG40" s="680"/>
      <c r="DH40" s="680"/>
      <c r="DI40" s="680"/>
      <c r="DJ40" s="680"/>
      <c r="DK40" s="681"/>
      <c r="DL40" s="688" t="s">
        <v>225</v>
      </c>
      <c r="DM40" s="680"/>
      <c r="DN40" s="680"/>
      <c r="DO40" s="680"/>
      <c r="DP40" s="680"/>
      <c r="DQ40" s="680"/>
      <c r="DR40" s="680"/>
      <c r="DS40" s="680"/>
      <c r="DT40" s="680"/>
      <c r="DU40" s="680"/>
      <c r="DV40" s="681"/>
      <c r="DW40" s="684" t="s">
        <v>137</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694905</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279</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137</v>
      </c>
      <c r="CS41" s="715"/>
      <c r="CT41" s="715"/>
      <c r="CU41" s="715"/>
      <c r="CV41" s="715"/>
      <c r="CW41" s="715"/>
      <c r="CX41" s="715"/>
      <c r="CY41" s="716"/>
      <c r="CZ41" s="684" t="s">
        <v>225</v>
      </c>
      <c r="DA41" s="713"/>
      <c r="DB41" s="713"/>
      <c r="DC41" s="717"/>
      <c r="DD41" s="688" t="s">
        <v>137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1746717</v>
      </c>
      <c r="CS42" s="680"/>
      <c r="CT42" s="680"/>
      <c r="CU42" s="680"/>
      <c r="CV42" s="680"/>
      <c r="CW42" s="680"/>
      <c r="CX42" s="680"/>
      <c r="CY42" s="681"/>
      <c r="CZ42" s="684">
        <v>12.2</v>
      </c>
      <c r="DA42" s="685"/>
      <c r="DB42" s="685"/>
      <c r="DC42" s="780"/>
      <c r="DD42" s="688">
        <v>378405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45742</v>
      </c>
      <c r="CS43" s="715"/>
      <c r="CT43" s="715"/>
      <c r="CU43" s="715"/>
      <c r="CV43" s="715"/>
      <c r="CW43" s="715"/>
      <c r="CX43" s="715"/>
      <c r="CY43" s="716"/>
      <c r="CZ43" s="684">
        <v>0.3</v>
      </c>
      <c r="DA43" s="713"/>
      <c r="DB43" s="713"/>
      <c r="DC43" s="717"/>
      <c r="DD43" s="688">
        <v>45742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1746717</v>
      </c>
      <c r="CS44" s="680"/>
      <c r="CT44" s="680"/>
      <c r="CU44" s="680"/>
      <c r="CV44" s="680"/>
      <c r="CW44" s="680"/>
      <c r="CX44" s="680"/>
      <c r="CY44" s="681"/>
      <c r="CZ44" s="684">
        <v>12.2</v>
      </c>
      <c r="DA44" s="685"/>
      <c r="DB44" s="685"/>
      <c r="DC44" s="780"/>
      <c r="DD44" s="688">
        <v>378405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703979</v>
      </c>
      <c r="CS45" s="715"/>
      <c r="CT45" s="715"/>
      <c r="CU45" s="715"/>
      <c r="CV45" s="715"/>
      <c r="CW45" s="715"/>
      <c r="CX45" s="715"/>
      <c r="CY45" s="716"/>
      <c r="CZ45" s="684">
        <v>4.9000000000000004</v>
      </c>
      <c r="DA45" s="713"/>
      <c r="DB45" s="713"/>
      <c r="DC45" s="717"/>
      <c r="DD45" s="688">
        <v>34758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1015736</v>
      </c>
      <c r="CS46" s="680"/>
      <c r="CT46" s="680"/>
      <c r="CU46" s="680"/>
      <c r="CV46" s="680"/>
      <c r="CW46" s="680"/>
      <c r="CX46" s="680"/>
      <c r="CY46" s="681"/>
      <c r="CZ46" s="684">
        <v>7.1</v>
      </c>
      <c r="DA46" s="685"/>
      <c r="DB46" s="685"/>
      <c r="DC46" s="780"/>
      <c r="DD46" s="688">
        <v>341045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t="s">
        <v>137</v>
      </c>
      <c r="CS47" s="715"/>
      <c r="CT47" s="715"/>
      <c r="CU47" s="715"/>
      <c r="CV47" s="715"/>
      <c r="CW47" s="715"/>
      <c r="CX47" s="715"/>
      <c r="CY47" s="716"/>
      <c r="CZ47" s="684" t="s">
        <v>137</v>
      </c>
      <c r="DA47" s="713"/>
      <c r="DB47" s="713"/>
      <c r="DC47" s="717"/>
      <c r="DD47" s="688" t="s">
        <v>225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137</v>
      </c>
      <c r="CS48" s="680"/>
      <c r="CT48" s="680"/>
      <c r="CU48" s="680"/>
      <c r="CV48" s="680"/>
      <c r="CW48" s="680"/>
      <c r="CX48" s="680"/>
      <c r="CY48" s="681"/>
      <c r="CZ48" s="684" t="s">
        <v>137</v>
      </c>
      <c r="DA48" s="685"/>
      <c r="DB48" s="685"/>
      <c r="DC48" s="780"/>
      <c r="DD48" s="688" t="s">
        <v>137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14342753</v>
      </c>
      <c r="CS49" s="749"/>
      <c r="CT49" s="749"/>
      <c r="CU49" s="749"/>
      <c r="CV49" s="749"/>
      <c r="CW49" s="749"/>
      <c r="CX49" s="749"/>
      <c r="CY49" s="781"/>
      <c r="CZ49" s="764">
        <v>100</v>
      </c>
      <c r="DA49" s="782"/>
      <c r="DB49" s="782"/>
      <c r="DC49" s="783"/>
      <c r="DD49" s="784">
        <v>8787949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YrxIBi5zRqnO3ujrSAyB0AM5V4axOl9agP/95tVNqmrP/LOfkp/wEY69BOWsoXDz0A6cTSMYGeyEI5OWQVttuQ==" saltValue="x83n4sauXt2C22m4FSAgL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15136</v>
      </c>
      <c r="R7" s="815"/>
      <c r="S7" s="815"/>
      <c r="T7" s="815"/>
      <c r="U7" s="815"/>
      <c r="V7" s="815">
        <v>14343</v>
      </c>
      <c r="W7" s="815"/>
      <c r="X7" s="815"/>
      <c r="Y7" s="815"/>
      <c r="Z7" s="815"/>
      <c r="AA7" s="815">
        <v>793</v>
      </c>
      <c r="AB7" s="815"/>
      <c r="AC7" s="815"/>
      <c r="AD7" s="815"/>
      <c r="AE7" s="816"/>
      <c r="AF7" s="817">
        <v>642</v>
      </c>
      <c r="AG7" s="818"/>
      <c r="AH7" s="818"/>
      <c r="AI7" s="818"/>
      <c r="AJ7" s="819"/>
      <c r="AK7" s="854">
        <v>2219</v>
      </c>
      <c r="AL7" s="855"/>
      <c r="AM7" s="855"/>
      <c r="AN7" s="855"/>
      <c r="AO7" s="855"/>
      <c r="AP7" s="855">
        <v>11939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570</v>
      </c>
      <c r="BT7" s="859"/>
      <c r="BU7" s="859"/>
      <c r="BV7" s="859"/>
      <c r="BW7" s="859"/>
      <c r="BX7" s="859"/>
      <c r="BY7" s="859"/>
      <c r="BZ7" s="859"/>
      <c r="CA7" s="859"/>
      <c r="CB7" s="859"/>
      <c r="CC7" s="859"/>
      <c r="CD7" s="859"/>
      <c r="CE7" s="859"/>
      <c r="CF7" s="859"/>
      <c r="CG7" s="860"/>
      <c r="CH7" s="851">
        <v>0</v>
      </c>
      <c r="CI7" s="852"/>
      <c r="CJ7" s="852"/>
      <c r="CK7" s="852"/>
      <c r="CL7" s="853"/>
      <c r="CM7" s="851">
        <v>31</v>
      </c>
      <c r="CN7" s="852"/>
      <c r="CO7" s="852"/>
      <c r="CP7" s="852"/>
      <c r="CQ7" s="853"/>
      <c r="CR7" s="851">
        <v>21</v>
      </c>
      <c r="CS7" s="852"/>
      <c r="CT7" s="852"/>
      <c r="CU7" s="852"/>
      <c r="CV7" s="853"/>
      <c r="CW7" s="851" t="s">
        <v>583</v>
      </c>
      <c r="CX7" s="852"/>
      <c r="CY7" s="852"/>
      <c r="CZ7" s="852"/>
      <c r="DA7" s="853"/>
      <c r="DB7" s="851" t="s">
        <v>584</v>
      </c>
      <c r="DC7" s="852"/>
      <c r="DD7" s="852"/>
      <c r="DE7" s="852"/>
      <c r="DF7" s="853"/>
      <c r="DG7" s="851" t="s">
        <v>585</v>
      </c>
      <c r="DH7" s="852"/>
      <c r="DI7" s="852"/>
      <c r="DJ7" s="852"/>
      <c r="DK7" s="853"/>
      <c r="DL7" s="851" t="s">
        <v>585</v>
      </c>
      <c r="DM7" s="852"/>
      <c r="DN7" s="852"/>
      <c r="DO7" s="852"/>
      <c r="DP7" s="853"/>
      <c r="DQ7" s="851" t="s">
        <v>585</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571</v>
      </c>
      <c r="BT8" s="849"/>
      <c r="BU8" s="849"/>
      <c r="BV8" s="849"/>
      <c r="BW8" s="849"/>
      <c r="BX8" s="849"/>
      <c r="BY8" s="849"/>
      <c r="BZ8" s="849"/>
      <c r="CA8" s="849"/>
      <c r="CB8" s="849"/>
      <c r="CC8" s="849"/>
      <c r="CD8" s="849"/>
      <c r="CE8" s="849"/>
      <c r="CF8" s="849"/>
      <c r="CG8" s="850"/>
      <c r="CH8" s="861">
        <v>13</v>
      </c>
      <c r="CI8" s="862"/>
      <c r="CJ8" s="862"/>
      <c r="CK8" s="862"/>
      <c r="CL8" s="863"/>
      <c r="CM8" s="861">
        <v>234</v>
      </c>
      <c r="CN8" s="862"/>
      <c r="CO8" s="862"/>
      <c r="CP8" s="862"/>
      <c r="CQ8" s="863"/>
      <c r="CR8" s="861">
        <v>13</v>
      </c>
      <c r="CS8" s="862"/>
      <c r="CT8" s="862"/>
      <c r="CU8" s="862"/>
      <c r="CV8" s="863"/>
      <c r="CW8" s="861">
        <v>7</v>
      </c>
      <c r="CX8" s="862"/>
      <c r="CY8" s="862"/>
      <c r="CZ8" s="862"/>
      <c r="DA8" s="863"/>
      <c r="DB8" s="861" t="s">
        <v>583</v>
      </c>
      <c r="DC8" s="862"/>
      <c r="DD8" s="862"/>
      <c r="DE8" s="862"/>
      <c r="DF8" s="863"/>
      <c r="DG8" s="861" t="s">
        <v>583</v>
      </c>
      <c r="DH8" s="862"/>
      <c r="DI8" s="862"/>
      <c r="DJ8" s="862"/>
      <c r="DK8" s="863"/>
      <c r="DL8" s="861" t="s">
        <v>586</v>
      </c>
      <c r="DM8" s="862"/>
      <c r="DN8" s="862"/>
      <c r="DO8" s="862"/>
      <c r="DP8" s="863"/>
      <c r="DQ8" s="861" t="s">
        <v>585</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15136</v>
      </c>
      <c r="R23" s="874"/>
      <c r="S23" s="874"/>
      <c r="T23" s="874"/>
      <c r="U23" s="874"/>
      <c r="V23" s="874">
        <v>14343</v>
      </c>
      <c r="W23" s="874"/>
      <c r="X23" s="874"/>
      <c r="Y23" s="874"/>
      <c r="Z23" s="874"/>
      <c r="AA23" s="874">
        <v>793</v>
      </c>
      <c r="AB23" s="874"/>
      <c r="AC23" s="874"/>
      <c r="AD23" s="874"/>
      <c r="AE23" s="875"/>
      <c r="AF23" s="876">
        <v>642</v>
      </c>
      <c r="AG23" s="874"/>
      <c r="AH23" s="874"/>
      <c r="AI23" s="874"/>
      <c r="AJ23" s="877"/>
      <c r="AK23" s="878"/>
      <c r="AL23" s="879"/>
      <c r="AM23" s="879"/>
      <c r="AN23" s="879"/>
      <c r="AO23" s="879"/>
      <c r="AP23" s="874">
        <v>11939</v>
      </c>
      <c r="AQ23" s="874"/>
      <c r="AR23" s="874"/>
      <c r="AS23" s="874"/>
      <c r="AT23" s="874"/>
      <c r="AU23" s="880"/>
      <c r="AV23" s="880"/>
      <c r="AW23" s="880"/>
      <c r="AX23" s="880"/>
      <c r="AY23" s="881"/>
      <c r="AZ23" s="889" t="s">
        <v>137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3488</v>
      </c>
      <c r="R28" s="903"/>
      <c r="S28" s="903"/>
      <c r="T28" s="903"/>
      <c r="U28" s="903"/>
      <c r="V28" s="903">
        <v>3461</v>
      </c>
      <c r="W28" s="903"/>
      <c r="X28" s="903"/>
      <c r="Y28" s="903"/>
      <c r="Z28" s="903"/>
      <c r="AA28" s="903">
        <v>27</v>
      </c>
      <c r="AB28" s="903"/>
      <c r="AC28" s="903"/>
      <c r="AD28" s="903"/>
      <c r="AE28" s="904"/>
      <c r="AF28" s="905">
        <v>27</v>
      </c>
      <c r="AG28" s="903"/>
      <c r="AH28" s="903"/>
      <c r="AI28" s="903"/>
      <c r="AJ28" s="906"/>
      <c r="AK28" s="907">
        <v>266</v>
      </c>
      <c r="AL28" s="898"/>
      <c r="AM28" s="898"/>
      <c r="AN28" s="898"/>
      <c r="AO28" s="898"/>
      <c r="AP28" s="898" t="s">
        <v>564</v>
      </c>
      <c r="AQ28" s="898"/>
      <c r="AR28" s="898"/>
      <c r="AS28" s="898"/>
      <c r="AT28" s="898"/>
      <c r="AU28" s="898" t="s">
        <v>565</v>
      </c>
      <c r="AV28" s="898"/>
      <c r="AW28" s="898"/>
      <c r="AX28" s="898"/>
      <c r="AY28" s="898"/>
      <c r="AZ28" s="899" t="s">
        <v>565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2155</v>
      </c>
      <c r="R29" s="839"/>
      <c r="S29" s="839"/>
      <c r="T29" s="839"/>
      <c r="U29" s="839"/>
      <c r="V29" s="839">
        <v>2110</v>
      </c>
      <c r="W29" s="839"/>
      <c r="X29" s="839"/>
      <c r="Y29" s="839"/>
      <c r="Z29" s="839"/>
      <c r="AA29" s="839">
        <v>45</v>
      </c>
      <c r="AB29" s="839"/>
      <c r="AC29" s="839"/>
      <c r="AD29" s="839"/>
      <c r="AE29" s="840"/>
      <c r="AF29" s="841">
        <v>45</v>
      </c>
      <c r="AG29" s="842"/>
      <c r="AH29" s="842"/>
      <c r="AI29" s="842"/>
      <c r="AJ29" s="843"/>
      <c r="AK29" s="910">
        <v>338</v>
      </c>
      <c r="AL29" s="911"/>
      <c r="AM29" s="911"/>
      <c r="AN29" s="911"/>
      <c r="AO29" s="911"/>
      <c r="AP29" s="911" t="s">
        <v>565</v>
      </c>
      <c r="AQ29" s="911"/>
      <c r="AR29" s="911"/>
      <c r="AS29" s="911"/>
      <c r="AT29" s="911"/>
      <c r="AU29" s="911" t="s">
        <v>564</v>
      </c>
      <c r="AV29" s="911"/>
      <c r="AW29" s="911"/>
      <c r="AX29" s="911"/>
      <c r="AY29" s="911"/>
      <c r="AZ29" s="912" t="s">
        <v>564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290</v>
      </c>
      <c r="R30" s="839"/>
      <c r="S30" s="839"/>
      <c r="T30" s="839"/>
      <c r="U30" s="839"/>
      <c r="V30" s="839">
        <v>288</v>
      </c>
      <c r="W30" s="839"/>
      <c r="X30" s="839"/>
      <c r="Y30" s="839"/>
      <c r="Z30" s="839"/>
      <c r="AA30" s="839">
        <v>2</v>
      </c>
      <c r="AB30" s="839"/>
      <c r="AC30" s="839"/>
      <c r="AD30" s="839"/>
      <c r="AE30" s="840"/>
      <c r="AF30" s="841">
        <v>2</v>
      </c>
      <c r="AG30" s="842"/>
      <c r="AH30" s="842"/>
      <c r="AI30" s="842"/>
      <c r="AJ30" s="843"/>
      <c r="AK30" s="910">
        <v>70</v>
      </c>
      <c r="AL30" s="911"/>
      <c r="AM30" s="911"/>
      <c r="AN30" s="911"/>
      <c r="AO30" s="911"/>
      <c r="AP30" s="911" t="s">
        <v>564</v>
      </c>
      <c r="AQ30" s="911"/>
      <c r="AR30" s="911"/>
      <c r="AS30" s="911"/>
      <c r="AT30" s="911"/>
      <c r="AU30" s="911" t="s">
        <v>565</v>
      </c>
      <c r="AV30" s="911"/>
      <c r="AW30" s="911"/>
      <c r="AX30" s="911"/>
      <c r="AY30" s="911"/>
      <c r="AZ30" s="912" t="s">
        <v>565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688</v>
      </c>
      <c r="R31" s="839"/>
      <c r="S31" s="839"/>
      <c r="T31" s="839"/>
      <c r="U31" s="839"/>
      <c r="V31" s="839">
        <v>621</v>
      </c>
      <c r="W31" s="839"/>
      <c r="X31" s="839"/>
      <c r="Y31" s="839"/>
      <c r="Z31" s="839"/>
      <c r="AA31" s="839">
        <v>67</v>
      </c>
      <c r="AB31" s="839"/>
      <c r="AC31" s="839"/>
      <c r="AD31" s="839"/>
      <c r="AE31" s="840"/>
      <c r="AF31" s="841">
        <v>758</v>
      </c>
      <c r="AG31" s="842"/>
      <c r="AH31" s="842"/>
      <c r="AI31" s="842"/>
      <c r="AJ31" s="843"/>
      <c r="AK31" s="910">
        <v>15</v>
      </c>
      <c r="AL31" s="911"/>
      <c r="AM31" s="911"/>
      <c r="AN31" s="911"/>
      <c r="AO31" s="911"/>
      <c r="AP31" s="911">
        <v>916</v>
      </c>
      <c r="AQ31" s="911"/>
      <c r="AR31" s="911"/>
      <c r="AS31" s="911"/>
      <c r="AT31" s="911"/>
      <c r="AU31" s="911">
        <v>22</v>
      </c>
      <c r="AV31" s="911"/>
      <c r="AW31" s="911"/>
      <c r="AX31" s="911"/>
      <c r="AY31" s="911"/>
      <c r="AZ31" s="912" t="s">
        <v>564</v>
      </c>
      <c r="BA31" s="912"/>
      <c r="BB31" s="912"/>
      <c r="BC31" s="912"/>
      <c r="BD31" s="912"/>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15</v>
      </c>
      <c r="R32" s="839"/>
      <c r="S32" s="839"/>
      <c r="T32" s="839"/>
      <c r="U32" s="839"/>
      <c r="V32" s="839">
        <v>15</v>
      </c>
      <c r="W32" s="839"/>
      <c r="X32" s="839"/>
      <c r="Y32" s="839"/>
      <c r="Z32" s="839"/>
      <c r="AA32" s="839">
        <v>0</v>
      </c>
      <c r="AB32" s="839"/>
      <c r="AC32" s="839"/>
      <c r="AD32" s="839"/>
      <c r="AE32" s="840"/>
      <c r="AF32" s="841">
        <v>96</v>
      </c>
      <c r="AG32" s="842"/>
      <c r="AH32" s="842"/>
      <c r="AI32" s="842"/>
      <c r="AJ32" s="843"/>
      <c r="AK32" s="910" t="s">
        <v>565</v>
      </c>
      <c r="AL32" s="911"/>
      <c r="AM32" s="911"/>
      <c r="AN32" s="911"/>
      <c r="AO32" s="911"/>
      <c r="AP32" s="911">
        <v>33</v>
      </c>
      <c r="AQ32" s="911"/>
      <c r="AR32" s="911"/>
      <c r="AS32" s="911"/>
      <c r="AT32" s="911"/>
      <c r="AU32" s="911">
        <v>0</v>
      </c>
      <c r="AV32" s="911"/>
      <c r="AW32" s="911"/>
      <c r="AX32" s="911"/>
      <c r="AY32" s="911"/>
      <c r="AZ32" s="912" t="s">
        <v>564</v>
      </c>
      <c r="BA32" s="912"/>
      <c r="BB32" s="912"/>
      <c r="BC32" s="912"/>
      <c r="BD32" s="912"/>
      <c r="BE32" s="908" t="s">
        <v>399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401</v>
      </c>
      <c r="C33" s="836"/>
      <c r="D33" s="836"/>
      <c r="E33" s="836"/>
      <c r="F33" s="836"/>
      <c r="G33" s="836"/>
      <c r="H33" s="836"/>
      <c r="I33" s="836"/>
      <c r="J33" s="836"/>
      <c r="K33" s="836"/>
      <c r="L33" s="836"/>
      <c r="M33" s="836"/>
      <c r="N33" s="836"/>
      <c r="O33" s="836"/>
      <c r="P33" s="837"/>
      <c r="Q33" s="838">
        <v>1815</v>
      </c>
      <c r="R33" s="839"/>
      <c r="S33" s="839"/>
      <c r="T33" s="839"/>
      <c r="U33" s="839"/>
      <c r="V33" s="839">
        <v>1798</v>
      </c>
      <c r="W33" s="839"/>
      <c r="X33" s="839"/>
      <c r="Y33" s="839"/>
      <c r="Z33" s="839"/>
      <c r="AA33" s="839">
        <v>16</v>
      </c>
      <c r="AB33" s="839"/>
      <c r="AC33" s="839"/>
      <c r="AD33" s="839"/>
      <c r="AE33" s="840"/>
      <c r="AF33" s="841">
        <v>15</v>
      </c>
      <c r="AG33" s="842"/>
      <c r="AH33" s="842"/>
      <c r="AI33" s="842"/>
      <c r="AJ33" s="843"/>
      <c r="AK33" s="910">
        <v>587</v>
      </c>
      <c r="AL33" s="911"/>
      <c r="AM33" s="911"/>
      <c r="AN33" s="911"/>
      <c r="AO33" s="911"/>
      <c r="AP33" s="911">
        <v>6730</v>
      </c>
      <c r="AQ33" s="911"/>
      <c r="AR33" s="911"/>
      <c r="AS33" s="911"/>
      <c r="AT33" s="911"/>
      <c r="AU33" s="911">
        <v>6454</v>
      </c>
      <c r="AV33" s="911"/>
      <c r="AW33" s="911"/>
      <c r="AX33" s="911"/>
      <c r="AY33" s="911"/>
      <c r="AZ33" s="912" t="s">
        <v>565</v>
      </c>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403</v>
      </c>
      <c r="C34" s="836"/>
      <c r="D34" s="836"/>
      <c r="E34" s="836"/>
      <c r="F34" s="836"/>
      <c r="G34" s="836"/>
      <c r="H34" s="836"/>
      <c r="I34" s="836"/>
      <c r="J34" s="836"/>
      <c r="K34" s="836"/>
      <c r="L34" s="836"/>
      <c r="M34" s="836"/>
      <c r="N34" s="836"/>
      <c r="O34" s="836"/>
      <c r="P34" s="837"/>
      <c r="Q34" s="838">
        <v>71</v>
      </c>
      <c r="R34" s="839"/>
      <c r="S34" s="839"/>
      <c r="T34" s="839"/>
      <c r="U34" s="839"/>
      <c r="V34" s="839">
        <v>70</v>
      </c>
      <c r="W34" s="839"/>
      <c r="X34" s="839"/>
      <c r="Y34" s="839"/>
      <c r="Z34" s="839"/>
      <c r="AA34" s="839">
        <v>1</v>
      </c>
      <c r="AB34" s="839"/>
      <c r="AC34" s="839"/>
      <c r="AD34" s="839"/>
      <c r="AE34" s="840"/>
      <c r="AF34" s="841">
        <v>1</v>
      </c>
      <c r="AG34" s="842"/>
      <c r="AH34" s="842"/>
      <c r="AI34" s="842"/>
      <c r="AJ34" s="843"/>
      <c r="AK34" s="910">
        <v>43</v>
      </c>
      <c r="AL34" s="911"/>
      <c r="AM34" s="911"/>
      <c r="AN34" s="911"/>
      <c r="AO34" s="911"/>
      <c r="AP34" s="911">
        <v>188</v>
      </c>
      <c r="AQ34" s="911"/>
      <c r="AR34" s="911"/>
      <c r="AS34" s="911"/>
      <c r="AT34" s="911"/>
      <c r="AU34" s="911">
        <v>188</v>
      </c>
      <c r="AV34" s="911"/>
      <c r="AW34" s="911"/>
      <c r="AX34" s="911"/>
      <c r="AY34" s="911"/>
      <c r="AZ34" s="912" t="s">
        <v>564</v>
      </c>
      <c r="BA34" s="912"/>
      <c r="BB34" s="912"/>
      <c r="BC34" s="912"/>
      <c r="BD34" s="912"/>
      <c r="BE34" s="908" t="s">
        <v>402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943</v>
      </c>
      <c r="AG63" s="922"/>
      <c r="AH63" s="922"/>
      <c r="AI63" s="922"/>
      <c r="AJ63" s="923"/>
      <c r="AK63" s="924"/>
      <c r="AL63" s="919"/>
      <c r="AM63" s="919"/>
      <c r="AN63" s="919"/>
      <c r="AO63" s="919"/>
      <c r="AP63" s="922">
        <v>7866</v>
      </c>
      <c r="AQ63" s="922"/>
      <c r="AR63" s="922"/>
      <c r="AS63" s="922"/>
      <c r="AT63" s="922"/>
      <c r="AU63" s="922">
        <v>6664</v>
      </c>
      <c r="AV63" s="922"/>
      <c r="AW63" s="922"/>
      <c r="AX63" s="922"/>
      <c r="AY63" s="922"/>
      <c r="AZ63" s="926"/>
      <c r="BA63" s="926"/>
      <c r="BB63" s="926"/>
      <c r="BC63" s="926"/>
      <c r="BD63" s="926"/>
      <c r="BE63" s="927"/>
      <c r="BF63" s="927"/>
      <c r="BG63" s="927"/>
      <c r="BH63" s="927"/>
      <c r="BI63" s="928"/>
      <c r="BJ63" s="929" t="s">
        <v>406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387</v>
      </c>
      <c r="R66" s="798"/>
      <c r="S66" s="798"/>
      <c r="T66" s="798"/>
      <c r="U66" s="799"/>
      <c r="V66" s="797" t="s">
        <v>409</v>
      </c>
      <c r="W66" s="798"/>
      <c r="X66" s="798"/>
      <c r="Y66" s="798"/>
      <c r="Z66" s="799"/>
      <c r="AA66" s="797" t="s">
        <v>389</v>
      </c>
      <c r="AB66" s="798"/>
      <c r="AC66" s="798"/>
      <c r="AD66" s="798"/>
      <c r="AE66" s="799"/>
      <c r="AF66" s="932" t="s">
        <v>390</v>
      </c>
      <c r="AG66" s="893"/>
      <c r="AH66" s="893"/>
      <c r="AI66" s="893"/>
      <c r="AJ66" s="933"/>
      <c r="AK66" s="797" t="s">
        <v>391</v>
      </c>
      <c r="AL66" s="821"/>
      <c r="AM66" s="821"/>
      <c r="AN66" s="821"/>
      <c r="AO66" s="822"/>
      <c r="AP66" s="797" t="s">
        <v>410</v>
      </c>
      <c r="AQ66" s="798"/>
      <c r="AR66" s="798"/>
      <c r="AS66" s="798"/>
      <c r="AT66" s="799"/>
      <c r="AU66" s="797" t="s">
        <v>411</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572</v>
      </c>
      <c r="C68" s="950"/>
      <c r="D68" s="950"/>
      <c r="E68" s="950"/>
      <c r="F68" s="950"/>
      <c r="G68" s="950"/>
      <c r="H68" s="950"/>
      <c r="I68" s="950"/>
      <c r="J68" s="950"/>
      <c r="K68" s="950"/>
      <c r="L68" s="950"/>
      <c r="M68" s="950"/>
      <c r="N68" s="950"/>
      <c r="O68" s="950"/>
      <c r="P68" s="951"/>
      <c r="Q68" s="952">
        <v>19218</v>
      </c>
      <c r="R68" s="946"/>
      <c r="S68" s="946"/>
      <c r="T68" s="946"/>
      <c r="U68" s="946"/>
      <c r="V68" s="946">
        <v>19195</v>
      </c>
      <c r="W68" s="946"/>
      <c r="X68" s="946"/>
      <c r="Y68" s="946"/>
      <c r="Z68" s="946"/>
      <c r="AA68" s="946">
        <v>23</v>
      </c>
      <c r="AB68" s="946"/>
      <c r="AC68" s="946"/>
      <c r="AD68" s="946"/>
      <c r="AE68" s="946"/>
      <c r="AF68" s="946">
        <v>23</v>
      </c>
      <c r="AG68" s="946"/>
      <c r="AH68" s="946"/>
      <c r="AI68" s="946"/>
      <c r="AJ68" s="946"/>
      <c r="AK68" s="946">
        <v>2868</v>
      </c>
      <c r="AL68" s="946"/>
      <c r="AM68" s="946"/>
      <c r="AN68" s="946"/>
      <c r="AO68" s="946"/>
      <c r="AP68" s="946" t="s">
        <v>587</v>
      </c>
      <c r="AQ68" s="946"/>
      <c r="AR68" s="946"/>
      <c r="AS68" s="946"/>
      <c r="AT68" s="946"/>
      <c r="AU68" s="946" t="s">
        <v>585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573</v>
      </c>
      <c r="C69" s="954"/>
      <c r="D69" s="954"/>
      <c r="E69" s="954"/>
      <c r="F69" s="954"/>
      <c r="G69" s="954"/>
      <c r="H69" s="954"/>
      <c r="I69" s="954"/>
      <c r="J69" s="954"/>
      <c r="K69" s="954"/>
      <c r="L69" s="954"/>
      <c r="M69" s="954"/>
      <c r="N69" s="954"/>
      <c r="O69" s="954"/>
      <c r="P69" s="955"/>
      <c r="Q69" s="956">
        <v>163</v>
      </c>
      <c r="R69" s="911"/>
      <c r="S69" s="911"/>
      <c r="T69" s="911"/>
      <c r="U69" s="911"/>
      <c r="V69" s="911">
        <v>163</v>
      </c>
      <c r="W69" s="911"/>
      <c r="X69" s="911"/>
      <c r="Y69" s="911"/>
      <c r="Z69" s="911"/>
      <c r="AA69" s="911">
        <v>1</v>
      </c>
      <c r="AB69" s="911"/>
      <c r="AC69" s="911"/>
      <c r="AD69" s="911"/>
      <c r="AE69" s="911"/>
      <c r="AF69" s="911">
        <v>1</v>
      </c>
      <c r="AG69" s="911"/>
      <c r="AH69" s="911"/>
      <c r="AI69" s="911"/>
      <c r="AJ69" s="911"/>
      <c r="AK69" s="911">
        <v>43</v>
      </c>
      <c r="AL69" s="911"/>
      <c r="AM69" s="911"/>
      <c r="AN69" s="911"/>
      <c r="AO69" s="911"/>
      <c r="AP69" s="911" t="s">
        <v>585</v>
      </c>
      <c r="AQ69" s="911"/>
      <c r="AR69" s="911"/>
      <c r="AS69" s="911"/>
      <c r="AT69" s="911"/>
      <c r="AU69" s="911" t="s">
        <v>583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574</v>
      </c>
      <c r="C70" s="954"/>
      <c r="D70" s="954"/>
      <c r="E70" s="954"/>
      <c r="F70" s="954"/>
      <c r="G70" s="954"/>
      <c r="H70" s="954"/>
      <c r="I70" s="954"/>
      <c r="J70" s="954"/>
      <c r="K70" s="954"/>
      <c r="L70" s="954"/>
      <c r="M70" s="954"/>
      <c r="N70" s="954"/>
      <c r="O70" s="954"/>
      <c r="P70" s="955"/>
      <c r="Q70" s="956">
        <v>596</v>
      </c>
      <c r="R70" s="911"/>
      <c r="S70" s="911"/>
      <c r="T70" s="911"/>
      <c r="U70" s="911"/>
      <c r="V70" s="911">
        <v>355</v>
      </c>
      <c r="W70" s="911"/>
      <c r="X70" s="911"/>
      <c r="Y70" s="911"/>
      <c r="Z70" s="911"/>
      <c r="AA70" s="911">
        <v>242</v>
      </c>
      <c r="AB70" s="911"/>
      <c r="AC70" s="911"/>
      <c r="AD70" s="911"/>
      <c r="AE70" s="911"/>
      <c r="AF70" s="911">
        <v>242</v>
      </c>
      <c r="AG70" s="911"/>
      <c r="AH70" s="911"/>
      <c r="AI70" s="911"/>
      <c r="AJ70" s="911"/>
      <c r="AK70" s="911" t="s">
        <v>585</v>
      </c>
      <c r="AL70" s="911"/>
      <c r="AM70" s="911"/>
      <c r="AN70" s="911"/>
      <c r="AO70" s="911"/>
      <c r="AP70" s="911" t="s">
        <v>588</v>
      </c>
      <c r="AQ70" s="911"/>
      <c r="AR70" s="911"/>
      <c r="AS70" s="911"/>
      <c r="AT70" s="911"/>
      <c r="AU70" s="911" t="s">
        <v>585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575</v>
      </c>
      <c r="C71" s="954"/>
      <c r="D71" s="954"/>
      <c r="E71" s="954"/>
      <c r="F71" s="954"/>
      <c r="G71" s="954"/>
      <c r="H71" s="954"/>
      <c r="I71" s="954"/>
      <c r="J71" s="954"/>
      <c r="K71" s="954"/>
      <c r="L71" s="954"/>
      <c r="M71" s="954"/>
      <c r="N71" s="954"/>
      <c r="O71" s="954"/>
      <c r="P71" s="955"/>
      <c r="Q71" s="956">
        <v>997</v>
      </c>
      <c r="R71" s="911"/>
      <c r="S71" s="911"/>
      <c r="T71" s="911"/>
      <c r="U71" s="911"/>
      <c r="V71" s="911">
        <v>988</v>
      </c>
      <c r="W71" s="911"/>
      <c r="X71" s="911"/>
      <c r="Y71" s="911"/>
      <c r="Z71" s="911"/>
      <c r="AA71" s="911">
        <v>9</v>
      </c>
      <c r="AB71" s="911"/>
      <c r="AC71" s="911"/>
      <c r="AD71" s="911"/>
      <c r="AE71" s="911"/>
      <c r="AF71" s="911">
        <v>9</v>
      </c>
      <c r="AG71" s="911"/>
      <c r="AH71" s="911"/>
      <c r="AI71" s="911"/>
      <c r="AJ71" s="911"/>
      <c r="AK71" s="911" t="s">
        <v>585</v>
      </c>
      <c r="AL71" s="911"/>
      <c r="AM71" s="911"/>
      <c r="AN71" s="911"/>
      <c r="AO71" s="911"/>
      <c r="AP71" s="911" t="s">
        <v>585</v>
      </c>
      <c r="AQ71" s="911"/>
      <c r="AR71" s="911"/>
      <c r="AS71" s="911"/>
      <c r="AT71" s="911"/>
      <c r="AU71" s="911" t="s">
        <v>585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582</v>
      </c>
      <c r="C72" s="954"/>
      <c r="D72" s="954"/>
      <c r="E72" s="954"/>
      <c r="F72" s="954"/>
      <c r="G72" s="954"/>
      <c r="H72" s="954"/>
      <c r="I72" s="954"/>
      <c r="J72" s="954"/>
      <c r="K72" s="954"/>
      <c r="L72" s="954"/>
      <c r="M72" s="954"/>
      <c r="N72" s="954"/>
      <c r="O72" s="954"/>
      <c r="P72" s="955"/>
      <c r="Q72" s="956">
        <v>330370</v>
      </c>
      <c r="R72" s="911"/>
      <c r="S72" s="911"/>
      <c r="T72" s="911"/>
      <c r="U72" s="911"/>
      <c r="V72" s="911">
        <v>323172</v>
      </c>
      <c r="W72" s="911"/>
      <c r="X72" s="911"/>
      <c r="Y72" s="911"/>
      <c r="Z72" s="911"/>
      <c r="AA72" s="911">
        <v>7198</v>
      </c>
      <c r="AB72" s="911"/>
      <c r="AC72" s="911"/>
      <c r="AD72" s="911"/>
      <c r="AE72" s="911"/>
      <c r="AF72" s="911">
        <v>7198</v>
      </c>
      <c r="AG72" s="911"/>
      <c r="AH72" s="911"/>
      <c r="AI72" s="911"/>
      <c r="AJ72" s="911"/>
      <c r="AK72" s="911">
        <v>2219</v>
      </c>
      <c r="AL72" s="911"/>
      <c r="AM72" s="911"/>
      <c r="AN72" s="911"/>
      <c r="AO72" s="911"/>
      <c r="AP72" s="911" t="s">
        <v>585</v>
      </c>
      <c r="AQ72" s="911"/>
      <c r="AR72" s="911"/>
      <c r="AS72" s="911"/>
      <c r="AT72" s="911"/>
      <c r="AU72" s="911" t="s">
        <v>583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576</v>
      </c>
      <c r="C73" s="954"/>
      <c r="D73" s="954"/>
      <c r="E73" s="954"/>
      <c r="F73" s="954"/>
      <c r="G73" s="954"/>
      <c r="H73" s="954"/>
      <c r="I73" s="954"/>
      <c r="J73" s="954"/>
      <c r="K73" s="954"/>
      <c r="L73" s="954"/>
      <c r="M73" s="954"/>
      <c r="N73" s="954"/>
      <c r="O73" s="954"/>
      <c r="P73" s="955"/>
      <c r="Q73" s="956">
        <v>58</v>
      </c>
      <c r="R73" s="911"/>
      <c r="S73" s="911"/>
      <c r="T73" s="911"/>
      <c r="U73" s="911"/>
      <c r="V73" s="911">
        <v>53</v>
      </c>
      <c r="W73" s="911"/>
      <c r="X73" s="911"/>
      <c r="Y73" s="911"/>
      <c r="Z73" s="911"/>
      <c r="AA73" s="911">
        <v>5</v>
      </c>
      <c r="AB73" s="911"/>
      <c r="AC73" s="911"/>
      <c r="AD73" s="911"/>
      <c r="AE73" s="911"/>
      <c r="AF73" s="911">
        <v>5</v>
      </c>
      <c r="AG73" s="911"/>
      <c r="AH73" s="911"/>
      <c r="AI73" s="911"/>
      <c r="AJ73" s="911"/>
      <c r="AK73" s="911" t="s">
        <v>589</v>
      </c>
      <c r="AL73" s="911"/>
      <c r="AM73" s="911"/>
      <c r="AN73" s="911"/>
      <c r="AO73" s="911"/>
      <c r="AP73" s="911" t="s">
        <v>585</v>
      </c>
      <c r="AQ73" s="911"/>
      <c r="AR73" s="911"/>
      <c r="AS73" s="911"/>
      <c r="AT73" s="911"/>
      <c r="AU73" s="911" t="s">
        <v>583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577</v>
      </c>
      <c r="C74" s="954"/>
      <c r="D74" s="954"/>
      <c r="E74" s="954"/>
      <c r="F74" s="954"/>
      <c r="G74" s="954"/>
      <c r="H74" s="954"/>
      <c r="I74" s="954"/>
      <c r="J74" s="954"/>
      <c r="K74" s="954"/>
      <c r="L74" s="954"/>
      <c r="M74" s="954"/>
      <c r="N74" s="954"/>
      <c r="O74" s="954"/>
      <c r="P74" s="955"/>
      <c r="Q74" s="956">
        <v>173</v>
      </c>
      <c r="R74" s="911"/>
      <c r="S74" s="911"/>
      <c r="T74" s="911"/>
      <c r="U74" s="911"/>
      <c r="V74" s="911">
        <v>160</v>
      </c>
      <c r="W74" s="911"/>
      <c r="X74" s="911"/>
      <c r="Y74" s="911"/>
      <c r="Z74" s="911"/>
      <c r="AA74" s="911">
        <v>13</v>
      </c>
      <c r="AB74" s="911"/>
      <c r="AC74" s="911"/>
      <c r="AD74" s="911"/>
      <c r="AE74" s="911"/>
      <c r="AF74" s="911">
        <v>13</v>
      </c>
      <c r="AG74" s="911"/>
      <c r="AH74" s="911"/>
      <c r="AI74" s="911"/>
      <c r="AJ74" s="911"/>
      <c r="AK74" s="911" t="s">
        <v>585</v>
      </c>
      <c r="AL74" s="911"/>
      <c r="AM74" s="911"/>
      <c r="AN74" s="911"/>
      <c r="AO74" s="911"/>
      <c r="AP74" s="911" t="s">
        <v>583</v>
      </c>
      <c r="AQ74" s="911"/>
      <c r="AR74" s="911"/>
      <c r="AS74" s="911"/>
      <c r="AT74" s="911"/>
      <c r="AU74" s="911" t="s">
        <v>585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581</v>
      </c>
      <c r="C75" s="954"/>
      <c r="D75" s="954"/>
      <c r="E75" s="954"/>
      <c r="F75" s="954"/>
      <c r="G75" s="954"/>
      <c r="H75" s="954"/>
      <c r="I75" s="954"/>
      <c r="J75" s="954"/>
      <c r="K75" s="954"/>
      <c r="L75" s="954"/>
      <c r="M75" s="954"/>
      <c r="N75" s="954"/>
      <c r="O75" s="954"/>
      <c r="P75" s="955"/>
      <c r="Q75" s="959">
        <v>1817</v>
      </c>
      <c r="R75" s="960"/>
      <c r="S75" s="960"/>
      <c r="T75" s="960"/>
      <c r="U75" s="910"/>
      <c r="V75" s="961">
        <v>1762</v>
      </c>
      <c r="W75" s="960"/>
      <c r="X75" s="960"/>
      <c r="Y75" s="960"/>
      <c r="Z75" s="910"/>
      <c r="AA75" s="961">
        <v>54</v>
      </c>
      <c r="AB75" s="960"/>
      <c r="AC75" s="960"/>
      <c r="AD75" s="960"/>
      <c r="AE75" s="910"/>
      <c r="AF75" s="961">
        <v>54</v>
      </c>
      <c r="AG75" s="960"/>
      <c r="AH75" s="960"/>
      <c r="AI75" s="960"/>
      <c r="AJ75" s="910"/>
      <c r="AK75" s="961">
        <v>5</v>
      </c>
      <c r="AL75" s="960"/>
      <c r="AM75" s="960"/>
      <c r="AN75" s="960"/>
      <c r="AO75" s="910"/>
      <c r="AP75" s="961">
        <v>564</v>
      </c>
      <c r="AQ75" s="960"/>
      <c r="AR75" s="960"/>
      <c r="AS75" s="960"/>
      <c r="AT75" s="910"/>
      <c r="AU75" s="961">
        <v>137</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578</v>
      </c>
      <c r="C76" s="954"/>
      <c r="D76" s="954"/>
      <c r="E76" s="954"/>
      <c r="F76" s="954"/>
      <c r="G76" s="954"/>
      <c r="H76" s="954"/>
      <c r="I76" s="954"/>
      <c r="J76" s="954"/>
      <c r="K76" s="954"/>
      <c r="L76" s="954"/>
      <c r="M76" s="954"/>
      <c r="N76" s="954"/>
      <c r="O76" s="954"/>
      <c r="P76" s="955"/>
      <c r="Q76" s="959">
        <v>142</v>
      </c>
      <c r="R76" s="960"/>
      <c r="S76" s="960"/>
      <c r="T76" s="960"/>
      <c r="U76" s="910"/>
      <c r="V76" s="961">
        <v>123</v>
      </c>
      <c r="W76" s="960"/>
      <c r="X76" s="960"/>
      <c r="Y76" s="960"/>
      <c r="Z76" s="910"/>
      <c r="AA76" s="961">
        <v>18</v>
      </c>
      <c r="AB76" s="960"/>
      <c r="AC76" s="960"/>
      <c r="AD76" s="960"/>
      <c r="AE76" s="910"/>
      <c r="AF76" s="961">
        <v>18</v>
      </c>
      <c r="AG76" s="960"/>
      <c r="AH76" s="960"/>
      <c r="AI76" s="960"/>
      <c r="AJ76" s="910"/>
      <c r="AK76" s="961">
        <v>20</v>
      </c>
      <c r="AL76" s="960"/>
      <c r="AM76" s="960"/>
      <c r="AN76" s="960"/>
      <c r="AO76" s="910"/>
      <c r="AP76" s="961" t="s">
        <v>583</v>
      </c>
      <c r="AQ76" s="960"/>
      <c r="AR76" s="960"/>
      <c r="AS76" s="960"/>
      <c r="AT76" s="910"/>
      <c r="AU76" s="961" t="s">
        <v>583</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579</v>
      </c>
      <c r="C77" s="954"/>
      <c r="D77" s="954"/>
      <c r="E77" s="954"/>
      <c r="F77" s="954"/>
      <c r="G77" s="954"/>
      <c r="H77" s="954"/>
      <c r="I77" s="954"/>
      <c r="J77" s="954"/>
      <c r="K77" s="954"/>
      <c r="L77" s="954"/>
      <c r="M77" s="954"/>
      <c r="N77" s="954"/>
      <c r="O77" s="954"/>
      <c r="P77" s="955"/>
      <c r="Q77" s="959">
        <v>53</v>
      </c>
      <c r="R77" s="960"/>
      <c r="S77" s="960"/>
      <c r="T77" s="960"/>
      <c r="U77" s="910"/>
      <c r="V77" s="961">
        <v>42</v>
      </c>
      <c r="W77" s="960"/>
      <c r="X77" s="960"/>
      <c r="Y77" s="960"/>
      <c r="Z77" s="910"/>
      <c r="AA77" s="961">
        <v>11</v>
      </c>
      <c r="AB77" s="960"/>
      <c r="AC77" s="960"/>
      <c r="AD77" s="960"/>
      <c r="AE77" s="910"/>
      <c r="AF77" s="961">
        <v>11</v>
      </c>
      <c r="AG77" s="960"/>
      <c r="AH77" s="960"/>
      <c r="AI77" s="960"/>
      <c r="AJ77" s="910"/>
      <c r="AK77" s="961" t="s">
        <v>585</v>
      </c>
      <c r="AL77" s="960"/>
      <c r="AM77" s="960"/>
      <c r="AN77" s="960"/>
      <c r="AO77" s="910"/>
      <c r="AP77" s="961" t="s">
        <v>583</v>
      </c>
      <c r="AQ77" s="960"/>
      <c r="AR77" s="960"/>
      <c r="AS77" s="960"/>
      <c r="AT77" s="910"/>
      <c r="AU77" s="961" t="s">
        <v>585</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580</v>
      </c>
      <c r="C78" s="954"/>
      <c r="D78" s="954"/>
      <c r="E78" s="954"/>
      <c r="F78" s="954"/>
      <c r="G78" s="954"/>
      <c r="H78" s="954"/>
      <c r="I78" s="954"/>
      <c r="J78" s="954"/>
      <c r="K78" s="954"/>
      <c r="L78" s="954"/>
      <c r="M78" s="954"/>
      <c r="N78" s="954"/>
      <c r="O78" s="954"/>
      <c r="P78" s="955"/>
      <c r="Q78" s="956">
        <v>31</v>
      </c>
      <c r="R78" s="911"/>
      <c r="S78" s="911"/>
      <c r="T78" s="911"/>
      <c r="U78" s="911"/>
      <c r="V78" s="911">
        <v>30</v>
      </c>
      <c r="W78" s="911"/>
      <c r="X78" s="911"/>
      <c r="Y78" s="911"/>
      <c r="Z78" s="911"/>
      <c r="AA78" s="911">
        <v>1</v>
      </c>
      <c r="AB78" s="911"/>
      <c r="AC78" s="911"/>
      <c r="AD78" s="911"/>
      <c r="AE78" s="911"/>
      <c r="AF78" s="911">
        <v>1</v>
      </c>
      <c r="AG78" s="911"/>
      <c r="AH78" s="911"/>
      <c r="AI78" s="911"/>
      <c r="AJ78" s="911"/>
      <c r="AK78" s="911" t="s">
        <v>589</v>
      </c>
      <c r="AL78" s="911"/>
      <c r="AM78" s="911"/>
      <c r="AN78" s="911"/>
      <c r="AO78" s="911"/>
      <c r="AP78" s="911" t="s">
        <v>585</v>
      </c>
      <c r="AQ78" s="911"/>
      <c r="AR78" s="911"/>
      <c r="AS78" s="911"/>
      <c r="AT78" s="911"/>
      <c r="AU78" s="911" t="s">
        <v>583</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7573</v>
      </c>
      <c r="AG88" s="922"/>
      <c r="AH88" s="922"/>
      <c r="AI88" s="922"/>
      <c r="AJ88" s="922"/>
      <c r="AK88" s="919"/>
      <c r="AL88" s="919"/>
      <c r="AM88" s="919"/>
      <c r="AN88" s="919"/>
      <c r="AO88" s="919"/>
      <c r="AP88" s="922">
        <v>564</v>
      </c>
      <c r="AQ88" s="922"/>
      <c r="AR88" s="922"/>
      <c r="AS88" s="922"/>
      <c r="AT88" s="922"/>
      <c r="AU88" s="922">
        <v>137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34</v>
      </c>
      <c r="CS102" s="930"/>
      <c r="CT102" s="930"/>
      <c r="CU102" s="930"/>
      <c r="CV102" s="973"/>
      <c r="CW102" s="972">
        <v>7</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302</v>
      </c>
      <c r="AG109" s="975"/>
      <c r="AH109" s="975"/>
      <c r="AI109" s="975"/>
      <c r="AJ109" s="976"/>
      <c r="AK109" s="974" t="s">
        <v>301</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302</v>
      </c>
      <c r="BW109" s="975"/>
      <c r="BX109" s="975"/>
      <c r="BY109" s="975"/>
      <c r="BZ109" s="976"/>
      <c r="CA109" s="974" t="s">
        <v>301</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302</v>
      </c>
      <c r="DM109" s="975"/>
      <c r="DN109" s="975"/>
      <c r="DO109" s="975"/>
      <c r="DP109" s="976"/>
      <c r="DQ109" s="974" t="s">
        <v>301</v>
      </c>
      <c r="DR109" s="975"/>
      <c r="DS109" s="975"/>
      <c r="DT109" s="975"/>
      <c r="DU109" s="976"/>
      <c r="DV109" s="974" t="s">
        <v>422</v>
      </c>
      <c r="DW109" s="975"/>
      <c r="DX109" s="975"/>
      <c r="DY109" s="975"/>
      <c r="DZ109" s="977"/>
    </row>
    <row r="110" spans="1:131" s="246" customFormat="1" ht="26.25" customHeight="1" x14ac:dyDescent="0.15">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1319963</v>
      </c>
      <c r="AB110" s="982"/>
      <c r="AC110" s="982"/>
      <c r="AD110" s="982"/>
      <c r="AE110" s="983"/>
      <c r="AF110" s="984">
        <v>1315973</v>
      </c>
      <c r="AG110" s="982"/>
      <c r="AH110" s="982"/>
      <c r="AI110" s="982"/>
      <c r="AJ110" s="983"/>
      <c r="AK110" s="984">
        <v>1280166</v>
      </c>
      <c r="AL110" s="982"/>
      <c r="AM110" s="982"/>
      <c r="AN110" s="982"/>
      <c r="AO110" s="983"/>
      <c r="AP110" s="985">
        <v>21.1</v>
      </c>
      <c r="AQ110" s="986"/>
      <c r="AR110" s="986"/>
      <c r="AS110" s="986"/>
      <c r="AT110" s="987"/>
      <c r="AU110" s="988" t="s">
        <v>73</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11825883</v>
      </c>
      <c r="BR110" s="1017"/>
      <c r="BS110" s="1017"/>
      <c r="BT110" s="1017"/>
      <c r="BU110" s="1017"/>
      <c r="BV110" s="1017">
        <v>11791128</v>
      </c>
      <c r="BW110" s="1017"/>
      <c r="BX110" s="1017"/>
      <c r="BY110" s="1017"/>
      <c r="BZ110" s="1017"/>
      <c r="CA110" s="1017">
        <v>11939487</v>
      </c>
      <c r="CB110" s="1017"/>
      <c r="CC110" s="1017"/>
      <c r="CD110" s="1017"/>
      <c r="CE110" s="1017"/>
      <c r="CF110" s="1031">
        <v>196.9</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428</v>
      </c>
      <c r="DH110" s="1017"/>
      <c r="DI110" s="1017"/>
      <c r="DJ110" s="1017"/>
      <c r="DK110" s="1017"/>
      <c r="DL110" s="1017" t="s">
        <v>428</v>
      </c>
      <c r="DM110" s="1017"/>
      <c r="DN110" s="1017"/>
      <c r="DO110" s="1017"/>
      <c r="DP110" s="1017"/>
      <c r="DQ110" s="1017" t="s">
        <v>428</v>
      </c>
      <c r="DR110" s="1017"/>
      <c r="DS110" s="1017"/>
      <c r="DT110" s="1017"/>
      <c r="DU110" s="1017"/>
      <c r="DV110" s="1018" t="s">
        <v>137</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137</v>
      </c>
      <c r="AB111" s="1024"/>
      <c r="AC111" s="1024"/>
      <c r="AD111" s="1024"/>
      <c r="AE111" s="1025"/>
      <c r="AF111" s="1026" t="s">
        <v>428</v>
      </c>
      <c r="AG111" s="1024"/>
      <c r="AH111" s="1024"/>
      <c r="AI111" s="1024"/>
      <c r="AJ111" s="1025"/>
      <c r="AK111" s="1026" t="s">
        <v>137</v>
      </c>
      <c r="AL111" s="1024"/>
      <c r="AM111" s="1024"/>
      <c r="AN111" s="1024"/>
      <c r="AO111" s="1025"/>
      <c r="AP111" s="1027" t="s">
        <v>137</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t="s">
        <v>137</v>
      </c>
      <c r="BR111" s="1010"/>
      <c r="BS111" s="1010"/>
      <c r="BT111" s="1010"/>
      <c r="BU111" s="1010"/>
      <c r="BV111" s="1010" t="s">
        <v>137</v>
      </c>
      <c r="BW111" s="1010"/>
      <c r="BX111" s="1010"/>
      <c r="BY111" s="1010"/>
      <c r="BZ111" s="1010"/>
      <c r="CA111" s="1010" t="s">
        <v>137</v>
      </c>
      <c r="CB111" s="1010"/>
      <c r="CC111" s="1010"/>
      <c r="CD111" s="1010"/>
      <c r="CE111" s="1010"/>
      <c r="CF111" s="1004" t="s">
        <v>137</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137</v>
      </c>
      <c r="DH111" s="1010"/>
      <c r="DI111" s="1010"/>
      <c r="DJ111" s="1010"/>
      <c r="DK111" s="1010"/>
      <c r="DL111" s="1010" t="s">
        <v>137</v>
      </c>
      <c r="DM111" s="1010"/>
      <c r="DN111" s="1010"/>
      <c r="DO111" s="1010"/>
      <c r="DP111" s="1010"/>
      <c r="DQ111" s="1010" t="s">
        <v>137</v>
      </c>
      <c r="DR111" s="1010"/>
      <c r="DS111" s="1010"/>
      <c r="DT111" s="1010"/>
      <c r="DU111" s="1010"/>
      <c r="DV111" s="1011" t="s">
        <v>137</v>
      </c>
      <c r="DW111" s="1011"/>
      <c r="DX111" s="1011"/>
      <c r="DY111" s="1011"/>
      <c r="DZ111" s="1012"/>
    </row>
    <row r="112" spans="1:131" s="246" customFormat="1" ht="26.25" customHeight="1" x14ac:dyDescent="0.15">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137</v>
      </c>
      <c r="AB112" s="1049"/>
      <c r="AC112" s="1049"/>
      <c r="AD112" s="1049"/>
      <c r="AE112" s="1050"/>
      <c r="AF112" s="1051">
        <v>6667</v>
      </c>
      <c r="AG112" s="1049"/>
      <c r="AH112" s="1049"/>
      <c r="AI112" s="1049"/>
      <c r="AJ112" s="1050"/>
      <c r="AK112" s="1051" t="s">
        <v>428</v>
      </c>
      <c r="AL112" s="1049"/>
      <c r="AM112" s="1049"/>
      <c r="AN112" s="1049"/>
      <c r="AO112" s="1050"/>
      <c r="AP112" s="1052" t="s">
        <v>137</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6913852</v>
      </c>
      <c r="BR112" s="1010"/>
      <c r="BS112" s="1010"/>
      <c r="BT112" s="1010"/>
      <c r="BU112" s="1010"/>
      <c r="BV112" s="1010">
        <v>6786417</v>
      </c>
      <c r="BW112" s="1010"/>
      <c r="BX112" s="1010"/>
      <c r="BY112" s="1010"/>
      <c r="BZ112" s="1010"/>
      <c r="CA112" s="1010">
        <v>6664061</v>
      </c>
      <c r="CB112" s="1010"/>
      <c r="CC112" s="1010"/>
      <c r="CD112" s="1010"/>
      <c r="CE112" s="1010"/>
      <c r="CF112" s="1004">
        <v>109.9</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137</v>
      </c>
      <c r="DH112" s="1010"/>
      <c r="DI112" s="1010"/>
      <c r="DJ112" s="1010"/>
      <c r="DK112" s="1010"/>
      <c r="DL112" s="1010" t="s">
        <v>137</v>
      </c>
      <c r="DM112" s="1010"/>
      <c r="DN112" s="1010"/>
      <c r="DO112" s="1010"/>
      <c r="DP112" s="1010"/>
      <c r="DQ112" s="1010" t="s">
        <v>137</v>
      </c>
      <c r="DR112" s="1010"/>
      <c r="DS112" s="1010"/>
      <c r="DT112" s="1010"/>
      <c r="DU112" s="1010"/>
      <c r="DV112" s="1011" t="s">
        <v>137</v>
      </c>
      <c r="DW112" s="1011"/>
      <c r="DX112" s="1011"/>
      <c r="DY112" s="1011"/>
      <c r="DZ112" s="1012"/>
    </row>
    <row r="113" spans="1:130" s="246" customFormat="1" ht="26.25" customHeight="1" x14ac:dyDescent="0.15">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549338</v>
      </c>
      <c r="AB113" s="1024"/>
      <c r="AC113" s="1024"/>
      <c r="AD113" s="1024"/>
      <c r="AE113" s="1025"/>
      <c r="AF113" s="1026">
        <v>570627</v>
      </c>
      <c r="AG113" s="1024"/>
      <c r="AH113" s="1024"/>
      <c r="AI113" s="1024"/>
      <c r="AJ113" s="1025"/>
      <c r="AK113" s="1026">
        <v>597851</v>
      </c>
      <c r="AL113" s="1024"/>
      <c r="AM113" s="1024"/>
      <c r="AN113" s="1024"/>
      <c r="AO113" s="1025"/>
      <c r="AP113" s="1027">
        <v>9.9</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v>160835</v>
      </c>
      <c r="BR113" s="1010"/>
      <c r="BS113" s="1010"/>
      <c r="BT113" s="1010"/>
      <c r="BU113" s="1010"/>
      <c r="BV113" s="1010">
        <v>151873</v>
      </c>
      <c r="BW113" s="1010"/>
      <c r="BX113" s="1010"/>
      <c r="BY113" s="1010"/>
      <c r="BZ113" s="1010"/>
      <c r="CA113" s="1010">
        <v>136975</v>
      </c>
      <c r="CB113" s="1010"/>
      <c r="CC113" s="1010"/>
      <c r="CD113" s="1010"/>
      <c r="CE113" s="1010"/>
      <c r="CF113" s="1004">
        <v>2.2999999999999998</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137</v>
      </c>
      <c r="DH113" s="1049"/>
      <c r="DI113" s="1049"/>
      <c r="DJ113" s="1049"/>
      <c r="DK113" s="1050"/>
      <c r="DL113" s="1051" t="s">
        <v>137</v>
      </c>
      <c r="DM113" s="1049"/>
      <c r="DN113" s="1049"/>
      <c r="DO113" s="1049"/>
      <c r="DP113" s="1050"/>
      <c r="DQ113" s="1051" t="s">
        <v>137</v>
      </c>
      <c r="DR113" s="1049"/>
      <c r="DS113" s="1049"/>
      <c r="DT113" s="1049"/>
      <c r="DU113" s="1050"/>
      <c r="DV113" s="1052" t="s">
        <v>137</v>
      </c>
      <c r="DW113" s="1053"/>
      <c r="DX113" s="1053"/>
      <c r="DY113" s="1053"/>
      <c r="DZ113" s="1054"/>
    </row>
    <row r="114" spans="1:130" s="246" customFormat="1" ht="26.25" customHeight="1" x14ac:dyDescent="0.15">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7744</v>
      </c>
      <c r="AB114" s="1049"/>
      <c r="AC114" s="1049"/>
      <c r="AD114" s="1049"/>
      <c r="AE114" s="1050"/>
      <c r="AF114" s="1051">
        <v>12689</v>
      </c>
      <c r="AG114" s="1049"/>
      <c r="AH114" s="1049"/>
      <c r="AI114" s="1049"/>
      <c r="AJ114" s="1050"/>
      <c r="AK114" s="1051">
        <v>16874</v>
      </c>
      <c r="AL114" s="1049"/>
      <c r="AM114" s="1049"/>
      <c r="AN114" s="1049"/>
      <c r="AO114" s="1050"/>
      <c r="AP114" s="1052">
        <v>0.3</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2179845</v>
      </c>
      <c r="BR114" s="1010"/>
      <c r="BS114" s="1010"/>
      <c r="BT114" s="1010"/>
      <c r="BU114" s="1010"/>
      <c r="BV114" s="1010">
        <v>2211500</v>
      </c>
      <c r="BW114" s="1010"/>
      <c r="BX114" s="1010"/>
      <c r="BY114" s="1010"/>
      <c r="BZ114" s="1010"/>
      <c r="CA114" s="1010">
        <v>2146710</v>
      </c>
      <c r="CB114" s="1010"/>
      <c r="CC114" s="1010"/>
      <c r="CD114" s="1010"/>
      <c r="CE114" s="1010"/>
      <c r="CF114" s="1004">
        <v>35.4</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137</v>
      </c>
      <c r="DH114" s="1049"/>
      <c r="DI114" s="1049"/>
      <c r="DJ114" s="1049"/>
      <c r="DK114" s="1050"/>
      <c r="DL114" s="1051" t="s">
        <v>137</v>
      </c>
      <c r="DM114" s="1049"/>
      <c r="DN114" s="1049"/>
      <c r="DO114" s="1049"/>
      <c r="DP114" s="1050"/>
      <c r="DQ114" s="1051" t="s">
        <v>137</v>
      </c>
      <c r="DR114" s="1049"/>
      <c r="DS114" s="1049"/>
      <c r="DT114" s="1049"/>
      <c r="DU114" s="1050"/>
      <c r="DV114" s="1052" t="s">
        <v>137</v>
      </c>
      <c r="DW114" s="1053"/>
      <c r="DX114" s="1053"/>
      <c r="DY114" s="1053"/>
      <c r="DZ114" s="1054"/>
    </row>
    <row r="115" spans="1:130" s="246" customFormat="1" ht="26.25" customHeight="1" x14ac:dyDescent="0.15">
      <c r="A115" s="1044"/>
      <c r="B115" s="1045"/>
      <c r="C115" s="1040" t="s">
        <v>442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137</v>
      </c>
      <c r="AB115" s="1024"/>
      <c r="AC115" s="1024"/>
      <c r="AD115" s="1024"/>
      <c r="AE115" s="1025"/>
      <c r="AF115" s="1026" t="s">
        <v>137</v>
      </c>
      <c r="AG115" s="1024"/>
      <c r="AH115" s="1024"/>
      <c r="AI115" s="1024"/>
      <c r="AJ115" s="1025"/>
      <c r="AK115" s="1026" t="s">
        <v>137</v>
      </c>
      <c r="AL115" s="1024"/>
      <c r="AM115" s="1024"/>
      <c r="AN115" s="1024"/>
      <c r="AO115" s="1025"/>
      <c r="AP115" s="1027" t="s">
        <v>137</v>
      </c>
      <c r="AQ115" s="1028"/>
      <c r="AR115" s="1028"/>
      <c r="AS115" s="1028"/>
      <c r="AT115" s="1029"/>
      <c r="AU115" s="990"/>
      <c r="AV115" s="991"/>
      <c r="AW115" s="991"/>
      <c r="AX115" s="991"/>
      <c r="AY115" s="991"/>
      <c r="AZ115" s="1039" t="s">
        <v>443</v>
      </c>
      <c r="BA115" s="1040"/>
      <c r="BB115" s="1040"/>
      <c r="BC115" s="1040"/>
      <c r="BD115" s="1040"/>
      <c r="BE115" s="1040"/>
      <c r="BF115" s="1040"/>
      <c r="BG115" s="1040"/>
      <c r="BH115" s="1040"/>
      <c r="BI115" s="1040"/>
      <c r="BJ115" s="1040"/>
      <c r="BK115" s="1040"/>
      <c r="BL115" s="1040"/>
      <c r="BM115" s="1040"/>
      <c r="BN115" s="1040"/>
      <c r="BO115" s="1040"/>
      <c r="BP115" s="1041"/>
      <c r="BQ115" s="1009">
        <v>4685</v>
      </c>
      <c r="BR115" s="1010"/>
      <c r="BS115" s="1010"/>
      <c r="BT115" s="1010"/>
      <c r="BU115" s="1010"/>
      <c r="BV115" s="1010" t="s">
        <v>137</v>
      </c>
      <c r="BW115" s="1010"/>
      <c r="BX115" s="1010"/>
      <c r="BY115" s="1010"/>
      <c r="BZ115" s="1010"/>
      <c r="CA115" s="1010">
        <v>3300</v>
      </c>
      <c r="CB115" s="1010"/>
      <c r="CC115" s="1010"/>
      <c r="CD115" s="1010"/>
      <c r="CE115" s="1010"/>
      <c r="CF115" s="1004">
        <v>0.1</v>
      </c>
      <c r="CG115" s="1005"/>
      <c r="CH115" s="1005"/>
      <c r="CI115" s="1005"/>
      <c r="CJ115" s="1005"/>
      <c r="CK115" s="1035"/>
      <c r="CL115" s="1036"/>
      <c r="CM115" s="1039" t="s">
        <v>444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137</v>
      </c>
      <c r="DH115" s="1049"/>
      <c r="DI115" s="1049"/>
      <c r="DJ115" s="1049"/>
      <c r="DK115" s="1050"/>
      <c r="DL115" s="1051" t="s">
        <v>428</v>
      </c>
      <c r="DM115" s="1049"/>
      <c r="DN115" s="1049"/>
      <c r="DO115" s="1049"/>
      <c r="DP115" s="1050"/>
      <c r="DQ115" s="1051" t="s">
        <v>137</v>
      </c>
      <c r="DR115" s="1049"/>
      <c r="DS115" s="1049"/>
      <c r="DT115" s="1049"/>
      <c r="DU115" s="1050"/>
      <c r="DV115" s="1052" t="s">
        <v>137</v>
      </c>
      <c r="DW115" s="1053"/>
      <c r="DX115" s="1053"/>
      <c r="DY115" s="1053"/>
      <c r="DZ115" s="1054"/>
    </row>
    <row r="116" spans="1:130" s="246" customFormat="1" ht="26.25" customHeight="1" x14ac:dyDescent="0.15">
      <c r="A116" s="1046"/>
      <c r="B116" s="1047"/>
      <c r="C116" s="1055" t="s">
        <v>445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137</v>
      </c>
      <c r="AB116" s="1049"/>
      <c r="AC116" s="1049"/>
      <c r="AD116" s="1049"/>
      <c r="AE116" s="1050"/>
      <c r="AF116" s="1051" t="s">
        <v>137</v>
      </c>
      <c r="AG116" s="1049"/>
      <c r="AH116" s="1049"/>
      <c r="AI116" s="1049"/>
      <c r="AJ116" s="1050"/>
      <c r="AK116" s="1051" t="s">
        <v>137</v>
      </c>
      <c r="AL116" s="1049"/>
      <c r="AM116" s="1049"/>
      <c r="AN116" s="1049"/>
      <c r="AO116" s="1050"/>
      <c r="AP116" s="1052" t="s">
        <v>137</v>
      </c>
      <c r="AQ116" s="1053"/>
      <c r="AR116" s="1053"/>
      <c r="AS116" s="1053"/>
      <c r="AT116" s="1054"/>
      <c r="AU116" s="990"/>
      <c r="AV116" s="991"/>
      <c r="AW116" s="991"/>
      <c r="AX116" s="991"/>
      <c r="AY116" s="991"/>
      <c r="AZ116" s="1057" t="s">
        <v>446</v>
      </c>
      <c r="BA116" s="1058"/>
      <c r="BB116" s="1058"/>
      <c r="BC116" s="1058"/>
      <c r="BD116" s="1058"/>
      <c r="BE116" s="1058"/>
      <c r="BF116" s="1058"/>
      <c r="BG116" s="1058"/>
      <c r="BH116" s="1058"/>
      <c r="BI116" s="1058"/>
      <c r="BJ116" s="1058"/>
      <c r="BK116" s="1058"/>
      <c r="BL116" s="1058"/>
      <c r="BM116" s="1058"/>
      <c r="BN116" s="1058"/>
      <c r="BO116" s="1058"/>
      <c r="BP116" s="1059"/>
      <c r="BQ116" s="1009" t="s">
        <v>137</v>
      </c>
      <c r="BR116" s="1010"/>
      <c r="BS116" s="1010"/>
      <c r="BT116" s="1010"/>
      <c r="BU116" s="1010"/>
      <c r="BV116" s="1010" t="s">
        <v>137</v>
      </c>
      <c r="BW116" s="1010"/>
      <c r="BX116" s="1010"/>
      <c r="BY116" s="1010"/>
      <c r="BZ116" s="1010"/>
      <c r="CA116" s="1010" t="s">
        <v>137</v>
      </c>
      <c r="CB116" s="1010"/>
      <c r="CC116" s="1010"/>
      <c r="CD116" s="1010"/>
      <c r="CE116" s="1010"/>
      <c r="CF116" s="1004" t="s">
        <v>137</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137</v>
      </c>
      <c r="DH116" s="1049"/>
      <c r="DI116" s="1049"/>
      <c r="DJ116" s="1049"/>
      <c r="DK116" s="1050"/>
      <c r="DL116" s="1051" t="s">
        <v>137</v>
      </c>
      <c r="DM116" s="1049"/>
      <c r="DN116" s="1049"/>
      <c r="DO116" s="1049"/>
      <c r="DP116" s="1050"/>
      <c r="DQ116" s="1051" t="s">
        <v>137</v>
      </c>
      <c r="DR116" s="1049"/>
      <c r="DS116" s="1049"/>
      <c r="DT116" s="1049"/>
      <c r="DU116" s="1050"/>
      <c r="DV116" s="1052" t="s">
        <v>137</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1877045</v>
      </c>
      <c r="AB117" s="1067"/>
      <c r="AC117" s="1067"/>
      <c r="AD117" s="1067"/>
      <c r="AE117" s="1068"/>
      <c r="AF117" s="1069">
        <v>1905956</v>
      </c>
      <c r="AG117" s="1067"/>
      <c r="AH117" s="1067"/>
      <c r="AI117" s="1067"/>
      <c r="AJ117" s="1068"/>
      <c r="AK117" s="1069">
        <v>1894891</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137</v>
      </c>
      <c r="BR117" s="1010"/>
      <c r="BS117" s="1010"/>
      <c r="BT117" s="1010"/>
      <c r="BU117" s="1010"/>
      <c r="BV117" s="1010" t="s">
        <v>137</v>
      </c>
      <c r="BW117" s="1010"/>
      <c r="BX117" s="1010"/>
      <c r="BY117" s="1010"/>
      <c r="BZ117" s="1010"/>
      <c r="CA117" s="1010" t="s">
        <v>137</v>
      </c>
      <c r="CB117" s="1010"/>
      <c r="CC117" s="1010"/>
      <c r="CD117" s="1010"/>
      <c r="CE117" s="1010"/>
      <c r="CF117" s="1004" t="s">
        <v>137</v>
      </c>
      <c r="CG117" s="1005"/>
      <c r="CH117" s="1005"/>
      <c r="CI117" s="1005"/>
      <c r="CJ117" s="1005"/>
      <c r="CK117" s="1035"/>
      <c r="CL117" s="1036"/>
      <c r="CM117" s="1006" t="s">
        <v>450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137</v>
      </c>
      <c r="DH117" s="1049"/>
      <c r="DI117" s="1049"/>
      <c r="DJ117" s="1049"/>
      <c r="DK117" s="1050"/>
      <c r="DL117" s="1051" t="s">
        <v>137</v>
      </c>
      <c r="DM117" s="1049"/>
      <c r="DN117" s="1049"/>
      <c r="DO117" s="1049"/>
      <c r="DP117" s="1050"/>
      <c r="DQ117" s="1051" t="s">
        <v>137</v>
      </c>
      <c r="DR117" s="1049"/>
      <c r="DS117" s="1049"/>
      <c r="DT117" s="1049"/>
      <c r="DU117" s="1050"/>
      <c r="DV117" s="1052" t="s">
        <v>137</v>
      </c>
      <c r="DW117" s="1053"/>
      <c r="DX117" s="1053"/>
      <c r="DY117" s="1053"/>
      <c r="DZ117" s="1054"/>
    </row>
    <row r="118" spans="1:130" s="246" customFormat="1" ht="26.25" customHeight="1" x14ac:dyDescent="0.15">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302</v>
      </c>
      <c r="AG118" s="975"/>
      <c r="AH118" s="975"/>
      <c r="AI118" s="975"/>
      <c r="AJ118" s="976"/>
      <c r="AK118" s="974" t="s">
        <v>301</v>
      </c>
      <c r="AL118" s="975"/>
      <c r="AM118" s="975"/>
      <c r="AN118" s="975"/>
      <c r="AO118" s="976"/>
      <c r="AP118" s="1061" t="s">
        <v>422</v>
      </c>
      <c r="AQ118" s="1062"/>
      <c r="AR118" s="1062"/>
      <c r="AS118" s="1062"/>
      <c r="AT118" s="1063"/>
      <c r="AU118" s="990"/>
      <c r="AV118" s="991"/>
      <c r="AW118" s="991"/>
      <c r="AX118" s="991"/>
      <c r="AY118" s="991"/>
      <c r="AZ118" s="1064" t="s">
        <v>451</v>
      </c>
      <c r="BA118" s="1055"/>
      <c r="BB118" s="1055"/>
      <c r="BC118" s="1055"/>
      <c r="BD118" s="1055"/>
      <c r="BE118" s="1055"/>
      <c r="BF118" s="1055"/>
      <c r="BG118" s="1055"/>
      <c r="BH118" s="1055"/>
      <c r="BI118" s="1055"/>
      <c r="BJ118" s="1055"/>
      <c r="BK118" s="1055"/>
      <c r="BL118" s="1055"/>
      <c r="BM118" s="1055"/>
      <c r="BN118" s="1055"/>
      <c r="BO118" s="1055"/>
      <c r="BP118" s="1056"/>
      <c r="BQ118" s="1087" t="s">
        <v>137</v>
      </c>
      <c r="BR118" s="1088"/>
      <c r="BS118" s="1088"/>
      <c r="BT118" s="1088"/>
      <c r="BU118" s="1088"/>
      <c r="BV118" s="1088" t="s">
        <v>137</v>
      </c>
      <c r="BW118" s="1088"/>
      <c r="BX118" s="1088"/>
      <c r="BY118" s="1088"/>
      <c r="BZ118" s="1088"/>
      <c r="CA118" s="1088" t="s">
        <v>137</v>
      </c>
      <c r="CB118" s="1088"/>
      <c r="CC118" s="1088"/>
      <c r="CD118" s="1088"/>
      <c r="CE118" s="1088"/>
      <c r="CF118" s="1004" t="s">
        <v>137</v>
      </c>
      <c r="CG118" s="1005"/>
      <c r="CH118" s="1005"/>
      <c r="CI118" s="1005"/>
      <c r="CJ118" s="1005"/>
      <c r="CK118" s="1035"/>
      <c r="CL118" s="1036"/>
      <c r="CM118" s="1006" t="s">
        <v>452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137</v>
      </c>
      <c r="DH118" s="1049"/>
      <c r="DI118" s="1049"/>
      <c r="DJ118" s="1049"/>
      <c r="DK118" s="1050"/>
      <c r="DL118" s="1051" t="s">
        <v>137</v>
      </c>
      <c r="DM118" s="1049"/>
      <c r="DN118" s="1049"/>
      <c r="DO118" s="1049"/>
      <c r="DP118" s="1050"/>
      <c r="DQ118" s="1051" t="s">
        <v>137</v>
      </c>
      <c r="DR118" s="1049"/>
      <c r="DS118" s="1049"/>
      <c r="DT118" s="1049"/>
      <c r="DU118" s="1050"/>
      <c r="DV118" s="1052" t="s">
        <v>137</v>
      </c>
      <c r="DW118" s="1053"/>
      <c r="DX118" s="1053"/>
      <c r="DY118" s="1053"/>
      <c r="DZ118" s="1054"/>
    </row>
    <row r="119" spans="1:130" s="246" customFormat="1" ht="26.25" customHeight="1" x14ac:dyDescent="0.15">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137</v>
      </c>
      <c r="AB119" s="982"/>
      <c r="AC119" s="982"/>
      <c r="AD119" s="982"/>
      <c r="AE119" s="983"/>
      <c r="AF119" s="984" t="s">
        <v>137</v>
      </c>
      <c r="AG119" s="982"/>
      <c r="AH119" s="982"/>
      <c r="AI119" s="982"/>
      <c r="AJ119" s="983"/>
      <c r="AK119" s="984" t="s">
        <v>137</v>
      </c>
      <c r="AL119" s="982"/>
      <c r="AM119" s="982"/>
      <c r="AN119" s="982"/>
      <c r="AO119" s="983"/>
      <c r="AP119" s="985" t="s">
        <v>137</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453</v>
      </c>
      <c r="BP119" s="1096"/>
      <c r="BQ119" s="1087">
        <v>21085100</v>
      </c>
      <c r="BR119" s="1088"/>
      <c r="BS119" s="1088"/>
      <c r="BT119" s="1088"/>
      <c r="BU119" s="1088"/>
      <c r="BV119" s="1088">
        <v>20940918</v>
      </c>
      <c r="BW119" s="1088"/>
      <c r="BX119" s="1088"/>
      <c r="BY119" s="1088"/>
      <c r="BZ119" s="1088"/>
      <c r="CA119" s="1088">
        <v>20890533</v>
      </c>
      <c r="CB119" s="1088"/>
      <c r="CC119" s="1088"/>
      <c r="CD119" s="1088"/>
      <c r="CE119" s="1088"/>
      <c r="CF119" s="1089"/>
      <c r="CG119" s="1090"/>
      <c r="CH119" s="1090"/>
      <c r="CI119" s="1090"/>
      <c r="CJ119" s="1091"/>
      <c r="CK119" s="1037"/>
      <c r="CL119" s="1038"/>
      <c r="CM119" s="1092" t="s">
        <v>454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137</v>
      </c>
      <c r="DH119" s="1074"/>
      <c r="DI119" s="1074"/>
      <c r="DJ119" s="1074"/>
      <c r="DK119" s="1075"/>
      <c r="DL119" s="1073" t="s">
        <v>137</v>
      </c>
      <c r="DM119" s="1074"/>
      <c r="DN119" s="1074"/>
      <c r="DO119" s="1074"/>
      <c r="DP119" s="1075"/>
      <c r="DQ119" s="1073" t="s">
        <v>137</v>
      </c>
      <c r="DR119" s="1074"/>
      <c r="DS119" s="1074"/>
      <c r="DT119" s="1074"/>
      <c r="DU119" s="1075"/>
      <c r="DV119" s="1076" t="s">
        <v>137</v>
      </c>
      <c r="DW119" s="1077"/>
      <c r="DX119" s="1077"/>
      <c r="DY119" s="1077"/>
      <c r="DZ119" s="1078"/>
    </row>
    <row r="120" spans="1:130" s="246" customFormat="1" ht="26.25" customHeight="1" x14ac:dyDescent="0.15">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137</v>
      </c>
      <c r="AB120" s="1049"/>
      <c r="AC120" s="1049"/>
      <c r="AD120" s="1049"/>
      <c r="AE120" s="1050"/>
      <c r="AF120" s="1051" t="s">
        <v>137</v>
      </c>
      <c r="AG120" s="1049"/>
      <c r="AH120" s="1049"/>
      <c r="AI120" s="1049"/>
      <c r="AJ120" s="1050"/>
      <c r="AK120" s="1051" t="s">
        <v>137</v>
      </c>
      <c r="AL120" s="1049"/>
      <c r="AM120" s="1049"/>
      <c r="AN120" s="1049"/>
      <c r="AO120" s="1050"/>
      <c r="AP120" s="1052" t="s">
        <v>137</v>
      </c>
      <c r="AQ120" s="1053"/>
      <c r="AR120" s="1053"/>
      <c r="AS120" s="1053"/>
      <c r="AT120" s="1054"/>
      <c r="AU120" s="1079" t="s">
        <v>455</v>
      </c>
      <c r="AV120" s="1080"/>
      <c r="AW120" s="1080"/>
      <c r="AX120" s="1080"/>
      <c r="AY120" s="1081"/>
      <c r="AZ120" s="1030" t="s">
        <v>456</v>
      </c>
      <c r="BA120" s="979"/>
      <c r="BB120" s="979"/>
      <c r="BC120" s="979"/>
      <c r="BD120" s="979"/>
      <c r="BE120" s="979"/>
      <c r="BF120" s="979"/>
      <c r="BG120" s="979"/>
      <c r="BH120" s="979"/>
      <c r="BI120" s="979"/>
      <c r="BJ120" s="979"/>
      <c r="BK120" s="979"/>
      <c r="BL120" s="979"/>
      <c r="BM120" s="979"/>
      <c r="BN120" s="979"/>
      <c r="BO120" s="979"/>
      <c r="BP120" s="980"/>
      <c r="BQ120" s="1016">
        <v>3977367</v>
      </c>
      <c r="BR120" s="1017"/>
      <c r="BS120" s="1017"/>
      <c r="BT120" s="1017"/>
      <c r="BU120" s="1017"/>
      <c r="BV120" s="1017">
        <v>3823854</v>
      </c>
      <c r="BW120" s="1017"/>
      <c r="BX120" s="1017"/>
      <c r="BY120" s="1017"/>
      <c r="BZ120" s="1017"/>
      <c r="CA120" s="1017">
        <v>4292394</v>
      </c>
      <c r="CB120" s="1017"/>
      <c r="CC120" s="1017"/>
      <c r="CD120" s="1017"/>
      <c r="CE120" s="1017"/>
      <c r="CF120" s="1031">
        <v>70.8</v>
      </c>
      <c r="CG120" s="1032"/>
      <c r="CH120" s="1032"/>
      <c r="CI120" s="1032"/>
      <c r="CJ120" s="1032"/>
      <c r="CK120" s="1097" t="s">
        <v>457</v>
      </c>
      <c r="CL120" s="1098"/>
      <c r="CM120" s="1098"/>
      <c r="CN120" s="1098"/>
      <c r="CO120" s="1099"/>
      <c r="CP120" s="1105" t="s">
        <v>401</v>
      </c>
      <c r="CQ120" s="1106"/>
      <c r="CR120" s="1106"/>
      <c r="CS120" s="1106"/>
      <c r="CT120" s="1106"/>
      <c r="CU120" s="1106"/>
      <c r="CV120" s="1106"/>
      <c r="CW120" s="1106"/>
      <c r="CX120" s="1106"/>
      <c r="CY120" s="1106"/>
      <c r="CZ120" s="1106"/>
      <c r="DA120" s="1106"/>
      <c r="DB120" s="1106"/>
      <c r="DC120" s="1106"/>
      <c r="DD120" s="1106"/>
      <c r="DE120" s="1106"/>
      <c r="DF120" s="1107"/>
      <c r="DG120" s="1016">
        <v>6593570</v>
      </c>
      <c r="DH120" s="1017"/>
      <c r="DI120" s="1017"/>
      <c r="DJ120" s="1017"/>
      <c r="DK120" s="1017"/>
      <c r="DL120" s="1017">
        <v>6529913</v>
      </c>
      <c r="DM120" s="1017"/>
      <c r="DN120" s="1017"/>
      <c r="DO120" s="1017"/>
      <c r="DP120" s="1017"/>
      <c r="DQ120" s="1017">
        <v>6453977</v>
      </c>
      <c r="DR120" s="1017"/>
      <c r="DS120" s="1017"/>
      <c r="DT120" s="1017"/>
      <c r="DU120" s="1017"/>
      <c r="DV120" s="1018">
        <v>106.4</v>
      </c>
      <c r="DW120" s="1018"/>
      <c r="DX120" s="1018"/>
      <c r="DY120" s="1018"/>
      <c r="DZ120" s="1019"/>
    </row>
    <row r="121" spans="1:130" s="246" customFormat="1" ht="26.25" customHeight="1" x14ac:dyDescent="0.15">
      <c r="A121" s="1149"/>
      <c r="B121" s="1036"/>
      <c r="C121" s="1057" t="s">
        <v>458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137</v>
      </c>
      <c r="AB121" s="1049"/>
      <c r="AC121" s="1049"/>
      <c r="AD121" s="1049"/>
      <c r="AE121" s="1050"/>
      <c r="AF121" s="1051" t="s">
        <v>137</v>
      </c>
      <c r="AG121" s="1049"/>
      <c r="AH121" s="1049"/>
      <c r="AI121" s="1049"/>
      <c r="AJ121" s="1050"/>
      <c r="AK121" s="1051" t="s">
        <v>137</v>
      </c>
      <c r="AL121" s="1049"/>
      <c r="AM121" s="1049"/>
      <c r="AN121" s="1049"/>
      <c r="AO121" s="1050"/>
      <c r="AP121" s="1052" t="s">
        <v>137</v>
      </c>
      <c r="AQ121" s="1053"/>
      <c r="AR121" s="1053"/>
      <c r="AS121" s="1053"/>
      <c r="AT121" s="1054"/>
      <c r="AU121" s="1082"/>
      <c r="AV121" s="1083"/>
      <c r="AW121" s="1083"/>
      <c r="AX121" s="1083"/>
      <c r="AY121" s="1084"/>
      <c r="AZ121" s="1039" t="s">
        <v>459</v>
      </c>
      <c r="BA121" s="1040"/>
      <c r="BB121" s="1040"/>
      <c r="BC121" s="1040"/>
      <c r="BD121" s="1040"/>
      <c r="BE121" s="1040"/>
      <c r="BF121" s="1040"/>
      <c r="BG121" s="1040"/>
      <c r="BH121" s="1040"/>
      <c r="BI121" s="1040"/>
      <c r="BJ121" s="1040"/>
      <c r="BK121" s="1040"/>
      <c r="BL121" s="1040"/>
      <c r="BM121" s="1040"/>
      <c r="BN121" s="1040"/>
      <c r="BO121" s="1040"/>
      <c r="BP121" s="1041"/>
      <c r="BQ121" s="1009">
        <v>151446</v>
      </c>
      <c r="BR121" s="1010"/>
      <c r="BS121" s="1010"/>
      <c r="BT121" s="1010"/>
      <c r="BU121" s="1010"/>
      <c r="BV121" s="1010">
        <v>123669</v>
      </c>
      <c r="BW121" s="1010"/>
      <c r="BX121" s="1010"/>
      <c r="BY121" s="1010"/>
      <c r="BZ121" s="1010"/>
      <c r="CA121" s="1010">
        <v>116277</v>
      </c>
      <c r="CB121" s="1010"/>
      <c r="CC121" s="1010"/>
      <c r="CD121" s="1010"/>
      <c r="CE121" s="1010"/>
      <c r="CF121" s="1004">
        <v>1.9</v>
      </c>
      <c r="CG121" s="1005"/>
      <c r="CH121" s="1005"/>
      <c r="CI121" s="1005"/>
      <c r="CJ121" s="1005"/>
      <c r="CK121" s="1100"/>
      <c r="CL121" s="1101"/>
      <c r="CM121" s="1101"/>
      <c r="CN121" s="1101"/>
      <c r="CO121" s="1102"/>
      <c r="CP121" s="1110" t="s">
        <v>403</v>
      </c>
      <c r="CQ121" s="1111"/>
      <c r="CR121" s="1111"/>
      <c r="CS121" s="1111"/>
      <c r="CT121" s="1111"/>
      <c r="CU121" s="1111"/>
      <c r="CV121" s="1111"/>
      <c r="CW121" s="1111"/>
      <c r="CX121" s="1111"/>
      <c r="CY121" s="1111"/>
      <c r="CZ121" s="1111"/>
      <c r="DA121" s="1111"/>
      <c r="DB121" s="1111"/>
      <c r="DC121" s="1111"/>
      <c r="DD121" s="1111"/>
      <c r="DE121" s="1111"/>
      <c r="DF121" s="1112"/>
      <c r="DG121" s="1009">
        <v>233456</v>
      </c>
      <c r="DH121" s="1010"/>
      <c r="DI121" s="1010"/>
      <c r="DJ121" s="1010"/>
      <c r="DK121" s="1010"/>
      <c r="DL121" s="1010">
        <v>208748</v>
      </c>
      <c r="DM121" s="1010"/>
      <c r="DN121" s="1010"/>
      <c r="DO121" s="1010"/>
      <c r="DP121" s="1010"/>
      <c r="DQ121" s="1010">
        <v>188107</v>
      </c>
      <c r="DR121" s="1010"/>
      <c r="DS121" s="1010"/>
      <c r="DT121" s="1010"/>
      <c r="DU121" s="1010"/>
      <c r="DV121" s="1011">
        <v>3.1</v>
      </c>
      <c r="DW121" s="1011"/>
      <c r="DX121" s="1011"/>
      <c r="DY121" s="1011"/>
      <c r="DZ121" s="1012"/>
    </row>
    <row r="122" spans="1:130" s="246" customFormat="1" ht="26.25" customHeight="1" x14ac:dyDescent="0.15">
      <c r="A122" s="1149"/>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137</v>
      </c>
      <c r="AB122" s="1049"/>
      <c r="AC122" s="1049"/>
      <c r="AD122" s="1049"/>
      <c r="AE122" s="1050"/>
      <c r="AF122" s="1051" t="s">
        <v>137</v>
      </c>
      <c r="AG122" s="1049"/>
      <c r="AH122" s="1049"/>
      <c r="AI122" s="1049"/>
      <c r="AJ122" s="1050"/>
      <c r="AK122" s="1051" t="s">
        <v>137</v>
      </c>
      <c r="AL122" s="1049"/>
      <c r="AM122" s="1049"/>
      <c r="AN122" s="1049"/>
      <c r="AO122" s="1050"/>
      <c r="AP122" s="1052" t="s">
        <v>137</v>
      </c>
      <c r="AQ122" s="1053"/>
      <c r="AR122" s="1053"/>
      <c r="AS122" s="1053"/>
      <c r="AT122" s="1054"/>
      <c r="AU122" s="1082"/>
      <c r="AV122" s="1083"/>
      <c r="AW122" s="1083"/>
      <c r="AX122" s="1083"/>
      <c r="AY122" s="1084"/>
      <c r="AZ122" s="1064" t="s">
        <v>460</v>
      </c>
      <c r="BA122" s="1055"/>
      <c r="BB122" s="1055"/>
      <c r="BC122" s="1055"/>
      <c r="BD122" s="1055"/>
      <c r="BE122" s="1055"/>
      <c r="BF122" s="1055"/>
      <c r="BG122" s="1055"/>
      <c r="BH122" s="1055"/>
      <c r="BI122" s="1055"/>
      <c r="BJ122" s="1055"/>
      <c r="BK122" s="1055"/>
      <c r="BL122" s="1055"/>
      <c r="BM122" s="1055"/>
      <c r="BN122" s="1055"/>
      <c r="BO122" s="1055"/>
      <c r="BP122" s="1056"/>
      <c r="BQ122" s="1087">
        <v>13986641</v>
      </c>
      <c r="BR122" s="1088"/>
      <c r="BS122" s="1088"/>
      <c r="BT122" s="1088"/>
      <c r="BU122" s="1088"/>
      <c r="BV122" s="1088">
        <v>13825999</v>
      </c>
      <c r="BW122" s="1088"/>
      <c r="BX122" s="1088"/>
      <c r="BY122" s="1088"/>
      <c r="BZ122" s="1088"/>
      <c r="CA122" s="1088">
        <v>13832521</v>
      </c>
      <c r="CB122" s="1088"/>
      <c r="CC122" s="1088"/>
      <c r="CD122" s="1088"/>
      <c r="CE122" s="1088"/>
      <c r="CF122" s="1108">
        <v>228.1</v>
      </c>
      <c r="CG122" s="1109"/>
      <c r="CH122" s="1109"/>
      <c r="CI122" s="1109"/>
      <c r="CJ122" s="1109"/>
      <c r="CK122" s="1100"/>
      <c r="CL122" s="1101"/>
      <c r="CM122" s="1101"/>
      <c r="CN122" s="1101"/>
      <c r="CO122" s="1102"/>
      <c r="CP122" s="1110" t="s">
        <v>398</v>
      </c>
      <c r="CQ122" s="1111"/>
      <c r="CR122" s="1111"/>
      <c r="CS122" s="1111"/>
      <c r="CT122" s="1111"/>
      <c r="CU122" s="1111"/>
      <c r="CV122" s="1111"/>
      <c r="CW122" s="1111"/>
      <c r="CX122" s="1111"/>
      <c r="CY122" s="1111"/>
      <c r="CZ122" s="1111"/>
      <c r="DA122" s="1111"/>
      <c r="DB122" s="1111"/>
      <c r="DC122" s="1111"/>
      <c r="DD122" s="1111"/>
      <c r="DE122" s="1111"/>
      <c r="DF122" s="1112"/>
      <c r="DG122" s="1009">
        <v>87770</v>
      </c>
      <c r="DH122" s="1010"/>
      <c r="DI122" s="1010"/>
      <c r="DJ122" s="1010"/>
      <c r="DK122" s="1010"/>
      <c r="DL122" s="1010">
        <v>47756</v>
      </c>
      <c r="DM122" s="1010"/>
      <c r="DN122" s="1010"/>
      <c r="DO122" s="1010"/>
      <c r="DP122" s="1010"/>
      <c r="DQ122" s="1010">
        <v>21977</v>
      </c>
      <c r="DR122" s="1010"/>
      <c r="DS122" s="1010"/>
      <c r="DT122" s="1010"/>
      <c r="DU122" s="1010"/>
      <c r="DV122" s="1011">
        <v>0.4</v>
      </c>
      <c r="DW122" s="1011"/>
      <c r="DX122" s="1011"/>
      <c r="DY122" s="1011"/>
      <c r="DZ122" s="1012"/>
    </row>
    <row r="123" spans="1:130" s="246" customFormat="1" ht="26.25" customHeight="1" x14ac:dyDescent="0.15">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137</v>
      </c>
      <c r="AB123" s="1049"/>
      <c r="AC123" s="1049"/>
      <c r="AD123" s="1049"/>
      <c r="AE123" s="1050"/>
      <c r="AF123" s="1051" t="s">
        <v>137</v>
      </c>
      <c r="AG123" s="1049"/>
      <c r="AH123" s="1049"/>
      <c r="AI123" s="1049"/>
      <c r="AJ123" s="1050"/>
      <c r="AK123" s="1051" t="s">
        <v>137</v>
      </c>
      <c r="AL123" s="1049"/>
      <c r="AM123" s="1049"/>
      <c r="AN123" s="1049"/>
      <c r="AO123" s="1050"/>
      <c r="AP123" s="1052" t="s">
        <v>137</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461</v>
      </c>
      <c r="BP123" s="1096"/>
      <c r="BQ123" s="1155">
        <v>18115454</v>
      </c>
      <c r="BR123" s="1156"/>
      <c r="BS123" s="1156"/>
      <c r="BT123" s="1156"/>
      <c r="BU123" s="1156"/>
      <c r="BV123" s="1156">
        <v>17773522</v>
      </c>
      <c r="BW123" s="1156"/>
      <c r="BX123" s="1156"/>
      <c r="BY123" s="1156"/>
      <c r="BZ123" s="1156"/>
      <c r="CA123" s="1156">
        <v>18241192</v>
      </c>
      <c r="CB123" s="1156"/>
      <c r="CC123" s="1156"/>
      <c r="CD123" s="1156"/>
      <c r="CE123" s="1156"/>
      <c r="CF123" s="1089"/>
      <c r="CG123" s="1090"/>
      <c r="CH123" s="1090"/>
      <c r="CI123" s="1090"/>
      <c r="CJ123" s="1091"/>
      <c r="CK123" s="1100"/>
      <c r="CL123" s="1101"/>
      <c r="CM123" s="1101"/>
      <c r="CN123" s="1101"/>
      <c r="CO123" s="1102"/>
      <c r="CP123" s="1110" t="s">
        <v>396</v>
      </c>
      <c r="CQ123" s="1111"/>
      <c r="CR123" s="1111"/>
      <c r="CS123" s="1111"/>
      <c r="CT123" s="1111"/>
      <c r="CU123" s="1111"/>
      <c r="CV123" s="1111"/>
      <c r="CW123" s="1111"/>
      <c r="CX123" s="1111"/>
      <c r="CY123" s="1111"/>
      <c r="CZ123" s="1111"/>
      <c r="DA123" s="1111"/>
      <c r="DB123" s="1111"/>
      <c r="DC123" s="1111"/>
      <c r="DD123" s="1111"/>
      <c r="DE123" s="1111"/>
      <c r="DF123" s="1112"/>
      <c r="DG123" s="1048" t="s">
        <v>137</v>
      </c>
      <c r="DH123" s="1049"/>
      <c r="DI123" s="1049"/>
      <c r="DJ123" s="1049"/>
      <c r="DK123" s="1050"/>
      <c r="DL123" s="1051" t="s">
        <v>137</v>
      </c>
      <c r="DM123" s="1049"/>
      <c r="DN123" s="1049"/>
      <c r="DO123" s="1049"/>
      <c r="DP123" s="1050"/>
      <c r="DQ123" s="1051" t="s">
        <v>137</v>
      </c>
      <c r="DR123" s="1049"/>
      <c r="DS123" s="1049"/>
      <c r="DT123" s="1049"/>
      <c r="DU123" s="1050"/>
      <c r="DV123" s="1052" t="s">
        <v>137</v>
      </c>
      <c r="DW123" s="1053"/>
      <c r="DX123" s="1053"/>
      <c r="DY123" s="1053"/>
      <c r="DZ123" s="1054"/>
    </row>
    <row r="124" spans="1:130" s="246" customFormat="1" ht="26.25" customHeight="1" thickBot="1" x14ac:dyDescent="0.2">
      <c r="A124" s="1149"/>
      <c r="B124" s="1036"/>
      <c r="C124" s="1006" t="s">
        <v>450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137</v>
      </c>
      <c r="AB124" s="1049"/>
      <c r="AC124" s="1049"/>
      <c r="AD124" s="1049"/>
      <c r="AE124" s="1050"/>
      <c r="AF124" s="1051" t="s">
        <v>137</v>
      </c>
      <c r="AG124" s="1049"/>
      <c r="AH124" s="1049"/>
      <c r="AI124" s="1049"/>
      <c r="AJ124" s="1050"/>
      <c r="AK124" s="1051" t="s">
        <v>137</v>
      </c>
      <c r="AL124" s="1049"/>
      <c r="AM124" s="1049"/>
      <c r="AN124" s="1049"/>
      <c r="AO124" s="1050"/>
      <c r="AP124" s="1052" t="s">
        <v>137</v>
      </c>
      <c r="AQ124" s="1053"/>
      <c r="AR124" s="1053"/>
      <c r="AS124" s="1053"/>
      <c r="AT124" s="1054"/>
      <c r="AU124" s="1151" t="s">
        <v>462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48.7</v>
      </c>
      <c r="BR124" s="1118"/>
      <c r="BS124" s="1118"/>
      <c r="BT124" s="1118"/>
      <c r="BU124" s="1118"/>
      <c r="BV124" s="1118">
        <v>52.1</v>
      </c>
      <c r="BW124" s="1118"/>
      <c r="BX124" s="1118"/>
      <c r="BY124" s="1118"/>
      <c r="BZ124" s="1118"/>
      <c r="CA124" s="1118">
        <v>43.6</v>
      </c>
      <c r="CB124" s="1118"/>
      <c r="CC124" s="1118"/>
      <c r="CD124" s="1118"/>
      <c r="CE124" s="1118"/>
      <c r="CF124" s="1119"/>
      <c r="CG124" s="1120"/>
      <c r="CH124" s="1120"/>
      <c r="CI124" s="1120"/>
      <c r="CJ124" s="1121"/>
      <c r="CK124" s="1103"/>
      <c r="CL124" s="1103"/>
      <c r="CM124" s="1103"/>
      <c r="CN124" s="1103"/>
      <c r="CO124" s="1104"/>
      <c r="CP124" s="1110" t="s">
        <v>463</v>
      </c>
      <c r="CQ124" s="1111"/>
      <c r="CR124" s="1111"/>
      <c r="CS124" s="1111"/>
      <c r="CT124" s="1111"/>
      <c r="CU124" s="1111"/>
      <c r="CV124" s="1111"/>
      <c r="CW124" s="1111"/>
      <c r="CX124" s="1111"/>
      <c r="CY124" s="1111"/>
      <c r="CZ124" s="1111"/>
      <c r="DA124" s="1111"/>
      <c r="DB124" s="1111"/>
      <c r="DC124" s="1111"/>
      <c r="DD124" s="1111"/>
      <c r="DE124" s="1111"/>
      <c r="DF124" s="1112"/>
      <c r="DG124" s="1095" t="s">
        <v>137</v>
      </c>
      <c r="DH124" s="1074"/>
      <c r="DI124" s="1074"/>
      <c r="DJ124" s="1074"/>
      <c r="DK124" s="1075"/>
      <c r="DL124" s="1073" t="s">
        <v>137</v>
      </c>
      <c r="DM124" s="1074"/>
      <c r="DN124" s="1074"/>
      <c r="DO124" s="1074"/>
      <c r="DP124" s="1075"/>
      <c r="DQ124" s="1073" t="s">
        <v>137</v>
      </c>
      <c r="DR124" s="1074"/>
      <c r="DS124" s="1074"/>
      <c r="DT124" s="1074"/>
      <c r="DU124" s="1075"/>
      <c r="DV124" s="1076" t="s">
        <v>137</v>
      </c>
      <c r="DW124" s="1077"/>
      <c r="DX124" s="1077"/>
      <c r="DY124" s="1077"/>
      <c r="DZ124" s="1078"/>
    </row>
    <row r="125" spans="1:130" s="246" customFormat="1" ht="26.25" customHeight="1" x14ac:dyDescent="0.15">
      <c r="A125" s="1149"/>
      <c r="B125" s="1036"/>
      <c r="C125" s="1006" t="s">
        <v>452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137</v>
      </c>
      <c r="AB125" s="1049"/>
      <c r="AC125" s="1049"/>
      <c r="AD125" s="1049"/>
      <c r="AE125" s="1050"/>
      <c r="AF125" s="1051" t="s">
        <v>137</v>
      </c>
      <c r="AG125" s="1049"/>
      <c r="AH125" s="1049"/>
      <c r="AI125" s="1049"/>
      <c r="AJ125" s="1050"/>
      <c r="AK125" s="1051" t="s">
        <v>137</v>
      </c>
      <c r="AL125" s="1049"/>
      <c r="AM125" s="1049"/>
      <c r="AN125" s="1049"/>
      <c r="AO125" s="1050"/>
      <c r="AP125" s="1052" t="s">
        <v>137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464</v>
      </c>
      <c r="CL125" s="1098"/>
      <c r="CM125" s="1098"/>
      <c r="CN125" s="1098"/>
      <c r="CO125" s="1099"/>
      <c r="CP125" s="1030" t="s">
        <v>465</v>
      </c>
      <c r="CQ125" s="979"/>
      <c r="CR125" s="979"/>
      <c r="CS125" s="979"/>
      <c r="CT125" s="979"/>
      <c r="CU125" s="979"/>
      <c r="CV125" s="979"/>
      <c r="CW125" s="979"/>
      <c r="CX125" s="979"/>
      <c r="CY125" s="979"/>
      <c r="CZ125" s="979"/>
      <c r="DA125" s="979"/>
      <c r="DB125" s="979"/>
      <c r="DC125" s="979"/>
      <c r="DD125" s="979"/>
      <c r="DE125" s="979"/>
      <c r="DF125" s="980"/>
      <c r="DG125" s="1016" t="s">
        <v>137</v>
      </c>
      <c r="DH125" s="1017"/>
      <c r="DI125" s="1017"/>
      <c r="DJ125" s="1017"/>
      <c r="DK125" s="1017"/>
      <c r="DL125" s="1017" t="s">
        <v>137</v>
      </c>
      <c r="DM125" s="1017"/>
      <c r="DN125" s="1017"/>
      <c r="DO125" s="1017"/>
      <c r="DP125" s="1017"/>
      <c r="DQ125" s="1017" t="s">
        <v>137</v>
      </c>
      <c r="DR125" s="1017"/>
      <c r="DS125" s="1017"/>
      <c r="DT125" s="1017"/>
      <c r="DU125" s="1017"/>
      <c r="DV125" s="1018" t="s">
        <v>137</v>
      </c>
      <c r="DW125" s="1018"/>
      <c r="DX125" s="1018"/>
      <c r="DY125" s="1018"/>
      <c r="DZ125" s="1019"/>
    </row>
    <row r="126" spans="1:130" s="246" customFormat="1" ht="26.25" customHeight="1" thickBot="1" x14ac:dyDescent="0.2">
      <c r="A126" s="1149"/>
      <c r="B126" s="1036"/>
      <c r="C126" s="1006" t="s">
        <v>454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137</v>
      </c>
      <c r="AB126" s="1049"/>
      <c r="AC126" s="1049"/>
      <c r="AD126" s="1049"/>
      <c r="AE126" s="1050"/>
      <c r="AF126" s="1051" t="s">
        <v>137</v>
      </c>
      <c r="AG126" s="1049"/>
      <c r="AH126" s="1049"/>
      <c r="AI126" s="1049"/>
      <c r="AJ126" s="1050"/>
      <c r="AK126" s="1051" t="s">
        <v>137</v>
      </c>
      <c r="AL126" s="1049"/>
      <c r="AM126" s="1049"/>
      <c r="AN126" s="1049"/>
      <c r="AO126" s="1050"/>
      <c r="AP126" s="1052" t="s">
        <v>137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466</v>
      </c>
      <c r="CQ126" s="1040"/>
      <c r="CR126" s="1040"/>
      <c r="CS126" s="1040"/>
      <c r="CT126" s="1040"/>
      <c r="CU126" s="1040"/>
      <c r="CV126" s="1040"/>
      <c r="CW126" s="1040"/>
      <c r="CX126" s="1040"/>
      <c r="CY126" s="1040"/>
      <c r="CZ126" s="1040"/>
      <c r="DA126" s="1040"/>
      <c r="DB126" s="1040"/>
      <c r="DC126" s="1040"/>
      <c r="DD126" s="1040"/>
      <c r="DE126" s="1040"/>
      <c r="DF126" s="1041"/>
      <c r="DG126" s="1009" t="s">
        <v>137</v>
      </c>
      <c r="DH126" s="1010"/>
      <c r="DI126" s="1010"/>
      <c r="DJ126" s="1010"/>
      <c r="DK126" s="1010"/>
      <c r="DL126" s="1010" t="s">
        <v>137</v>
      </c>
      <c r="DM126" s="1010"/>
      <c r="DN126" s="1010"/>
      <c r="DO126" s="1010"/>
      <c r="DP126" s="1010"/>
      <c r="DQ126" s="1010" t="s">
        <v>137</v>
      </c>
      <c r="DR126" s="1010"/>
      <c r="DS126" s="1010"/>
      <c r="DT126" s="1010"/>
      <c r="DU126" s="1010"/>
      <c r="DV126" s="1011" t="s">
        <v>137</v>
      </c>
      <c r="DW126" s="1011"/>
      <c r="DX126" s="1011"/>
      <c r="DY126" s="1011"/>
      <c r="DZ126" s="1012"/>
    </row>
    <row r="127" spans="1:130" s="246" customFormat="1" ht="26.25" customHeight="1" x14ac:dyDescent="0.15">
      <c r="A127" s="1150"/>
      <c r="B127" s="1038"/>
      <c r="C127" s="1092" t="s">
        <v>467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137</v>
      </c>
      <c r="AB127" s="1049"/>
      <c r="AC127" s="1049"/>
      <c r="AD127" s="1049"/>
      <c r="AE127" s="1050"/>
      <c r="AF127" s="1051" t="s">
        <v>137</v>
      </c>
      <c r="AG127" s="1049"/>
      <c r="AH127" s="1049"/>
      <c r="AI127" s="1049"/>
      <c r="AJ127" s="1050"/>
      <c r="AK127" s="1051" t="s">
        <v>137</v>
      </c>
      <c r="AL127" s="1049"/>
      <c r="AM127" s="1049"/>
      <c r="AN127" s="1049"/>
      <c r="AO127" s="1050"/>
      <c r="AP127" s="1052" t="s">
        <v>137</v>
      </c>
      <c r="AQ127" s="1053"/>
      <c r="AR127" s="1053"/>
      <c r="AS127" s="1053"/>
      <c r="AT127" s="1054"/>
      <c r="AU127" s="282"/>
      <c r="AV127" s="282"/>
      <c r="AW127" s="282"/>
      <c r="AX127" s="1122" t="s">
        <v>468</v>
      </c>
      <c r="AY127" s="1123"/>
      <c r="AZ127" s="1123"/>
      <c r="BA127" s="1123"/>
      <c r="BB127" s="1123"/>
      <c r="BC127" s="1123"/>
      <c r="BD127" s="1123"/>
      <c r="BE127" s="1124"/>
      <c r="BF127" s="1125" t="s">
        <v>469</v>
      </c>
      <c r="BG127" s="1123"/>
      <c r="BH127" s="1123"/>
      <c r="BI127" s="1123"/>
      <c r="BJ127" s="1123"/>
      <c r="BK127" s="1123"/>
      <c r="BL127" s="1124"/>
      <c r="BM127" s="1125" t="s">
        <v>470</v>
      </c>
      <c r="BN127" s="1123"/>
      <c r="BO127" s="1123"/>
      <c r="BP127" s="1123"/>
      <c r="BQ127" s="1123"/>
      <c r="BR127" s="1123"/>
      <c r="BS127" s="1124"/>
      <c r="BT127" s="1125" t="s">
        <v>471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472</v>
      </c>
      <c r="CQ127" s="1040"/>
      <c r="CR127" s="1040"/>
      <c r="CS127" s="1040"/>
      <c r="CT127" s="1040"/>
      <c r="CU127" s="1040"/>
      <c r="CV127" s="1040"/>
      <c r="CW127" s="1040"/>
      <c r="CX127" s="1040"/>
      <c r="CY127" s="1040"/>
      <c r="CZ127" s="1040"/>
      <c r="DA127" s="1040"/>
      <c r="DB127" s="1040"/>
      <c r="DC127" s="1040"/>
      <c r="DD127" s="1040"/>
      <c r="DE127" s="1040"/>
      <c r="DF127" s="1041"/>
      <c r="DG127" s="1009" t="s">
        <v>137</v>
      </c>
      <c r="DH127" s="1010"/>
      <c r="DI127" s="1010"/>
      <c r="DJ127" s="1010"/>
      <c r="DK127" s="1010"/>
      <c r="DL127" s="1010" t="s">
        <v>137</v>
      </c>
      <c r="DM127" s="1010"/>
      <c r="DN127" s="1010"/>
      <c r="DO127" s="1010"/>
      <c r="DP127" s="1010"/>
      <c r="DQ127" s="1010" t="s">
        <v>137</v>
      </c>
      <c r="DR127" s="1010"/>
      <c r="DS127" s="1010"/>
      <c r="DT127" s="1010"/>
      <c r="DU127" s="1010"/>
      <c r="DV127" s="1011" t="s">
        <v>137</v>
      </c>
      <c r="DW127" s="1011"/>
      <c r="DX127" s="1011"/>
      <c r="DY127" s="1011"/>
      <c r="DZ127" s="1012"/>
    </row>
    <row r="128" spans="1:130" s="246" customFormat="1" ht="26.25" customHeight="1" thickBot="1" x14ac:dyDescent="0.2">
      <c r="A128" s="1133" t="s">
        <v>473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474</v>
      </c>
      <c r="X128" s="1135"/>
      <c r="Y128" s="1135"/>
      <c r="Z128" s="1136"/>
      <c r="AA128" s="1137">
        <v>53825</v>
      </c>
      <c r="AB128" s="1138"/>
      <c r="AC128" s="1138"/>
      <c r="AD128" s="1138"/>
      <c r="AE128" s="1139"/>
      <c r="AF128" s="1140">
        <v>51922</v>
      </c>
      <c r="AG128" s="1138"/>
      <c r="AH128" s="1138"/>
      <c r="AI128" s="1138"/>
      <c r="AJ128" s="1139"/>
      <c r="AK128" s="1140">
        <v>20584</v>
      </c>
      <c r="AL128" s="1138"/>
      <c r="AM128" s="1138"/>
      <c r="AN128" s="1138"/>
      <c r="AO128" s="1139"/>
      <c r="AP128" s="1141"/>
      <c r="AQ128" s="1142"/>
      <c r="AR128" s="1142"/>
      <c r="AS128" s="1142"/>
      <c r="AT128" s="1143"/>
      <c r="AU128" s="282"/>
      <c r="AV128" s="282"/>
      <c r="AW128" s="282"/>
      <c r="AX128" s="978" t="s">
        <v>475</v>
      </c>
      <c r="AY128" s="979"/>
      <c r="AZ128" s="979"/>
      <c r="BA128" s="979"/>
      <c r="BB128" s="979"/>
      <c r="BC128" s="979"/>
      <c r="BD128" s="979"/>
      <c r="BE128" s="980"/>
      <c r="BF128" s="1144" t="s">
        <v>137</v>
      </c>
      <c r="BG128" s="1145"/>
      <c r="BH128" s="1145"/>
      <c r="BI128" s="1145"/>
      <c r="BJ128" s="1145"/>
      <c r="BK128" s="1145"/>
      <c r="BL128" s="1146"/>
      <c r="BM128" s="1144">
        <v>13.93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476</v>
      </c>
      <c r="CQ128" s="1127"/>
      <c r="CR128" s="1127"/>
      <c r="CS128" s="1127"/>
      <c r="CT128" s="1127"/>
      <c r="CU128" s="1127"/>
      <c r="CV128" s="1127"/>
      <c r="CW128" s="1127"/>
      <c r="CX128" s="1127"/>
      <c r="CY128" s="1127"/>
      <c r="CZ128" s="1127"/>
      <c r="DA128" s="1127"/>
      <c r="DB128" s="1127"/>
      <c r="DC128" s="1127"/>
      <c r="DD128" s="1127"/>
      <c r="DE128" s="1127"/>
      <c r="DF128" s="1128"/>
      <c r="DG128" s="1129">
        <v>4685</v>
      </c>
      <c r="DH128" s="1130"/>
      <c r="DI128" s="1130"/>
      <c r="DJ128" s="1130"/>
      <c r="DK128" s="1130"/>
      <c r="DL128" s="1130" t="s">
        <v>137</v>
      </c>
      <c r="DM128" s="1130"/>
      <c r="DN128" s="1130"/>
      <c r="DO128" s="1130"/>
      <c r="DP128" s="1130"/>
      <c r="DQ128" s="1130">
        <v>3300</v>
      </c>
      <c r="DR128" s="1130"/>
      <c r="DS128" s="1130"/>
      <c r="DT128" s="1130"/>
      <c r="DU128" s="1130"/>
      <c r="DV128" s="1131">
        <v>0.1</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477</v>
      </c>
      <c r="X129" s="1164"/>
      <c r="Y129" s="1164"/>
      <c r="Z129" s="1165"/>
      <c r="AA129" s="1048">
        <v>7416773</v>
      </c>
      <c r="AB129" s="1049"/>
      <c r="AC129" s="1049"/>
      <c r="AD129" s="1049"/>
      <c r="AE129" s="1050"/>
      <c r="AF129" s="1051">
        <v>7368593</v>
      </c>
      <c r="AG129" s="1049"/>
      <c r="AH129" s="1049"/>
      <c r="AI129" s="1049"/>
      <c r="AJ129" s="1050"/>
      <c r="AK129" s="1051">
        <v>7370970</v>
      </c>
      <c r="AL129" s="1049"/>
      <c r="AM129" s="1049"/>
      <c r="AN129" s="1049"/>
      <c r="AO129" s="1050"/>
      <c r="AP129" s="1166"/>
      <c r="AQ129" s="1167"/>
      <c r="AR129" s="1167"/>
      <c r="AS129" s="1167"/>
      <c r="AT129" s="1168"/>
      <c r="AU129" s="284"/>
      <c r="AV129" s="284"/>
      <c r="AW129" s="284"/>
      <c r="AX129" s="1157" t="s">
        <v>478</v>
      </c>
      <c r="AY129" s="1040"/>
      <c r="AZ129" s="1040"/>
      <c r="BA129" s="1040"/>
      <c r="BB129" s="1040"/>
      <c r="BC129" s="1040"/>
      <c r="BD129" s="1040"/>
      <c r="BE129" s="1041"/>
      <c r="BF129" s="1158" t="s">
        <v>137</v>
      </c>
      <c r="BG129" s="1159"/>
      <c r="BH129" s="1159"/>
      <c r="BI129" s="1159"/>
      <c r="BJ129" s="1159"/>
      <c r="BK129" s="1159"/>
      <c r="BL129" s="1160"/>
      <c r="BM129" s="1158">
        <v>18.93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479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480</v>
      </c>
      <c r="X130" s="1164"/>
      <c r="Y130" s="1164"/>
      <c r="Z130" s="1165"/>
      <c r="AA130" s="1048">
        <v>1320372</v>
      </c>
      <c r="AB130" s="1049"/>
      <c r="AC130" s="1049"/>
      <c r="AD130" s="1049"/>
      <c r="AE130" s="1050"/>
      <c r="AF130" s="1051">
        <v>1300679</v>
      </c>
      <c r="AG130" s="1049"/>
      <c r="AH130" s="1049"/>
      <c r="AI130" s="1049"/>
      <c r="AJ130" s="1050"/>
      <c r="AK130" s="1051">
        <v>1307866</v>
      </c>
      <c r="AL130" s="1049"/>
      <c r="AM130" s="1049"/>
      <c r="AN130" s="1049"/>
      <c r="AO130" s="1050"/>
      <c r="AP130" s="1166"/>
      <c r="AQ130" s="1167"/>
      <c r="AR130" s="1167"/>
      <c r="AS130" s="1167"/>
      <c r="AT130" s="1168"/>
      <c r="AU130" s="284"/>
      <c r="AV130" s="284"/>
      <c r="AW130" s="284"/>
      <c r="AX130" s="1157" t="s">
        <v>481</v>
      </c>
      <c r="AY130" s="1040"/>
      <c r="AZ130" s="1040"/>
      <c r="BA130" s="1040"/>
      <c r="BB130" s="1040"/>
      <c r="BC130" s="1040"/>
      <c r="BD130" s="1040"/>
      <c r="BE130" s="1041"/>
      <c r="BF130" s="1194">
        <v>8.9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482</v>
      </c>
      <c r="X131" s="1202"/>
      <c r="Y131" s="1202"/>
      <c r="Z131" s="1203"/>
      <c r="AA131" s="1095">
        <v>6096401</v>
      </c>
      <c r="AB131" s="1074"/>
      <c r="AC131" s="1074"/>
      <c r="AD131" s="1074"/>
      <c r="AE131" s="1075"/>
      <c r="AF131" s="1073">
        <v>6067914</v>
      </c>
      <c r="AG131" s="1074"/>
      <c r="AH131" s="1074"/>
      <c r="AI131" s="1074"/>
      <c r="AJ131" s="1075"/>
      <c r="AK131" s="1073">
        <v>6063104</v>
      </c>
      <c r="AL131" s="1074"/>
      <c r="AM131" s="1074"/>
      <c r="AN131" s="1074"/>
      <c r="AO131" s="1075"/>
      <c r="AP131" s="1204"/>
      <c r="AQ131" s="1205"/>
      <c r="AR131" s="1205"/>
      <c r="AS131" s="1205"/>
      <c r="AT131" s="1206"/>
      <c r="AU131" s="284"/>
      <c r="AV131" s="284"/>
      <c r="AW131" s="284"/>
      <c r="AX131" s="1176" t="s">
        <v>483</v>
      </c>
      <c r="AY131" s="1127"/>
      <c r="AZ131" s="1127"/>
      <c r="BA131" s="1127"/>
      <c r="BB131" s="1127"/>
      <c r="BC131" s="1127"/>
      <c r="BD131" s="1127"/>
      <c r="BE131" s="1128"/>
      <c r="BF131" s="1177">
        <v>43.6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485</v>
      </c>
      <c r="W132" s="1187"/>
      <c r="X132" s="1187"/>
      <c r="Y132" s="1187"/>
      <c r="Z132" s="1188"/>
      <c r="AA132" s="1189">
        <v>8.2482763190000004</v>
      </c>
      <c r="AB132" s="1190"/>
      <c r="AC132" s="1190"/>
      <c r="AD132" s="1190"/>
      <c r="AE132" s="1191"/>
      <c r="AF132" s="1192">
        <v>9.1193612829999999</v>
      </c>
      <c r="AG132" s="1190"/>
      <c r="AH132" s="1190"/>
      <c r="AI132" s="1190"/>
      <c r="AJ132" s="1191"/>
      <c r="AK132" s="1192">
        <v>9.3424259260000007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486</v>
      </c>
      <c r="W133" s="1170"/>
      <c r="X133" s="1170"/>
      <c r="Y133" s="1170"/>
      <c r="Z133" s="1171"/>
      <c r="AA133" s="1172">
        <v>6.3</v>
      </c>
      <c r="AB133" s="1173"/>
      <c r="AC133" s="1173"/>
      <c r="AD133" s="1173"/>
      <c r="AE133" s="1174"/>
      <c r="AF133" s="1172">
        <v>7.6</v>
      </c>
      <c r="AG133" s="1173"/>
      <c r="AH133" s="1173"/>
      <c r="AI133" s="1173"/>
      <c r="AJ133" s="1174"/>
      <c r="AK133" s="1172">
        <v>8.9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TYWifF2MJb+iBLmxQaY/lKXn87DaJ4Hd/A5MOZr3p1V6763edz6/l04064pBVP2zk2AE7PkZEmPEOIaZDIf+A==" saltValue="smWD3FUWbG/c//DFH//9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Dq/Lv96NhLLKbdFgGV71EFQ2YPTL7sdNUHP8w6z2ff+7UVGzRxoqlsRH2r6Sx6fvUyca8wDYRcVgvLyrZE7lQ==" saltValue="j1Uj9EVAQaSvwZ2iB+u/h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ywXcpaXdLADSB+zCR8QrI4ZfByOsyv2BnFmmliTgqHbEWP/u6TILStCbHZ6/UTiU5lU3QbYtJLkW+22ru19BA==" saltValue="ClwSr4O1N/nwnQVq1CAxc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495</v>
      </c>
      <c r="AL9" s="1213"/>
      <c r="AM9" s="1213"/>
      <c r="AN9" s="1214"/>
      <c r="AO9" s="312">
        <v>1897772</v>
      </c>
      <c r="AP9" s="312">
        <v>66894</v>
      </c>
      <c r="AQ9" s="313">
        <v>69548</v>
      </c>
      <c r="AR9" s="314">
        <v>-3.8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496</v>
      </c>
      <c r="AL10" s="1213"/>
      <c r="AM10" s="1213"/>
      <c r="AN10" s="1214"/>
      <c r="AO10" s="315">
        <v>25367</v>
      </c>
      <c r="AP10" s="315">
        <v>894</v>
      </c>
      <c r="AQ10" s="316">
        <v>8149</v>
      </c>
      <c r="AR10" s="317">
        <v>-89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497</v>
      </c>
      <c r="AL11" s="1213"/>
      <c r="AM11" s="1213"/>
      <c r="AN11" s="1214"/>
      <c r="AO11" s="315">
        <v>336462</v>
      </c>
      <c r="AP11" s="315">
        <v>11860</v>
      </c>
      <c r="AQ11" s="316">
        <v>8204</v>
      </c>
      <c r="AR11" s="317">
        <v>44.6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498</v>
      </c>
      <c r="AL12" s="1213"/>
      <c r="AM12" s="1213"/>
      <c r="AN12" s="1214"/>
      <c r="AO12" s="315" t="s">
        <v>499</v>
      </c>
      <c r="AP12" s="315" t="s">
        <v>499</v>
      </c>
      <c r="AQ12" s="316">
        <v>1139</v>
      </c>
      <c r="AR12" s="317" t="s">
        <v>499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500</v>
      </c>
      <c r="AL13" s="1213"/>
      <c r="AM13" s="1213"/>
      <c r="AN13" s="1214"/>
      <c r="AO13" s="315" t="s">
        <v>499</v>
      </c>
      <c r="AP13" s="315" t="s">
        <v>499</v>
      </c>
      <c r="AQ13" s="316">
        <v>20</v>
      </c>
      <c r="AR13" s="317" t="s">
        <v>499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501</v>
      </c>
      <c r="AL14" s="1213"/>
      <c r="AM14" s="1213"/>
      <c r="AN14" s="1214"/>
      <c r="AO14" s="315">
        <v>116530</v>
      </c>
      <c r="AP14" s="315">
        <v>4108</v>
      </c>
      <c r="AQ14" s="316">
        <v>3114</v>
      </c>
      <c r="AR14" s="317">
        <v>31.9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502</v>
      </c>
      <c r="AL15" s="1213"/>
      <c r="AM15" s="1213"/>
      <c r="AN15" s="1214"/>
      <c r="AO15" s="315">
        <v>45742</v>
      </c>
      <c r="AP15" s="315">
        <v>1612</v>
      </c>
      <c r="AQ15" s="316">
        <v>1605</v>
      </c>
      <c r="AR15" s="317">
        <v>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503</v>
      </c>
      <c r="AL16" s="1216"/>
      <c r="AM16" s="1216"/>
      <c r="AN16" s="1217"/>
      <c r="AO16" s="315">
        <v>-141734</v>
      </c>
      <c r="AP16" s="315">
        <v>-4996</v>
      </c>
      <c r="AQ16" s="316">
        <v>-6253</v>
      </c>
      <c r="AR16" s="317">
        <v>-20.100000000000001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2280139</v>
      </c>
      <c r="AP17" s="315">
        <v>80371</v>
      </c>
      <c r="AQ17" s="316">
        <v>85527</v>
      </c>
      <c r="AR17" s="317">
        <v>-6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508</v>
      </c>
      <c r="AL21" s="1208"/>
      <c r="AM21" s="1208"/>
      <c r="AN21" s="1209"/>
      <c r="AO21" s="327">
        <v>7.12</v>
      </c>
      <c r="AP21" s="328">
        <v>8.08</v>
      </c>
      <c r="AQ21" s="329">
        <v>-0.96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509</v>
      </c>
      <c r="AL22" s="1208"/>
      <c r="AM22" s="1208"/>
      <c r="AN22" s="1209"/>
      <c r="AO22" s="332">
        <v>97.9</v>
      </c>
      <c r="AP22" s="333">
        <v>97.7</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513</v>
      </c>
      <c r="AL32" s="1224"/>
      <c r="AM32" s="1224"/>
      <c r="AN32" s="1225"/>
      <c r="AO32" s="342">
        <v>1280166</v>
      </c>
      <c r="AP32" s="342">
        <v>45124</v>
      </c>
      <c r="AQ32" s="343">
        <v>49196</v>
      </c>
      <c r="AR32" s="344">
        <v>-8.3000000000000007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514</v>
      </c>
      <c r="AL33" s="1224"/>
      <c r="AM33" s="1224"/>
      <c r="AN33" s="1225"/>
      <c r="AO33" s="342" t="s">
        <v>499</v>
      </c>
      <c r="AP33" s="342" t="s">
        <v>499</v>
      </c>
      <c r="AQ33" s="343" t="s">
        <v>499</v>
      </c>
      <c r="AR33" s="344" t="s">
        <v>499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515</v>
      </c>
      <c r="AL34" s="1224"/>
      <c r="AM34" s="1224"/>
      <c r="AN34" s="1225"/>
      <c r="AO34" s="342" t="s">
        <v>499</v>
      </c>
      <c r="AP34" s="342" t="s">
        <v>499</v>
      </c>
      <c r="AQ34" s="343">
        <v>53</v>
      </c>
      <c r="AR34" s="344" t="s">
        <v>499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516</v>
      </c>
      <c r="AL35" s="1224"/>
      <c r="AM35" s="1224"/>
      <c r="AN35" s="1225"/>
      <c r="AO35" s="342">
        <v>597851</v>
      </c>
      <c r="AP35" s="342">
        <v>21073</v>
      </c>
      <c r="AQ35" s="343">
        <v>20035</v>
      </c>
      <c r="AR35" s="344">
        <v>5.2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517</v>
      </c>
      <c r="AL36" s="1224"/>
      <c r="AM36" s="1224"/>
      <c r="AN36" s="1225"/>
      <c r="AO36" s="342">
        <v>16874</v>
      </c>
      <c r="AP36" s="342">
        <v>595</v>
      </c>
      <c r="AQ36" s="343">
        <v>2549</v>
      </c>
      <c r="AR36" s="344">
        <v>-76.7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518</v>
      </c>
      <c r="AL37" s="1224"/>
      <c r="AM37" s="1224"/>
      <c r="AN37" s="1225"/>
      <c r="AO37" s="342" t="s">
        <v>499</v>
      </c>
      <c r="AP37" s="342" t="s">
        <v>499</v>
      </c>
      <c r="AQ37" s="343">
        <v>540</v>
      </c>
      <c r="AR37" s="344" t="s">
        <v>499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519</v>
      </c>
      <c r="AL38" s="1227"/>
      <c r="AM38" s="1227"/>
      <c r="AN38" s="1228"/>
      <c r="AO38" s="345" t="s">
        <v>499</v>
      </c>
      <c r="AP38" s="345" t="s">
        <v>499</v>
      </c>
      <c r="AQ38" s="346">
        <v>3</v>
      </c>
      <c r="AR38" s="334" t="s">
        <v>499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520</v>
      </c>
      <c r="AL39" s="1227"/>
      <c r="AM39" s="1227"/>
      <c r="AN39" s="1228"/>
      <c r="AO39" s="342">
        <v>-20584</v>
      </c>
      <c r="AP39" s="342">
        <v>-726</v>
      </c>
      <c r="AQ39" s="343">
        <v>-4452</v>
      </c>
      <c r="AR39" s="344">
        <v>-83.7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521</v>
      </c>
      <c r="AL40" s="1224"/>
      <c r="AM40" s="1224"/>
      <c r="AN40" s="1225"/>
      <c r="AO40" s="342">
        <v>-1307866</v>
      </c>
      <c r="AP40" s="342">
        <v>-46100</v>
      </c>
      <c r="AQ40" s="343">
        <v>-46845</v>
      </c>
      <c r="AR40" s="344">
        <v>-1.6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566441</v>
      </c>
      <c r="AP41" s="342">
        <v>19966</v>
      </c>
      <c r="AQ41" s="343">
        <v>21079</v>
      </c>
      <c r="AR41" s="344">
        <v>-5.3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490</v>
      </c>
      <c r="AN49" s="1220" t="s">
        <v>525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5066656</v>
      </c>
      <c r="AN51" s="364">
        <v>172095</v>
      </c>
      <c r="AO51" s="365">
        <v>36.9</v>
      </c>
      <c r="AP51" s="366">
        <v>106614</v>
      </c>
      <c r="AQ51" s="367">
        <v>17.2</v>
      </c>
      <c r="AR51" s="368">
        <v>19.7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759282</v>
      </c>
      <c r="AN52" s="372">
        <v>25790</v>
      </c>
      <c r="AO52" s="373">
        <v>12.1</v>
      </c>
      <c r="AP52" s="374">
        <v>45545</v>
      </c>
      <c r="AQ52" s="375">
        <v>20.7</v>
      </c>
      <c r="AR52" s="376">
        <v>-8.6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12073885</v>
      </c>
      <c r="AN53" s="364">
        <v>413037</v>
      </c>
      <c r="AO53" s="365">
        <v>140</v>
      </c>
      <c r="AP53" s="366">
        <v>81768</v>
      </c>
      <c r="AQ53" s="367">
        <v>-23.3</v>
      </c>
      <c r="AR53" s="368">
        <v>163.30000000000001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721124</v>
      </c>
      <c r="AN54" s="372">
        <v>24669</v>
      </c>
      <c r="AO54" s="373">
        <v>-4.3</v>
      </c>
      <c r="AP54" s="374">
        <v>37917</v>
      </c>
      <c r="AQ54" s="375">
        <v>-16.7</v>
      </c>
      <c r="AR54" s="376">
        <v>12.4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1983395</v>
      </c>
      <c r="AN55" s="364">
        <v>68438</v>
      </c>
      <c r="AO55" s="365">
        <v>-83.4</v>
      </c>
      <c r="AP55" s="366">
        <v>65876</v>
      </c>
      <c r="AQ55" s="367">
        <v>-19.399999999999999</v>
      </c>
      <c r="AR55" s="368">
        <v>-64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704331</v>
      </c>
      <c r="AN56" s="372">
        <v>24303</v>
      </c>
      <c r="AO56" s="373">
        <v>-1.5</v>
      </c>
      <c r="AP56" s="374">
        <v>36484</v>
      </c>
      <c r="AQ56" s="375">
        <v>-3.8</v>
      </c>
      <c r="AR56" s="376">
        <v>2.2999999999999998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1685037</v>
      </c>
      <c r="AN57" s="364">
        <v>58833</v>
      </c>
      <c r="AO57" s="365">
        <v>-14</v>
      </c>
      <c r="AP57" s="366">
        <v>68468</v>
      </c>
      <c r="AQ57" s="367">
        <v>3.9</v>
      </c>
      <c r="AR57" s="368">
        <v>-17.899999999999999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920479</v>
      </c>
      <c r="AN58" s="372">
        <v>32139</v>
      </c>
      <c r="AO58" s="373">
        <v>32.200000000000003</v>
      </c>
      <c r="AP58" s="374">
        <v>34140</v>
      </c>
      <c r="AQ58" s="375">
        <v>-6.4</v>
      </c>
      <c r="AR58" s="376">
        <v>38.6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1746717</v>
      </c>
      <c r="AN59" s="364">
        <v>61569</v>
      </c>
      <c r="AO59" s="365">
        <v>4.7</v>
      </c>
      <c r="AP59" s="366">
        <v>69729</v>
      </c>
      <c r="AQ59" s="367">
        <v>1.8</v>
      </c>
      <c r="AR59" s="368">
        <v>2.9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1015736</v>
      </c>
      <c r="AN60" s="372">
        <v>35803</v>
      </c>
      <c r="AO60" s="373">
        <v>11.4</v>
      </c>
      <c r="AP60" s="374">
        <v>38908</v>
      </c>
      <c r="AQ60" s="375">
        <v>14</v>
      </c>
      <c r="AR60" s="376">
        <v>-2.6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4511138</v>
      </c>
      <c r="AN61" s="379">
        <v>154794</v>
      </c>
      <c r="AO61" s="380">
        <v>16.8</v>
      </c>
      <c r="AP61" s="381">
        <v>78491</v>
      </c>
      <c r="AQ61" s="382">
        <v>-4</v>
      </c>
      <c r="AR61" s="368">
        <v>20.8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824190</v>
      </c>
      <c r="AN62" s="372">
        <v>28541</v>
      </c>
      <c r="AO62" s="373">
        <v>10</v>
      </c>
      <c r="AP62" s="374">
        <v>38599</v>
      </c>
      <c r="AQ62" s="375">
        <v>1.6</v>
      </c>
      <c r="AR62" s="376">
        <v>8.4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811NB8JfC7+VSOlietnjO/Pv2k/VbFHRpSUg0/3ZVjh256Yp8Szctr7Y4icFNfgJS/AJ7Z55mYT4sAlzS2d8A==" saltValue="x4pG3lQfZ7YmrUi+W+7u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MPR9Rya7PoK81NZDIi75xTq0KFGfyKtFo0BuxuZH9jTlt8OA4laZAAnGKLVT1kCf46P6LSUQY4fZhSWYkjq+A==" saltValue="YK92LhWck6T7doJiYnqKm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rkcsQz+vNB+e3fH7eiXghp50iOEkcHJW0mOSarsxv6qrA+WxFLGjPHQ+ZISl4snW1pyXr7MY1XHJLqg+TkPDg==" saltValue="B+WIKJURFd4Kzjud2pVGh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2" t="s">
        <v>3</v>
      </c>
      <c r="D47" s="1232"/>
      <c r="E47" s="1233"/>
      <c r="F47" s="11">
        <v>34.76</v>
      </c>
      <c r="G47" s="12">
        <v>33.86</v>
      </c>
      <c r="H47" s="12">
        <v>32.799999999999997</v>
      </c>
      <c r="I47" s="12">
        <v>31.22</v>
      </c>
      <c r="J47" s="13">
        <v>25.49</v>
      </c>
    </row>
    <row r="48" spans="2:10" ht="57.75" customHeight="1" x14ac:dyDescent="0.15">
      <c r="B48" s="14"/>
      <c r="C48" s="1234" t="s">
        <v>4</v>
      </c>
      <c r="D48" s="1234"/>
      <c r="E48" s="1235"/>
      <c r="F48" s="15">
        <v>9.67</v>
      </c>
      <c r="G48" s="16">
        <v>27.48</v>
      </c>
      <c r="H48" s="16">
        <v>12.39</v>
      </c>
      <c r="I48" s="16">
        <v>16.149999999999999</v>
      </c>
      <c r="J48" s="17">
        <v>8.7100000000000009</v>
      </c>
    </row>
    <row r="49" spans="2:10" ht="57.75" customHeight="1" thickBot="1" x14ac:dyDescent="0.2">
      <c r="B49" s="18"/>
      <c r="C49" s="1236" t="s">
        <v>5</v>
      </c>
      <c r="D49" s="1236"/>
      <c r="E49" s="1237"/>
      <c r="F49" s="19" t="s">
        <v>546</v>
      </c>
      <c r="G49" s="20">
        <v>17.09</v>
      </c>
      <c r="H49" s="20" t="s">
        <v>547</v>
      </c>
      <c r="I49" s="20">
        <v>1.89</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oBSavcjdJ4tnI2mxC4N4pplWAFHbrEvx0SA5chIJbo2lSGIhH4QLSSGoJZCbWZ88R/5+DtZhZUL3Fsn/5ygAw==" saltValue="dNcytZpm3fYZFls8lyWEk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2020-09-23T01:11:07Z</cp:lastPrinted>
  <dcterms:created xsi:type="dcterms:W3CDTF">2020-02-10T02:47:47Z</dcterms:created>
  <dcterms:modified xsi:type="dcterms:W3CDTF">2020-09-25T06:30:53Z</dcterms:modified>
  <cp:category/>
</cp:coreProperties>
</file>