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BW41" i="10"/>
  <c r="BE41" i="10"/>
  <c r="AM41" i="10"/>
  <c r="U41" i="10"/>
  <c r="C41" i="10"/>
  <c r="BE40" i="10"/>
  <c r="AM40" i="10"/>
  <c r="U40" i="10"/>
  <c r="C40" i="10"/>
  <c r="BE39" i="10"/>
  <c r="AM39" i="10"/>
  <c r="U39" i="10"/>
  <c r="C39" i="10"/>
  <c r="BE38" i="10"/>
  <c r="AM38" i="10"/>
  <c r="U38" i="10"/>
  <c r="C38" i="10"/>
  <c r="AM37" i="10"/>
  <c r="AM36" i="10"/>
  <c r="AM35" i="10"/>
  <c r="C34" i="10"/>
  <c r="C35" i="10" s="1"/>
  <c r="C36" i="10" l="1"/>
  <c r="C37" i="10" s="1"/>
  <c r="BE34" i="10"/>
  <c r="BE35" i="10" s="1"/>
  <c r="BE36" i="10" s="1"/>
  <c r="BE37" i="10" s="1"/>
  <c r="U34" i="10"/>
  <c r="U35" i="10" s="1"/>
  <c r="U36" i="10" s="1"/>
  <c r="U37" i="10" s="1"/>
  <c r="AM34" i="10"/>
  <c r="BW34" i="10"/>
  <c r="BW35" i="10" s="1"/>
  <c r="BW36" i="10" s="1"/>
  <c r="BW37" i="10" s="1"/>
  <c r="BW38" i="10" s="1"/>
  <c r="BW39" i="10" s="1"/>
  <c r="BW40"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 r="CO35" i="10" s="1"/>
  <c r="CO36" i="10" s="1"/>
  <c r="CO37" i="10" s="1"/>
  <c r="CO38" i="10" s="1"/>
  <c r="CO39" i="10" s="1"/>
  <c r="CO40" i="10" s="1"/>
  <c r="CO41" i="10" s="1"/>
</calcChain>
</file>

<file path=xl/sharedStrings.xml><?xml version="1.0" encoding="utf-8"?>
<sst xmlns="http://schemas.openxmlformats.org/spreadsheetml/2006/main" count="1194" uniqueCount="615">
  <si>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</si>
  <si>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</si>
  <si>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</si>
  <si>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</si>
  <si>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</si>
  <si>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</si>
  <si>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</si>
  <si>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</si>
  <si>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</si>
  <si>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</si>
  <si>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</si>
  <si>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</si>
  <si>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</si>
  <si>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</si>
  <si>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</si>
  <si>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</si>
  <si>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</si>
  <si>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</si>
  <si>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</si>
  <si>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</si>
  <si>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</si>
  <si>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</si>
  <si>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</si>
  <si>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</si>
  <si>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</si>
  <si>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</si>
  <si>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</si>
  <si>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</si>
  <si>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</si>
  <si>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</si>
  <si>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</si>
  <si>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</si>
  <si>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</si>
  <si>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</si>
  <si>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</si>
  <si>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</si>
  <si>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</si>
  <si>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</si>
  <si>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</si>
  <si>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</si>
  <si>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</si>
  <si>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</si>
  <si>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</si>
  <si>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</si>
  <si>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</si>
  <si>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</si>
  <si>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</si>
  <si>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</si>
  <si>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</si>
  <si>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</si>
  <si>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</si>
  <si>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</si>
  <si>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</si>
  <si>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</si>
  <si>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</si>
  <si>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</si>
  <si>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</si>
  <si>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</si>
  <si>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</si>
  <si>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</si>
  <si>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</si>
  <si>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</si>
  <si>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</si>
  <si>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</si>
  <si>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</si>
  <si>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</si>
  <si>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</si>
  <si>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</si>
  <si>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</si>
  <si>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</si>
  <si>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</si>
  <si>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</si>
  <si>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</si>
  <si>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</si>
  <si>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</si>
  <si>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</si>
  <si>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</si>
  <si>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</si>
  <si>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</si>
  <si>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</si>
  <si>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</si>
  <si>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</si>
  <si>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</si>
  <si>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</si>
  <si>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Ⅰ－１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</si>
  <si>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</si>
  <si>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</si>
  <si>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</si>
  <si>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</si>
  <si>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</si>
  <si>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</si>
  <si>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</si>
  <si>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</si>
  <si>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</si>
  <si>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</si>
  <si>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</si>
  <si>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</si>
  <si>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常陸大宮市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</si>
  <si>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</si>
  <si>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</si>
  <si>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</si>
  <si>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</si>
  <si>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</si>
  <si>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</si>
  <si>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</si>
  <si>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</si>
  <si>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</si>
  <si>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</si>
  <si>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</si>
  <si>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</si>
  <si>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</si>
  <si>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</si>
  <si>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</si>
  <si>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</si>
  <si>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</si>
  <si>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</si>
  <si>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</si>
  <si>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</si>
  <si>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</si>
  <si>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</si>
  <si>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</si>
  <si>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-5.7</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</si>
  <si>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</si>
  <si>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</si>
  <si>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</si>
  <si>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</si>
  <si>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</si>
  <si>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</si>
  <si>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</si>
  <si>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</si>
  <si>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</si>
  <si>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</si>
  <si>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</si>
  <si>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</si>
  <si>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</si>
  <si>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</si>
  <si>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</si>
  <si>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</si>
  <si>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</si>
  <si>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</si>
  <si>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</si>
  <si>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</si>
  <si>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</si>
  <si>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</si>
  <si>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</si>
  <si>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</si>
  <si>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24"/>
  </si>
  <si>
    <t>うち日本人(％)</t>
    <phoneticPr fontId="5"/>
  </si>
  <si>
    <t>-1.6</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</si>
  <si>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</si>
  <si>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</si>
  <si>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</si>
  <si>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</si>
  <si>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</si>
  <si>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</si>
  <si>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</si>
  <si>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</si>
  <si>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</si>
  <si>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</si>
  <si>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</si>
  <si>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</si>
  <si>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</si>
  <si>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</si>
  <si>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</si>
  <si>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</si>
  <si>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</si>
  <si>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</si>
  <si>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</si>
  <si>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</si>
  <si>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</si>
  <si>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</si>
  <si>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</si>
  <si>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</si>
  <si>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</si>
  <si>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</si>
  <si>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</si>
  <si>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</si>
  <si>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</si>
  <si>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</si>
  <si>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</si>
  <si>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</si>
  <si>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</si>
  <si>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</si>
  <si>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</si>
  <si>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</si>
  <si>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</si>
  <si>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</si>
  <si>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</si>
  <si>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</si>
  <si>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</si>
  <si>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</si>
  <si>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</si>
  <si>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</si>
  <si>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</si>
  <si>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</si>
  <si>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</si>
  <si>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</si>
  <si>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</si>
  <si>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</si>
  <si>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</si>
  <si>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</si>
  <si>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</si>
  <si>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</si>
  <si>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</si>
  <si>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</si>
  <si>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</si>
  <si>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</si>
  <si>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</si>
  <si>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茨城県常陸大宮市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</si>
  <si>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</si>
  <si>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</si>
  <si>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</si>
  <si>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</si>
  <si>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</si>
  <si>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</si>
  <si>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</si>
  <si>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</si>
  <si>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</si>
  <si>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</si>
  <si>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</si>
  <si>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</si>
  <si>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</si>
  <si>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</si>
  <si>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</si>
  <si>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</si>
  <si>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</si>
  <si>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</si>
  <si>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</si>
  <si>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</si>
  <si>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</si>
  <si>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</si>
  <si>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</si>
  <si>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</si>
  <si>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</si>
  <si>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</si>
  <si>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</si>
  <si>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</si>
  <si>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</si>
  <si>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</si>
  <si>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</si>
  <si>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</si>
  <si>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</si>
  <si>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</si>
  <si>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</si>
  <si>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</si>
  <si>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</si>
  <si>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</si>
  <si>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</si>
  <si>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</si>
  <si>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</si>
  <si>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</si>
  <si>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</si>
  <si>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</si>
  <si>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</si>
  <si>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</si>
  <si>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</si>
  <si>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</si>
  <si>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</si>
  <si>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</si>
  <si>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</si>
  <si>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</si>
  <si>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</si>
  <si>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</si>
  <si>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</si>
  <si>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</si>
  <si>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</si>
  <si>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</si>
  <si>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</si>
  <si>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</si>
  <si>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</si>
  <si>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</si>
  <si>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</si>
  <si>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</si>
  <si>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</si>
  <si>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</si>
  <si>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</si>
  <si>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</si>
  <si>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</si>
  <si>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</si>
  <si>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</si>
  <si>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</si>
  <si>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</si>
  <si>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</si>
  <si>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</si>
  <si>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</si>
  <si>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</si>
  <si>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</si>
  <si>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</si>
  <si>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</si>
  <si>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</si>
  <si>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</si>
  <si>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</si>
  <si>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</si>
  <si>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</si>
  <si>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</si>
  <si>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</si>
  <si>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</si>
  <si>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</si>
  <si>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</si>
  <si>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</si>
  <si>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</si>
  <si>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</si>
  <si>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</si>
  <si>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</si>
  <si>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</si>
  <si>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</si>
  <si>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</si>
  <si>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</si>
  <si>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</si>
  <si>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</si>
  <si>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</si>
  <si>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</si>
  <si>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</si>
  <si>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</si>
  <si>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</si>
  <si>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</si>
  <si>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</si>
  <si>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</si>
  <si>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</si>
  <si>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</si>
  <si>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</si>
  <si>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</si>
  <si>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</si>
  <si>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</si>
  <si>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</si>
  <si>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</si>
  <si>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</si>
  <si>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</si>
  <si>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</si>
  <si>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</si>
  <si>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</si>
  <si>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</si>
  <si>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宅地造成</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</si>
  <si>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</si>
  <si>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</si>
  <si>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</si>
  <si>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</si>
  <si>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</si>
  <si>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</si>
  <si>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</si>
  <si>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</si>
  <si>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</si>
  <si>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</si>
  <si>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</si>
  <si>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</si>
  <si>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</si>
  <si>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</si>
  <si>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</si>
  <si>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</si>
  <si>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</si>
  <si>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</si>
  <si>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</si>
  <si>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</si>
  <si>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</si>
  <si>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</si>
  <si>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</si>
  <si>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</si>
  <si>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</si>
  <si>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茨城県常陸大宮市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</si>
  <si>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</si>
  <si>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</si>
  <si>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</si>
  <si>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</si>
  <si>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</si>
  <si>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</si>
  <si>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</si>
  <si>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</si>
  <si>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</si>
  <si>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</si>
  <si>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</si>
  <si>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</si>
  <si>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</si>
  <si>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</si>
  <si>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</si>
  <si>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</si>
  <si>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</si>
  <si>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</si>
  <si>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</si>
  <si>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</si>
  <si>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公営墓地特別会計</t>
    <phoneticPr fontId="5"/>
  </si>
  <si>
    <t>那珂地方公平委員会特別会計</t>
    <phoneticPr fontId="5"/>
  </si>
  <si>
    <t>温泉事業特別会計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</si>
  <si>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</si>
  <si>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</si>
  <si>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</si>
  <si>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</si>
  <si>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</si>
  <si>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</si>
  <si>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</si>
  <si>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</si>
  <si>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</si>
  <si>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</si>
  <si>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</si>
  <si>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</si>
  <si>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</si>
  <si>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</si>
  <si>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</si>
  <si>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国民健康保険特別会計（診療施設勘定）</t>
    <phoneticPr fontId="5"/>
  </si>
  <si>
    <t>介護保険特別会計</t>
    <phoneticPr fontId="5"/>
  </si>
  <si>
    <t>後期高齢者医療特別会計</t>
    <phoneticPr fontId="5"/>
  </si>
  <si>
    <t>上水道事業会計</t>
    <phoneticPr fontId="5"/>
  </si>
  <si>
    <t>公共下水道事業特別会計</t>
    <phoneticPr fontId="5"/>
  </si>
  <si>
    <t>農業集落排水事業特別会計</t>
    <phoneticPr fontId="5"/>
  </si>
  <si>
    <t>戸別浄化槽整備事業特別会計</t>
    <phoneticPr fontId="5"/>
  </si>
  <si>
    <t>宅地造成事業特別会計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</si>
  <si>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</si>
  <si>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</si>
  <si>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</si>
  <si>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</si>
  <si>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</si>
  <si>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</si>
  <si>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</si>
  <si>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</si>
  <si>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</si>
  <si>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</si>
  <si>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</si>
  <si>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</si>
  <si>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</si>
  <si>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</si>
  <si>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</si>
  <si>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</si>
  <si>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</si>
  <si>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</si>
  <si>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</si>
  <si>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</si>
  <si>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</si>
  <si>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</si>
  <si>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</si>
  <si>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</si>
  <si>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</si>
  <si>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</si>
  <si>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</si>
  <si>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</si>
  <si>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</si>
  <si>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</si>
  <si>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</si>
  <si>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</si>
  <si>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</si>
  <si>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</si>
  <si>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t>
    <phoneticPr fontId="5"/>
  </si>
  <si>
    <t>-</t>
    <phoneticPr fontId="5"/>
  </si>
  <si>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</si>
  <si>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</si>
  <si>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</si>
  <si>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</si>
  <si>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</si>
  <si>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</si>
  <si>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</si>
  <si>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</si>
  <si>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</si>
  <si>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</si>
  <si>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</si>
  <si>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</si>
  <si>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</si>
  <si>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</si>
  <si>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</si>
  <si>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</si>
  <si>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</si>
  <si>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</si>
  <si>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</si>
  <si>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</si>
  <si>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</si>
  <si>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</si>
  <si>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</si>
  <si>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</si>
  <si>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</si>
  <si>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</si>
  <si>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</si>
  <si>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</si>
  <si>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</si>
  <si>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</si>
  <si>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</si>
  <si>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</si>
  <si>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上水道事業会計</t>
    <phoneticPr fontId="5"/>
  </si>
  <si>
    <t>(Ｆ)</t>
    <phoneticPr fontId="5"/>
  </si>
  <si>
    <t>戸別浄化槽整備事業特別会計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</si>
  <si>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</si>
  <si>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</si>
  <si>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</si>
  <si>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</si>
  <si>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</si>
  <si>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</si>
  <si>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</si>
  <si>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</si>
  <si>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</si>
  <si>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</si>
  <si>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</si>
  <si>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</si>
  <si>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</si>
  <si>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</si>
  <si>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</si>
  <si>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t>
    <phoneticPr fontId="5"/>
  </si>
  <si>
    <t>(Ｃ)</t>
    <phoneticPr fontId="5"/>
  </si>
  <si>
    <t>連結実質赤字比率</t>
    <rPh sb="0" eb="2">
      <t>レンケツ</t>
    </rPh>
    <rPh sb="2" eb="4">
      <t>ジッシツ</t>
    </rPh>
    <rPh sb="4" eb="6">
      <t>アカジ</t>
    </rPh>
    <rPh sb="6" eb="8">
      <t>ヒリツ</t>
    </rPh>
    <phoneticPr fontId="19"/>
  </si>
  <si>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</si>
  <si>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</si>
  <si>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</si>
  <si>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</si>
  <si>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</si>
  <si>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</si>
  <si>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</si>
  <si>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</si>
  <si>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</si>
  <si>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</si>
  <si>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</si>
  <si>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</si>
  <si>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</si>
  <si>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</si>
  <si>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</si>
  <si>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</si>
  <si>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</si>
  <si>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</si>
  <si>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</si>
  <si>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</si>
  <si>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</si>
  <si>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</si>
  <si>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</si>
  <si>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</si>
  <si>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</si>
  <si>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</si>
  <si>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</si>
  <si>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</si>
  <si>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</si>
  <si>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</si>
  <si>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</si>
  <si>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</si>
  <si>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</si>
  <si>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</si>
  <si>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</si>
  <si>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</si>
  <si>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</si>
  <si>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</si>
  <si>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</si>
  <si>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</si>
  <si>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</si>
  <si>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</si>
  <si>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</si>
  <si>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</si>
  <si>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</si>
  <si>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</si>
  <si>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</si>
  <si>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</si>
  <si>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</si>
  <si>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</si>
  <si>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</si>
  <si>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</si>
  <si>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</si>
  <si>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</si>
  <si>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</si>
  <si>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</si>
  <si>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</si>
  <si>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</si>
  <si>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</si>
  <si>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</si>
  <si>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</si>
  <si>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</si>
  <si>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</si>
  <si>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</si>
  <si>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</si>
  <si>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</si>
  <si>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</si>
  <si>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</si>
  <si>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2.53</t>
  </si>
  <si>
    <t>▲ 2.35</t>
  </si>
  <si>
    <t>上水道事業会計</t>
  </si>
  <si>
    <t>一般会計</t>
  </si>
  <si>
    <t>介護保険特別会計</t>
  </si>
  <si>
    <t>国民健康保険特別会計（事業勘定）</t>
  </si>
  <si>
    <t>公共下水道事業特別会計</t>
  </si>
  <si>
    <t>公営墓地特別会計</t>
  </si>
  <si>
    <t>農業集落排水事業特別会計</t>
  </si>
  <si>
    <t>国民健康保険特別会計（診療施設勘定）</t>
  </si>
  <si>
    <t>その他会計（赤字）</t>
  </si>
  <si>
    <t>その他会計（黒字）</t>
  </si>
  <si>
    <t>H25末</t>
    <phoneticPr fontId="5"/>
  </si>
  <si>
    <t>H26末</t>
    <phoneticPr fontId="5"/>
  </si>
  <si>
    <t>H27末</t>
    <phoneticPr fontId="5"/>
  </si>
  <si>
    <t>H28末</t>
    <phoneticPr fontId="5"/>
  </si>
  <si>
    <t>H29末</t>
    <phoneticPr fontId="5"/>
  </si>
  <si>
    <t>茨城県市町村総合事務組合（一般会計）</t>
    <rPh sb="0" eb="3">
      <t>イバラキケン</t>
    </rPh>
    <rPh sb="3" eb="6">
      <t>シチョウソン</t>
    </rPh>
    <rPh sb="6" eb="8">
      <t>ソウゴウ</t>
    </rPh>
    <rPh sb="8" eb="10">
      <t>ジム</t>
    </rPh>
    <rPh sb="10" eb="12">
      <t>クミアイ</t>
    </rPh>
    <rPh sb="13" eb="15">
      <t>イッパン</t>
    </rPh>
    <rPh sb="15" eb="17">
      <t>カイケイ</t>
    </rPh>
    <phoneticPr fontId="2"/>
  </si>
  <si>
    <t>茨城県市町村総合事務組合（県民交通災害共済事業特別会計）</t>
    <rPh sb="0" eb="3">
      <t>イバラキケン</t>
    </rPh>
    <rPh sb="3" eb="6">
      <t>シチョウソン</t>
    </rPh>
    <rPh sb="6" eb="8">
      <t>ソウゴウ</t>
    </rPh>
    <rPh sb="8" eb="10">
      <t>ジム</t>
    </rPh>
    <rPh sb="10" eb="12">
      <t>クミアイ</t>
    </rPh>
    <rPh sb="13" eb="15">
      <t>ケンミン</t>
    </rPh>
    <rPh sb="15" eb="17">
      <t>コウツウ</t>
    </rPh>
    <rPh sb="17" eb="19">
      <t>サイガイ</t>
    </rPh>
    <rPh sb="19" eb="21">
      <t>キョウサイ</t>
    </rPh>
    <rPh sb="21" eb="23">
      <t>ジギョウ</t>
    </rPh>
    <rPh sb="23" eb="25">
      <t>トクベツ</t>
    </rPh>
    <rPh sb="25" eb="27">
      <t>カイケイ</t>
    </rPh>
    <phoneticPr fontId="2"/>
  </si>
  <si>
    <t>茨城租税債権管理機構</t>
    <rPh sb="0" eb="2">
      <t>イバラキ</t>
    </rPh>
    <rPh sb="2" eb="4">
      <t>ソゼイ</t>
    </rPh>
    <rPh sb="4" eb="6">
      <t>サイケン</t>
    </rPh>
    <rPh sb="6" eb="8">
      <t>カンリ</t>
    </rPh>
    <rPh sb="8" eb="10">
      <t>キコウ</t>
    </rPh>
    <phoneticPr fontId="2"/>
  </si>
  <si>
    <t>茨城県後期高齢者医療広域連合（一般会計）</t>
    <rPh sb="0" eb="3">
      <t>イバラキケン</t>
    </rPh>
    <rPh sb="3" eb="5">
      <t>コウキ</t>
    </rPh>
    <rPh sb="5" eb="7">
      <t>コウレイ</t>
    </rPh>
    <rPh sb="7" eb="8">
      <t>シャ</t>
    </rPh>
    <rPh sb="8" eb="10">
      <t>イリョウ</t>
    </rPh>
    <rPh sb="10" eb="12">
      <t>コウイキ</t>
    </rPh>
    <rPh sb="12" eb="14">
      <t>レンゴウ</t>
    </rPh>
    <rPh sb="15" eb="17">
      <t>イッパン</t>
    </rPh>
    <rPh sb="17" eb="19">
      <t>カイケイ</t>
    </rPh>
    <phoneticPr fontId="2"/>
  </si>
  <si>
    <t>茨城県後期高齢者医療広域連合（後期高齢医療特別会計）</t>
    <rPh sb="0" eb="3">
      <t>イバラキケン</t>
    </rPh>
    <rPh sb="3" eb="5">
      <t>コウキ</t>
    </rPh>
    <rPh sb="5" eb="7">
      <t>コウレイ</t>
    </rPh>
    <rPh sb="7" eb="8">
      <t>シャ</t>
    </rPh>
    <rPh sb="8" eb="10">
      <t>イリョウ</t>
    </rPh>
    <rPh sb="10" eb="12">
      <t>コウイキ</t>
    </rPh>
    <rPh sb="12" eb="14">
      <t>レンゴウ</t>
    </rPh>
    <rPh sb="15" eb="17">
      <t>コウキ</t>
    </rPh>
    <rPh sb="17" eb="19">
      <t>コウレイ</t>
    </rPh>
    <rPh sb="19" eb="21">
      <t>イリョウ</t>
    </rPh>
    <rPh sb="21" eb="23">
      <t>トクベツ</t>
    </rPh>
    <rPh sb="23" eb="25">
      <t>カイケイ</t>
    </rPh>
    <phoneticPr fontId="2"/>
  </si>
  <si>
    <t>茨城北農業共済事務組合</t>
    <rPh sb="0" eb="2">
      <t>イバラキ</t>
    </rPh>
    <rPh sb="2" eb="3">
      <t>キタ</t>
    </rPh>
    <rPh sb="3" eb="5">
      <t>ノウギョウ</t>
    </rPh>
    <rPh sb="5" eb="7">
      <t>キョウサイ</t>
    </rPh>
    <rPh sb="7" eb="9">
      <t>ジム</t>
    </rPh>
    <rPh sb="9" eb="11">
      <t>クミアイ</t>
    </rPh>
    <phoneticPr fontId="2"/>
  </si>
  <si>
    <t>大宮地方環境整備組合</t>
    <rPh sb="0" eb="2">
      <t>オオミヤ</t>
    </rPh>
    <rPh sb="2" eb="4">
      <t>チホウ</t>
    </rPh>
    <rPh sb="4" eb="6">
      <t>カンキョウ</t>
    </rPh>
    <rPh sb="6" eb="8">
      <t>セイビ</t>
    </rPh>
    <rPh sb="8" eb="10">
      <t>クミアイ</t>
    </rPh>
    <phoneticPr fontId="2"/>
  </si>
  <si>
    <t>常陸大宮市農業公社</t>
    <rPh sb="0" eb="2">
      <t>ヒタチ</t>
    </rPh>
    <rPh sb="2" eb="4">
      <t>オオミヤ</t>
    </rPh>
    <rPh sb="4" eb="5">
      <t>シ</t>
    </rPh>
    <rPh sb="5" eb="9">
      <t>ノウギョウコウシャ</t>
    </rPh>
    <phoneticPr fontId="2"/>
  </si>
  <si>
    <t>常陸大宮街づくり</t>
    <rPh sb="0" eb="2">
      <t>ヒタチ</t>
    </rPh>
    <rPh sb="2" eb="4">
      <t>オオミヤ</t>
    </rPh>
    <rPh sb="4" eb="5">
      <t>マチ</t>
    </rPh>
    <phoneticPr fontId="2"/>
  </si>
  <si>
    <t>常陸大宮市振興財団</t>
    <rPh sb="0" eb="2">
      <t>ヒタチ</t>
    </rPh>
    <rPh sb="2" eb="4">
      <t>オオミヤ</t>
    </rPh>
    <rPh sb="4" eb="5">
      <t>シ</t>
    </rPh>
    <rPh sb="5" eb="7">
      <t>シンコウ</t>
    </rPh>
    <rPh sb="7" eb="9">
      <t>ザイダン</t>
    </rPh>
    <phoneticPr fontId="2"/>
  </si>
  <si>
    <t>ふるさと活性化センターみわ</t>
    <rPh sb="4" eb="7">
      <t>カッセイカ</t>
    </rPh>
    <phoneticPr fontId="2"/>
  </si>
  <si>
    <t>おがわ地域振興</t>
    <rPh sb="3" eb="5">
      <t>チイキ</t>
    </rPh>
    <rPh sb="5" eb="7">
      <t>シンコウ</t>
    </rPh>
    <phoneticPr fontId="2"/>
  </si>
  <si>
    <t>常陸大宮市体育協会</t>
    <rPh sb="0" eb="2">
      <t>ヒタチ</t>
    </rPh>
    <rPh sb="2" eb="4">
      <t>オオミヤ</t>
    </rPh>
    <rPh sb="4" eb="5">
      <t>シ</t>
    </rPh>
    <rPh sb="5" eb="7">
      <t>タイイク</t>
    </rPh>
    <rPh sb="7" eb="9">
      <t>キョウカイ</t>
    </rPh>
    <phoneticPr fontId="2"/>
  </si>
  <si>
    <t>常陸大宮市温泉事業</t>
    <rPh sb="0" eb="5">
      <t>ヒタチオオミヤシ</t>
    </rPh>
    <rPh sb="5" eb="7">
      <t>オンセン</t>
    </rPh>
    <rPh sb="7" eb="9">
      <t>ジギョウ</t>
    </rPh>
    <phoneticPr fontId="2"/>
  </si>
  <si>
    <t>元気な郷づくり</t>
    <rPh sb="0" eb="2">
      <t>ゲンキ</t>
    </rPh>
    <rPh sb="3" eb="4">
      <t>ゴウ</t>
    </rPh>
    <phoneticPr fontId="2"/>
  </si>
  <si>
    <t>法適用企業</t>
  </si>
  <si>
    <t>法非適用企業</t>
  </si>
  <si>
    <t>-</t>
    <phoneticPr fontId="2"/>
  </si>
  <si>
    <t>-</t>
    <phoneticPr fontId="2"/>
  </si>
  <si>
    <t>都市施設等整備事業基金</t>
    <rPh sb="0" eb="2">
      <t>トシ</t>
    </rPh>
    <rPh sb="2" eb="5">
      <t>シセツトウ</t>
    </rPh>
    <rPh sb="5" eb="7">
      <t>セイビ</t>
    </rPh>
    <rPh sb="7" eb="9">
      <t>ジギョウ</t>
    </rPh>
    <rPh sb="9" eb="11">
      <t>キキン</t>
    </rPh>
    <phoneticPr fontId="2"/>
  </si>
  <si>
    <t>豊かな自然と調和したまちづくり基金</t>
    <rPh sb="0" eb="1">
      <t>ユタ</t>
    </rPh>
    <rPh sb="3" eb="5">
      <t>シゼン</t>
    </rPh>
    <rPh sb="6" eb="8">
      <t>チョウワ</t>
    </rPh>
    <rPh sb="15" eb="17">
      <t>キキン</t>
    </rPh>
    <phoneticPr fontId="2"/>
  </si>
  <si>
    <t>地域創生基金</t>
    <rPh sb="0" eb="2">
      <t>チイキ</t>
    </rPh>
    <rPh sb="2" eb="4">
      <t>ソウセイ</t>
    </rPh>
    <rPh sb="4" eb="6">
      <t>キキン</t>
    </rPh>
    <phoneticPr fontId="2"/>
  </si>
  <si>
    <t>地域福祉基金</t>
    <rPh sb="0" eb="2">
      <t>チイキ</t>
    </rPh>
    <rPh sb="2" eb="4">
      <t>フクシ</t>
    </rPh>
    <rPh sb="4" eb="6">
      <t>キキン</t>
    </rPh>
    <phoneticPr fontId="2"/>
  </si>
  <si>
    <t>農林振興基金</t>
    <rPh sb="0" eb="2">
      <t>ノウリン</t>
    </rPh>
    <rPh sb="2" eb="4">
      <t>シンコウ</t>
    </rPh>
    <rPh sb="4" eb="6">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</si>
  <si>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</si>
  <si>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</si>
  <si>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</si>
  <si>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</si>
  <si>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</si>
  <si>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</si>
  <si>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</si>
  <si>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</si>
  <si>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</si>
  <si>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</si>
  <si>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地方債の発行抑制に努めてきた結果，将来負担比率が低下しており，類似団体と比較し33.7ポイント低くなっている一方で，有形固定資産減価償却率は類似団体よりも1.4ポイント低い水準ではあるが年々上昇傾向にある。主な要因としては，幼稚園や保育所，公民館等公共施設の老朽化といったことが挙げられる。
　市が保有する公共施設については，町村合併前に整備された施設を引き継いで管理運営を行っている状況にあり，合併後も同規模かつ同用途の施設が複数存在している。今後これらの施設の老朽化に対応しながら，維持管理・改修等を行っていくためには，多額の費用を要することが予想されることから，公共施設等総合管理計画に基づき，持続可能な適正規模の施設運営に努め，更新時期等を計画的に調整し，財政負担の平準化を図るとともに，トータルコストの縮減に努める。</t>
    <rPh sb="125" eb="127">
      <t>コウキョウ</t>
    </rPh>
    <phoneticPr fontId="5"/>
  </si>
  <si>
    <r>
      <t>　</t>
    </r>
    <r>
      <rPr>
        <sz val="10"/>
        <color indexed="8"/>
        <rFont val="ＭＳ Ｐゴシック"/>
        <family val="3"/>
        <charset val="128"/>
      </rPr>
      <t>将来負担比率及び実質公債費比率とも類似団体内平均値と比較して低い水準にある。将来負担比率は，前年度と比較して0.9ポイント減となり，要因としては，地方債の借入を償還元金以下とし，発行の抑制に努めた結果，地方債残高が平成29年度比で837百万円減となったこと，平成28年度4月から簡易水道事業を上水道事業に統合したことなどにより，公営企業債等繰入見込額が236百万円減となったこと等によって，将来負担額が減になったことが考えられる。
　実質公債費比率については，対前年度比0.6ポイント増となったが，要因としては大規模事業に係る借入金の償還開始による公債費の増や普通交付税の減などにより，標準財政規模が減となったことが考えられる。
　今後も引き続き，地方債の新規発行の抑制に努める等，財政の健全化に取り組んでいく。</t>
    </r>
    <rPh sb="190" eb="191">
      <t>トウ</t>
    </rPh>
    <rPh sb="196" eb="198">
      <t>ショウライ</t>
    </rPh>
    <rPh sb="198" eb="200">
      <t>フタン</t>
    </rPh>
    <rPh sb="200" eb="201">
      <t>ガク</t>
    </rPh>
    <rPh sb="202" eb="203">
      <t>ゲン</t>
    </rPh>
    <rPh sb="243" eb="244">
      <t>ゾウ</t>
    </rPh>
    <rPh sb="256" eb="259">
      <t>ダイキボ</t>
    </rPh>
    <rPh sb="259" eb="261">
      <t>ジギョウ</t>
    </rPh>
    <rPh sb="262" eb="263">
      <t>カカ</t>
    </rPh>
    <rPh sb="264" eb="266">
      <t>カリイレ</t>
    </rPh>
    <rPh sb="266" eb="267">
      <t>キン</t>
    </rPh>
    <rPh sb="268" eb="270">
      <t>ショウカン</t>
    </rPh>
    <rPh sb="270" eb="272">
      <t>カイシ</t>
    </rPh>
    <rPh sb="275" eb="278">
      <t>コウサイヒ</t>
    </rPh>
    <rPh sb="279" eb="280">
      <t>ゾウ</t>
    </rPh>
    <rPh sb="317" eb="319">
      <t>コンゴ</t>
    </rPh>
    <rPh sb="320" eb="321">
      <t>ヒ</t>
    </rPh>
    <rPh sb="322" eb="323">
      <t>ツヅ</t>
    </rPh>
    <rPh sb="325" eb="328">
      <t>チホウサイ</t>
    </rPh>
    <rPh sb="329" eb="331">
      <t>シンキ</t>
    </rPh>
    <rPh sb="331" eb="333">
      <t>ハッコウ</t>
    </rPh>
    <rPh sb="334" eb="336">
      <t>ヨクセイ</t>
    </rPh>
    <rPh sb="337" eb="338">
      <t>ツト</t>
    </rPh>
    <rPh sb="340" eb="341">
      <t>トウ</t>
    </rPh>
    <rPh sb="342" eb="344">
      <t>ザイセイ</t>
    </rPh>
    <rPh sb="345" eb="347">
      <t>ケンゼン</t>
    </rPh>
    <rPh sb="347" eb="348">
      <t>カ</t>
    </rPh>
    <rPh sb="349" eb="350">
      <t>ト</t>
    </rPh>
    <rPh sb="351" eb="352">
      <t>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</si>
</sst>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106614</c:v>
                </c:pt>
                <c:pt idx="1">
                  <c:v>85459</c:v>
                </c:pt>
                <c:pt idx="2">
                  <c:v>83280</c:v>
                </c:pt>
                <c:pt idx="3">
                  <c:v>88968</c:v>
                </c:pt>
                <c:pt idx="4">
                  <c:v>85173</c:v>
                </c:pt>
              </c:numCache>
            </c:numRef>
          </c:val>
          <c:smooth val="0"/>
          <c:extLst xmlns:c16r2="http://schemas.microsoft.com/office/drawing/2015/06/chart">
            <c:ext xmlns:c16="http://schemas.microsoft.com/office/drawing/2014/chart" uri="{C3380CC4-5D6E-409C-BE32-E72D297353CC}">
              <c16:uniqueId val="{00000000-4C7A-4E1B-B012-F122EC7A169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96682</c:v>
                </c:pt>
                <c:pt idx="1">
                  <c:v>94753</c:v>
                </c:pt>
                <c:pt idx="2">
                  <c:v>80747</c:v>
                </c:pt>
                <c:pt idx="3">
                  <c:v>54639</c:v>
                </c:pt>
                <c:pt idx="4">
                  <c:v>48728</c:v>
                </c:pt>
              </c:numCache>
            </c:numRef>
          </c:val>
          <c:smooth val="0"/>
          <c:extLst xmlns:c16r2="http://schemas.microsoft.com/office/drawing/2015/06/chart">
            <c:ext xmlns:c16="http://schemas.microsoft.com/office/drawing/2014/chart" uri="{C3380CC4-5D6E-409C-BE32-E72D297353CC}">
              <c16:uniqueId val="{00000001-4C7A-4E1B-B012-F122EC7A1694}"/>
            </c:ext>
          </c:extLst>
        </c:ser>
        <c:dLbls>
          <c:showLegendKey val="0"/>
          <c:showVal val="0"/>
          <c:showCatName val="0"/>
          <c:showSerName val="0"/>
          <c:showPercent val="0"/>
          <c:showBubbleSize val="0"/>
        </c:dLbls>
        <c:marker val="1"/>
        <c:smooth val="0"/>
        <c:axId val="124604416"/>
        <c:axId val="124606336"/>
      </c:lineChart>
      <c:catAx>
        <c:axId val="12460441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4606336"/>
        <c:crosses val="autoZero"/>
        <c:auto val="1"/>
        <c:lblAlgn val="ctr"/>
        <c:lblOffset val="100"/>
        <c:tickLblSkip val="1"/>
        <c:tickMarkSkip val="1"/>
        <c:noMultiLvlLbl val="0"/>
      </c:catAx>
      <c:valAx>
        <c:axId val="124606336"/>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460441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9.25</c:v>
                </c:pt>
                <c:pt idx="1">
                  <c:v>10.27</c:v>
                </c:pt>
                <c:pt idx="2">
                  <c:v>9.7799999999999994</c:v>
                </c:pt>
                <c:pt idx="3">
                  <c:v>8.68</c:v>
                </c:pt>
                <c:pt idx="4">
                  <c:v>7.19</c:v>
                </c:pt>
              </c:numCache>
            </c:numRef>
          </c:val>
          <c:extLst xmlns:c16r2="http://schemas.microsoft.com/office/drawing/2015/06/chart">
            <c:ext xmlns:c16="http://schemas.microsoft.com/office/drawing/2014/chart" uri="{C3380CC4-5D6E-409C-BE32-E72D297353CC}">
              <c16:uniqueId val="{00000000-1CAB-4D6D-AE14-2BB3A49C3AB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33.869999999999997</c:v>
                </c:pt>
                <c:pt idx="1">
                  <c:v>38.950000000000003</c:v>
                </c:pt>
                <c:pt idx="2">
                  <c:v>38.56</c:v>
                </c:pt>
                <c:pt idx="3">
                  <c:v>38.47</c:v>
                </c:pt>
                <c:pt idx="4">
                  <c:v>40.82</c:v>
                </c:pt>
              </c:numCache>
            </c:numRef>
          </c:val>
          <c:extLst xmlns:c16r2="http://schemas.microsoft.com/office/drawing/2015/06/chart">
            <c:ext xmlns:c16="http://schemas.microsoft.com/office/drawing/2014/chart" uri="{C3380CC4-5D6E-409C-BE32-E72D297353CC}">
              <c16:uniqueId val="{00000001-1CAB-4D6D-AE14-2BB3A49C3AB0}"/>
            </c:ext>
          </c:extLst>
        </c:ser>
        <c:dLbls>
          <c:showLegendKey val="0"/>
          <c:showVal val="0"/>
          <c:showCatName val="0"/>
          <c:showSerName val="0"/>
          <c:showPercent val="0"/>
          <c:showBubbleSize val="0"/>
        </c:dLbls>
        <c:gapWidth val="250"/>
        <c:overlap val="100"/>
        <c:axId val="7780608"/>
        <c:axId val="778278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5.35</c:v>
                </c:pt>
                <c:pt idx="1">
                  <c:v>5.59</c:v>
                </c:pt>
                <c:pt idx="2">
                  <c:v>-2.5299999999999998</c:v>
                </c:pt>
                <c:pt idx="3">
                  <c:v>-2.35</c:v>
                </c:pt>
                <c:pt idx="4">
                  <c:v>0.39</c:v>
                </c:pt>
              </c:numCache>
            </c:numRef>
          </c:val>
          <c:smooth val="0"/>
          <c:extLst xmlns:c16r2="http://schemas.microsoft.com/office/drawing/2015/06/chart">
            <c:ext xmlns:c16="http://schemas.microsoft.com/office/drawing/2014/chart" uri="{C3380CC4-5D6E-409C-BE32-E72D297353CC}">
              <c16:uniqueId val="{00000002-1CAB-4D6D-AE14-2BB3A49C3AB0}"/>
            </c:ext>
          </c:extLst>
        </c:ser>
        <c:dLbls>
          <c:showLegendKey val="0"/>
          <c:showVal val="0"/>
          <c:showCatName val="0"/>
          <c:showSerName val="0"/>
          <c:showPercent val="0"/>
          <c:showBubbleSize val="0"/>
        </c:dLbls>
        <c:marker val="1"/>
        <c:smooth val="0"/>
        <c:axId val="7780608"/>
        <c:axId val="7782784"/>
      </c:lineChart>
      <c:catAx>
        <c:axId val="77806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7782784"/>
        <c:crosses val="autoZero"/>
        <c:auto val="1"/>
        <c:lblAlgn val="ctr"/>
        <c:lblOffset val="100"/>
        <c:tickLblSkip val="1"/>
        <c:tickMarkSkip val="1"/>
        <c:noMultiLvlLbl val="0"/>
      </c:catAx>
      <c:valAx>
        <c:axId val="77827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7806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0.16</c:v>
                </c:pt>
                <c:pt idx="2">
                  <c:v>#N/A</c:v>
                </c:pt>
                <c:pt idx="3">
                  <c:v>0.28999999999999998</c:v>
                </c:pt>
                <c:pt idx="4">
                  <c:v>#N/A</c:v>
                </c:pt>
                <c:pt idx="5">
                  <c:v>0.14000000000000001</c:v>
                </c:pt>
                <c:pt idx="6">
                  <c:v>#N/A</c:v>
                </c:pt>
                <c:pt idx="7">
                  <c:v>0.04</c:v>
                </c:pt>
                <c:pt idx="8">
                  <c:v>#N/A</c:v>
                </c:pt>
                <c:pt idx="9">
                  <c:v>7.0000000000000007E-2</c:v>
                </c:pt>
              </c:numCache>
            </c:numRef>
          </c:val>
          <c:extLst xmlns:c16r2="http://schemas.microsoft.com/office/drawing/2015/06/chart">
            <c:ext xmlns:c16="http://schemas.microsoft.com/office/drawing/2014/chart" uri="{C3380CC4-5D6E-409C-BE32-E72D297353CC}">
              <c16:uniqueId val="{00000000-79A2-467F-B865-CA0CE83446E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79A2-467F-B865-CA0CE83446E0}"/>
            </c:ext>
          </c:extLst>
        </c:ser>
        <c:ser>
          <c:idx val="2"/>
          <c:order val="2"/>
          <c:tx>
            <c:strRef>
              <c:f>データシート!$A$29</c:f>
              <c:strCache>
                <c:ptCount val="1"/>
                <c:pt idx="0">
                  <c:v>国民健康保険特別会計（診療施設勘定）</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0.11</c:v>
                </c:pt>
                <c:pt idx="2">
                  <c:v>#N/A</c:v>
                </c:pt>
                <c:pt idx="3">
                  <c:v>0.06</c:v>
                </c:pt>
                <c:pt idx="4">
                  <c:v>#N/A</c:v>
                </c:pt>
                <c:pt idx="5">
                  <c:v>0.15</c:v>
                </c:pt>
                <c:pt idx="6">
                  <c:v>#N/A</c:v>
                </c:pt>
                <c:pt idx="7">
                  <c:v>0.08</c:v>
                </c:pt>
                <c:pt idx="8">
                  <c:v>#N/A</c:v>
                </c:pt>
                <c:pt idx="9">
                  <c:v>0.12</c:v>
                </c:pt>
              </c:numCache>
            </c:numRef>
          </c:val>
          <c:extLst xmlns:c16r2="http://schemas.microsoft.com/office/drawing/2015/06/chart">
            <c:ext xmlns:c16="http://schemas.microsoft.com/office/drawing/2014/chart" uri="{C3380CC4-5D6E-409C-BE32-E72D297353CC}">
              <c16:uniqueId val="{00000002-79A2-467F-B865-CA0CE83446E0}"/>
            </c:ext>
          </c:extLst>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0.1</c:v>
                </c:pt>
                <c:pt idx="2">
                  <c:v>#N/A</c:v>
                </c:pt>
                <c:pt idx="3">
                  <c:v>0.1</c:v>
                </c:pt>
                <c:pt idx="4">
                  <c:v>#N/A</c:v>
                </c:pt>
                <c:pt idx="5">
                  <c:v>0.11</c:v>
                </c:pt>
                <c:pt idx="6">
                  <c:v>#N/A</c:v>
                </c:pt>
                <c:pt idx="7">
                  <c:v>0.24</c:v>
                </c:pt>
                <c:pt idx="8">
                  <c:v>#N/A</c:v>
                </c:pt>
                <c:pt idx="9">
                  <c:v>0.23</c:v>
                </c:pt>
              </c:numCache>
            </c:numRef>
          </c:val>
          <c:extLst xmlns:c16r2="http://schemas.microsoft.com/office/drawing/2015/06/chart">
            <c:ext xmlns:c16="http://schemas.microsoft.com/office/drawing/2014/chart" uri="{C3380CC4-5D6E-409C-BE32-E72D297353CC}">
              <c16:uniqueId val="{00000003-79A2-467F-B865-CA0CE83446E0}"/>
            </c:ext>
          </c:extLst>
        </c:ser>
        <c:ser>
          <c:idx val="4"/>
          <c:order val="4"/>
          <c:tx>
            <c:strRef>
              <c:f>データシート!$A$31</c:f>
              <c:strCache>
                <c:ptCount val="1"/>
                <c:pt idx="0">
                  <c:v>公営墓地特別会計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0.09</c:v>
                </c:pt>
                <c:pt idx="2">
                  <c:v>#N/A</c:v>
                </c:pt>
                <c:pt idx="3">
                  <c:v>0.46</c:v>
                </c:pt>
                <c:pt idx="4">
                  <c:v>#N/A</c:v>
                </c:pt>
                <c:pt idx="5">
                  <c:v>0.51</c:v>
                </c:pt>
                <c:pt idx="6">
                  <c:v>#N/A</c:v>
                </c:pt>
                <c:pt idx="7">
                  <c:v>0.54</c:v>
                </c:pt>
                <c:pt idx="8">
                  <c:v>#N/A</c:v>
                </c:pt>
                <c:pt idx="9">
                  <c:v>0.47</c:v>
                </c:pt>
              </c:numCache>
            </c:numRef>
          </c:val>
          <c:extLst xmlns:c16r2="http://schemas.microsoft.com/office/drawing/2015/06/chart">
            <c:ext xmlns:c16="http://schemas.microsoft.com/office/drawing/2014/chart" uri="{C3380CC4-5D6E-409C-BE32-E72D297353CC}">
              <c16:uniqueId val="{00000004-79A2-467F-B865-CA0CE83446E0}"/>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0.12</c:v>
                </c:pt>
                <c:pt idx="2">
                  <c:v>#N/A</c:v>
                </c:pt>
                <c:pt idx="3">
                  <c:v>0.24</c:v>
                </c:pt>
                <c:pt idx="4">
                  <c:v>#N/A</c:v>
                </c:pt>
                <c:pt idx="5">
                  <c:v>0.18</c:v>
                </c:pt>
                <c:pt idx="6">
                  <c:v>#N/A</c:v>
                </c:pt>
                <c:pt idx="7">
                  <c:v>0.31</c:v>
                </c:pt>
                <c:pt idx="8">
                  <c:v>#N/A</c:v>
                </c:pt>
                <c:pt idx="9">
                  <c:v>0.5</c:v>
                </c:pt>
              </c:numCache>
            </c:numRef>
          </c:val>
          <c:extLst xmlns:c16r2="http://schemas.microsoft.com/office/drawing/2015/06/chart">
            <c:ext xmlns:c16="http://schemas.microsoft.com/office/drawing/2014/chart" uri="{C3380CC4-5D6E-409C-BE32-E72D297353CC}">
              <c16:uniqueId val="{00000005-79A2-467F-B865-CA0CE83446E0}"/>
            </c:ext>
          </c:extLst>
        </c:ser>
        <c:ser>
          <c:idx val="6"/>
          <c:order val="6"/>
          <c:tx>
            <c:strRef>
              <c:f>データシート!$A$33</c:f>
              <c:strCache>
                <c:ptCount val="1"/>
                <c:pt idx="0">
                  <c:v>国民健康保険特別会計（事業勘定）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0.74</c:v>
                </c:pt>
                <c:pt idx="2">
                  <c:v>#N/A</c:v>
                </c:pt>
                <c:pt idx="3">
                  <c:v>1.35</c:v>
                </c:pt>
                <c:pt idx="4">
                  <c:v>#N/A</c:v>
                </c:pt>
                <c:pt idx="5">
                  <c:v>1.78</c:v>
                </c:pt>
                <c:pt idx="6">
                  <c:v>#N/A</c:v>
                </c:pt>
                <c:pt idx="7">
                  <c:v>2.2200000000000002</c:v>
                </c:pt>
                <c:pt idx="8">
                  <c:v>#N/A</c:v>
                </c:pt>
                <c:pt idx="9">
                  <c:v>0.69</c:v>
                </c:pt>
              </c:numCache>
            </c:numRef>
          </c:val>
          <c:extLst xmlns:c16r2="http://schemas.microsoft.com/office/drawing/2015/06/chart">
            <c:ext xmlns:c16="http://schemas.microsoft.com/office/drawing/2014/chart" uri="{C3380CC4-5D6E-409C-BE32-E72D297353CC}">
              <c16:uniqueId val="{00000006-79A2-467F-B865-CA0CE83446E0}"/>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0.37</c:v>
                </c:pt>
                <c:pt idx="2">
                  <c:v>#N/A</c:v>
                </c:pt>
                <c:pt idx="3">
                  <c:v>1.38</c:v>
                </c:pt>
                <c:pt idx="4">
                  <c:v>#N/A</c:v>
                </c:pt>
                <c:pt idx="5">
                  <c:v>1.42</c:v>
                </c:pt>
                <c:pt idx="6">
                  <c:v>#N/A</c:v>
                </c:pt>
                <c:pt idx="7">
                  <c:v>1.1299999999999999</c:v>
                </c:pt>
                <c:pt idx="8">
                  <c:v>#N/A</c:v>
                </c:pt>
                <c:pt idx="9">
                  <c:v>1.1299999999999999</c:v>
                </c:pt>
              </c:numCache>
            </c:numRef>
          </c:val>
          <c:extLst xmlns:c16r2="http://schemas.microsoft.com/office/drawing/2015/06/chart">
            <c:ext xmlns:c16="http://schemas.microsoft.com/office/drawing/2014/chart" uri="{C3380CC4-5D6E-409C-BE32-E72D297353CC}">
              <c16:uniqueId val="{00000007-79A2-467F-B865-CA0CE83446E0}"/>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9.14</c:v>
                </c:pt>
                <c:pt idx="2">
                  <c:v>#N/A</c:v>
                </c:pt>
                <c:pt idx="3">
                  <c:v>9.8000000000000007</c:v>
                </c:pt>
                <c:pt idx="4">
                  <c:v>#N/A</c:v>
                </c:pt>
                <c:pt idx="5">
                  <c:v>9.17</c:v>
                </c:pt>
                <c:pt idx="6">
                  <c:v>#N/A</c:v>
                </c:pt>
                <c:pt idx="7">
                  <c:v>8.1</c:v>
                </c:pt>
                <c:pt idx="8">
                  <c:v>#N/A</c:v>
                </c:pt>
                <c:pt idx="9">
                  <c:v>6.65</c:v>
                </c:pt>
              </c:numCache>
            </c:numRef>
          </c:val>
          <c:extLst xmlns:c16r2="http://schemas.microsoft.com/office/drawing/2015/06/chart">
            <c:ext xmlns:c16="http://schemas.microsoft.com/office/drawing/2014/chart" uri="{C3380CC4-5D6E-409C-BE32-E72D297353CC}">
              <c16:uniqueId val="{00000008-79A2-467F-B865-CA0CE83446E0}"/>
            </c:ext>
          </c:extLst>
        </c:ser>
        <c:ser>
          <c:idx val="9"/>
          <c:order val="9"/>
          <c:tx>
            <c:strRef>
              <c:f>データシート!$A$36</c:f>
              <c:strCache>
                <c:ptCount val="1"/>
                <c:pt idx="0">
                  <c:v>上水道事業会計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4.08</c:v>
                </c:pt>
                <c:pt idx="2">
                  <c:v>#N/A</c:v>
                </c:pt>
                <c:pt idx="3">
                  <c:v>5.65</c:v>
                </c:pt>
                <c:pt idx="4">
                  <c:v>#N/A</c:v>
                </c:pt>
                <c:pt idx="5">
                  <c:v>8.3800000000000008</c:v>
                </c:pt>
                <c:pt idx="6">
                  <c:v>#N/A</c:v>
                </c:pt>
                <c:pt idx="7">
                  <c:v>10.050000000000001</c:v>
                </c:pt>
                <c:pt idx="8">
                  <c:v>#N/A</c:v>
                </c:pt>
                <c:pt idx="9">
                  <c:v>10.99</c:v>
                </c:pt>
              </c:numCache>
            </c:numRef>
          </c:val>
          <c:extLst xmlns:c16r2="http://schemas.microsoft.com/office/drawing/2015/06/chart">
            <c:ext xmlns:c16="http://schemas.microsoft.com/office/drawing/2014/chart" uri="{C3380CC4-5D6E-409C-BE32-E72D297353CC}">
              <c16:uniqueId val="{00000009-79A2-467F-B865-CA0CE83446E0}"/>
            </c:ext>
          </c:extLst>
        </c:ser>
        <c:dLbls>
          <c:showLegendKey val="0"/>
          <c:showVal val="0"/>
          <c:showCatName val="0"/>
          <c:showSerName val="0"/>
          <c:showPercent val="0"/>
          <c:showBubbleSize val="0"/>
        </c:dLbls>
        <c:gapWidth val="150"/>
        <c:overlap val="100"/>
        <c:axId val="124940672"/>
        <c:axId val="124942208"/>
      </c:barChart>
      <c:catAx>
        <c:axId val="1249406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4942208"/>
        <c:crosses val="autoZero"/>
        <c:auto val="1"/>
        <c:lblAlgn val="ctr"/>
        <c:lblOffset val="100"/>
        <c:tickLblSkip val="1"/>
        <c:tickMarkSkip val="1"/>
        <c:noMultiLvlLbl val="0"/>
      </c:catAx>
      <c:valAx>
        <c:axId val="1249422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494067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2592</c:v>
                </c:pt>
                <c:pt idx="5">
                  <c:v>2529</c:v>
                </c:pt>
                <c:pt idx="8">
                  <c:v>2467</c:v>
                </c:pt>
                <c:pt idx="11">
                  <c:v>2483</c:v>
                </c:pt>
                <c:pt idx="14">
                  <c:v>2608</c:v>
                </c:pt>
              </c:numCache>
            </c:numRef>
          </c:val>
          <c:extLst xmlns:c16r2="http://schemas.microsoft.com/office/drawing/2015/06/chart">
            <c:ext xmlns:c16="http://schemas.microsoft.com/office/drawing/2014/chart" uri="{C3380CC4-5D6E-409C-BE32-E72D297353CC}">
              <c16:uniqueId val="{00000000-7931-402A-ADA5-F88F344AA4D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7931-402A-ADA5-F88F344AA4D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7931-402A-ADA5-F88F344AA4D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7931-402A-ADA5-F88F344AA4D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732</c:v>
                </c:pt>
                <c:pt idx="3">
                  <c:v>727</c:v>
                </c:pt>
                <c:pt idx="6">
                  <c:v>720</c:v>
                </c:pt>
                <c:pt idx="9">
                  <c:v>707</c:v>
                </c:pt>
                <c:pt idx="12">
                  <c:v>715</c:v>
                </c:pt>
              </c:numCache>
            </c:numRef>
          </c:val>
          <c:extLst xmlns:c16r2="http://schemas.microsoft.com/office/drawing/2015/06/chart">
            <c:ext xmlns:c16="http://schemas.microsoft.com/office/drawing/2014/chart" uri="{C3380CC4-5D6E-409C-BE32-E72D297353CC}">
              <c16:uniqueId val="{00000004-7931-402A-ADA5-F88F344AA4D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7931-402A-ADA5-F88F344AA4D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7931-402A-ADA5-F88F344AA4D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2892</c:v>
                </c:pt>
                <c:pt idx="3">
                  <c:v>2744</c:v>
                </c:pt>
                <c:pt idx="6">
                  <c:v>2631</c:v>
                </c:pt>
                <c:pt idx="9">
                  <c:v>2638</c:v>
                </c:pt>
                <c:pt idx="12">
                  <c:v>2940</c:v>
                </c:pt>
              </c:numCache>
            </c:numRef>
          </c:val>
          <c:extLst xmlns:c16r2="http://schemas.microsoft.com/office/drawing/2015/06/chart">
            <c:ext xmlns:c16="http://schemas.microsoft.com/office/drawing/2014/chart" uri="{C3380CC4-5D6E-409C-BE32-E72D297353CC}">
              <c16:uniqueId val="{00000007-7931-402A-ADA5-F88F344AA4D7}"/>
            </c:ext>
          </c:extLst>
        </c:ser>
        <c:dLbls>
          <c:showLegendKey val="0"/>
          <c:showVal val="0"/>
          <c:showCatName val="0"/>
          <c:showSerName val="0"/>
          <c:showPercent val="0"/>
          <c:showBubbleSize val="0"/>
        </c:dLbls>
        <c:gapWidth val="100"/>
        <c:overlap val="100"/>
        <c:axId val="123936128"/>
        <c:axId val="12501964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1032</c:v>
                </c:pt>
                <c:pt idx="2">
                  <c:v>#N/A</c:v>
                </c:pt>
                <c:pt idx="3">
                  <c:v>#N/A</c:v>
                </c:pt>
                <c:pt idx="4">
                  <c:v>942</c:v>
                </c:pt>
                <c:pt idx="5">
                  <c:v>#N/A</c:v>
                </c:pt>
                <c:pt idx="6">
                  <c:v>#N/A</c:v>
                </c:pt>
                <c:pt idx="7">
                  <c:v>884</c:v>
                </c:pt>
                <c:pt idx="8">
                  <c:v>#N/A</c:v>
                </c:pt>
                <c:pt idx="9">
                  <c:v>#N/A</c:v>
                </c:pt>
                <c:pt idx="10">
                  <c:v>862</c:v>
                </c:pt>
                <c:pt idx="11">
                  <c:v>#N/A</c:v>
                </c:pt>
                <c:pt idx="12">
                  <c:v>#N/A</c:v>
                </c:pt>
                <c:pt idx="13">
                  <c:v>1047</c:v>
                </c:pt>
                <c:pt idx="14">
                  <c:v>#N/A</c:v>
                </c:pt>
              </c:numCache>
            </c:numRef>
          </c:val>
          <c:smooth val="0"/>
          <c:extLst xmlns:c16r2="http://schemas.microsoft.com/office/drawing/2015/06/chart">
            <c:ext xmlns:c16="http://schemas.microsoft.com/office/drawing/2014/chart" uri="{C3380CC4-5D6E-409C-BE32-E72D297353CC}">
              <c16:uniqueId val="{00000008-7931-402A-ADA5-F88F344AA4D7}"/>
            </c:ext>
          </c:extLst>
        </c:ser>
        <c:dLbls>
          <c:showLegendKey val="0"/>
          <c:showVal val="0"/>
          <c:showCatName val="0"/>
          <c:showSerName val="0"/>
          <c:showPercent val="0"/>
          <c:showBubbleSize val="0"/>
        </c:dLbls>
        <c:marker val="1"/>
        <c:smooth val="0"/>
        <c:axId val="123936128"/>
        <c:axId val="125019648"/>
      </c:lineChart>
      <c:catAx>
        <c:axId val="1239361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5019648"/>
        <c:crosses val="autoZero"/>
        <c:auto val="1"/>
        <c:lblAlgn val="ctr"/>
        <c:lblOffset val="100"/>
        <c:tickLblSkip val="1"/>
        <c:tickMarkSkip val="1"/>
        <c:noMultiLvlLbl val="0"/>
      </c:catAx>
      <c:valAx>
        <c:axId val="1250196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39361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24259</c:v>
                </c:pt>
                <c:pt idx="5">
                  <c:v>24777</c:v>
                </c:pt>
                <c:pt idx="8">
                  <c:v>24583</c:v>
                </c:pt>
                <c:pt idx="11">
                  <c:v>24100</c:v>
                </c:pt>
                <c:pt idx="14">
                  <c:v>23513</c:v>
                </c:pt>
              </c:numCache>
            </c:numRef>
          </c:val>
          <c:extLst xmlns:c16r2="http://schemas.microsoft.com/office/drawing/2015/06/chart">
            <c:ext xmlns:c16="http://schemas.microsoft.com/office/drawing/2014/chart" uri="{C3380CC4-5D6E-409C-BE32-E72D297353CC}">
              <c16:uniqueId val="{00000000-A84B-4677-9C73-0A1D776787B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1096</c:v>
                </c:pt>
                <c:pt idx="5">
                  <c:v>1025</c:v>
                </c:pt>
                <c:pt idx="8">
                  <c:v>917</c:v>
                </c:pt>
                <c:pt idx="11">
                  <c:v>729</c:v>
                </c:pt>
                <c:pt idx="14">
                  <c:v>569</c:v>
                </c:pt>
              </c:numCache>
            </c:numRef>
          </c:val>
          <c:extLst xmlns:c16r2="http://schemas.microsoft.com/office/drawing/2015/06/chart">
            <c:ext xmlns:c16="http://schemas.microsoft.com/office/drawing/2014/chart" uri="{C3380CC4-5D6E-409C-BE32-E72D297353CC}">
              <c16:uniqueId val="{00000001-A84B-4677-9C73-0A1D776787B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10187</c:v>
                </c:pt>
                <c:pt idx="5">
                  <c:v>11083</c:v>
                </c:pt>
                <c:pt idx="8">
                  <c:v>11421</c:v>
                </c:pt>
                <c:pt idx="11">
                  <c:v>11959</c:v>
                </c:pt>
                <c:pt idx="14">
                  <c:v>11831</c:v>
                </c:pt>
              </c:numCache>
            </c:numRef>
          </c:val>
          <c:extLst xmlns:c16r2="http://schemas.microsoft.com/office/drawing/2015/06/chart">
            <c:ext xmlns:c16="http://schemas.microsoft.com/office/drawing/2014/chart" uri="{C3380CC4-5D6E-409C-BE32-E72D297353CC}">
              <c16:uniqueId val="{00000002-A84B-4677-9C73-0A1D776787B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A84B-4677-9C73-0A1D776787B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A84B-4677-9C73-0A1D776787B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3</c:v>
                </c:pt>
                <c:pt idx="3">
                  <c:v>0</c:v>
                </c:pt>
                <c:pt idx="6">
                  <c:v>7</c:v>
                </c:pt>
                <c:pt idx="9">
                  <c:v>0</c:v>
                </c:pt>
                <c:pt idx="12">
                  <c:v>6</c:v>
                </c:pt>
              </c:numCache>
            </c:numRef>
          </c:val>
          <c:extLst xmlns:c16r2="http://schemas.microsoft.com/office/drawing/2015/06/chart">
            <c:ext xmlns:c16="http://schemas.microsoft.com/office/drawing/2014/chart" uri="{C3380CC4-5D6E-409C-BE32-E72D297353CC}">
              <c16:uniqueId val="{00000005-A84B-4677-9C73-0A1D776787B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5039</c:v>
                </c:pt>
                <c:pt idx="3">
                  <c:v>4855</c:v>
                </c:pt>
                <c:pt idx="6">
                  <c:v>4892</c:v>
                </c:pt>
                <c:pt idx="9">
                  <c:v>4905</c:v>
                </c:pt>
                <c:pt idx="12">
                  <c:v>4873</c:v>
                </c:pt>
              </c:numCache>
            </c:numRef>
          </c:val>
          <c:extLst xmlns:c16r2="http://schemas.microsoft.com/office/drawing/2015/06/chart">
            <c:ext xmlns:c16="http://schemas.microsoft.com/office/drawing/2014/chart" uri="{C3380CC4-5D6E-409C-BE32-E72D297353CC}">
              <c16:uniqueId val="{00000006-A84B-4677-9C73-0A1D776787B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0</c:v>
                </c:pt>
                <c:pt idx="3">
                  <c:v>0</c:v>
                </c:pt>
                <c:pt idx="6">
                  <c:v>0</c:v>
                </c:pt>
                <c:pt idx="9">
                  <c:v>0</c:v>
                </c:pt>
                <c:pt idx="12">
                  <c:v>75</c:v>
                </c:pt>
              </c:numCache>
            </c:numRef>
          </c:val>
          <c:extLst xmlns:c16r2="http://schemas.microsoft.com/office/drawing/2015/06/chart">
            <c:ext xmlns:c16="http://schemas.microsoft.com/office/drawing/2014/chart" uri="{C3380CC4-5D6E-409C-BE32-E72D297353CC}">
              <c16:uniqueId val="{00000007-A84B-4677-9C73-0A1D776787B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9139</c:v>
                </c:pt>
                <c:pt idx="3">
                  <c:v>8770</c:v>
                </c:pt>
                <c:pt idx="6">
                  <c:v>8203</c:v>
                </c:pt>
                <c:pt idx="9">
                  <c:v>7751</c:v>
                </c:pt>
                <c:pt idx="12">
                  <c:v>7516</c:v>
                </c:pt>
              </c:numCache>
            </c:numRef>
          </c:val>
          <c:extLst xmlns:c16r2="http://schemas.microsoft.com/office/drawing/2015/06/chart">
            <c:ext xmlns:c16="http://schemas.microsoft.com/office/drawing/2014/chart" uri="{C3380CC4-5D6E-409C-BE32-E72D297353CC}">
              <c16:uniqueId val="{00000008-A84B-4677-9C73-0A1D776787B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A84B-4677-9C73-0A1D776787B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25720</c:v>
                </c:pt>
                <c:pt idx="3">
                  <c:v>26443</c:v>
                </c:pt>
                <c:pt idx="6">
                  <c:v>26357</c:v>
                </c:pt>
                <c:pt idx="9">
                  <c:v>25872</c:v>
                </c:pt>
                <c:pt idx="12">
                  <c:v>25036</c:v>
                </c:pt>
              </c:numCache>
            </c:numRef>
          </c:val>
          <c:extLst xmlns:c16r2="http://schemas.microsoft.com/office/drawing/2015/06/chart">
            <c:ext xmlns:c16="http://schemas.microsoft.com/office/drawing/2014/chart" uri="{C3380CC4-5D6E-409C-BE32-E72D297353CC}">
              <c16:uniqueId val="{0000000A-A84B-4677-9C73-0A1D776787B7}"/>
            </c:ext>
          </c:extLst>
        </c:ser>
        <c:dLbls>
          <c:showLegendKey val="0"/>
          <c:showVal val="0"/>
          <c:showCatName val="0"/>
          <c:showSerName val="0"/>
          <c:showPercent val="0"/>
          <c:showBubbleSize val="0"/>
        </c:dLbls>
        <c:gapWidth val="100"/>
        <c:overlap val="100"/>
        <c:axId val="125130624"/>
        <c:axId val="12513689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4360</c:v>
                </c:pt>
                <c:pt idx="2">
                  <c:v>#N/A</c:v>
                </c:pt>
                <c:pt idx="3">
                  <c:v>#N/A</c:v>
                </c:pt>
                <c:pt idx="4">
                  <c:v>3183</c:v>
                </c:pt>
                <c:pt idx="5">
                  <c:v>#N/A</c:v>
                </c:pt>
                <c:pt idx="6">
                  <c:v>#N/A</c:v>
                </c:pt>
                <c:pt idx="7">
                  <c:v>2538</c:v>
                </c:pt>
                <c:pt idx="8">
                  <c:v>#N/A</c:v>
                </c:pt>
                <c:pt idx="9">
                  <c:v>#N/A</c:v>
                </c:pt>
                <c:pt idx="10">
                  <c:v>1739</c:v>
                </c:pt>
                <c:pt idx="11">
                  <c:v>#N/A</c:v>
                </c:pt>
                <c:pt idx="12">
                  <c:v>#N/A</c:v>
                </c:pt>
                <c:pt idx="13">
                  <c:v>1591</c:v>
                </c:pt>
                <c:pt idx="14">
                  <c:v>#N/A</c:v>
                </c:pt>
              </c:numCache>
            </c:numRef>
          </c:val>
          <c:smooth val="0"/>
          <c:extLst xmlns:c16r2="http://schemas.microsoft.com/office/drawing/2015/06/chart">
            <c:ext xmlns:c16="http://schemas.microsoft.com/office/drawing/2014/chart" uri="{C3380CC4-5D6E-409C-BE32-E72D297353CC}">
              <c16:uniqueId val="{0000000B-A84B-4677-9C73-0A1D776787B7}"/>
            </c:ext>
          </c:extLst>
        </c:ser>
        <c:dLbls>
          <c:showLegendKey val="0"/>
          <c:showVal val="0"/>
          <c:showCatName val="0"/>
          <c:showSerName val="0"/>
          <c:showPercent val="0"/>
          <c:showBubbleSize val="0"/>
        </c:dLbls>
        <c:marker val="1"/>
        <c:smooth val="0"/>
        <c:axId val="125130624"/>
        <c:axId val="125136896"/>
      </c:lineChart>
      <c:catAx>
        <c:axId val="1251306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5136896"/>
        <c:crosses val="autoZero"/>
        <c:auto val="1"/>
        <c:lblAlgn val="ctr"/>
        <c:lblOffset val="100"/>
        <c:tickLblSkip val="1"/>
        <c:tickMarkSkip val="1"/>
        <c:noMultiLvlLbl val="0"/>
      </c:catAx>
      <c:valAx>
        <c:axId val="1251368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51306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5459</c:v>
                </c:pt>
                <c:pt idx="1">
                  <c:v>5317</c:v>
                </c:pt>
                <c:pt idx="2">
                  <c:v>5588</c:v>
                </c:pt>
              </c:numCache>
            </c:numRef>
          </c:val>
          <c:extLst xmlns:c16r2="http://schemas.microsoft.com/office/drawing/2015/06/chart">
            <c:ext xmlns:c16="http://schemas.microsoft.com/office/drawing/2014/chart" uri="{C3380CC4-5D6E-409C-BE32-E72D297353CC}">
              <c16:uniqueId val="{00000000-427A-46C5-B22B-90402977915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2091</c:v>
                </c:pt>
                <c:pt idx="1">
                  <c:v>2100</c:v>
                </c:pt>
                <c:pt idx="2">
                  <c:v>1814</c:v>
                </c:pt>
              </c:numCache>
            </c:numRef>
          </c:val>
          <c:extLst xmlns:c16r2="http://schemas.microsoft.com/office/drawing/2015/06/chart">
            <c:ext xmlns:c16="http://schemas.microsoft.com/office/drawing/2014/chart" uri="{C3380CC4-5D6E-409C-BE32-E72D297353CC}">
              <c16:uniqueId val="{00000001-427A-46C5-B22B-90402977915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2872</c:v>
                </c:pt>
                <c:pt idx="1">
                  <c:v>3708</c:v>
                </c:pt>
                <c:pt idx="2">
                  <c:v>3541</c:v>
                </c:pt>
              </c:numCache>
            </c:numRef>
          </c:val>
          <c:extLst xmlns:c16r2="http://schemas.microsoft.com/office/drawing/2015/06/chart">
            <c:ext xmlns:c16="http://schemas.microsoft.com/office/drawing/2014/chart" uri="{C3380CC4-5D6E-409C-BE32-E72D297353CC}">
              <c16:uniqueId val="{00000002-427A-46C5-B22B-904029779156}"/>
            </c:ext>
          </c:extLst>
        </c:ser>
        <c:dLbls>
          <c:showLegendKey val="0"/>
          <c:showVal val="0"/>
          <c:showCatName val="0"/>
          <c:showSerName val="0"/>
          <c:showPercent val="0"/>
          <c:showBubbleSize val="0"/>
        </c:dLbls>
        <c:gapWidth val="120"/>
        <c:overlap val="100"/>
        <c:axId val="184773632"/>
        <c:axId val="184775424"/>
      </c:barChart>
      <c:catAx>
        <c:axId val="1847736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84775424"/>
        <c:crosses val="autoZero"/>
        <c:auto val="1"/>
        <c:lblAlgn val="ctr"/>
        <c:lblOffset val="100"/>
        <c:tickLblSkip val="1"/>
        <c:tickMarkSkip val="1"/>
        <c:noMultiLvlLbl val="0"/>
      </c:catAx>
      <c:valAx>
        <c:axId val="18477542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847736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{446C858A-2A24-4003-8F94-4AA31C7C7026}</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35E7-474F-815F-7D6BAC46F9EC}"/>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{0B163793-0BCE-467D-A70B-3E3644C73D3C}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5E7-474F-815F-7D6BAC46F9EC}"/>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{98FE95C3-A425-479B-9C87-758380F367E9}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5E7-474F-815F-7D6BAC46F9EC}"/>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{81DD76BB-EE43-4EB2-B90A-9F1393D69F10}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5E7-474F-815F-7D6BAC46F9EC}"/>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{FD1AA9C2-6E0A-45C2-B985-AA124C6FECA2}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5E7-474F-815F-7D6BAC46F9EC}"/>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{AA4878E9-3D35-4B04-9FE9-65515DFC8DF3}</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35E7-474F-815F-7D6BAC46F9EC}"/>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{8EBB2A2E-C787-4D98-8DD3-8DF3AA7DE88B}</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35E7-474F-815F-7D6BAC46F9EC}"/>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{DADE7894-783D-418B-B9D8-F1C9302436D9}</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35E7-474F-815F-7D6BAC46F9EC}"/>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{F01D7C2C-5AF6-4C2B-AD11-AC86FA2B7347}</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35E7-474F-815F-7D6BAC46F9E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55.2</c:v>
                </c:pt>
                <c:pt idx="16">
                  <c:v>56</c:v>
                </c:pt>
                <c:pt idx="24">
                  <c:v>57.5</c:v>
                </c:pt>
                <c:pt idx="32">
                  <c:v>59.1</c:v>
                </c:pt>
              </c:numCache>
            </c:numRef>
          </c:xVal>
          <c:yVal>
            <c:numRef>
              <c:f>公会計指標分析・財政指標組合せ分析表!$BP$51:$DC$51</c:f>
              <c:numCache>
                <c:formatCode>#,##0.0;"▲ "#,##0.0</c:formatCode>
                <c:ptCount val="40"/>
                <c:pt idx="8">
                  <c:v>25.9</c:v>
                </c:pt>
                <c:pt idx="16">
                  <c:v>21.4</c:v>
                </c:pt>
                <c:pt idx="24">
                  <c:v>15.1</c:v>
                </c:pt>
                <c:pt idx="32">
                  <c:v>14.2</c:v>
                </c:pt>
              </c:numCache>
            </c:numRef>
          </c:yVal>
          <c:smooth val="0"/>
          <c:extLst xmlns:c16r2="http://schemas.microsoft.com/office/drawing/2015/06/chart">
            <c:ext xmlns:c16="http://schemas.microsoft.com/office/drawing/2014/chart" uri="{C3380CC4-5D6E-409C-BE32-E72D297353CC}">
              <c16:uniqueId val="{00000009-35E7-474F-815F-7D6BAC46F9E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{0917B1FB-A6D8-4B81-9564-559D3D14AF13}</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35E7-474F-815F-7D6BAC46F9EC}"/>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{907A3EDA-3C90-4EF2-8676-DBF875F18B59}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5E7-474F-815F-7D6BAC46F9EC}"/>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{0C3C3C4F-3F32-414A-9E1C-BA8DBADFE0A0}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5E7-474F-815F-7D6BAC46F9EC}"/>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{F03B6FB5-5A6A-47D5-A845-FD5F820DE265}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5E7-474F-815F-7D6BAC46F9EC}"/>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{33CF2140-C430-42BF-98AF-A32C5D6E4B86}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5E7-474F-815F-7D6BAC46F9EC}"/>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{3CF06B67-58D5-4B66-970C-323172735C94}</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35E7-474F-815F-7D6BAC46F9EC}"/>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{9372E89B-6129-4DEE-93A0-21E64CE19D71}</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35E7-474F-815F-7D6BAC46F9EC}"/>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{16F0B374-896D-4EC0-ABD0-9EC60EA8D771}</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35E7-474F-815F-7D6BAC46F9EC}"/>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{B45AA9E9-73D0-4546-BB26-1BFC965A7A29}</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35E7-474F-815F-7D6BAC46F9E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52.9</c:v>
                </c:pt>
                <c:pt idx="16">
                  <c:v>58.3</c:v>
                </c:pt>
                <c:pt idx="24">
                  <c:v>59.6</c:v>
                </c:pt>
                <c:pt idx="32">
                  <c:v>60.5</c:v>
                </c:pt>
              </c:numCache>
            </c:numRef>
          </c:xVal>
          <c:yVal>
            <c:numRef>
              <c:f>公会計指標分析・財政指標組合せ分析表!$BP$55:$DC$55</c:f>
              <c:numCache>
                <c:formatCode>#,##0.0;"▲ "#,##0.0</c:formatCode>
                <c:ptCount val="40"/>
                <c:pt idx="8">
                  <c:v>58.5</c:v>
                </c:pt>
                <c:pt idx="16">
                  <c:v>54.6</c:v>
                </c:pt>
                <c:pt idx="24">
                  <c:v>53.2</c:v>
                </c:pt>
                <c:pt idx="32">
                  <c:v>47.9</c:v>
                </c:pt>
              </c:numCache>
            </c:numRef>
          </c:yVal>
          <c:smooth val="0"/>
          <c:extLst xmlns:c16r2="http://schemas.microsoft.com/office/drawing/2015/06/chart">
            <c:ext xmlns:c16="http://schemas.microsoft.com/office/drawing/2014/chart" uri="{C3380CC4-5D6E-409C-BE32-E72D297353CC}">
              <c16:uniqueId val="{00000013-35E7-474F-815F-7D6BAC46F9EC}"/>
            </c:ext>
          </c:extLst>
        </c:ser>
        <c:dLbls>
          <c:showLegendKey val="0"/>
          <c:showVal val="1"/>
          <c:showCatName val="0"/>
          <c:showSerName val="0"/>
          <c:showPercent val="0"/>
          <c:showBubbleSize val="0"/>
        </c:dLbls>
        <c:axId val="203449472"/>
        <c:axId val="203451392"/>
      </c:scatterChart>
      <c:valAx>
        <c:axId val="203449472"/>
        <c:scaling>
          <c:orientation val="minMax"/>
          <c:max val="61.2"/>
          <c:min val="52.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03451392"/>
        <c:crosses val="autoZero"/>
        <c:crossBetween val="midCat"/>
      </c:valAx>
      <c:valAx>
        <c:axId val="203451392"/>
        <c:scaling>
          <c:orientation val="minMax"/>
          <c:max val="66"/>
          <c:min val="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0344947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{F980DE97-AA3E-4378-B6F7-C343AD4F1D5C}</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F4DC-46C7-944D-BF733F74BE9B}"/>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{6749C1A7-65B8-4E14-BC6B-11E394902E31}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4DC-46C7-944D-BF733F74BE9B}"/>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{F8ABD10B-197A-4BD5-BA54-3420F2F9E02B}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4DC-46C7-944D-BF733F74BE9B}"/>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{C90DA50D-82B5-434A-B7FF-549F9879E407}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4DC-46C7-944D-BF733F74BE9B}"/>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{24469316-C746-4DA4-9980-28A078BA3EC2}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4DC-46C7-944D-BF733F74BE9B}"/>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{F0DF1EE6-32EC-4F82-8410-C6350A4D0B6D}</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F4DC-46C7-944D-BF733F74BE9B}"/>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{A3F0C3A7-F21D-47D2-9612-4CE3486175E1}</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F4DC-46C7-944D-BF733F74BE9B}"/>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{3F51950D-65BC-4CF6-8BF9-701B72EE3DFB}</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F4DC-46C7-944D-BF733F74BE9B}"/>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{47464D4D-6865-456F-9024-7A89EABF610E}</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F4DC-46C7-944D-BF733F74BE9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9.9</c:v>
                </c:pt>
                <c:pt idx="8">
                  <c:v>8.6</c:v>
                </c:pt>
                <c:pt idx="16">
                  <c:v>7.8</c:v>
                </c:pt>
                <c:pt idx="24">
                  <c:v>7.5</c:v>
                </c:pt>
                <c:pt idx="32">
                  <c:v>8.1</c:v>
                </c:pt>
              </c:numCache>
            </c:numRef>
          </c:xVal>
          <c:yVal>
            <c:numRef>
              <c:f>公会計指標分析・財政指標組合せ分析表!$BP$73:$DC$73</c:f>
              <c:numCache>
                <c:formatCode>#,##0.0;"▲ "#,##0.0</c:formatCode>
                <c:ptCount val="40"/>
                <c:pt idx="0">
                  <c:v>35.200000000000003</c:v>
                </c:pt>
                <c:pt idx="8">
                  <c:v>25.9</c:v>
                </c:pt>
                <c:pt idx="16">
                  <c:v>21.4</c:v>
                </c:pt>
                <c:pt idx="24">
                  <c:v>15.1</c:v>
                </c:pt>
                <c:pt idx="32">
                  <c:v>14.2</c:v>
                </c:pt>
              </c:numCache>
            </c:numRef>
          </c:yVal>
          <c:smooth val="0"/>
          <c:extLst xmlns:c16r2="http://schemas.microsoft.com/office/drawing/2015/06/chart">
            <c:ext xmlns:c16="http://schemas.microsoft.com/office/drawing/2014/chart" uri="{C3380CC4-5D6E-409C-BE32-E72D297353CC}">
              <c16:uniqueId val="{00000009-F4DC-46C7-944D-BF733F74BE9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{B1041D7D-A78D-4597-BA84-B5F2BF26E6B2}</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F4DC-46C7-944D-BF733F74BE9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{45857FFF-10D1-4776-BF33-9E9725FFB939}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4DC-46C7-944D-BF733F74BE9B}"/>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{2C42C944-981B-4AA2-9A4E-63121D940CC0}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4DC-46C7-944D-BF733F74BE9B}"/>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{75995393-AE20-4A3B-AE5E-B60213249F97}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4DC-46C7-944D-BF733F74BE9B}"/>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{DEEF83D1-3C5D-43B2-A2F6-C5997FC81DD7}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4DC-46C7-944D-BF733F74BE9B}"/>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{5203A699-85D0-4759-8F39-B3DA885A0179}</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F4DC-46C7-944D-BF733F74BE9B}"/>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{63824645-EE98-48C0-B996-7D0510CF14F6}</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F4DC-46C7-944D-BF733F74BE9B}"/>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{853C872D-3A9C-47F2-8B29-FF53A07B5270}</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F4DC-46C7-944D-BF733F74BE9B}"/>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{C2092373-4C18-4F80-B1F6-2F5409094848}</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F4DC-46C7-944D-BF733F74BE9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11.1</c:v>
                </c:pt>
                <c:pt idx="8">
                  <c:v>10.7</c:v>
                </c:pt>
                <c:pt idx="16">
                  <c:v>10</c:v>
                </c:pt>
                <c:pt idx="24">
                  <c:v>9.8000000000000007</c:v>
                </c:pt>
                <c:pt idx="32">
                  <c:v>9.6</c:v>
                </c:pt>
              </c:numCache>
            </c:numRef>
          </c:xVal>
          <c:yVal>
            <c:numRef>
              <c:f>公会計指標分析・財政指標組合せ分析表!$BP$77:$DC$77</c:f>
              <c:numCache>
                <c:formatCode>#,##0.0;"▲ "#,##0.0</c:formatCode>
                <c:ptCount val="40"/>
                <c:pt idx="0">
                  <c:v>60.8</c:v>
                </c:pt>
                <c:pt idx="8">
                  <c:v>58.5</c:v>
                </c:pt>
                <c:pt idx="16">
                  <c:v>54.6</c:v>
                </c:pt>
                <c:pt idx="24">
                  <c:v>53.2</c:v>
                </c:pt>
                <c:pt idx="32">
                  <c:v>47.9</c:v>
                </c:pt>
              </c:numCache>
            </c:numRef>
          </c:yVal>
          <c:smooth val="0"/>
          <c:extLst xmlns:c16r2="http://schemas.microsoft.com/office/drawing/2015/06/chart">
            <c:ext xmlns:c16="http://schemas.microsoft.com/office/drawing/2014/chart" uri="{C3380CC4-5D6E-409C-BE32-E72D297353CC}">
              <c16:uniqueId val="{00000013-F4DC-46C7-944D-BF733F74BE9B}"/>
            </c:ext>
          </c:extLst>
        </c:ser>
        <c:dLbls>
          <c:showLegendKey val="0"/>
          <c:showVal val="1"/>
          <c:showCatName val="0"/>
          <c:showSerName val="0"/>
          <c:showPercent val="0"/>
          <c:showBubbleSize val="0"/>
        </c:dLbls>
        <c:axId val="204149504"/>
        <c:axId val="204151424"/>
      </c:scatterChart>
      <c:valAx>
        <c:axId val="204149504"/>
        <c:scaling>
          <c:orientation val="minMax"/>
          <c:max val="11.4"/>
          <c:min val="7.2"/>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04151424"/>
        <c:crosses val="autoZero"/>
        <c:crossBetween val="midCat"/>
      </c:valAx>
      <c:valAx>
        <c:axId val="204151424"/>
        <c:scaling>
          <c:orientation val="minMax"/>
          <c:max val="69"/>
          <c:min val="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04149504"/>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茨城県常陸大宮市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300">
              <a:latin typeface="ＭＳ ゴシック" pitchFamily="49" charset="-128"/>
              <a:ea typeface="ＭＳ ゴシック" pitchFamily="49" charset="-128"/>
            </a:rPr>
            <a:t>町村合併における重点施策である常陸大宮済生会病院建設事業に係る合併特例債発行の影響により元利償還金が増加したことを受け（平成</a:t>
          </a:r>
          <a:r>
            <a:rPr kumimoji="1" lang="en-US" altLang="ja-JP" sz="1300">
              <a:latin typeface="ＭＳ ゴシック" pitchFamily="49" charset="-128"/>
              <a:ea typeface="ＭＳ ゴシック" pitchFamily="49" charset="-128"/>
            </a:rPr>
            <a:t>21</a:t>
          </a:r>
          <a:r>
            <a:rPr kumimoji="1" lang="ja-JP" altLang="en-US" sz="1300">
              <a:latin typeface="ＭＳ ゴシック" pitchFamily="49" charset="-128"/>
              <a:ea typeface="ＭＳ ゴシック" pitchFamily="49" charset="-128"/>
            </a:rPr>
            <a:t>度がピーク</a:t>
          </a:r>
          <a:r>
            <a:rPr kumimoji="1" lang="en-US" altLang="ja-JP" sz="1300">
              <a:latin typeface="ＭＳ ゴシック" pitchFamily="49" charset="-128"/>
              <a:ea typeface="ＭＳ ゴシック" pitchFamily="49" charset="-128"/>
            </a:rPr>
            <a:t>3,500</a:t>
          </a:r>
          <a:r>
            <a:rPr kumimoji="1" lang="ja-JP" altLang="en-US" sz="1300">
              <a:latin typeface="ＭＳ ゴシック" pitchFamily="49" charset="-128"/>
              <a:ea typeface="ＭＳ ゴシック" pitchFamily="49" charset="-128"/>
            </a:rPr>
            <a:t>百万円）平成</a:t>
          </a:r>
          <a:r>
            <a:rPr kumimoji="1" lang="en-US" altLang="ja-JP" sz="1300">
              <a:latin typeface="ＭＳ ゴシック" pitchFamily="49" charset="-128"/>
              <a:ea typeface="ＭＳ ゴシック" pitchFamily="49" charset="-128"/>
            </a:rPr>
            <a:t>19</a:t>
          </a:r>
          <a:r>
            <a:rPr kumimoji="1" lang="ja-JP" altLang="en-US" sz="1300">
              <a:latin typeface="ＭＳ ゴシック" pitchFamily="49" charset="-128"/>
              <a:ea typeface="ＭＳ ゴシック" pitchFamily="49" charset="-128"/>
            </a:rPr>
            <a:t>年度からは地方債借入を元金償還以下として取り組んできたことから元利償還金は年々減少傾向にある。しかしながら，平成</a:t>
          </a:r>
          <a:r>
            <a:rPr kumimoji="1" lang="en-US" altLang="ja-JP" sz="1300">
              <a:latin typeface="ＭＳ ゴシック" pitchFamily="49" charset="-128"/>
              <a:ea typeface="ＭＳ ゴシック" pitchFamily="49" charset="-128"/>
            </a:rPr>
            <a:t>29</a:t>
          </a:r>
          <a:r>
            <a:rPr kumimoji="1" lang="ja-JP" altLang="en-US" sz="1300">
              <a:latin typeface="ＭＳ ゴシック" pitchFamily="49" charset="-128"/>
              <a:ea typeface="ＭＳ ゴシック" pitchFamily="49" charset="-128"/>
            </a:rPr>
            <a:t>年度以降，道の駅整備事業や小中学校の耐震化事業といった大規模事業に係る地方債の償還が開始した影響により，平成</a:t>
          </a:r>
          <a:r>
            <a:rPr kumimoji="1" lang="en-US" altLang="ja-JP" sz="1300">
              <a:latin typeface="ＭＳ ゴシック" pitchFamily="49" charset="-128"/>
              <a:ea typeface="ＭＳ ゴシック" pitchFamily="49" charset="-128"/>
            </a:rPr>
            <a:t>30</a:t>
          </a:r>
          <a:r>
            <a:rPr kumimoji="1" lang="ja-JP" altLang="en-US" sz="1300">
              <a:latin typeface="ＭＳ ゴシック" pitchFamily="49" charset="-128"/>
              <a:ea typeface="ＭＳ ゴシック" pitchFamily="49" charset="-128"/>
            </a:rPr>
            <a:t>年度は前年度より</a:t>
          </a:r>
          <a:r>
            <a:rPr kumimoji="1" lang="en-US" altLang="ja-JP" sz="1300">
              <a:latin typeface="ＭＳ ゴシック" pitchFamily="49" charset="-128"/>
              <a:ea typeface="ＭＳ ゴシック" pitchFamily="49" charset="-128"/>
            </a:rPr>
            <a:t>302</a:t>
          </a:r>
          <a:r>
            <a:rPr kumimoji="1" lang="ja-JP" altLang="en-US" sz="1300">
              <a:latin typeface="ＭＳ ゴシック" pitchFamily="49" charset="-128"/>
              <a:ea typeface="ＭＳ ゴシック" pitchFamily="49" charset="-128"/>
            </a:rPr>
            <a:t>百万円増となった。</a:t>
          </a:r>
        </a:p>
        <a:p>
          <a:r>
            <a:rPr kumimoji="1" lang="ja-JP" altLang="en-US" sz="1300">
              <a:latin typeface="ＭＳ ゴシック" pitchFamily="49" charset="-128"/>
              <a:ea typeface="ＭＳ ゴシック" pitchFamily="49" charset="-128"/>
            </a:rPr>
            <a:t>　今後も地方債発行の抑制を図るとともに，交付税参入率の高い事業債を優先的に借入れるなど，健全な財政運営に努めていく。</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実質公債費比率の算定に用いる満期一括償還地方債の償還の財源として積立てを行ったものはない。</a:t>
          </a: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茨城県常陸大宮市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地方債残高については，平成</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年度以降地方債の発行抑制に取り組んできた効果もあり，前年度から</a:t>
          </a:r>
          <a:r>
            <a:rPr kumimoji="1" lang="en-US" altLang="ja-JP" sz="1400">
              <a:latin typeface="ＭＳ ゴシック" pitchFamily="49" charset="-128"/>
              <a:ea typeface="ＭＳ ゴシック" pitchFamily="49" charset="-128"/>
            </a:rPr>
            <a:t>836</a:t>
          </a:r>
          <a:r>
            <a:rPr kumimoji="1" lang="ja-JP" altLang="en-US" sz="1400">
              <a:latin typeface="ＭＳ ゴシック" pitchFamily="49" charset="-128"/>
              <a:ea typeface="ＭＳ ゴシック" pitchFamily="49" charset="-128"/>
            </a:rPr>
            <a:t>百万円の減となった。特別会計についても地方債残高が減となった結果，公営企業債等繰入見込額が</a:t>
          </a:r>
          <a:r>
            <a:rPr kumimoji="1" lang="en-US" altLang="ja-JP" sz="1400">
              <a:latin typeface="ＭＳ ゴシック" pitchFamily="49" charset="-128"/>
              <a:ea typeface="ＭＳ ゴシック" pitchFamily="49" charset="-128"/>
            </a:rPr>
            <a:t>235</a:t>
          </a:r>
          <a:r>
            <a:rPr kumimoji="1" lang="ja-JP" altLang="en-US" sz="1400">
              <a:latin typeface="ＭＳ ゴシック" pitchFamily="49" charset="-128"/>
              <a:ea typeface="ＭＳ ゴシック" pitchFamily="49" charset="-128"/>
            </a:rPr>
            <a:t>百万円の減となり，これらを合わせた将来負担額が</a:t>
          </a:r>
          <a:r>
            <a:rPr kumimoji="1" lang="en-US" altLang="ja-JP" sz="1400">
              <a:latin typeface="ＭＳ ゴシック" pitchFamily="49" charset="-128"/>
              <a:ea typeface="ＭＳ ゴシック" pitchFamily="49" charset="-128"/>
            </a:rPr>
            <a:t>1,023</a:t>
          </a:r>
          <a:r>
            <a:rPr kumimoji="1" lang="ja-JP" altLang="en-US" sz="1400">
              <a:latin typeface="ＭＳ ゴシック" pitchFamily="49" charset="-128"/>
              <a:ea typeface="ＭＳ ゴシック" pitchFamily="49" charset="-128"/>
            </a:rPr>
            <a:t>百万円の減となった。</a:t>
          </a:r>
        </a:p>
        <a:p>
          <a:r>
            <a:rPr kumimoji="1" lang="ja-JP" altLang="en-US" sz="1400">
              <a:latin typeface="ＭＳ ゴシック" pitchFamily="49" charset="-128"/>
              <a:ea typeface="ＭＳ ゴシック" pitchFamily="49" charset="-128"/>
            </a:rPr>
            <a:t>　また，基準財政需要額算入見込額が</a:t>
          </a:r>
          <a:r>
            <a:rPr kumimoji="1" lang="en-US" altLang="ja-JP" sz="1400">
              <a:latin typeface="ＭＳ ゴシック" pitchFamily="49" charset="-128"/>
              <a:ea typeface="ＭＳ ゴシック" pitchFamily="49" charset="-128"/>
            </a:rPr>
            <a:t>587</a:t>
          </a:r>
          <a:r>
            <a:rPr kumimoji="1" lang="ja-JP" altLang="en-US" sz="1400">
              <a:latin typeface="ＭＳ ゴシック" pitchFamily="49" charset="-128"/>
              <a:ea typeface="ＭＳ ゴシック" pitchFamily="49" charset="-128"/>
            </a:rPr>
            <a:t>百万円の減，充当可能特定歳入が</a:t>
          </a:r>
          <a:r>
            <a:rPr kumimoji="1" lang="en-US" altLang="ja-JP" sz="1400">
              <a:latin typeface="ＭＳ ゴシック" pitchFamily="49" charset="-128"/>
              <a:ea typeface="ＭＳ ゴシック" pitchFamily="49" charset="-128"/>
            </a:rPr>
            <a:t>160</a:t>
          </a:r>
          <a:r>
            <a:rPr kumimoji="1" lang="ja-JP" altLang="en-US" sz="1400">
              <a:latin typeface="ＭＳ ゴシック" pitchFamily="49" charset="-128"/>
              <a:ea typeface="ＭＳ ゴシック" pitchFamily="49" charset="-128"/>
            </a:rPr>
            <a:t>百万円の減，充当可能基金が</a:t>
          </a:r>
          <a:r>
            <a:rPr kumimoji="1" lang="en-US" altLang="ja-JP" sz="1400">
              <a:latin typeface="ＭＳ ゴシック" pitchFamily="49" charset="-128"/>
              <a:ea typeface="ＭＳ ゴシック" pitchFamily="49" charset="-128"/>
            </a:rPr>
            <a:t>128</a:t>
          </a:r>
          <a:r>
            <a:rPr kumimoji="1" lang="ja-JP" altLang="en-US" sz="1400">
              <a:latin typeface="ＭＳ ゴシック" pitchFamily="49" charset="-128"/>
              <a:ea typeface="ＭＳ ゴシック" pitchFamily="49" charset="-128"/>
            </a:rPr>
            <a:t>百万円の減となり，これら合わせた充当可能財源が</a:t>
          </a:r>
          <a:r>
            <a:rPr kumimoji="1" lang="en-US" altLang="ja-JP" sz="1400">
              <a:latin typeface="ＭＳ ゴシック" pitchFamily="49" charset="-128"/>
              <a:ea typeface="ＭＳ ゴシック" pitchFamily="49" charset="-128"/>
            </a:rPr>
            <a:t>875</a:t>
          </a:r>
          <a:r>
            <a:rPr kumimoji="1" lang="ja-JP" altLang="en-US" sz="1400">
              <a:latin typeface="ＭＳ ゴシック" pitchFamily="49" charset="-128"/>
              <a:ea typeface="ＭＳ ゴシック" pitchFamily="49" charset="-128"/>
            </a:rPr>
            <a:t>百万円の減にとどまったことから，将来負担比率の分子が</a:t>
          </a:r>
          <a:r>
            <a:rPr kumimoji="1" lang="en-US" altLang="ja-JP" sz="1400">
              <a:latin typeface="ＭＳ ゴシック" pitchFamily="49" charset="-128"/>
              <a:ea typeface="ＭＳ ゴシック" pitchFamily="49" charset="-128"/>
            </a:rPr>
            <a:t>148</a:t>
          </a:r>
          <a:r>
            <a:rPr kumimoji="1" lang="ja-JP" altLang="en-US" sz="1400">
              <a:latin typeface="ＭＳ ゴシック" pitchFamily="49" charset="-128"/>
              <a:ea typeface="ＭＳ ゴシック" pitchFamily="49" charset="-128"/>
            </a:rPr>
            <a:t>百万円の減となった。</a:t>
          </a:r>
        </a:p>
        <a:p>
          <a:r>
            <a:rPr kumimoji="1" lang="ja-JP" altLang="en-US" sz="1400">
              <a:latin typeface="ＭＳ ゴシック" pitchFamily="49" charset="-128"/>
              <a:ea typeface="ＭＳ ゴシック" pitchFamily="49" charset="-128"/>
            </a:rPr>
            <a:t>　今後も地方債借入の抑制を図るなど，健全な財政運営に努めていく。</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茨城県常陸大宮市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年度に，常陸大宮市創生総合戦略に基づき，地域の特性を生かした魅力と活力ある元気なふるさとづくりや地域をつなぎ安心して暮らし続けられる拠点づくりの財源として，地域創生基金を創設し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百万円の積み立てを行い，また，今後計画されている常陸大宮駅周辺整備事業の財源として，都市施設等整備事業基金に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百万円の積み立てを行った。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年度は，減債基金で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百万円の取り崩しを行ったほか，地域創生基金や震災復興基金，豊かな自然と調和したまちづくり基金等を取り崩し，平成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普通交付税の合併算定替による特例措置が令和元年度で終了し，今後は市税の伸びが期待できない中で，各種行政サービスや市総合戦略に基づいた事業を実施していかなければならない状況である。このような中，財源となる基金の活用は不可欠なものであるため，今後は積み立て，取り崩しを計画的に行っていく必要が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・地域創生基金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常陸大宮市創生総合戦略に基づき，地域の特性を生かした魅力と活力のある元気なふるさとづくり及び地域をつなぎ安心して暮らし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続けられる拠点づくりを柱とする地域創生を推進するための基金。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・都市施設等整備事業基金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都市計画法第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条に規定する都市施設及び地方自治法第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条第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項に規定する行政財産に係る施設の整備を目的とする事業の効率的</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な推進を図るための基金。</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年度は地域創生基金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百万円を取り崩し，御前山ダム周辺整備事業等の財源としたほか，震災復興基金や豊かな自然と調和したまちづくり基金等を取り崩し，平成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年度末の特定目的基金残高は，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・地域創生基金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今後も地域創生まちづくり事業や地域の交流拠点整備等に充当予定。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・都市施設等整備事業基金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今後は常陸大宮駅周辺整備事業等に充当予定。</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年度は決算余剰分として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571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百万円の取り崩しを行ったことから，財政調整基金残高は前年度より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普通交付税の合併算定替による特例措置は，平成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年度まで満額措置され，その後激変緩和措置として毎年度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ずつ逓減し令和元年度で終了するため，今後は市税の伸びが期待できない中で行政サービスや事業の見直しを行い，計画的な財政規模の圧縮を図っていかなければならない状況にある。そのため，財政調整基金残高は，中長期的には減少していく見込み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百万円（うち過疎地域自立促進交付金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百万円）を積み立て，また，大規模事業の元金償還開始により公債費が増となることから，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百万円の取り崩しを行ったため，減債基金残高は前年度より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町村合併における重点施策である常陸大宮済生会病院建設事業に約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百万円，道の駅整備に約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百万円，第二中学校整備に約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百万円の合併特例債を発行したことで多額の市債残高を抱えておりその償還が財政を圧迫している。平成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年度からは地方債借入を元金償還以下として取り組んできたことから市債残高は年々減少傾向にあるが，平成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数年は大規模事業の元金償還開始の影響により公債費の増が見込まれ，また，今後も防災行政無線デジタル化整備事業や学校給食センター整備事業，常陸大宮駅周辺整備事業等で多額の起債を発行しなければならない状況である。今後は，その償還に充てるために減債基金を計画的に取り崩していく必要があるため，基金残高は減少していく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茨城県常陸大宮市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42,192
41,912
348.45
22,430,668
21,405,999
983,613
13,688,485
25,035,871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14.2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有形固定資産減価償却率については，類似団体平均より</a:t>
          </a:r>
          <a:r>
            <a:rPr kumimoji="1" lang="en-US" altLang="ja-JP" sz="1000">
              <a:latin typeface="ＭＳ Ｐゴシック" panose="020B0600070205080204" pitchFamily="50" charset="-128"/>
              <a:ea typeface="ＭＳ Ｐゴシック" panose="020B0600070205080204" pitchFamily="50" charset="-128"/>
            </a:rPr>
            <a:t>1.4</a:t>
          </a:r>
          <a:r>
            <a:rPr kumimoji="1" lang="ja-JP" altLang="en-US" sz="1000">
              <a:latin typeface="ＭＳ Ｐゴシック" panose="020B0600070205080204" pitchFamily="50" charset="-128"/>
              <a:ea typeface="ＭＳ Ｐゴシック" panose="020B0600070205080204" pitchFamily="50" charset="-128"/>
            </a:rPr>
            <a:t>ポイント低い水準にあるが，前年度より</a:t>
          </a:r>
          <a:r>
            <a:rPr kumimoji="1" lang="en-US" altLang="ja-JP" sz="1000">
              <a:latin typeface="ＭＳ Ｐゴシック" panose="020B0600070205080204" pitchFamily="50" charset="-128"/>
              <a:ea typeface="ＭＳ Ｐゴシック" panose="020B0600070205080204" pitchFamily="50" charset="-128"/>
            </a:rPr>
            <a:t>1.6</a:t>
          </a:r>
          <a:r>
            <a:rPr kumimoji="1" lang="ja-JP" altLang="en-US" sz="1000">
              <a:latin typeface="ＭＳ Ｐゴシック" panose="020B0600070205080204" pitchFamily="50" charset="-128"/>
              <a:ea typeface="ＭＳ Ｐゴシック" panose="020B0600070205080204" pitchFamily="50" charset="-128"/>
            </a:rPr>
            <a:t>ポイント増となり上昇傾向にある。これは，幼稚園や保育所，公民館等公共施設の老朽化によるものである。</a:t>
          </a:r>
        </a:p>
        <a:p>
          <a:r>
            <a:rPr kumimoji="1" lang="ja-JP" altLang="en-US" sz="1000">
              <a:latin typeface="ＭＳ Ｐゴシック" panose="020B0600070205080204" pitchFamily="50" charset="-128"/>
              <a:ea typeface="ＭＳ Ｐゴシック" panose="020B0600070205080204" pitchFamily="50" charset="-128"/>
            </a:rPr>
            <a:t>　市では，平成</a:t>
          </a:r>
          <a:r>
            <a:rPr kumimoji="1" lang="en-US" altLang="ja-JP" sz="1000">
              <a:latin typeface="ＭＳ Ｐゴシック" panose="020B0600070205080204" pitchFamily="50" charset="-128"/>
              <a:ea typeface="ＭＳ Ｐゴシック" panose="020B0600070205080204" pitchFamily="50" charset="-128"/>
            </a:rPr>
            <a:t>28</a:t>
          </a:r>
          <a:r>
            <a:rPr kumimoji="1" lang="ja-JP" altLang="en-US" sz="1000">
              <a:latin typeface="ＭＳ Ｐゴシック" panose="020B0600070205080204" pitchFamily="50" charset="-128"/>
              <a:ea typeface="ＭＳ Ｐゴシック" panose="020B0600070205080204" pitchFamily="50" charset="-128"/>
            </a:rPr>
            <a:t>年度に策定した公共施設総合管理計画において，将来の施設更新費用の試算結果等を踏まえ，計画期間</a:t>
          </a:r>
          <a:r>
            <a:rPr kumimoji="1" lang="en-US" altLang="ja-JP" sz="1000">
              <a:latin typeface="ＭＳ Ｐゴシック" panose="020B0600070205080204" pitchFamily="50" charset="-128"/>
              <a:ea typeface="ＭＳ Ｐゴシック" panose="020B0600070205080204" pitchFamily="50" charset="-128"/>
            </a:rPr>
            <a:t>30</a:t>
          </a:r>
          <a:r>
            <a:rPr kumimoji="1" lang="ja-JP" altLang="en-US" sz="1000">
              <a:latin typeface="ＭＳ Ｐゴシック" panose="020B0600070205080204" pitchFamily="50" charset="-128"/>
              <a:ea typeface="ＭＳ Ｐゴシック" panose="020B0600070205080204" pitchFamily="50" charset="-128"/>
            </a:rPr>
            <a:t>年間における数値目標を，延床面積の総量を</a:t>
          </a:r>
          <a:r>
            <a:rPr kumimoji="1" lang="en-US" altLang="ja-JP" sz="1000">
              <a:latin typeface="ＭＳ Ｐゴシック" panose="020B0600070205080204" pitchFamily="50" charset="-128"/>
              <a:ea typeface="ＭＳ Ｐゴシック" panose="020B0600070205080204" pitchFamily="50" charset="-128"/>
            </a:rPr>
            <a:t>3</a:t>
          </a:r>
          <a:r>
            <a:rPr kumimoji="1" lang="ja-JP" altLang="en-US" sz="1000">
              <a:latin typeface="ＭＳ Ｐゴシック" panose="020B0600070205080204" pitchFamily="50" charset="-128"/>
              <a:ea typeface="ＭＳ Ｐゴシック" panose="020B0600070205080204" pitchFamily="50" charset="-128"/>
            </a:rPr>
            <a:t>割削減と設定した。今後，個別施設計画を策定していくとともに，公共施設に係る各種情報を把握・共有しながら，維持管理コストの縮減に努めるとともに，効果的かつ効率的な行政運営を推進する。</a:t>
          </a:r>
        </a:p>
        <a:p>
          <a:endParaRPr kumimoji="1" lang="ja-JP" altLang="en-US"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0" name="テキスト ボックス 49"/>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25</xdr:row>
      <xdr:rowOff>161257</xdr:rowOff>
    </xdr:from>
    <xdr:ext cx="410689" cy="225703"/>
    <xdr:sp macro="" textlink="">
      <xdr:nvSpPr>
        <xdr:cNvPr id="60" name="テキスト ボックス 59"/>
        <xdr:cNvSpPr txBox="1"/>
      </xdr:nvSpPr>
      <xdr:spPr>
        <a:xfrm>
          <a:off x="795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2" name="テキスト ボックス 61"/>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162242</xdr:rowOff>
    </xdr:from>
    <xdr:to>
      <xdr:col>23</xdr:col>
      <xdr:colOff>85090</xdr:colOff>
      <xdr:row>33</xdr:row>
      <xdr:rowOff>121285</xdr:rowOff>
    </xdr:to>
    <xdr:cxnSp macro="">
      <xdr:nvCxnSpPr>
        <xdr:cNvPr id="64" name="直線コネクタ 63"/>
        <xdr:cNvCxnSpPr/>
      </xdr:nvCxnSpPr>
      <xdr:spPr>
        <a:xfrm flipV="1">
          <a:off x="4760595" y="5562917"/>
          <a:ext cx="1270" cy="987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125112</xdr:rowOff>
    </xdr:from>
    <xdr:ext cx="405111" cy="259045"/>
    <xdr:sp macro="" textlink="">
      <xdr:nvSpPr>
        <xdr:cNvPr id="65" name="有形固定資産減価償却率最小値テキスト"/>
        <xdr:cNvSpPr txBox="1"/>
      </xdr:nvSpPr>
      <xdr:spPr>
        <a:xfrm>
          <a:off x="4813300" y="6554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121285</xdr:rowOff>
    </xdr:from>
    <xdr:to>
      <xdr:col>23</xdr:col>
      <xdr:colOff>174625</xdr:colOff>
      <xdr:row>33</xdr:row>
      <xdr:rowOff>121285</xdr:rowOff>
    </xdr:to>
    <xdr:cxnSp macro="">
      <xdr:nvCxnSpPr>
        <xdr:cNvPr id="66" name="直線コネクタ 65"/>
        <xdr:cNvCxnSpPr/>
      </xdr:nvCxnSpPr>
      <xdr:spPr>
        <a:xfrm>
          <a:off x="4673600" y="6550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108919</xdr:rowOff>
    </xdr:from>
    <xdr:ext cx="405111" cy="259045"/>
    <xdr:sp macro="" textlink="">
      <xdr:nvSpPr>
        <xdr:cNvPr id="67" name="有形固定資産減価償却率最大値テキスト"/>
        <xdr:cNvSpPr txBox="1"/>
      </xdr:nvSpPr>
      <xdr:spPr>
        <a:xfrm>
          <a:off x="4813300" y="5338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162242</xdr:rowOff>
    </xdr:from>
    <xdr:to>
      <xdr:col>23</xdr:col>
      <xdr:colOff>174625</xdr:colOff>
      <xdr:row>27</xdr:row>
      <xdr:rowOff>162242</xdr:rowOff>
    </xdr:to>
    <xdr:cxnSp macro="">
      <xdr:nvCxnSpPr>
        <xdr:cNvPr id="68" name="直線コネクタ 67"/>
        <xdr:cNvCxnSpPr/>
      </xdr:nvCxnSpPr>
      <xdr:spPr>
        <a:xfrm>
          <a:off x="4673600" y="5562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80556</xdr:rowOff>
    </xdr:from>
    <xdr:ext cx="405111" cy="259045"/>
    <xdr:sp macro="" textlink="">
      <xdr:nvSpPr>
        <xdr:cNvPr id="69" name="有形固定資産減価償却率平均値テキスト"/>
        <xdr:cNvSpPr txBox="1"/>
      </xdr:nvSpPr>
      <xdr:spPr>
        <a:xfrm>
          <a:off x="4813300" y="58241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57679</xdr:rowOff>
    </xdr:from>
    <xdr:to>
      <xdr:col>23</xdr:col>
      <xdr:colOff>136525</xdr:colOff>
      <xdr:row>30</xdr:row>
      <xdr:rowOff>159279</xdr:rowOff>
    </xdr:to>
    <xdr:sp macro="" textlink="">
      <xdr:nvSpPr>
        <xdr:cNvPr id="70" name="フローチャート: 判断 69"/>
        <xdr:cNvSpPr/>
      </xdr:nvSpPr>
      <xdr:spPr>
        <a:xfrm>
          <a:off x="4711700" y="597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73872</xdr:rowOff>
    </xdr:from>
    <xdr:to>
      <xdr:col>19</xdr:col>
      <xdr:colOff>187325</xdr:colOff>
      <xdr:row>31</xdr:row>
      <xdr:rowOff>4022</xdr:rowOff>
    </xdr:to>
    <xdr:sp macro="" textlink="">
      <xdr:nvSpPr>
        <xdr:cNvPr id="71" name="フローチャート: 判断 70"/>
        <xdr:cNvSpPr/>
      </xdr:nvSpPr>
      <xdr:spPr>
        <a:xfrm>
          <a:off x="4000500" y="5988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97261</xdr:rowOff>
    </xdr:from>
    <xdr:to>
      <xdr:col>15</xdr:col>
      <xdr:colOff>187325</xdr:colOff>
      <xdr:row>31</xdr:row>
      <xdr:rowOff>27411</xdr:rowOff>
    </xdr:to>
    <xdr:sp macro="" textlink="">
      <xdr:nvSpPr>
        <xdr:cNvPr id="72" name="フローチャート: 判断 71"/>
        <xdr:cNvSpPr/>
      </xdr:nvSpPr>
      <xdr:spPr>
        <a:xfrm>
          <a:off x="3238500" y="601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22966</xdr:rowOff>
    </xdr:from>
    <xdr:to>
      <xdr:col>11</xdr:col>
      <xdr:colOff>187325</xdr:colOff>
      <xdr:row>31</xdr:row>
      <xdr:rowOff>124566</xdr:rowOff>
    </xdr:to>
    <xdr:sp macro="" textlink="">
      <xdr:nvSpPr>
        <xdr:cNvPr id="73" name="フローチャート: 判断 72"/>
        <xdr:cNvSpPr/>
      </xdr:nvSpPr>
      <xdr:spPr>
        <a:xfrm>
          <a:off x="2476500" y="6109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82867</xdr:rowOff>
    </xdr:from>
    <xdr:to>
      <xdr:col>23</xdr:col>
      <xdr:colOff>136525</xdr:colOff>
      <xdr:row>31</xdr:row>
      <xdr:rowOff>13017</xdr:rowOff>
    </xdr:to>
    <xdr:sp macro="" textlink="">
      <xdr:nvSpPr>
        <xdr:cNvPr id="79" name="楕円 78"/>
        <xdr:cNvSpPr/>
      </xdr:nvSpPr>
      <xdr:spPr>
        <a:xfrm>
          <a:off x="4711700" y="5997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61294</xdr:rowOff>
    </xdr:from>
    <xdr:ext cx="405111" cy="259045"/>
    <xdr:sp macro="" textlink="">
      <xdr:nvSpPr>
        <xdr:cNvPr id="80" name="有形固定資産減価償却率該当値テキスト"/>
        <xdr:cNvSpPr txBox="1"/>
      </xdr:nvSpPr>
      <xdr:spPr>
        <a:xfrm>
          <a:off x="4813300" y="5976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111654</xdr:rowOff>
    </xdr:from>
    <xdr:to>
      <xdr:col>19</xdr:col>
      <xdr:colOff>187325</xdr:colOff>
      <xdr:row>31</xdr:row>
      <xdr:rowOff>41804</xdr:rowOff>
    </xdr:to>
    <xdr:sp macro="" textlink="">
      <xdr:nvSpPr>
        <xdr:cNvPr id="81" name="楕円 80"/>
        <xdr:cNvSpPr/>
      </xdr:nvSpPr>
      <xdr:spPr>
        <a:xfrm>
          <a:off x="4000500" y="6026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133667</xdr:rowOff>
    </xdr:from>
    <xdr:to>
      <xdr:col>23</xdr:col>
      <xdr:colOff>85725</xdr:colOff>
      <xdr:row>30</xdr:row>
      <xdr:rowOff>162454</xdr:rowOff>
    </xdr:to>
    <xdr:cxnSp macro="">
      <xdr:nvCxnSpPr>
        <xdr:cNvPr id="82" name="直線コネクタ 81"/>
        <xdr:cNvCxnSpPr/>
      </xdr:nvCxnSpPr>
      <xdr:spPr>
        <a:xfrm flipV="1">
          <a:off x="4051300" y="6048692"/>
          <a:ext cx="711200" cy="28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138642</xdr:rowOff>
    </xdr:from>
    <xdr:to>
      <xdr:col>15</xdr:col>
      <xdr:colOff>187325</xdr:colOff>
      <xdr:row>31</xdr:row>
      <xdr:rowOff>68792</xdr:rowOff>
    </xdr:to>
    <xdr:sp macro="" textlink="">
      <xdr:nvSpPr>
        <xdr:cNvPr id="83" name="楕円 82"/>
        <xdr:cNvSpPr/>
      </xdr:nvSpPr>
      <xdr:spPr>
        <a:xfrm>
          <a:off x="3238500" y="6053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162454</xdr:rowOff>
    </xdr:from>
    <xdr:to>
      <xdr:col>19</xdr:col>
      <xdr:colOff>136525</xdr:colOff>
      <xdr:row>31</xdr:row>
      <xdr:rowOff>17992</xdr:rowOff>
    </xdr:to>
    <xdr:cxnSp macro="">
      <xdr:nvCxnSpPr>
        <xdr:cNvPr id="84" name="直線コネクタ 83"/>
        <xdr:cNvCxnSpPr/>
      </xdr:nvCxnSpPr>
      <xdr:spPr>
        <a:xfrm flipV="1">
          <a:off x="3289300" y="6077479"/>
          <a:ext cx="762000" cy="26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153035</xdr:rowOff>
    </xdr:from>
    <xdr:to>
      <xdr:col>11</xdr:col>
      <xdr:colOff>187325</xdr:colOff>
      <xdr:row>31</xdr:row>
      <xdr:rowOff>83185</xdr:rowOff>
    </xdr:to>
    <xdr:sp macro="" textlink="">
      <xdr:nvSpPr>
        <xdr:cNvPr id="85" name="楕円 84"/>
        <xdr:cNvSpPr/>
      </xdr:nvSpPr>
      <xdr:spPr>
        <a:xfrm>
          <a:off x="2476500" y="606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17992</xdr:rowOff>
    </xdr:from>
    <xdr:to>
      <xdr:col>15</xdr:col>
      <xdr:colOff>136525</xdr:colOff>
      <xdr:row>31</xdr:row>
      <xdr:rowOff>32385</xdr:rowOff>
    </xdr:to>
    <xdr:cxnSp macro="">
      <xdr:nvCxnSpPr>
        <xdr:cNvPr id="86" name="直線コネクタ 85"/>
        <xdr:cNvCxnSpPr/>
      </xdr:nvCxnSpPr>
      <xdr:spPr>
        <a:xfrm flipV="1">
          <a:off x="2527300" y="6104467"/>
          <a:ext cx="762000" cy="14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20549</xdr:rowOff>
    </xdr:from>
    <xdr:ext cx="405111" cy="259045"/>
    <xdr:sp macro="" textlink="">
      <xdr:nvSpPr>
        <xdr:cNvPr id="87" name="n_1aveValue有形固定資産減価償却率"/>
        <xdr:cNvSpPr txBox="1"/>
      </xdr:nvSpPr>
      <xdr:spPr>
        <a:xfrm>
          <a:off x="3836044" y="57641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43938</xdr:rowOff>
    </xdr:from>
    <xdr:ext cx="405111" cy="259045"/>
    <xdr:sp macro="" textlink="">
      <xdr:nvSpPr>
        <xdr:cNvPr id="88" name="n_2aveValue有形固定資産減価償却率"/>
        <xdr:cNvSpPr txBox="1"/>
      </xdr:nvSpPr>
      <xdr:spPr>
        <a:xfrm>
          <a:off x="3086744" y="578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115693</xdr:rowOff>
    </xdr:from>
    <xdr:ext cx="405111" cy="259045"/>
    <xdr:sp macro="" textlink="">
      <xdr:nvSpPr>
        <xdr:cNvPr id="89" name="n_3aveValue有形固定資産減価償却率"/>
        <xdr:cNvSpPr txBox="1"/>
      </xdr:nvSpPr>
      <xdr:spPr>
        <a:xfrm>
          <a:off x="2324744" y="62021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32931</xdr:rowOff>
    </xdr:from>
    <xdr:ext cx="405111" cy="259045"/>
    <xdr:sp macro="" textlink="">
      <xdr:nvSpPr>
        <xdr:cNvPr id="90" name="n_1mainValue有形固定資産減価償却率"/>
        <xdr:cNvSpPr txBox="1"/>
      </xdr:nvSpPr>
      <xdr:spPr>
        <a:xfrm>
          <a:off x="3836044" y="61194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59919</xdr:rowOff>
    </xdr:from>
    <xdr:ext cx="405111" cy="259045"/>
    <xdr:sp macro="" textlink="">
      <xdr:nvSpPr>
        <xdr:cNvPr id="91" name="n_2mainValue有形固定資産減価償却率"/>
        <xdr:cNvSpPr txBox="1"/>
      </xdr:nvSpPr>
      <xdr:spPr>
        <a:xfrm>
          <a:off x="3086744" y="61463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99712</xdr:rowOff>
    </xdr:from>
    <xdr:ext cx="405111" cy="259045"/>
    <xdr:sp macro="" textlink="">
      <xdr:nvSpPr>
        <xdr:cNvPr id="92" name="n_3mainValue有形固定資産減価償却率"/>
        <xdr:cNvSpPr txBox="1"/>
      </xdr:nvSpPr>
      <xdr:spPr>
        <a:xfrm>
          <a:off x="2324744" y="584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3" name="正方形/長方形 92"/>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4" name="正方形/長方形 93"/>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5" name="正方形/長方形 94"/>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[ 568.3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6" name="正方形/長方形 95"/>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7" name="正方形/長方形 96"/>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8" name="正方形/長方形 97"/>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9" name="正方形/長方形 98"/>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0" name="正方形/長方形 99"/>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1" name="正方形/長方形 100"/>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2" name="正方形/長方形 101"/>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3" name="正方形/長方形 102"/>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4" name="正方形/長方形 103"/>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5" name="テキスト ボックス 104"/>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債務償還比率は，類似団体平均を</a:t>
          </a:r>
          <a:r>
            <a:rPr kumimoji="1" lang="en-US" altLang="ja-JP" sz="1100">
              <a:latin typeface="ＭＳ Ｐゴシック" panose="020B0600070205080204" pitchFamily="50" charset="-128"/>
              <a:ea typeface="ＭＳ Ｐゴシック" panose="020B0600070205080204" pitchFamily="50" charset="-128"/>
            </a:rPr>
            <a:t>124.9</a:t>
          </a:r>
          <a:r>
            <a:rPr kumimoji="1" lang="ja-JP" altLang="en-US" sz="1100">
              <a:latin typeface="ＭＳ Ｐゴシック" panose="020B0600070205080204" pitchFamily="50" charset="-128"/>
              <a:ea typeface="ＭＳ Ｐゴシック" panose="020B0600070205080204" pitchFamily="50" charset="-128"/>
            </a:rPr>
            <a:t>ポイント下回っている。これは，経常経費における一般財源分の収支が前年度より減となったが一方で，地方債残高や公営企業債等繰入見込額等が減となり，将来負担額が減となったことが主な要因である。</a:t>
          </a:r>
        </a:p>
        <a:p>
          <a:r>
            <a:rPr kumimoji="1" lang="ja-JP" altLang="en-US" sz="1100">
              <a:latin typeface="ＭＳ Ｐゴシック" panose="020B0600070205080204" pitchFamily="50" charset="-128"/>
              <a:ea typeface="ＭＳ Ｐゴシック" panose="020B0600070205080204" pitchFamily="50" charset="-128"/>
            </a:rPr>
            <a:t>　地方債の借り入れについては，平成</a:t>
          </a:r>
          <a:r>
            <a:rPr kumimoji="1" lang="en-US" altLang="ja-JP" sz="1100">
              <a:latin typeface="ＭＳ Ｐゴシック" panose="020B0600070205080204" pitchFamily="50" charset="-128"/>
              <a:ea typeface="ＭＳ Ｐゴシック" panose="020B0600070205080204" pitchFamily="50" charset="-128"/>
            </a:rPr>
            <a:t>19</a:t>
          </a:r>
          <a:r>
            <a:rPr kumimoji="1" lang="ja-JP" altLang="en-US" sz="1100">
              <a:latin typeface="ＭＳ Ｐゴシック" panose="020B0600070205080204" pitchFamily="50" charset="-128"/>
              <a:ea typeface="ＭＳ Ｐゴシック" panose="020B0600070205080204" pitchFamily="50" charset="-128"/>
            </a:rPr>
            <a:t>年度予算編成から，借入の額を償還元金以下とすることで発行の抑制に努めており，今後も引き続き取り組んでいく。</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6" name="テキスト ボックス 105"/>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7" name="直線コネクタ 106"/>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8" name="直線コネクタ 107"/>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9" name="テキスト ボックス 108"/>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0" name="直線コネクタ 109"/>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1" name="テキスト ボックス 110"/>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2" name="直線コネクタ 111"/>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3" name="テキスト ボックス 112"/>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4" name="直線コネクタ 113"/>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5" name="テキスト ボックス 114"/>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6" name="直線コネクタ 115"/>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27</xdr:row>
      <xdr:rowOff>75381</xdr:rowOff>
    </xdr:from>
    <xdr:ext cx="482824" cy="225703"/>
    <xdr:sp macro="" textlink="">
      <xdr:nvSpPr>
        <xdr:cNvPr id="117" name="テキスト ボックス 116"/>
        <xdr:cNvSpPr txBox="1"/>
      </xdr:nvSpPr>
      <xdr:spPr>
        <a:xfrm>
          <a:off x="10756676" y="547605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8" name="直線コネクタ 117"/>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19" name="テキスト ボックス 118"/>
        <xdr:cNvSpPr txBox="1"/>
      </xdr:nvSpPr>
      <xdr:spPr>
        <a:xfrm>
          <a:off x="10756676" y="516762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0" name="直線コネクタ 119"/>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1" name="テキスト ボックス 120"/>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2"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52971</xdr:rowOff>
    </xdr:from>
    <xdr:to>
      <xdr:col>76</xdr:col>
      <xdr:colOff>21589</xdr:colOff>
      <xdr:row>34</xdr:row>
      <xdr:rowOff>31774</xdr:rowOff>
    </xdr:to>
    <xdr:cxnSp macro="">
      <xdr:nvCxnSpPr>
        <xdr:cNvPr id="123" name="直線コネクタ 122"/>
        <xdr:cNvCxnSpPr/>
      </xdr:nvCxnSpPr>
      <xdr:spPr>
        <a:xfrm flipV="1">
          <a:off x="14793595" y="5282196"/>
          <a:ext cx="1269" cy="1350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35601</xdr:rowOff>
    </xdr:from>
    <xdr:ext cx="469744" cy="259045"/>
    <xdr:sp macro="" textlink="">
      <xdr:nvSpPr>
        <xdr:cNvPr id="124" name="債務償還比率最小値テキスト"/>
        <xdr:cNvSpPr txBox="1"/>
      </xdr:nvSpPr>
      <xdr:spPr>
        <a:xfrm>
          <a:off x="14846300" y="6636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31774</xdr:rowOff>
    </xdr:from>
    <xdr:to>
      <xdr:col>76</xdr:col>
      <xdr:colOff>111125</xdr:colOff>
      <xdr:row>34</xdr:row>
      <xdr:rowOff>31774</xdr:rowOff>
    </xdr:to>
    <xdr:cxnSp macro="">
      <xdr:nvCxnSpPr>
        <xdr:cNvPr id="125" name="直線コネクタ 124"/>
        <xdr:cNvCxnSpPr/>
      </xdr:nvCxnSpPr>
      <xdr:spPr>
        <a:xfrm>
          <a:off x="14706600" y="6632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171098</xdr:rowOff>
    </xdr:from>
    <xdr:ext cx="560923" cy="259045"/>
    <xdr:sp macro="" textlink="">
      <xdr:nvSpPr>
        <xdr:cNvPr id="126" name="債務償還比率最大値テキスト"/>
        <xdr:cNvSpPr txBox="1"/>
      </xdr:nvSpPr>
      <xdr:spPr>
        <a:xfrm>
          <a:off x="14846300" y="505742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52971</xdr:rowOff>
    </xdr:from>
    <xdr:to>
      <xdr:col>76</xdr:col>
      <xdr:colOff>111125</xdr:colOff>
      <xdr:row>26</xdr:row>
      <xdr:rowOff>52971</xdr:rowOff>
    </xdr:to>
    <xdr:cxnSp macro="">
      <xdr:nvCxnSpPr>
        <xdr:cNvPr id="127" name="直線コネクタ 126"/>
        <xdr:cNvCxnSpPr/>
      </xdr:nvCxnSpPr>
      <xdr:spPr>
        <a:xfrm>
          <a:off x="14706600" y="5282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147948</xdr:rowOff>
    </xdr:from>
    <xdr:ext cx="469744" cy="259045"/>
    <xdr:sp macro="" textlink="">
      <xdr:nvSpPr>
        <xdr:cNvPr id="128" name="債務償還比率平均値テキスト"/>
        <xdr:cNvSpPr txBox="1"/>
      </xdr:nvSpPr>
      <xdr:spPr>
        <a:xfrm>
          <a:off x="14846300" y="58915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125071</xdr:rowOff>
    </xdr:from>
    <xdr:to>
      <xdr:col>76</xdr:col>
      <xdr:colOff>73025</xdr:colOff>
      <xdr:row>31</xdr:row>
      <xdr:rowOff>55221</xdr:rowOff>
    </xdr:to>
    <xdr:sp macro="" textlink="">
      <xdr:nvSpPr>
        <xdr:cNvPr id="129" name="フローチャート: 判断 128"/>
        <xdr:cNvSpPr/>
      </xdr:nvSpPr>
      <xdr:spPr>
        <a:xfrm>
          <a:off x="14744700" y="604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136277</xdr:rowOff>
    </xdr:from>
    <xdr:to>
      <xdr:col>72</xdr:col>
      <xdr:colOff>123825</xdr:colOff>
      <xdr:row>31</xdr:row>
      <xdr:rowOff>66427</xdr:rowOff>
    </xdr:to>
    <xdr:sp macro="" textlink="">
      <xdr:nvSpPr>
        <xdr:cNvPr id="130" name="フローチャート: 判断 129"/>
        <xdr:cNvSpPr/>
      </xdr:nvSpPr>
      <xdr:spPr>
        <a:xfrm>
          <a:off x="14033500" y="6051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1" name="テキスト ボックス 130"/>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2" name="テキスト ボックス 131"/>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3" name="テキスト ボックス 132"/>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4" name="テキスト ボックス 133"/>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5" name="テキスト ボックス 134"/>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82030</xdr:rowOff>
    </xdr:from>
    <xdr:to>
      <xdr:col>76</xdr:col>
      <xdr:colOff>73025</xdr:colOff>
      <xdr:row>32</xdr:row>
      <xdr:rowOff>12180</xdr:rowOff>
    </xdr:to>
    <xdr:sp macro="" textlink="">
      <xdr:nvSpPr>
        <xdr:cNvPr id="136" name="楕円 135"/>
        <xdr:cNvSpPr/>
      </xdr:nvSpPr>
      <xdr:spPr>
        <a:xfrm>
          <a:off x="14744700" y="6168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60457</xdr:rowOff>
    </xdr:from>
    <xdr:ext cx="469744" cy="259045"/>
    <xdr:sp macro="" textlink="">
      <xdr:nvSpPr>
        <xdr:cNvPr id="137" name="債務償還比率該当値テキスト"/>
        <xdr:cNvSpPr txBox="1"/>
      </xdr:nvSpPr>
      <xdr:spPr>
        <a:xfrm>
          <a:off x="14846300" y="6146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87581</xdr:rowOff>
    </xdr:from>
    <xdr:to>
      <xdr:col>72</xdr:col>
      <xdr:colOff>123825</xdr:colOff>
      <xdr:row>32</xdr:row>
      <xdr:rowOff>17731</xdr:rowOff>
    </xdr:to>
    <xdr:sp macro="" textlink="">
      <xdr:nvSpPr>
        <xdr:cNvPr id="138" name="楕円 137"/>
        <xdr:cNvSpPr/>
      </xdr:nvSpPr>
      <xdr:spPr>
        <a:xfrm>
          <a:off x="14033500" y="6174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132830</xdr:rowOff>
    </xdr:from>
    <xdr:to>
      <xdr:col>76</xdr:col>
      <xdr:colOff>22225</xdr:colOff>
      <xdr:row>31</xdr:row>
      <xdr:rowOff>138381</xdr:rowOff>
    </xdr:to>
    <xdr:cxnSp macro="">
      <xdr:nvCxnSpPr>
        <xdr:cNvPr id="139" name="直線コネクタ 138"/>
        <xdr:cNvCxnSpPr/>
      </xdr:nvCxnSpPr>
      <xdr:spPr>
        <a:xfrm flipV="1">
          <a:off x="14084300" y="6219305"/>
          <a:ext cx="711200" cy="5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82954</xdr:rowOff>
    </xdr:from>
    <xdr:ext cx="469744" cy="259045"/>
    <xdr:sp macro="" textlink="">
      <xdr:nvSpPr>
        <xdr:cNvPr id="140" name="n_1aveValue債務償還比率"/>
        <xdr:cNvSpPr txBox="1"/>
      </xdr:nvSpPr>
      <xdr:spPr>
        <a:xfrm>
          <a:off x="13836727" y="5826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8858</xdr:rowOff>
    </xdr:from>
    <xdr:ext cx="469744" cy="259045"/>
    <xdr:sp macro="" textlink="">
      <xdr:nvSpPr>
        <xdr:cNvPr id="141" name="n_1mainValue債務償還比率"/>
        <xdr:cNvSpPr txBox="1"/>
      </xdr:nvSpPr>
      <xdr:spPr>
        <a:xfrm>
          <a:off x="13836727" y="6266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2" name="正方形/長方形 14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3" name="正方形/長方形 14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4" name="テキスト ボックス 14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5" name="テキスト ボックス 14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6" name="テキスト ボックス 14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7" name="テキスト ボックス 14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茨城県常陸大宮市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42,192
41,912
348.45
22,430,668
21,405,999
983,613
13,688,485
25,035,871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14.2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46808</xdr:rowOff>
    </xdr:from>
    <xdr:to>
      <xdr:col>24</xdr:col>
      <xdr:colOff>62865</xdr:colOff>
      <xdr:row>41</xdr:row>
      <xdr:rowOff>169273</xdr:rowOff>
    </xdr:to>
    <xdr:cxnSp macro="">
      <xdr:nvCxnSpPr>
        <xdr:cNvPr id="57" name="直線コネクタ 56"/>
        <xdr:cNvCxnSpPr/>
      </xdr:nvCxnSpPr>
      <xdr:spPr>
        <a:xfrm flipV="1">
          <a:off x="4634865" y="5704658"/>
          <a:ext cx="0" cy="1494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1650</xdr:rowOff>
    </xdr:from>
    <xdr:ext cx="340478" cy="259045"/>
    <xdr:sp macro="" textlink="">
      <xdr:nvSpPr>
        <xdr:cNvPr id="58" name="【道路】&#10;有形固定資産減価償却率最小値テキスト"/>
        <xdr:cNvSpPr txBox="1"/>
      </xdr:nvSpPr>
      <xdr:spPr>
        <a:xfrm>
          <a:off x="4673600" y="720255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169273</xdr:rowOff>
    </xdr:from>
    <xdr:to>
      <xdr:col>24</xdr:col>
      <xdr:colOff>152400</xdr:colOff>
      <xdr:row>41</xdr:row>
      <xdr:rowOff>169273</xdr:rowOff>
    </xdr:to>
    <xdr:cxnSp macro="">
      <xdr:nvCxnSpPr>
        <xdr:cNvPr id="59" name="直線コネクタ 58"/>
        <xdr:cNvCxnSpPr/>
      </xdr:nvCxnSpPr>
      <xdr:spPr>
        <a:xfrm>
          <a:off x="4546600" y="719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164935</xdr:rowOff>
    </xdr:from>
    <xdr:ext cx="405111" cy="259045"/>
    <xdr:sp macro="" textlink="">
      <xdr:nvSpPr>
        <xdr:cNvPr id="60" name="【道路】&#10;有形固定資産減価償却率最大値テキスト"/>
        <xdr:cNvSpPr txBox="1"/>
      </xdr:nvSpPr>
      <xdr:spPr>
        <a:xfrm>
          <a:off x="4673600" y="5479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46808</xdr:rowOff>
    </xdr:from>
    <xdr:to>
      <xdr:col>24</xdr:col>
      <xdr:colOff>152400</xdr:colOff>
      <xdr:row>33</xdr:row>
      <xdr:rowOff>46808</xdr:rowOff>
    </xdr:to>
    <xdr:cxnSp macro="">
      <xdr:nvCxnSpPr>
        <xdr:cNvPr id="61" name="直線コネクタ 60"/>
        <xdr:cNvCxnSpPr/>
      </xdr:nvCxnSpPr>
      <xdr:spPr>
        <a:xfrm>
          <a:off x="4546600" y="5704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95630</xdr:rowOff>
    </xdr:from>
    <xdr:ext cx="405111" cy="259045"/>
    <xdr:sp macro="" textlink="">
      <xdr:nvSpPr>
        <xdr:cNvPr id="62" name="【道路】&#10;有形固定資産減価償却率平均値テキスト"/>
        <xdr:cNvSpPr txBox="1"/>
      </xdr:nvSpPr>
      <xdr:spPr>
        <a:xfrm>
          <a:off x="4673600" y="60963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72753</xdr:rowOff>
    </xdr:from>
    <xdr:to>
      <xdr:col>24</xdr:col>
      <xdr:colOff>114300</xdr:colOff>
      <xdr:row>37</xdr:row>
      <xdr:rowOff>2903</xdr:rowOff>
    </xdr:to>
    <xdr:sp macro="" textlink="">
      <xdr:nvSpPr>
        <xdr:cNvPr id="63" name="フローチャート: 判断 62"/>
        <xdr:cNvSpPr/>
      </xdr:nvSpPr>
      <xdr:spPr>
        <a:xfrm>
          <a:off x="4584700" y="624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93980</xdr:rowOff>
    </xdr:from>
    <xdr:to>
      <xdr:col>20</xdr:col>
      <xdr:colOff>38100</xdr:colOff>
      <xdr:row>37</xdr:row>
      <xdr:rowOff>24130</xdr:rowOff>
    </xdr:to>
    <xdr:sp macro="" textlink="">
      <xdr:nvSpPr>
        <xdr:cNvPr id="64" name="フローチャート: 判断 63"/>
        <xdr:cNvSpPr/>
      </xdr:nvSpPr>
      <xdr:spPr>
        <a:xfrm>
          <a:off x="3746500" y="626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105410</xdr:rowOff>
    </xdr:from>
    <xdr:to>
      <xdr:col>15</xdr:col>
      <xdr:colOff>101600</xdr:colOff>
      <xdr:row>37</xdr:row>
      <xdr:rowOff>35560</xdr:rowOff>
    </xdr:to>
    <xdr:sp macro="" textlink="">
      <xdr:nvSpPr>
        <xdr:cNvPr id="65" name="フローチャート: 判断 64"/>
        <xdr:cNvSpPr/>
      </xdr:nvSpPr>
      <xdr:spPr>
        <a:xfrm>
          <a:off x="2857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87449</xdr:rowOff>
    </xdr:from>
    <xdr:to>
      <xdr:col>10</xdr:col>
      <xdr:colOff>165100</xdr:colOff>
      <xdr:row>38</xdr:row>
      <xdr:rowOff>17599</xdr:rowOff>
    </xdr:to>
    <xdr:sp macro="" textlink="">
      <xdr:nvSpPr>
        <xdr:cNvPr id="66" name="フローチャート: 判断 65"/>
        <xdr:cNvSpPr/>
      </xdr:nvSpPr>
      <xdr:spPr>
        <a:xfrm>
          <a:off x="1968500" y="643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84183</xdr:rowOff>
    </xdr:from>
    <xdr:to>
      <xdr:col>24</xdr:col>
      <xdr:colOff>114300</xdr:colOff>
      <xdr:row>37</xdr:row>
      <xdr:rowOff>14333</xdr:rowOff>
    </xdr:to>
    <xdr:sp macro="" textlink="">
      <xdr:nvSpPr>
        <xdr:cNvPr id="72" name="楕円 71"/>
        <xdr:cNvSpPr/>
      </xdr:nvSpPr>
      <xdr:spPr>
        <a:xfrm>
          <a:off x="4584700" y="6256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62610</xdr:rowOff>
    </xdr:from>
    <xdr:ext cx="405111" cy="259045"/>
    <xdr:sp macro="" textlink="">
      <xdr:nvSpPr>
        <xdr:cNvPr id="73" name="【道路】&#10;有形固定資産減価償却率該当値テキスト"/>
        <xdr:cNvSpPr txBox="1"/>
      </xdr:nvSpPr>
      <xdr:spPr>
        <a:xfrm>
          <a:off x="4673600" y="62348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113574</xdr:rowOff>
    </xdr:from>
    <xdr:to>
      <xdr:col>20</xdr:col>
      <xdr:colOff>38100</xdr:colOff>
      <xdr:row>37</xdr:row>
      <xdr:rowOff>43724</xdr:rowOff>
    </xdr:to>
    <xdr:sp macro="" textlink="">
      <xdr:nvSpPr>
        <xdr:cNvPr id="74" name="楕円 73"/>
        <xdr:cNvSpPr/>
      </xdr:nvSpPr>
      <xdr:spPr>
        <a:xfrm>
          <a:off x="3746500" y="628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134983</xdr:rowOff>
    </xdr:from>
    <xdr:to>
      <xdr:col>24</xdr:col>
      <xdr:colOff>63500</xdr:colOff>
      <xdr:row>36</xdr:row>
      <xdr:rowOff>164374</xdr:rowOff>
    </xdr:to>
    <xdr:cxnSp macro="">
      <xdr:nvCxnSpPr>
        <xdr:cNvPr id="75" name="直線コネクタ 74"/>
        <xdr:cNvCxnSpPr/>
      </xdr:nvCxnSpPr>
      <xdr:spPr>
        <a:xfrm flipV="1">
          <a:off x="3797300" y="6307183"/>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141333</xdr:rowOff>
    </xdr:from>
    <xdr:to>
      <xdr:col>15</xdr:col>
      <xdr:colOff>101600</xdr:colOff>
      <xdr:row>37</xdr:row>
      <xdr:rowOff>71483</xdr:rowOff>
    </xdr:to>
    <xdr:sp macro="" textlink="">
      <xdr:nvSpPr>
        <xdr:cNvPr id="76" name="楕円 75"/>
        <xdr:cNvSpPr/>
      </xdr:nvSpPr>
      <xdr:spPr>
        <a:xfrm>
          <a:off x="2857500" y="6313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164374</xdr:rowOff>
    </xdr:from>
    <xdr:to>
      <xdr:col>19</xdr:col>
      <xdr:colOff>177800</xdr:colOff>
      <xdr:row>37</xdr:row>
      <xdr:rowOff>20683</xdr:rowOff>
    </xdr:to>
    <xdr:cxnSp macro="">
      <xdr:nvCxnSpPr>
        <xdr:cNvPr id="77" name="直線コネクタ 76"/>
        <xdr:cNvCxnSpPr/>
      </xdr:nvCxnSpPr>
      <xdr:spPr>
        <a:xfrm flipV="1">
          <a:off x="2908300" y="6336574"/>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907</xdr:rowOff>
    </xdr:from>
    <xdr:to>
      <xdr:col>10</xdr:col>
      <xdr:colOff>165100</xdr:colOff>
      <xdr:row>37</xdr:row>
      <xdr:rowOff>102507</xdr:rowOff>
    </xdr:to>
    <xdr:sp macro="" textlink="">
      <xdr:nvSpPr>
        <xdr:cNvPr id="78" name="楕円 77"/>
        <xdr:cNvSpPr/>
      </xdr:nvSpPr>
      <xdr:spPr>
        <a:xfrm>
          <a:off x="1968500" y="634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20683</xdr:rowOff>
    </xdr:from>
    <xdr:to>
      <xdr:col>15</xdr:col>
      <xdr:colOff>50800</xdr:colOff>
      <xdr:row>37</xdr:row>
      <xdr:rowOff>51707</xdr:rowOff>
    </xdr:to>
    <xdr:cxnSp macro="">
      <xdr:nvCxnSpPr>
        <xdr:cNvPr id="79" name="直線コネクタ 78"/>
        <xdr:cNvCxnSpPr/>
      </xdr:nvCxnSpPr>
      <xdr:spPr>
        <a:xfrm flipV="1">
          <a:off x="2019300" y="6364333"/>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40657</xdr:rowOff>
    </xdr:from>
    <xdr:ext cx="405111" cy="259045"/>
    <xdr:sp macro="" textlink="">
      <xdr:nvSpPr>
        <xdr:cNvPr id="80" name="n_1aveValue【道路】&#10;有形固定資産減価償却率"/>
        <xdr:cNvSpPr txBox="1"/>
      </xdr:nvSpPr>
      <xdr:spPr>
        <a:xfrm>
          <a:off x="3582044" y="604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52087</xdr:rowOff>
    </xdr:from>
    <xdr:ext cx="405111" cy="259045"/>
    <xdr:sp macro="" textlink="">
      <xdr:nvSpPr>
        <xdr:cNvPr id="81" name="n_2aveValue【道路】&#10;有形固定資産減価償却率"/>
        <xdr:cNvSpPr txBox="1"/>
      </xdr:nvSpPr>
      <xdr:spPr>
        <a:xfrm>
          <a:off x="27057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8726</xdr:rowOff>
    </xdr:from>
    <xdr:ext cx="405111" cy="259045"/>
    <xdr:sp macro="" textlink="">
      <xdr:nvSpPr>
        <xdr:cNvPr id="82" name="n_3aveValue【道路】&#10;有形固定資産減価償却率"/>
        <xdr:cNvSpPr txBox="1"/>
      </xdr:nvSpPr>
      <xdr:spPr>
        <a:xfrm>
          <a:off x="1816744" y="6523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34851</xdr:rowOff>
    </xdr:from>
    <xdr:ext cx="405111" cy="259045"/>
    <xdr:sp macro="" textlink="">
      <xdr:nvSpPr>
        <xdr:cNvPr id="83" name="n_1mainValue【道路】&#10;有形固定資産減価償却率"/>
        <xdr:cNvSpPr txBox="1"/>
      </xdr:nvSpPr>
      <xdr:spPr>
        <a:xfrm>
          <a:off x="3582044" y="6378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62610</xdr:rowOff>
    </xdr:from>
    <xdr:ext cx="405111" cy="259045"/>
    <xdr:sp macro="" textlink="">
      <xdr:nvSpPr>
        <xdr:cNvPr id="84" name="n_2mainValue【道路】&#10;有形固定資産減価償却率"/>
        <xdr:cNvSpPr txBox="1"/>
      </xdr:nvSpPr>
      <xdr:spPr>
        <a:xfrm>
          <a:off x="2705744" y="6406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119034</xdr:rowOff>
    </xdr:from>
    <xdr:ext cx="405111" cy="259045"/>
    <xdr:sp macro="" textlink="">
      <xdr:nvSpPr>
        <xdr:cNvPr id="85" name="n_3mainValue【道路】&#10;有形固定資産減価償却率"/>
        <xdr:cNvSpPr txBox="1"/>
      </xdr:nvSpPr>
      <xdr:spPr>
        <a:xfrm>
          <a:off x="1816744" y="6119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9" name="テキスト ボックス 98"/>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1" name="テキスト ボックス 100"/>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3" name="テキスト ボックス 102"/>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5" name="テキスト ボックス 104"/>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7" name="テキスト ボックス 106"/>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88087</xdr:rowOff>
    </xdr:from>
    <xdr:to>
      <xdr:col>54</xdr:col>
      <xdr:colOff>189865</xdr:colOff>
      <xdr:row>42</xdr:row>
      <xdr:rowOff>591</xdr:rowOff>
    </xdr:to>
    <xdr:cxnSp macro="">
      <xdr:nvCxnSpPr>
        <xdr:cNvPr id="109" name="直線コネクタ 108"/>
        <xdr:cNvCxnSpPr/>
      </xdr:nvCxnSpPr>
      <xdr:spPr>
        <a:xfrm flipV="1">
          <a:off x="10476865" y="5917387"/>
          <a:ext cx="0" cy="1284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4418</xdr:rowOff>
    </xdr:from>
    <xdr:ext cx="469744" cy="259045"/>
    <xdr:sp macro="" textlink="">
      <xdr:nvSpPr>
        <xdr:cNvPr id="110" name="【道路】&#10;一人当たり延長最小値テキスト"/>
        <xdr:cNvSpPr txBox="1"/>
      </xdr:nvSpPr>
      <xdr:spPr>
        <a:xfrm>
          <a:off x="10515600" y="7205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591</xdr:rowOff>
    </xdr:from>
    <xdr:to>
      <xdr:col>55</xdr:col>
      <xdr:colOff>88900</xdr:colOff>
      <xdr:row>42</xdr:row>
      <xdr:rowOff>591</xdr:rowOff>
    </xdr:to>
    <xdr:cxnSp macro="">
      <xdr:nvCxnSpPr>
        <xdr:cNvPr id="111" name="直線コネクタ 110"/>
        <xdr:cNvCxnSpPr/>
      </xdr:nvCxnSpPr>
      <xdr:spPr>
        <a:xfrm>
          <a:off x="10388600" y="7201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34764</xdr:rowOff>
    </xdr:from>
    <xdr:ext cx="534377" cy="259045"/>
    <xdr:sp macro="" textlink="">
      <xdr:nvSpPr>
        <xdr:cNvPr id="112" name="【道路】&#10;一人当たり延長最大値テキスト"/>
        <xdr:cNvSpPr txBox="1"/>
      </xdr:nvSpPr>
      <xdr:spPr>
        <a:xfrm>
          <a:off x="10515600" y="5692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88087</xdr:rowOff>
    </xdr:from>
    <xdr:to>
      <xdr:col>55</xdr:col>
      <xdr:colOff>88900</xdr:colOff>
      <xdr:row>34</xdr:row>
      <xdr:rowOff>88087</xdr:rowOff>
    </xdr:to>
    <xdr:cxnSp macro="">
      <xdr:nvCxnSpPr>
        <xdr:cNvPr id="113" name="直線コネクタ 112"/>
        <xdr:cNvCxnSpPr/>
      </xdr:nvCxnSpPr>
      <xdr:spPr>
        <a:xfrm>
          <a:off x="10388600" y="5917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22172</xdr:rowOff>
    </xdr:from>
    <xdr:ext cx="534377" cy="259045"/>
    <xdr:sp macro="" textlink="">
      <xdr:nvSpPr>
        <xdr:cNvPr id="114" name="【道路】&#10;一人当たり延長平均値テキスト"/>
        <xdr:cNvSpPr txBox="1"/>
      </xdr:nvSpPr>
      <xdr:spPr>
        <a:xfrm>
          <a:off x="10515600" y="6708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43745</xdr:rowOff>
    </xdr:from>
    <xdr:to>
      <xdr:col>55</xdr:col>
      <xdr:colOff>50800</xdr:colOff>
      <xdr:row>39</xdr:row>
      <xdr:rowOff>145345</xdr:rowOff>
    </xdr:to>
    <xdr:sp macro="" textlink="">
      <xdr:nvSpPr>
        <xdr:cNvPr id="115" name="フローチャート: 判断 114"/>
        <xdr:cNvSpPr/>
      </xdr:nvSpPr>
      <xdr:spPr>
        <a:xfrm>
          <a:off x="10426700" y="6730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57804</xdr:rowOff>
    </xdr:from>
    <xdr:to>
      <xdr:col>50</xdr:col>
      <xdr:colOff>165100</xdr:colOff>
      <xdr:row>39</xdr:row>
      <xdr:rowOff>159404</xdr:rowOff>
    </xdr:to>
    <xdr:sp macro="" textlink="">
      <xdr:nvSpPr>
        <xdr:cNvPr id="116" name="フローチャート: 判断 115"/>
        <xdr:cNvSpPr/>
      </xdr:nvSpPr>
      <xdr:spPr>
        <a:xfrm>
          <a:off x="9588500" y="674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52146</xdr:rowOff>
    </xdr:from>
    <xdr:to>
      <xdr:col>46</xdr:col>
      <xdr:colOff>38100</xdr:colOff>
      <xdr:row>39</xdr:row>
      <xdr:rowOff>153746</xdr:rowOff>
    </xdr:to>
    <xdr:sp macro="" textlink="">
      <xdr:nvSpPr>
        <xdr:cNvPr id="117" name="フローチャート: 判断 116"/>
        <xdr:cNvSpPr/>
      </xdr:nvSpPr>
      <xdr:spPr>
        <a:xfrm>
          <a:off x="8699500" y="673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91446</xdr:rowOff>
    </xdr:from>
    <xdr:to>
      <xdr:col>41</xdr:col>
      <xdr:colOff>101600</xdr:colOff>
      <xdr:row>40</xdr:row>
      <xdr:rowOff>21596</xdr:rowOff>
    </xdr:to>
    <xdr:sp macro="" textlink="">
      <xdr:nvSpPr>
        <xdr:cNvPr id="118" name="フローチャート: 判断 117"/>
        <xdr:cNvSpPr/>
      </xdr:nvSpPr>
      <xdr:spPr>
        <a:xfrm>
          <a:off x="7810500" y="6777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38373</xdr:rowOff>
    </xdr:from>
    <xdr:to>
      <xdr:col>55</xdr:col>
      <xdr:colOff>50800</xdr:colOff>
      <xdr:row>37</xdr:row>
      <xdr:rowOff>139973</xdr:rowOff>
    </xdr:to>
    <xdr:sp macro="" textlink="">
      <xdr:nvSpPr>
        <xdr:cNvPr id="124" name="楕円 123"/>
        <xdr:cNvSpPr/>
      </xdr:nvSpPr>
      <xdr:spPr>
        <a:xfrm>
          <a:off x="10426700" y="6382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61250</xdr:rowOff>
    </xdr:from>
    <xdr:ext cx="534377" cy="259045"/>
    <xdr:sp macro="" textlink="">
      <xdr:nvSpPr>
        <xdr:cNvPr id="125" name="【道路】&#10;一人当たり延長該当値テキスト"/>
        <xdr:cNvSpPr txBox="1"/>
      </xdr:nvSpPr>
      <xdr:spPr>
        <a:xfrm>
          <a:off x="10515600" y="6233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50832</xdr:rowOff>
    </xdr:from>
    <xdr:to>
      <xdr:col>50</xdr:col>
      <xdr:colOff>165100</xdr:colOff>
      <xdr:row>37</xdr:row>
      <xdr:rowOff>152432</xdr:rowOff>
    </xdr:to>
    <xdr:sp macro="" textlink="">
      <xdr:nvSpPr>
        <xdr:cNvPr id="126" name="楕円 125"/>
        <xdr:cNvSpPr/>
      </xdr:nvSpPr>
      <xdr:spPr>
        <a:xfrm>
          <a:off x="9588500" y="6394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89173</xdr:rowOff>
    </xdr:from>
    <xdr:to>
      <xdr:col>55</xdr:col>
      <xdr:colOff>0</xdr:colOff>
      <xdr:row>37</xdr:row>
      <xdr:rowOff>101632</xdr:rowOff>
    </xdr:to>
    <xdr:cxnSp macro="">
      <xdr:nvCxnSpPr>
        <xdr:cNvPr id="127" name="直線コネクタ 126"/>
        <xdr:cNvCxnSpPr/>
      </xdr:nvCxnSpPr>
      <xdr:spPr>
        <a:xfrm flipV="1">
          <a:off x="9639300" y="6432823"/>
          <a:ext cx="838200" cy="12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42221</xdr:rowOff>
    </xdr:from>
    <xdr:to>
      <xdr:col>46</xdr:col>
      <xdr:colOff>38100</xdr:colOff>
      <xdr:row>36</xdr:row>
      <xdr:rowOff>143821</xdr:rowOff>
    </xdr:to>
    <xdr:sp macro="" textlink="">
      <xdr:nvSpPr>
        <xdr:cNvPr id="128" name="楕円 127"/>
        <xdr:cNvSpPr/>
      </xdr:nvSpPr>
      <xdr:spPr>
        <a:xfrm>
          <a:off x="8699500" y="6214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93021</xdr:rowOff>
    </xdr:from>
    <xdr:to>
      <xdr:col>50</xdr:col>
      <xdr:colOff>114300</xdr:colOff>
      <xdr:row>37</xdr:row>
      <xdr:rowOff>101632</xdr:rowOff>
    </xdr:to>
    <xdr:cxnSp macro="">
      <xdr:nvCxnSpPr>
        <xdr:cNvPr id="129" name="直線コネクタ 128"/>
        <xdr:cNvCxnSpPr/>
      </xdr:nvCxnSpPr>
      <xdr:spPr>
        <a:xfrm>
          <a:off x="8750300" y="6265221"/>
          <a:ext cx="889000" cy="180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56585</xdr:rowOff>
    </xdr:from>
    <xdr:to>
      <xdr:col>41</xdr:col>
      <xdr:colOff>101600</xdr:colOff>
      <xdr:row>36</xdr:row>
      <xdr:rowOff>158185</xdr:rowOff>
    </xdr:to>
    <xdr:sp macro="" textlink="">
      <xdr:nvSpPr>
        <xdr:cNvPr id="130" name="楕円 129"/>
        <xdr:cNvSpPr/>
      </xdr:nvSpPr>
      <xdr:spPr>
        <a:xfrm>
          <a:off x="7810500" y="6228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36</xdr:row>
      <xdr:rowOff>93021</xdr:rowOff>
    </xdr:from>
    <xdr:to>
      <xdr:col>45</xdr:col>
      <xdr:colOff>177800</xdr:colOff>
      <xdr:row>36</xdr:row>
      <xdr:rowOff>107385</xdr:rowOff>
    </xdr:to>
    <xdr:cxnSp macro="">
      <xdr:nvCxnSpPr>
        <xdr:cNvPr id="131" name="直線コネクタ 130"/>
        <xdr:cNvCxnSpPr/>
      </xdr:nvCxnSpPr>
      <xdr:spPr>
        <a:xfrm flipV="1">
          <a:off x="7861300" y="6265221"/>
          <a:ext cx="889000" cy="14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150531</xdr:rowOff>
    </xdr:from>
    <xdr:ext cx="534377" cy="259045"/>
    <xdr:sp macro="" textlink="">
      <xdr:nvSpPr>
        <xdr:cNvPr id="132" name="n_1aveValue【道路】&#10;一人当たり延長"/>
        <xdr:cNvSpPr txBox="1"/>
      </xdr:nvSpPr>
      <xdr:spPr>
        <a:xfrm>
          <a:off x="9359411" y="6837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144873</xdr:rowOff>
    </xdr:from>
    <xdr:ext cx="534377" cy="259045"/>
    <xdr:sp macro="" textlink="">
      <xdr:nvSpPr>
        <xdr:cNvPr id="133" name="n_2aveValue【道路】&#10;一人当たり延長"/>
        <xdr:cNvSpPr txBox="1"/>
      </xdr:nvSpPr>
      <xdr:spPr>
        <a:xfrm>
          <a:off x="8483111" y="6831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12723</xdr:rowOff>
    </xdr:from>
    <xdr:ext cx="534377" cy="259045"/>
    <xdr:sp macro="" textlink="">
      <xdr:nvSpPr>
        <xdr:cNvPr id="134" name="n_3aveValue【道路】&#10;一人当たり延長"/>
        <xdr:cNvSpPr txBox="1"/>
      </xdr:nvSpPr>
      <xdr:spPr>
        <a:xfrm>
          <a:off x="7594111" y="6870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35</xdr:row>
      <xdr:rowOff>168959</xdr:rowOff>
    </xdr:from>
    <xdr:ext cx="534377" cy="259045"/>
    <xdr:sp macro="" textlink="">
      <xdr:nvSpPr>
        <xdr:cNvPr id="135" name="n_1mainValue【道路】&#10;一人当たり延長"/>
        <xdr:cNvSpPr txBox="1"/>
      </xdr:nvSpPr>
      <xdr:spPr>
        <a:xfrm>
          <a:off x="9359411" y="6169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34</xdr:row>
      <xdr:rowOff>160348</xdr:rowOff>
    </xdr:from>
    <xdr:ext cx="534377" cy="259045"/>
    <xdr:sp macro="" textlink="">
      <xdr:nvSpPr>
        <xdr:cNvPr id="136" name="n_2mainValue【道路】&#10;一人当たり延長"/>
        <xdr:cNvSpPr txBox="1"/>
      </xdr:nvSpPr>
      <xdr:spPr>
        <a:xfrm>
          <a:off x="8483111" y="5989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35</xdr:row>
      <xdr:rowOff>3262</xdr:rowOff>
    </xdr:from>
    <xdr:ext cx="534377" cy="259045"/>
    <xdr:sp macro="" textlink="">
      <xdr:nvSpPr>
        <xdr:cNvPr id="137" name="n_3mainValue【道路】&#10;一人当たり延長"/>
        <xdr:cNvSpPr txBox="1"/>
      </xdr:nvSpPr>
      <xdr:spPr>
        <a:xfrm>
          <a:off x="7594111" y="6004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8" name="直線コネクタ 14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9" name="テキスト ボックス 148"/>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0" name="直線コネクタ 14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1" name="テキスト ボックス 15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2" name="直線コネクタ 15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3" name="テキスト ボックス 15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4" name="直線コネクタ 15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5" name="テキスト ボックス 15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6" name="直線コネクタ 15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7" name="テキスト ボックス 15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8" name="直線コネクタ 15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9" name="テキスト ボックス 158"/>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1" name="テキスト ボックス 16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57150</xdr:rowOff>
    </xdr:from>
    <xdr:to>
      <xdr:col>24</xdr:col>
      <xdr:colOff>62865</xdr:colOff>
      <xdr:row>64</xdr:row>
      <xdr:rowOff>102870</xdr:rowOff>
    </xdr:to>
    <xdr:cxnSp macro="">
      <xdr:nvCxnSpPr>
        <xdr:cNvPr id="163" name="直線コネクタ 162"/>
        <xdr:cNvCxnSpPr/>
      </xdr:nvCxnSpPr>
      <xdr:spPr>
        <a:xfrm flipV="1">
          <a:off x="4634865" y="9486900"/>
          <a:ext cx="0" cy="1588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340478" cy="259045"/>
    <xdr:sp macro="" textlink="">
      <xdr:nvSpPr>
        <xdr:cNvPr id="164" name="【橋りょう・トンネル】&#10;有形固定資産減価償却率最小値テキスト"/>
        <xdr:cNvSpPr txBox="1"/>
      </xdr:nvSpPr>
      <xdr:spPr>
        <a:xfrm>
          <a:off x="4673600" y="110794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65" name="直線コネクタ 164"/>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3827</xdr:rowOff>
    </xdr:from>
    <xdr:ext cx="405111" cy="259045"/>
    <xdr:sp macro="" textlink="">
      <xdr:nvSpPr>
        <xdr:cNvPr id="166" name="【橋りょう・トンネル】&#10;有形固定資産減価償却率最大値テキスト"/>
        <xdr:cNvSpPr txBox="1"/>
      </xdr:nvSpPr>
      <xdr:spPr>
        <a:xfrm>
          <a:off x="4673600" y="926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57150</xdr:rowOff>
    </xdr:from>
    <xdr:to>
      <xdr:col>24</xdr:col>
      <xdr:colOff>152400</xdr:colOff>
      <xdr:row>55</xdr:row>
      <xdr:rowOff>57150</xdr:rowOff>
    </xdr:to>
    <xdr:cxnSp macro="">
      <xdr:nvCxnSpPr>
        <xdr:cNvPr id="167" name="直線コネクタ 166"/>
        <xdr:cNvCxnSpPr/>
      </xdr:nvCxnSpPr>
      <xdr:spPr>
        <a:xfrm>
          <a:off x="4546600" y="948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158223</xdr:rowOff>
    </xdr:from>
    <xdr:ext cx="405111" cy="259045"/>
    <xdr:sp macro="" textlink="">
      <xdr:nvSpPr>
        <xdr:cNvPr id="168" name="【橋りょう・トンネル】&#10;有形固定資産減価償却率平均値テキスト"/>
        <xdr:cNvSpPr txBox="1"/>
      </xdr:nvSpPr>
      <xdr:spPr>
        <a:xfrm>
          <a:off x="4673600" y="99308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135346</xdr:rowOff>
    </xdr:from>
    <xdr:to>
      <xdr:col>24</xdr:col>
      <xdr:colOff>114300</xdr:colOff>
      <xdr:row>59</xdr:row>
      <xdr:rowOff>65496</xdr:rowOff>
    </xdr:to>
    <xdr:sp macro="" textlink="">
      <xdr:nvSpPr>
        <xdr:cNvPr id="169" name="フローチャート: 判断 168"/>
        <xdr:cNvSpPr/>
      </xdr:nvSpPr>
      <xdr:spPr>
        <a:xfrm>
          <a:off x="4584700" y="100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168003</xdr:rowOff>
    </xdr:from>
    <xdr:to>
      <xdr:col>20</xdr:col>
      <xdr:colOff>38100</xdr:colOff>
      <xdr:row>59</xdr:row>
      <xdr:rowOff>98153</xdr:rowOff>
    </xdr:to>
    <xdr:sp macro="" textlink="">
      <xdr:nvSpPr>
        <xdr:cNvPr id="170" name="フローチャート: 判断 169"/>
        <xdr:cNvSpPr/>
      </xdr:nvSpPr>
      <xdr:spPr>
        <a:xfrm>
          <a:off x="3746500" y="1011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21046</xdr:rowOff>
    </xdr:from>
    <xdr:to>
      <xdr:col>15</xdr:col>
      <xdr:colOff>101600</xdr:colOff>
      <xdr:row>59</xdr:row>
      <xdr:rowOff>122646</xdr:rowOff>
    </xdr:to>
    <xdr:sp macro="" textlink="">
      <xdr:nvSpPr>
        <xdr:cNvPr id="171" name="フローチャート: 判断 170"/>
        <xdr:cNvSpPr/>
      </xdr:nvSpPr>
      <xdr:spPr>
        <a:xfrm>
          <a:off x="2857500" y="1013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55335</xdr:rowOff>
    </xdr:from>
    <xdr:to>
      <xdr:col>10</xdr:col>
      <xdr:colOff>165100</xdr:colOff>
      <xdr:row>59</xdr:row>
      <xdr:rowOff>156935</xdr:rowOff>
    </xdr:to>
    <xdr:sp macro="" textlink="">
      <xdr:nvSpPr>
        <xdr:cNvPr id="172" name="フローチャート: 判断 171"/>
        <xdr:cNvSpPr/>
      </xdr:nvSpPr>
      <xdr:spPr>
        <a:xfrm>
          <a:off x="1968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78196</xdr:rowOff>
    </xdr:from>
    <xdr:to>
      <xdr:col>24</xdr:col>
      <xdr:colOff>114300</xdr:colOff>
      <xdr:row>60</xdr:row>
      <xdr:rowOff>8346</xdr:rowOff>
    </xdr:to>
    <xdr:sp macro="" textlink="">
      <xdr:nvSpPr>
        <xdr:cNvPr id="178" name="楕円 177"/>
        <xdr:cNvSpPr/>
      </xdr:nvSpPr>
      <xdr:spPr>
        <a:xfrm>
          <a:off x="4584700" y="10193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56623</xdr:rowOff>
    </xdr:from>
    <xdr:ext cx="405111" cy="259045"/>
    <xdr:sp macro="" textlink="">
      <xdr:nvSpPr>
        <xdr:cNvPr id="179" name="【橋りょう・トンネル】&#10;有形固定資産減価償却率該当値テキスト"/>
        <xdr:cNvSpPr txBox="1"/>
      </xdr:nvSpPr>
      <xdr:spPr>
        <a:xfrm>
          <a:off x="4673600" y="10172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94524</xdr:rowOff>
    </xdr:from>
    <xdr:to>
      <xdr:col>20</xdr:col>
      <xdr:colOff>38100</xdr:colOff>
      <xdr:row>60</xdr:row>
      <xdr:rowOff>24674</xdr:rowOff>
    </xdr:to>
    <xdr:sp macro="" textlink="">
      <xdr:nvSpPr>
        <xdr:cNvPr id="180" name="楕円 179"/>
        <xdr:cNvSpPr/>
      </xdr:nvSpPr>
      <xdr:spPr>
        <a:xfrm>
          <a:off x="3746500" y="1021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128996</xdr:rowOff>
    </xdr:from>
    <xdr:to>
      <xdr:col>24</xdr:col>
      <xdr:colOff>63500</xdr:colOff>
      <xdr:row>59</xdr:row>
      <xdr:rowOff>145324</xdr:rowOff>
    </xdr:to>
    <xdr:cxnSp macro="">
      <xdr:nvCxnSpPr>
        <xdr:cNvPr id="181" name="直線コネクタ 180"/>
        <xdr:cNvCxnSpPr/>
      </xdr:nvCxnSpPr>
      <xdr:spPr>
        <a:xfrm flipV="1">
          <a:off x="3797300" y="10244546"/>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107587</xdr:rowOff>
    </xdr:from>
    <xdr:to>
      <xdr:col>15</xdr:col>
      <xdr:colOff>101600</xdr:colOff>
      <xdr:row>60</xdr:row>
      <xdr:rowOff>37737</xdr:rowOff>
    </xdr:to>
    <xdr:sp macro="" textlink="">
      <xdr:nvSpPr>
        <xdr:cNvPr id="182" name="楕円 181"/>
        <xdr:cNvSpPr/>
      </xdr:nvSpPr>
      <xdr:spPr>
        <a:xfrm>
          <a:off x="2857500" y="1022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145324</xdr:rowOff>
    </xdr:from>
    <xdr:to>
      <xdr:col>19</xdr:col>
      <xdr:colOff>177800</xdr:colOff>
      <xdr:row>59</xdr:row>
      <xdr:rowOff>158387</xdr:rowOff>
    </xdr:to>
    <xdr:cxnSp macro="">
      <xdr:nvCxnSpPr>
        <xdr:cNvPr id="183" name="直線コネクタ 182"/>
        <xdr:cNvCxnSpPr/>
      </xdr:nvCxnSpPr>
      <xdr:spPr>
        <a:xfrm flipV="1">
          <a:off x="2908300" y="10260874"/>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114119</xdr:rowOff>
    </xdr:from>
    <xdr:to>
      <xdr:col>10</xdr:col>
      <xdr:colOff>165100</xdr:colOff>
      <xdr:row>60</xdr:row>
      <xdr:rowOff>44269</xdr:rowOff>
    </xdr:to>
    <xdr:sp macro="" textlink="">
      <xdr:nvSpPr>
        <xdr:cNvPr id="184" name="楕円 183"/>
        <xdr:cNvSpPr/>
      </xdr:nvSpPr>
      <xdr:spPr>
        <a:xfrm>
          <a:off x="1968500" y="1022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158387</xdr:rowOff>
    </xdr:from>
    <xdr:to>
      <xdr:col>15</xdr:col>
      <xdr:colOff>50800</xdr:colOff>
      <xdr:row>59</xdr:row>
      <xdr:rowOff>164919</xdr:rowOff>
    </xdr:to>
    <xdr:cxnSp macro="">
      <xdr:nvCxnSpPr>
        <xdr:cNvPr id="185" name="直線コネクタ 184"/>
        <xdr:cNvCxnSpPr/>
      </xdr:nvCxnSpPr>
      <xdr:spPr>
        <a:xfrm flipV="1">
          <a:off x="2019300" y="10273937"/>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114680</xdr:rowOff>
    </xdr:from>
    <xdr:ext cx="405111" cy="259045"/>
    <xdr:sp macro="" textlink="">
      <xdr:nvSpPr>
        <xdr:cNvPr id="186" name="n_1aveValue【橋りょう・トンネル】&#10;有形固定資産減価償却率"/>
        <xdr:cNvSpPr txBox="1"/>
      </xdr:nvSpPr>
      <xdr:spPr>
        <a:xfrm>
          <a:off x="3582044" y="9887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139173</xdr:rowOff>
    </xdr:from>
    <xdr:ext cx="405111" cy="259045"/>
    <xdr:sp macro="" textlink="">
      <xdr:nvSpPr>
        <xdr:cNvPr id="187" name="n_2aveValue【橋りょう・トンネル】&#10;有形固定資産減価償却率"/>
        <xdr:cNvSpPr txBox="1"/>
      </xdr:nvSpPr>
      <xdr:spPr>
        <a:xfrm>
          <a:off x="2705744" y="9911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2012</xdr:rowOff>
    </xdr:from>
    <xdr:ext cx="405111" cy="259045"/>
    <xdr:sp macro="" textlink="">
      <xdr:nvSpPr>
        <xdr:cNvPr id="188" name="n_3aveValue【橋りょう・トンネル】&#10;有形固定資産減価償却率"/>
        <xdr:cNvSpPr txBox="1"/>
      </xdr:nvSpPr>
      <xdr:spPr>
        <a:xfrm>
          <a:off x="1816744" y="994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15801</xdr:rowOff>
    </xdr:from>
    <xdr:ext cx="405111" cy="259045"/>
    <xdr:sp macro="" textlink="">
      <xdr:nvSpPr>
        <xdr:cNvPr id="189" name="n_1mainValue【橋りょう・トンネル】&#10;有形固定資産減価償却率"/>
        <xdr:cNvSpPr txBox="1"/>
      </xdr:nvSpPr>
      <xdr:spPr>
        <a:xfrm>
          <a:off x="3582044" y="10302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28864</xdr:rowOff>
    </xdr:from>
    <xdr:ext cx="405111" cy="259045"/>
    <xdr:sp macro="" textlink="">
      <xdr:nvSpPr>
        <xdr:cNvPr id="190" name="n_2mainValue【橋りょう・トンネル】&#10;有形固定資産減価償却率"/>
        <xdr:cNvSpPr txBox="1"/>
      </xdr:nvSpPr>
      <xdr:spPr>
        <a:xfrm>
          <a:off x="2705744" y="10315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35396</xdr:rowOff>
    </xdr:from>
    <xdr:ext cx="405111" cy="259045"/>
    <xdr:sp macro="" textlink="">
      <xdr:nvSpPr>
        <xdr:cNvPr id="191" name="n_3mainValue【橋りょう・トンネル】&#10;有形固定資産減価償却率"/>
        <xdr:cNvSpPr txBox="1"/>
      </xdr:nvSpPr>
      <xdr:spPr>
        <a:xfrm>
          <a:off x="1816744" y="1032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2" name="正方形/長方形 19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3" name="正方形/長方形 19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4" name="正方形/長方形 19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5" name="正方形/長方形 19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6" name="正方形/長方形 19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7" name="正方形/長方形 19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8" name="正方形/長方形 19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9" name="正方形/長方形 19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0" name="テキスト ボックス 19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1" name="直線コネクタ 20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2" name="直線コネクタ 201"/>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3" name="テキスト ボックス 202"/>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4" name="直線コネクタ 203"/>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05" name="テキスト ボックス 204"/>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6" name="直線コネクタ 205"/>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07" name="テキスト ボックス 206"/>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8" name="直線コネクタ 207"/>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09" name="テキスト ボックス 208"/>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0" name="直線コネクタ 20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1" name="テキスト ボックス 210"/>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82102</xdr:rowOff>
    </xdr:from>
    <xdr:to>
      <xdr:col>54</xdr:col>
      <xdr:colOff>189865</xdr:colOff>
      <xdr:row>63</xdr:row>
      <xdr:rowOff>170402</xdr:rowOff>
    </xdr:to>
    <xdr:cxnSp macro="">
      <xdr:nvCxnSpPr>
        <xdr:cNvPr id="213" name="直線コネクタ 212"/>
        <xdr:cNvCxnSpPr/>
      </xdr:nvCxnSpPr>
      <xdr:spPr>
        <a:xfrm flipV="1">
          <a:off x="10476865" y="9511852"/>
          <a:ext cx="0" cy="1459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2779</xdr:rowOff>
    </xdr:from>
    <xdr:ext cx="469744" cy="259045"/>
    <xdr:sp macro="" textlink="">
      <xdr:nvSpPr>
        <xdr:cNvPr id="214" name="【橋りょう・トンネル】&#10;一人当たり有形固定資産（償却資産）額最小値テキスト"/>
        <xdr:cNvSpPr txBox="1"/>
      </xdr:nvSpPr>
      <xdr:spPr>
        <a:xfrm>
          <a:off x="10515600" y="10975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170402</xdr:rowOff>
    </xdr:from>
    <xdr:to>
      <xdr:col>55</xdr:col>
      <xdr:colOff>88900</xdr:colOff>
      <xdr:row>63</xdr:row>
      <xdr:rowOff>170402</xdr:rowOff>
    </xdr:to>
    <xdr:cxnSp macro="">
      <xdr:nvCxnSpPr>
        <xdr:cNvPr id="215" name="直線コネクタ 214"/>
        <xdr:cNvCxnSpPr/>
      </xdr:nvCxnSpPr>
      <xdr:spPr>
        <a:xfrm>
          <a:off x="10388600" y="10971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28779</xdr:rowOff>
    </xdr:from>
    <xdr:ext cx="690189" cy="259045"/>
    <xdr:sp macro="" textlink="">
      <xdr:nvSpPr>
        <xdr:cNvPr id="216" name="【橋りょう・トンネル】&#10;一人当たり有形固定資産（償却資産）額最大値テキスト"/>
        <xdr:cNvSpPr txBox="1"/>
      </xdr:nvSpPr>
      <xdr:spPr>
        <a:xfrm>
          <a:off x="10515600" y="92870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1,597,712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82102</xdr:rowOff>
    </xdr:from>
    <xdr:to>
      <xdr:col>55</xdr:col>
      <xdr:colOff>88900</xdr:colOff>
      <xdr:row>55</xdr:row>
      <xdr:rowOff>82102</xdr:rowOff>
    </xdr:to>
    <xdr:cxnSp macro="">
      <xdr:nvCxnSpPr>
        <xdr:cNvPr id="217" name="直線コネクタ 216"/>
        <xdr:cNvCxnSpPr/>
      </xdr:nvCxnSpPr>
      <xdr:spPr>
        <a:xfrm>
          <a:off x="10388600" y="951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101459</xdr:rowOff>
    </xdr:from>
    <xdr:ext cx="599010" cy="259045"/>
    <xdr:sp macro="" textlink="">
      <xdr:nvSpPr>
        <xdr:cNvPr id="218" name="【橋りょう・トンネル】&#10;一人当たり有形固定資産（償却資産）額平均値テキスト"/>
        <xdr:cNvSpPr txBox="1"/>
      </xdr:nvSpPr>
      <xdr:spPr>
        <a:xfrm>
          <a:off x="10515600" y="105599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123032</xdr:rowOff>
    </xdr:from>
    <xdr:to>
      <xdr:col>55</xdr:col>
      <xdr:colOff>50800</xdr:colOff>
      <xdr:row>62</xdr:row>
      <xdr:rowOff>53182</xdr:rowOff>
    </xdr:to>
    <xdr:sp macro="" textlink="">
      <xdr:nvSpPr>
        <xdr:cNvPr id="219" name="フローチャート: 判断 218"/>
        <xdr:cNvSpPr/>
      </xdr:nvSpPr>
      <xdr:spPr>
        <a:xfrm>
          <a:off x="10426700" y="1058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137719</xdr:rowOff>
    </xdr:from>
    <xdr:to>
      <xdr:col>50</xdr:col>
      <xdr:colOff>165100</xdr:colOff>
      <xdr:row>62</xdr:row>
      <xdr:rowOff>67869</xdr:rowOff>
    </xdr:to>
    <xdr:sp macro="" textlink="">
      <xdr:nvSpPr>
        <xdr:cNvPr id="220" name="フローチャート: 判断 219"/>
        <xdr:cNvSpPr/>
      </xdr:nvSpPr>
      <xdr:spPr>
        <a:xfrm>
          <a:off x="9588500" y="1059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147317</xdr:rowOff>
    </xdr:from>
    <xdr:to>
      <xdr:col>46</xdr:col>
      <xdr:colOff>38100</xdr:colOff>
      <xdr:row>62</xdr:row>
      <xdr:rowOff>77467</xdr:rowOff>
    </xdr:to>
    <xdr:sp macro="" textlink="">
      <xdr:nvSpPr>
        <xdr:cNvPr id="221" name="フローチャート: 判断 220"/>
        <xdr:cNvSpPr/>
      </xdr:nvSpPr>
      <xdr:spPr>
        <a:xfrm>
          <a:off x="8699500" y="1060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45409</xdr:rowOff>
    </xdr:from>
    <xdr:to>
      <xdr:col>41</xdr:col>
      <xdr:colOff>101600</xdr:colOff>
      <xdr:row>62</xdr:row>
      <xdr:rowOff>147009</xdr:rowOff>
    </xdr:to>
    <xdr:sp macro="" textlink="">
      <xdr:nvSpPr>
        <xdr:cNvPr id="222" name="フローチャート: 判断 221"/>
        <xdr:cNvSpPr/>
      </xdr:nvSpPr>
      <xdr:spPr>
        <a:xfrm>
          <a:off x="7810500" y="1067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3" name="テキスト ボックス 22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4" name="テキスト ボックス 22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5" name="テキスト ボックス 22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6" name="テキスト ボックス 22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7" name="テキスト ボックス 22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150980</xdr:rowOff>
    </xdr:from>
    <xdr:to>
      <xdr:col>55</xdr:col>
      <xdr:colOff>50800</xdr:colOff>
      <xdr:row>61</xdr:row>
      <xdr:rowOff>81130</xdr:rowOff>
    </xdr:to>
    <xdr:sp macro="" textlink="">
      <xdr:nvSpPr>
        <xdr:cNvPr id="228" name="楕円 227"/>
        <xdr:cNvSpPr/>
      </xdr:nvSpPr>
      <xdr:spPr>
        <a:xfrm>
          <a:off x="10426700" y="1043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2407</xdr:rowOff>
    </xdr:from>
    <xdr:ext cx="599010" cy="259045"/>
    <xdr:sp macro="" textlink="">
      <xdr:nvSpPr>
        <xdr:cNvPr id="229" name="【橋りょう・トンネル】&#10;一人当たり有形固定資産（償却資産）額該当値テキスト"/>
        <xdr:cNvSpPr txBox="1"/>
      </xdr:nvSpPr>
      <xdr:spPr>
        <a:xfrm>
          <a:off x="10515600" y="10289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164473</xdr:rowOff>
    </xdr:from>
    <xdr:to>
      <xdr:col>50</xdr:col>
      <xdr:colOff>165100</xdr:colOff>
      <xdr:row>61</xdr:row>
      <xdr:rowOff>94623</xdr:rowOff>
    </xdr:to>
    <xdr:sp macro="" textlink="">
      <xdr:nvSpPr>
        <xdr:cNvPr id="230" name="楕円 229"/>
        <xdr:cNvSpPr/>
      </xdr:nvSpPr>
      <xdr:spPr>
        <a:xfrm>
          <a:off x="9588500" y="10451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30330</xdr:rowOff>
    </xdr:from>
    <xdr:to>
      <xdr:col>55</xdr:col>
      <xdr:colOff>0</xdr:colOff>
      <xdr:row>61</xdr:row>
      <xdr:rowOff>43823</xdr:rowOff>
    </xdr:to>
    <xdr:cxnSp macro="">
      <xdr:nvCxnSpPr>
        <xdr:cNvPr id="231" name="直線コネクタ 230"/>
        <xdr:cNvCxnSpPr/>
      </xdr:nvCxnSpPr>
      <xdr:spPr>
        <a:xfrm flipV="1">
          <a:off x="9639300" y="10488780"/>
          <a:ext cx="838200" cy="13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7379</xdr:rowOff>
    </xdr:from>
    <xdr:to>
      <xdr:col>46</xdr:col>
      <xdr:colOff>38100</xdr:colOff>
      <xdr:row>61</xdr:row>
      <xdr:rowOff>108979</xdr:rowOff>
    </xdr:to>
    <xdr:sp macro="" textlink="">
      <xdr:nvSpPr>
        <xdr:cNvPr id="232" name="楕円 231"/>
        <xdr:cNvSpPr/>
      </xdr:nvSpPr>
      <xdr:spPr>
        <a:xfrm>
          <a:off x="8699500" y="10465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43823</xdr:rowOff>
    </xdr:from>
    <xdr:to>
      <xdr:col>50</xdr:col>
      <xdr:colOff>114300</xdr:colOff>
      <xdr:row>61</xdr:row>
      <xdr:rowOff>58179</xdr:rowOff>
    </xdr:to>
    <xdr:cxnSp macro="">
      <xdr:nvCxnSpPr>
        <xdr:cNvPr id="233" name="直線コネクタ 232"/>
        <xdr:cNvCxnSpPr/>
      </xdr:nvCxnSpPr>
      <xdr:spPr>
        <a:xfrm flipV="1">
          <a:off x="8750300" y="10502273"/>
          <a:ext cx="889000" cy="14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24835</xdr:rowOff>
    </xdr:from>
    <xdr:to>
      <xdr:col>41</xdr:col>
      <xdr:colOff>101600</xdr:colOff>
      <xdr:row>61</xdr:row>
      <xdr:rowOff>126435</xdr:rowOff>
    </xdr:to>
    <xdr:sp macro="" textlink="">
      <xdr:nvSpPr>
        <xdr:cNvPr id="234" name="楕円 233"/>
        <xdr:cNvSpPr/>
      </xdr:nvSpPr>
      <xdr:spPr>
        <a:xfrm>
          <a:off x="7810500" y="10483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58179</xdr:rowOff>
    </xdr:from>
    <xdr:to>
      <xdr:col>45</xdr:col>
      <xdr:colOff>177800</xdr:colOff>
      <xdr:row>61</xdr:row>
      <xdr:rowOff>75635</xdr:rowOff>
    </xdr:to>
    <xdr:cxnSp macro="">
      <xdr:nvCxnSpPr>
        <xdr:cNvPr id="235" name="直線コネクタ 234"/>
        <xdr:cNvCxnSpPr/>
      </xdr:nvCxnSpPr>
      <xdr:spPr>
        <a:xfrm flipV="1">
          <a:off x="7861300" y="10516629"/>
          <a:ext cx="889000" cy="17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58996</xdr:rowOff>
    </xdr:from>
    <xdr:ext cx="599010" cy="259045"/>
    <xdr:sp macro="" textlink="">
      <xdr:nvSpPr>
        <xdr:cNvPr id="236" name="n_1aveValue【橋りょう・トンネル】&#10;一人当たり有形固定資産（償却資産）額"/>
        <xdr:cNvSpPr txBox="1"/>
      </xdr:nvSpPr>
      <xdr:spPr>
        <a:xfrm>
          <a:off x="9327095" y="10688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68594</xdr:rowOff>
    </xdr:from>
    <xdr:ext cx="599010" cy="259045"/>
    <xdr:sp macro="" textlink="">
      <xdr:nvSpPr>
        <xdr:cNvPr id="237" name="n_2aveValue【橋りょう・トンネル】&#10;一人当たり有形固定資産（償却資産）額"/>
        <xdr:cNvSpPr txBox="1"/>
      </xdr:nvSpPr>
      <xdr:spPr>
        <a:xfrm>
          <a:off x="8450795" y="10698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138136</xdr:rowOff>
    </xdr:from>
    <xdr:ext cx="599010" cy="259045"/>
    <xdr:sp macro="" textlink="">
      <xdr:nvSpPr>
        <xdr:cNvPr id="238" name="n_3aveValue【橋りょう・トンネル】&#10;一人当たり有形固定資産（償却資産）額"/>
        <xdr:cNvSpPr txBox="1"/>
      </xdr:nvSpPr>
      <xdr:spPr>
        <a:xfrm>
          <a:off x="7561795" y="10768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111150</xdr:rowOff>
    </xdr:from>
    <xdr:ext cx="599010" cy="259045"/>
    <xdr:sp macro="" textlink="">
      <xdr:nvSpPr>
        <xdr:cNvPr id="239" name="n_1mainValue【橋りょう・トンネル】&#10;一人当たり有形固定資産（償却資産）額"/>
        <xdr:cNvSpPr txBox="1"/>
      </xdr:nvSpPr>
      <xdr:spPr>
        <a:xfrm>
          <a:off x="9327095" y="10226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125506</xdr:rowOff>
    </xdr:from>
    <xdr:ext cx="599010" cy="259045"/>
    <xdr:sp macro="" textlink="">
      <xdr:nvSpPr>
        <xdr:cNvPr id="240" name="n_2mainValue【橋りょう・トンネル】&#10;一人当たり有形固定資産（償却資産）額"/>
        <xdr:cNvSpPr txBox="1"/>
      </xdr:nvSpPr>
      <xdr:spPr>
        <a:xfrm>
          <a:off x="8450795" y="10241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142962</xdr:rowOff>
    </xdr:from>
    <xdr:ext cx="599010" cy="259045"/>
    <xdr:sp macro="" textlink="">
      <xdr:nvSpPr>
        <xdr:cNvPr id="241" name="n_3mainValue【橋りょう・トンネル】&#10;一人当たり有形固定資産（償却資産）額"/>
        <xdr:cNvSpPr txBox="1"/>
      </xdr:nvSpPr>
      <xdr:spPr>
        <a:xfrm>
          <a:off x="7561795" y="10258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2" name="正方形/長方形 24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3" name="正方形/長方形 24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4" name="正方形/長方形 24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5" name="正方形/長方形 24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6" name="正方形/長方形 24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7" name="正方形/長方形 24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8" name="正方形/長方形 24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9" name="正方形/長方形 24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0" name="テキスト ボックス 24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1" name="直線コネクタ 25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2" name="テキスト ボックス 251"/>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3" name="直線コネクタ 25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4" name="テキスト ボックス 25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5" name="直線コネクタ 25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6" name="テキスト ボックス 25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7" name="直線コネクタ 25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8" name="テキスト ボックス 25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9" name="直線コネクタ 25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0" name="テキスト ボックス 25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1" name="直線コネクタ 26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2" name="テキスト ボックス 261"/>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3" name="直線コネクタ 26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4" name="テキスト ボックス 26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135255</xdr:rowOff>
    </xdr:from>
    <xdr:to>
      <xdr:col>24</xdr:col>
      <xdr:colOff>62865</xdr:colOff>
      <xdr:row>85</xdr:row>
      <xdr:rowOff>78105</xdr:rowOff>
    </xdr:to>
    <xdr:cxnSp macro="">
      <xdr:nvCxnSpPr>
        <xdr:cNvPr id="266" name="直線コネクタ 265"/>
        <xdr:cNvCxnSpPr/>
      </xdr:nvCxnSpPr>
      <xdr:spPr>
        <a:xfrm flipV="1">
          <a:off x="4634865" y="13336905"/>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81932</xdr:rowOff>
    </xdr:from>
    <xdr:ext cx="405111" cy="259045"/>
    <xdr:sp macro="" textlink="">
      <xdr:nvSpPr>
        <xdr:cNvPr id="267" name="【公営住宅】&#10;有形固定資産減価償却率最小値テキスト"/>
        <xdr:cNvSpPr txBox="1"/>
      </xdr:nvSpPr>
      <xdr:spPr>
        <a:xfrm>
          <a:off x="4673600" y="1465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78105</xdr:rowOff>
    </xdr:from>
    <xdr:to>
      <xdr:col>24</xdr:col>
      <xdr:colOff>152400</xdr:colOff>
      <xdr:row>85</xdr:row>
      <xdr:rowOff>78105</xdr:rowOff>
    </xdr:to>
    <xdr:cxnSp macro="">
      <xdr:nvCxnSpPr>
        <xdr:cNvPr id="268" name="直線コネクタ 267"/>
        <xdr:cNvCxnSpPr/>
      </xdr:nvCxnSpPr>
      <xdr:spPr>
        <a:xfrm>
          <a:off x="4546600" y="1465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81932</xdr:rowOff>
    </xdr:from>
    <xdr:ext cx="405111" cy="259045"/>
    <xdr:sp macro="" textlink="">
      <xdr:nvSpPr>
        <xdr:cNvPr id="269" name="【公営住宅】&#10;有形固定資産減価償却率最大値テキスト"/>
        <xdr:cNvSpPr txBox="1"/>
      </xdr:nvSpPr>
      <xdr:spPr>
        <a:xfrm>
          <a:off x="4673600" y="13112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135255</xdr:rowOff>
    </xdr:from>
    <xdr:to>
      <xdr:col>24</xdr:col>
      <xdr:colOff>152400</xdr:colOff>
      <xdr:row>77</xdr:row>
      <xdr:rowOff>135255</xdr:rowOff>
    </xdr:to>
    <xdr:cxnSp macro="">
      <xdr:nvCxnSpPr>
        <xdr:cNvPr id="270" name="直線コネクタ 269"/>
        <xdr:cNvCxnSpPr/>
      </xdr:nvCxnSpPr>
      <xdr:spPr>
        <a:xfrm>
          <a:off x="4546600" y="1333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26688</xdr:rowOff>
    </xdr:from>
    <xdr:ext cx="405111" cy="259045"/>
    <xdr:sp macro="" textlink="">
      <xdr:nvSpPr>
        <xdr:cNvPr id="271" name="【公営住宅】&#10;有形固定資産減価償却率平均値テキスト"/>
        <xdr:cNvSpPr txBox="1"/>
      </xdr:nvSpPr>
      <xdr:spPr>
        <a:xfrm>
          <a:off x="4673600" y="139141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48261</xdr:rowOff>
    </xdr:from>
    <xdr:to>
      <xdr:col>24</xdr:col>
      <xdr:colOff>114300</xdr:colOff>
      <xdr:row>81</xdr:row>
      <xdr:rowOff>149861</xdr:rowOff>
    </xdr:to>
    <xdr:sp macro="" textlink="">
      <xdr:nvSpPr>
        <xdr:cNvPr id="272" name="フローチャート: 判断 271"/>
        <xdr:cNvSpPr/>
      </xdr:nvSpPr>
      <xdr:spPr>
        <a:xfrm>
          <a:off x="4584700" y="1393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61595</xdr:rowOff>
    </xdr:from>
    <xdr:to>
      <xdr:col>20</xdr:col>
      <xdr:colOff>38100</xdr:colOff>
      <xdr:row>81</xdr:row>
      <xdr:rowOff>163195</xdr:rowOff>
    </xdr:to>
    <xdr:sp macro="" textlink="">
      <xdr:nvSpPr>
        <xdr:cNvPr id="273" name="フローチャート: 判断 272"/>
        <xdr:cNvSpPr/>
      </xdr:nvSpPr>
      <xdr:spPr>
        <a:xfrm>
          <a:off x="3746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90170</xdr:rowOff>
    </xdr:from>
    <xdr:to>
      <xdr:col>15</xdr:col>
      <xdr:colOff>101600</xdr:colOff>
      <xdr:row>82</xdr:row>
      <xdr:rowOff>20320</xdr:rowOff>
    </xdr:to>
    <xdr:sp macro="" textlink="">
      <xdr:nvSpPr>
        <xdr:cNvPr id="274" name="フローチャート: 判断 273"/>
        <xdr:cNvSpPr/>
      </xdr:nvSpPr>
      <xdr:spPr>
        <a:xfrm>
          <a:off x="2857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116839</xdr:rowOff>
    </xdr:from>
    <xdr:to>
      <xdr:col>10</xdr:col>
      <xdr:colOff>165100</xdr:colOff>
      <xdr:row>82</xdr:row>
      <xdr:rowOff>46989</xdr:rowOff>
    </xdr:to>
    <xdr:sp macro="" textlink="">
      <xdr:nvSpPr>
        <xdr:cNvPr id="275" name="フローチャート: 判断 274"/>
        <xdr:cNvSpPr/>
      </xdr:nvSpPr>
      <xdr:spPr>
        <a:xfrm>
          <a:off x="19685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6" name="テキスト ボックス 27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7" name="テキスト ボックス 27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8" name="テキスト ボックス 27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9" name="テキスト ボックス 27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0" name="テキスト ボックス 27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120650</xdr:rowOff>
    </xdr:from>
    <xdr:to>
      <xdr:col>24</xdr:col>
      <xdr:colOff>114300</xdr:colOff>
      <xdr:row>81</xdr:row>
      <xdr:rowOff>50800</xdr:rowOff>
    </xdr:to>
    <xdr:sp macro="" textlink="">
      <xdr:nvSpPr>
        <xdr:cNvPr id="281" name="楕円 280"/>
        <xdr:cNvSpPr/>
      </xdr:nvSpPr>
      <xdr:spPr>
        <a:xfrm>
          <a:off x="4584700" y="1383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143527</xdr:rowOff>
    </xdr:from>
    <xdr:ext cx="405111" cy="259045"/>
    <xdr:sp macro="" textlink="">
      <xdr:nvSpPr>
        <xdr:cNvPr id="282" name="【公営住宅】&#10;有形固定資産減価償却率該当値テキスト"/>
        <xdr:cNvSpPr txBox="1"/>
      </xdr:nvSpPr>
      <xdr:spPr>
        <a:xfrm>
          <a:off x="4673600" y="1368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153036</xdr:rowOff>
    </xdr:from>
    <xdr:to>
      <xdr:col>20</xdr:col>
      <xdr:colOff>38100</xdr:colOff>
      <xdr:row>81</xdr:row>
      <xdr:rowOff>83186</xdr:rowOff>
    </xdr:to>
    <xdr:sp macro="" textlink="">
      <xdr:nvSpPr>
        <xdr:cNvPr id="283" name="楕円 282"/>
        <xdr:cNvSpPr/>
      </xdr:nvSpPr>
      <xdr:spPr>
        <a:xfrm>
          <a:off x="3746500" y="13869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0</xdr:rowOff>
    </xdr:from>
    <xdr:to>
      <xdr:col>24</xdr:col>
      <xdr:colOff>63500</xdr:colOff>
      <xdr:row>81</xdr:row>
      <xdr:rowOff>32386</xdr:rowOff>
    </xdr:to>
    <xdr:cxnSp macro="">
      <xdr:nvCxnSpPr>
        <xdr:cNvPr id="284" name="直線コネクタ 283"/>
        <xdr:cNvCxnSpPr/>
      </xdr:nvCxnSpPr>
      <xdr:spPr>
        <a:xfrm flipV="1">
          <a:off x="3797300" y="13887450"/>
          <a:ext cx="8382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13970</xdr:rowOff>
    </xdr:from>
    <xdr:to>
      <xdr:col>15</xdr:col>
      <xdr:colOff>101600</xdr:colOff>
      <xdr:row>81</xdr:row>
      <xdr:rowOff>115570</xdr:rowOff>
    </xdr:to>
    <xdr:sp macro="" textlink="">
      <xdr:nvSpPr>
        <xdr:cNvPr id="285" name="楕円 284"/>
        <xdr:cNvSpPr/>
      </xdr:nvSpPr>
      <xdr:spPr>
        <a:xfrm>
          <a:off x="2857500" y="1390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32386</xdr:rowOff>
    </xdr:from>
    <xdr:to>
      <xdr:col>19</xdr:col>
      <xdr:colOff>177800</xdr:colOff>
      <xdr:row>81</xdr:row>
      <xdr:rowOff>64770</xdr:rowOff>
    </xdr:to>
    <xdr:cxnSp macro="">
      <xdr:nvCxnSpPr>
        <xdr:cNvPr id="286" name="直線コネクタ 285"/>
        <xdr:cNvCxnSpPr/>
      </xdr:nvCxnSpPr>
      <xdr:spPr>
        <a:xfrm flipV="1">
          <a:off x="2908300" y="13919836"/>
          <a:ext cx="8890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48261</xdr:rowOff>
    </xdr:from>
    <xdr:to>
      <xdr:col>10</xdr:col>
      <xdr:colOff>165100</xdr:colOff>
      <xdr:row>81</xdr:row>
      <xdr:rowOff>149861</xdr:rowOff>
    </xdr:to>
    <xdr:sp macro="" textlink="">
      <xdr:nvSpPr>
        <xdr:cNvPr id="287" name="楕円 286"/>
        <xdr:cNvSpPr/>
      </xdr:nvSpPr>
      <xdr:spPr>
        <a:xfrm>
          <a:off x="1968500" y="1393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64770</xdr:rowOff>
    </xdr:from>
    <xdr:to>
      <xdr:col>15</xdr:col>
      <xdr:colOff>50800</xdr:colOff>
      <xdr:row>81</xdr:row>
      <xdr:rowOff>99061</xdr:rowOff>
    </xdr:to>
    <xdr:cxnSp macro="">
      <xdr:nvCxnSpPr>
        <xdr:cNvPr id="288" name="直線コネクタ 287"/>
        <xdr:cNvCxnSpPr/>
      </xdr:nvCxnSpPr>
      <xdr:spPr>
        <a:xfrm flipV="1">
          <a:off x="2019300" y="13952220"/>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154322</xdr:rowOff>
    </xdr:from>
    <xdr:ext cx="405111" cy="259045"/>
    <xdr:sp macro="" textlink="">
      <xdr:nvSpPr>
        <xdr:cNvPr id="289" name="n_1aveValue【公営住宅】&#10;有形固定資産減価償却率"/>
        <xdr:cNvSpPr txBox="1"/>
      </xdr:nvSpPr>
      <xdr:spPr>
        <a:xfrm>
          <a:off x="3582044" y="1404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11447</xdr:rowOff>
    </xdr:from>
    <xdr:ext cx="405111" cy="259045"/>
    <xdr:sp macro="" textlink="">
      <xdr:nvSpPr>
        <xdr:cNvPr id="290" name="n_2aveValue【公営住宅】&#10;有形固定資産減価償却率"/>
        <xdr:cNvSpPr txBox="1"/>
      </xdr:nvSpPr>
      <xdr:spPr>
        <a:xfrm>
          <a:off x="2705744" y="1407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38116</xdr:rowOff>
    </xdr:from>
    <xdr:ext cx="405111" cy="259045"/>
    <xdr:sp macro="" textlink="">
      <xdr:nvSpPr>
        <xdr:cNvPr id="291" name="n_3aveValue【公営住宅】&#10;有形固定資産減価償却率"/>
        <xdr:cNvSpPr txBox="1"/>
      </xdr:nvSpPr>
      <xdr:spPr>
        <a:xfrm>
          <a:off x="1816744" y="14097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99713</xdr:rowOff>
    </xdr:from>
    <xdr:ext cx="405111" cy="259045"/>
    <xdr:sp macro="" textlink="">
      <xdr:nvSpPr>
        <xdr:cNvPr id="292" name="n_1mainValue【公営住宅】&#10;有形固定資産減価償却率"/>
        <xdr:cNvSpPr txBox="1"/>
      </xdr:nvSpPr>
      <xdr:spPr>
        <a:xfrm>
          <a:off x="3582044" y="13644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132097</xdr:rowOff>
    </xdr:from>
    <xdr:ext cx="405111" cy="259045"/>
    <xdr:sp macro="" textlink="">
      <xdr:nvSpPr>
        <xdr:cNvPr id="293" name="n_2mainValue【公営住宅】&#10;有形固定資産減価償却率"/>
        <xdr:cNvSpPr txBox="1"/>
      </xdr:nvSpPr>
      <xdr:spPr>
        <a:xfrm>
          <a:off x="2705744" y="1367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166388</xdr:rowOff>
    </xdr:from>
    <xdr:ext cx="405111" cy="259045"/>
    <xdr:sp macro="" textlink="">
      <xdr:nvSpPr>
        <xdr:cNvPr id="294" name="n_3mainValue【公営住宅】&#10;有形固定資産減価償却率"/>
        <xdr:cNvSpPr txBox="1"/>
      </xdr:nvSpPr>
      <xdr:spPr>
        <a:xfrm>
          <a:off x="1816744" y="13710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5" name="正方形/長方形 29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6" name="正方形/長方形 29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7" name="正方形/長方形 29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8" name="正方形/長方形 29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9" name="正方形/長方形 29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0" name="正方形/長方形 29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1" name="正方形/長方形 30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2" name="正方形/長方形 30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3" name="テキスト ボックス 30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4" name="直線コネクタ 30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05" name="直線コネクタ 304"/>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06" name="テキスト ボックス 305"/>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07" name="直線コネクタ 306"/>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08" name="テキスト ボックス 307"/>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09" name="直線コネクタ 308"/>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10" name="テキスト ボックス 309"/>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11" name="直線コネクタ 310"/>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12" name="テキスト ボックス 311"/>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3" name="直線コネクタ 312"/>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14" name="テキスト ボックス 313"/>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15" name="直線コネクタ 314"/>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16" name="テキスト ボックス 315"/>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7" name="直線コネクタ 31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18" name="テキスト ボックス 317"/>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9"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74349</xdr:rowOff>
    </xdr:from>
    <xdr:to>
      <xdr:col>54</xdr:col>
      <xdr:colOff>189865</xdr:colOff>
      <xdr:row>86</xdr:row>
      <xdr:rowOff>147011</xdr:rowOff>
    </xdr:to>
    <xdr:cxnSp macro="">
      <xdr:nvCxnSpPr>
        <xdr:cNvPr id="320" name="直線コネクタ 319"/>
        <xdr:cNvCxnSpPr/>
      </xdr:nvCxnSpPr>
      <xdr:spPr>
        <a:xfrm flipV="1">
          <a:off x="10476865" y="13275999"/>
          <a:ext cx="0" cy="161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150838</xdr:rowOff>
    </xdr:from>
    <xdr:ext cx="469744" cy="259045"/>
    <xdr:sp macro="" textlink="">
      <xdr:nvSpPr>
        <xdr:cNvPr id="321" name="【公営住宅】&#10;一人当たり面積最小値テキスト"/>
        <xdr:cNvSpPr txBox="1"/>
      </xdr:nvSpPr>
      <xdr:spPr>
        <a:xfrm>
          <a:off x="10515600" y="14895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147011</xdr:rowOff>
    </xdr:from>
    <xdr:to>
      <xdr:col>55</xdr:col>
      <xdr:colOff>88900</xdr:colOff>
      <xdr:row>86</xdr:row>
      <xdr:rowOff>147011</xdr:rowOff>
    </xdr:to>
    <xdr:cxnSp macro="">
      <xdr:nvCxnSpPr>
        <xdr:cNvPr id="322" name="直線コネクタ 321"/>
        <xdr:cNvCxnSpPr/>
      </xdr:nvCxnSpPr>
      <xdr:spPr>
        <a:xfrm>
          <a:off x="10388600" y="14891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21026</xdr:rowOff>
    </xdr:from>
    <xdr:ext cx="534377" cy="259045"/>
    <xdr:sp macro="" textlink="">
      <xdr:nvSpPr>
        <xdr:cNvPr id="323" name="【公営住宅】&#10;一人当たり面積最大値テキスト"/>
        <xdr:cNvSpPr txBox="1"/>
      </xdr:nvSpPr>
      <xdr:spPr>
        <a:xfrm>
          <a:off x="10515600" y="13051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74349</xdr:rowOff>
    </xdr:from>
    <xdr:to>
      <xdr:col>55</xdr:col>
      <xdr:colOff>88900</xdr:colOff>
      <xdr:row>77</xdr:row>
      <xdr:rowOff>74349</xdr:rowOff>
    </xdr:to>
    <xdr:cxnSp macro="">
      <xdr:nvCxnSpPr>
        <xdr:cNvPr id="324" name="直線コネクタ 323"/>
        <xdr:cNvCxnSpPr/>
      </xdr:nvCxnSpPr>
      <xdr:spPr>
        <a:xfrm>
          <a:off x="10388600" y="13275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110272</xdr:rowOff>
    </xdr:from>
    <xdr:ext cx="469744" cy="259045"/>
    <xdr:sp macro="" textlink="">
      <xdr:nvSpPr>
        <xdr:cNvPr id="325" name="【公営住宅】&#10;一人当たり面積平均値テキスト"/>
        <xdr:cNvSpPr txBox="1"/>
      </xdr:nvSpPr>
      <xdr:spPr>
        <a:xfrm>
          <a:off x="10515600" y="145120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87395</xdr:rowOff>
    </xdr:from>
    <xdr:to>
      <xdr:col>55</xdr:col>
      <xdr:colOff>50800</xdr:colOff>
      <xdr:row>86</xdr:row>
      <xdr:rowOff>17545</xdr:rowOff>
    </xdr:to>
    <xdr:sp macro="" textlink="">
      <xdr:nvSpPr>
        <xdr:cNvPr id="326" name="フローチャート: 判断 325"/>
        <xdr:cNvSpPr/>
      </xdr:nvSpPr>
      <xdr:spPr>
        <a:xfrm>
          <a:off x="10426700" y="14660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93926</xdr:rowOff>
    </xdr:from>
    <xdr:to>
      <xdr:col>50</xdr:col>
      <xdr:colOff>165100</xdr:colOff>
      <xdr:row>86</xdr:row>
      <xdr:rowOff>24076</xdr:rowOff>
    </xdr:to>
    <xdr:sp macro="" textlink="">
      <xdr:nvSpPr>
        <xdr:cNvPr id="327" name="フローチャート: 判断 326"/>
        <xdr:cNvSpPr/>
      </xdr:nvSpPr>
      <xdr:spPr>
        <a:xfrm>
          <a:off x="9588500" y="14667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96376</xdr:rowOff>
    </xdr:from>
    <xdr:to>
      <xdr:col>46</xdr:col>
      <xdr:colOff>38100</xdr:colOff>
      <xdr:row>86</xdr:row>
      <xdr:rowOff>26526</xdr:rowOff>
    </xdr:to>
    <xdr:sp macro="" textlink="">
      <xdr:nvSpPr>
        <xdr:cNvPr id="328" name="フローチャート: 判断 327"/>
        <xdr:cNvSpPr/>
      </xdr:nvSpPr>
      <xdr:spPr>
        <a:xfrm>
          <a:off x="8699500" y="1466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106824</xdr:rowOff>
    </xdr:from>
    <xdr:to>
      <xdr:col>41</xdr:col>
      <xdr:colOff>101600</xdr:colOff>
      <xdr:row>86</xdr:row>
      <xdr:rowOff>36974</xdr:rowOff>
    </xdr:to>
    <xdr:sp macro="" textlink="">
      <xdr:nvSpPr>
        <xdr:cNvPr id="329" name="フローチャート: 判断 328"/>
        <xdr:cNvSpPr/>
      </xdr:nvSpPr>
      <xdr:spPr>
        <a:xfrm>
          <a:off x="7810500" y="1468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0" name="テキスト ボックス 32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1" name="テキスト ボックス 33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2" name="テキスト ボックス 33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3" name="テキスト ボックス 33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4" name="テキスト ボックス 33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112376</xdr:rowOff>
    </xdr:from>
    <xdr:to>
      <xdr:col>55</xdr:col>
      <xdr:colOff>50800</xdr:colOff>
      <xdr:row>86</xdr:row>
      <xdr:rowOff>42526</xdr:rowOff>
    </xdr:to>
    <xdr:sp macro="" textlink="">
      <xdr:nvSpPr>
        <xdr:cNvPr id="335" name="楕円 334"/>
        <xdr:cNvSpPr/>
      </xdr:nvSpPr>
      <xdr:spPr>
        <a:xfrm>
          <a:off x="10426700" y="14685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90803</xdr:rowOff>
    </xdr:from>
    <xdr:ext cx="469744" cy="259045"/>
    <xdr:sp macro="" textlink="">
      <xdr:nvSpPr>
        <xdr:cNvPr id="336" name="【公営住宅】&#10;一人当たり面積該当値テキスト"/>
        <xdr:cNvSpPr txBox="1"/>
      </xdr:nvSpPr>
      <xdr:spPr>
        <a:xfrm>
          <a:off x="10515600" y="14664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114990</xdr:rowOff>
    </xdr:from>
    <xdr:to>
      <xdr:col>50</xdr:col>
      <xdr:colOff>165100</xdr:colOff>
      <xdr:row>86</xdr:row>
      <xdr:rowOff>45140</xdr:rowOff>
    </xdr:to>
    <xdr:sp macro="" textlink="">
      <xdr:nvSpPr>
        <xdr:cNvPr id="337" name="楕円 336"/>
        <xdr:cNvSpPr/>
      </xdr:nvSpPr>
      <xdr:spPr>
        <a:xfrm>
          <a:off x="9588500" y="14688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163176</xdr:rowOff>
    </xdr:from>
    <xdr:to>
      <xdr:col>55</xdr:col>
      <xdr:colOff>0</xdr:colOff>
      <xdr:row>85</xdr:row>
      <xdr:rowOff>165790</xdr:rowOff>
    </xdr:to>
    <xdr:cxnSp macro="">
      <xdr:nvCxnSpPr>
        <xdr:cNvPr id="338" name="直線コネクタ 337"/>
        <xdr:cNvCxnSpPr/>
      </xdr:nvCxnSpPr>
      <xdr:spPr>
        <a:xfrm flipV="1">
          <a:off x="9639300" y="14736426"/>
          <a:ext cx="838200" cy="2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117439</xdr:rowOff>
    </xdr:from>
    <xdr:to>
      <xdr:col>46</xdr:col>
      <xdr:colOff>38100</xdr:colOff>
      <xdr:row>86</xdr:row>
      <xdr:rowOff>47589</xdr:rowOff>
    </xdr:to>
    <xdr:sp macro="" textlink="">
      <xdr:nvSpPr>
        <xdr:cNvPr id="339" name="楕円 338"/>
        <xdr:cNvSpPr/>
      </xdr:nvSpPr>
      <xdr:spPr>
        <a:xfrm>
          <a:off x="8699500" y="1469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165790</xdr:rowOff>
    </xdr:from>
    <xdr:to>
      <xdr:col>50</xdr:col>
      <xdr:colOff>114300</xdr:colOff>
      <xdr:row>85</xdr:row>
      <xdr:rowOff>168239</xdr:rowOff>
    </xdr:to>
    <xdr:cxnSp macro="">
      <xdr:nvCxnSpPr>
        <xdr:cNvPr id="340" name="直線コネクタ 339"/>
        <xdr:cNvCxnSpPr/>
      </xdr:nvCxnSpPr>
      <xdr:spPr>
        <a:xfrm flipV="1">
          <a:off x="8750300" y="14739040"/>
          <a:ext cx="889000" cy="2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119724</xdr:rowOff>
    </xdr:from>
    <xdr:to>
      <xdr:col>41</xdr:col>
      <xdr:colOff>101600</xdr:colOff>
      <xdr:row>86</xdr:row>
      <xdr:rowOff>49874</xdr:rowOff>
    </xdr:to>
    <xdr:sp macro="" textlink="">
      <xdr:nvSpPr>
        <xdr:cNvPr id="341" name="楕円 340"/>
        <xdr:cNvSpPr/>
      </xdr:nvSpPr>
      <xdr:spPr>
        <a:xfrm>
          <a:off x="7810500" y="1469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168239</xdr:rowOff>
    </xdr:from>
    <xdr:to>
      <xdr:col>45</xdr:col>
      <xdr:colOff>177800</xdr:colOff>
      <xdr:row>85</xdr:row>
      <xdr:rowOff>170524</xdr:rowOff>
    </xdr:to>
    <xdr:cxnSp macro="">
      <xdr:nvCxnSpPr>
        <xdr:cNvPr id="342" name="直線コネクタ 341"/>
        <xdr:cNvCxnSpPr/>
      </xdr:nvCxnSpPr>
      <xdr:spPr>
        <a:xfrm flipV="1">
          <a:off x="7861300" y="14741489"/>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40603</xdr:rowOff>
    </xdr:from>
    <xdr:ext cx="469744" cy="259045"/>
    <xdr:sp macro="" textlink="">
      <xdr:nvSpPr>
        <xdr:cNvPr id="343" name="n_1aveValue【公営住宅】&#10;一人当たり面積"/>
        <xdr:cNvSpPr txBox="1"/>
      </xdr:nvSpPr>
      <xdr:spPr>
        <a:xfrm>
          <a:off x="9391727" y="14442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43053</xdr:rowOff>
    </xdr:from>
    <xdr:ext cx="469744" cy="259045"/>
    <xdr:sp macro="" textlink="">
      <xdr:nvSpPr>
        <xdr:cNvPr id="344" name="n_2aveValue【公営住宅】&#10;一人当たり面積"/>
        <xdr:cNvSpPr txBox="1"/>
      </xdr:nvSpPr>
      <xdr:spPr>
        <a:xfrm>
          <a:off x="8515427" y="14444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53501</xdr:rowOff>
    </xdr:from>
    <xdr:ext cx="469744" cy="259045"/>
    <xdr:sp macro="" textlink="">
      <xdr:nvSpPr>
        <xdr:cNvPr id="345" name="n_3aveValue【公営住宅】&#10;一人当たり面積"/>
        <xdr:cNvSpPr txBox="1"/>
      </xdr:nvSpPr>
      <xdr:spPr>
        <a:xfrm>
          <a:off x="7626427" y="14455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36267</xdr:rowOff>
    </xdr:from>
    <xdr:ext cx="469744" cy="259045"/>
    <xdr:sp macro="" textlink="">
      <xdr:nvSpPr>
        <xdr:cNvPr id="346" name="n_1mainValue【公営住宅】&#10;一人当たり面積"/>
        <xdr:cNvSpPr txBox="1"/>
      </xdr:nvSpPr>
      <xdr:spPr>
        <a:xfrm>
          <a:off x="9391727" y="14780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38716</xdr:rowOff>
    </xdr:from>
    <xdr:ext cx="469744" cy="259045"/>
    <xdr:sp macro="" textlink="">
      <xdr:nvSpPr>
        <xdr:cNvPr id="347" name="n_2mainValue【公営住宅】&#10;一人当たり面積"/>
        <xdr:cNvSpPr txBox="1"/>
      </xdr:nvSpPr>
      <xdr:spPr>
        <a:xfrm>
          <a:off x="8515427" y="14783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41001</xdr:rowOff>
    </xdr:from>
    <xdr:ext cx="469744" cy="259045"/>
    <xdr:sp macro="" textlink="">
      <xdr:nvSpPr>
        <xdr:cNvPr id="348" name="n_3mainValue【公営住宅】&#10;一人当たり面積"/>
        <xdr:cNvSpPr txBox="1"/>
      </xdr:nvSpPr>
      <xdr:spPr>
        <a:xfrm>
          <a:off x="7626427" y="14785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9" name="正方形/長方形 34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0" name="正方形/長方形 34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1" name="正方形/長方形 35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2" name="正方形/長方形 35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3" name="正方形/長方形 35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4" name="正方形/長方形 35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5" name="正方形/長方形 35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6" name="正方形/長方形 35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7" name="正方形/長方形 35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8" name="正方形/長方形 35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9" name="正方形/長方形 35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0" name="正方形/長方形 35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1" name="正方形/長方形 36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2" name="正方形/長方形 36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3" name="正方形/長方形 36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4" name="正方形/長方形 36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5" name="正方形/長方形 36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6" name="正方形/長方形 36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7" name="正方形/長方形 36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8" name="正方形/長方形 36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9" name="正方形/長方形 36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0" name="正方形/長方形 36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1" name="正方形/長方形 37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2" name="正方形/長方形 37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3" name="テキスト ボックス 37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4" name="直線コネクタ 37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75" name="直線コネクタ 374"/>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76" name="テキスト ボックス 375"/>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7" name="直線コネクタ 376"/>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78" name="テキスト ボックス 377"/>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79" name="直線コネクタ 378"/>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80" name="テキスト ボックス 379"/>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81" name="直線コネクタ 380"/>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82" name="テキスト ボックス 381"/>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83" name="直線コネクタ 382"/>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4" name="テキスト ボックス 383"/>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5" name="直線コネクタ 384"/>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86" name="テキスト ボックス 385"/>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7" name="直線コネクタ 38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8" name="テキスト ボックス 38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32113</xdr:rowOff>
    </xdr:to>
    <xdr:cxnSp macro="">
      <xdr:nvCxnSpPr>
        <xdr:cNvPr id="390" name="直線コネクタ 389"/>
        <xdr:cNvCxnSpPr/>
      </xdr:nvCxnSpPr>
      <xdr:spPr>
        <a:xfrm flipV="1">
          <a:off x="16318864" y="5660572"/>
          <a:ext cx="0" cy="1400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35940</xdr:rowOff>
    </xdr:from>
    <xdr:ext cx="405111" cy="259045"/>
    <xdr:sp macro="" textlink="">
      <xdr:nvSpPr>
        <xdr:cNvPr id="391" name="【認定こども園・幼稚園・保育所】&#10;有形固定資産減価償却率最小値テキスト"/>
        <xdr:cNvSpPr txBox="1"/>
      </xdr:nvSpPr>
      <xdr:spPr>
        <a:xfrm>
          <a:off x="16357600" y="7065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32113</xdr:rowOff>
    </xdr:from>
    <xdr:to>
      <xdr:col>86</xdr:col>
      <xdr:colOff>25400</xdr:colOff>
      <xdr:row>41</xdr:row>
      <xdr:rowOff>32113</xdr:rowOff>
    </xdr:to>
    <xdr:cxnSp macro="">
      <xdr:nvCxnSpPr>
        <xdr:cNvPr id="392" name="直線コネクタ 391"/>
        <xdr:cNvCxnSpPr/>
      </xdr:nvCxnSpPr>
      <xdr:spPr>
        <a:xfrm>
          <a:off x="16230600" y="706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93"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94" name="直線コネクタ 393"/>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126291</xdr:rowOff>
    </xdr:from>
    <xdr:ext cx="405111" cy="259045"/>
    <xdr:sp macro="" textlink="">
      <xdr:nvSpPr>
        <xdr:cNvPr id="395" name="【認定こども園・幼稚園・保育所】&#10;有形固定資産減価償却率平均値テキスト"/>
        <xdr:cNvSpPr txBox="1"/>
      </xdr:nvSpPr>
      <xdr:spPr>
        <a:xfrm>
          <a:off x="16357600" y="62984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147864</xdr:rowOff>
    </xdr:from>
    <xdr:to>
      <xdr:col>85</xdr:col>
      <xdr:colOff>177800</xdr:colOff>
      <xdr:row>37</xdr:row>
      <xdr:rowOff>78014</xdr:rowOff>
    </xdr:to>
    <xdr:sp macro="" textlink="">
      <xdr:nvSpPr>
        <xdr:cNvPr id="396" name="フローチャート: 判断 395"/>
        <xdr:cNvSpPr/>
      </xdr:nvSpPr>
      <xdr:spPr>
        <a:xfrm>
          <a:off x="16268700" y="632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128270</xdr:rowOff>
    </xdr:from>
    <xdr:to>
      <xdr:col>81</xdr:col>
      <xdr:colOff>101600</xdr:colOff>
      <xdr:row>37</xdr:row>
      <xdr:rowOff>58420</xdr:rowOff>
    </xdr:to>
    <xdr:sp macro="" textlink="">
      <xdr:nvSpPr>
        <xdr:cNvPr id="397" name="フローチャート: 判断 396"/>
        <xdr:cNvSpPr/>
      </xdr:nvSpPr>
      <xdr:spPr>
        <a:xfrm>
          <a:off x="15430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92347</xdr:rowOff>
    </xdr:from>
    <xdr:to>
      <xdr:col>76</xdr:col>
      <xdr:colOff>165100</xdr:colOff>
      <xdr:row>37</xdr:row>
      <xdr:rowOff>22497</xdr:rowOff>
    </xdr:to>
    <xdr:sp macro="" textlink="">
      <xdr:nvSpPr>
        <xdr:cNvPr id="398" name="フローチャート: 判断 397"/>
        <xdr:cNvSpPr/>
      </xdr:nvSpPr>
      <xdr:spPr>
        <a:xfrm>
          <a:off x="14541500" y="626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74386</xdr:rowOff>
    </xdr:from>
    <xdr:to>
      <xdr:col>72</xdr:col>
      <xdr:colOff>38100</xdr:colOff>
      <xdr:row>37</xdr:row>
      <xdr:rowOff>4536</xdr:rowOff>
    </xdr:to>
    <xdr:sp macro="" textlink="">
      <xdr:nvSpPr>
        <xdr:cNvPr id="399" name="フローチャート: 判断 398"/>
        <xdr:cNvSpPr/>
      </xdr:nvSpPr>
      <xdr:spPr>
        <a:xfrm>
          <a:off x="13652500" y="6246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0" name="テキスト ボックス 39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1" name="テキスト ボックス 40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2" name="テキスト ボックス 40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3" name="テキスト ボックス 40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4" name="テキスト ボックス 40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97246</xdr:rowOff>
    </xdr:from>
    <xdr:to>
      <xdr:col>85</xdr:col>
      <xdr:colOff>177800</xdr:colOff>
      <xdr:row>34</xdr:row>
      <xdr:rowOff>27396</xdr:rowOff>
    </xdr:to>
    <xdr:sp macro="" textlink="">
      <xdr:nvSpPr>
        <xdr:cNvPr id="405" name="楕円 404"/>
        <xdr:cNvSpPr/>
      </xdr:nvSpPr>
      <xdr:spPr>
        <a:xfrm>
          <a:off x="16268700" y="5755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32</xdr:row>
      <xdr:rowOff>120123</xdr:rowOff>
    </xdr:from>
    <xdr:ext cx="405111" cy="259045"/>
    <xdr:sp macro="" textlink="">
      <xdr:nvSpPr>
        <xdr:cNvPr id="406" name="【認定こども園・幼稚園・保育所】&#10;有形固定資産減価償却率該当値テキスト"/>
        <xdr:cNvSpPr txBox="1"/>
      </xdr:nvSpPr>
      <xdr:spPr>
        <a:xfrm>
          <a:off x="16357600" y="5606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115207</xdr:rowOff>
    </xdr:from>
    <xdr:to>
      <xdr:col>81</xdr:col>
      <xdr:colOff>101600</xdr:colOff>
      <xdr:row>34</xdr:row>
      <xdr:rowOff>45357</xdr:rowOff>
    </xdr:to>
    <xdr:sp macro="" textlink="">
      <xdr:nvSpPr>
        <xdr:cNvPr id="407" name="楕円 406"/>
        <xdr:cNvSpPr/>
      </xdr:nvSpPr>
      <xdr:spPr>
        <a:xfrm>
          <a:off x="15430500" y="577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148046</xdr:rowOff>
    </xdr:from>
    <xdr:to>
      <xdr:col>85</xdr:col>
      <xdr:colOff>127000</xdr:colOff>
      <xdr:row>33</xdr:row>
      <xdr:rowOff>166007</xdr:rowOff>
    </xdr:to>
    <xdr:cxnSp macro="">
      <xdr:nvCxnSpPr>
        <xdr:cNvPr id="408" name="直線コネクタ 407"/>
        <xdr:cNvCxnSpPr/>
      </xdr:nvCxnSpPr>
      <xdr:spPr>
        <a:xfrm flipV="1">
          <a:off x="15481300" y="5805896"/>
          <a:ext cx="8382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136434</xdr:rowOff>
    </xdr:from>
    <xdr:to>
      <xdr:col>76</xdr:col>
      <xdr:colOff>165100</xdr:colOff>
      <xdr:row>34</xdr:row>
      <xdr:rowOff>66584</xdr:rowOff>
    </xdr:to>
    <xdr:sp macro="" textlink="">
      <xdr:nvSpPr>
        <xdr:cNvPr id="409" name="楕円 408"/>
        <xdr:cNvSpPr/>
      </xdr:nvSpPr>
      <xdr:spPr>
        <a:xfrm>
          <a:off x="14541500" y="5794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166007</xdr:rowOff>
    </xdr:from>
    <xdr:to>
      <xdr:col>81</xdr:col>
      <xdr:colOff>50800</xdr:colOff>
      <xdr:row>34</xdr:row>
      <xdr:rowOff>15784</xdr:rowOff>
    </xdr:to>
    <xdr:cxnSp macro="">
      <xdr:nvCxnSpPr>
        <xdr:cNvPr id="410" name="直線コネクタ 409"/>
        <xdr:cNvCxnSpPr/>
      </xdr:nvCxnSpPr>
      <xdr:spPr>
        <a:xfrm flipV="1">
          <a:off x="14592300" y="5823857"/>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149497</xdr:rowOff>
    </xdr:from>
    <xdr:to>
      <xdr:col>72</xdr:col>
      <xdr:colOff>38100</xdr:colOff>
      <xdr:row>34</xdr:row>
      <xdr:rowOff>79647</xdr:rowOff>
    </xdr:to>
    <xdr:sp macro="" textlink="">
      <xdr:nvSpPr>
        <xdr:cNvPr id="411" name="楕円 410"/>
        <xdr:cNvSpPr/>
      </xdr:nvSpPr>
      <xdr:spPr>
        <a:xfrm>
          <a:off x="13652500" y="5807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15784</xdr:rowOff>
    </xdr:from>
    <xdr:to>
      <xdr:col>76</xdr:col>
      <xdr:colOff>114300</xdr:colOff>
      <xdr:row>34</xdr:row>
      <xdr:rowOff>28847</xdr:rowOff>
    </xdr:to>
    <xdr:cxnSp macro="">
      <xdr:nvCxnSpPr>
        <xdr:cNvPr id="412" name="直線コネクタ 411"/>
        <xdr:cNvCxnSpPr/>
      </xdr:nvCxnSpPr>
      <xdr:spPr>
        <a:xfrm flipV="1">
          <a:off x="13703300" y="5845084"/>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49547</xdr:rowOff>
    </xdr:from>
    <xdr:ext cx="405111" cy="259045"/>
    <xdr:sp macro="" textlink="">
      <xdr:nvSpPr>
        <xdr:cNvPr id="413" name="n_1aveValue【認定こども園・幼稚園・保育所】&#10;有形固定資産減価償却率"/>
        <xdr:cNvSpPr txBox="1"/>
      </xdr:nvSpPr>
      <xdr:spPr>
        <a:xfrm>
          <a:off x="15266044" y="639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13624</xdr:rowOff>
    </xdr:from>
    <xdr:ext cx="405111" cy="259045"/>
    <xdr:sp macro="" textlink="">
      <xdr:nvSpPr>
        <xdr:cNvPr id="414" name="n_2aveValue【認定こども園・幼稚園・保育所】&#10;有形固定資産減価償却率"/>
        <xdr:cNvSpPr txBox="1"/>
      </xdr:nvSpPr>
      <xdr:spPr>
        <a:xfrm>
          <a:off x="14389744" y="6357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167113</xdr:rowOff>
    </xdr:from>
    <xdr:ext cx="405111" cy="259045"/>
    <xdr:sp macro="" textlink="">
      <xdr:nvSpPr>
        <xdr:cNvPr id="415" name="n_3aveValue【認定こども園・幼稚園・保育所】&#10;有形固定資産減価償却率"/>
        <xdr:cNvSpPr txBox="1"/>
      </xdr:nvSpPr>
      <xdr:spPr>
        <a:xfrm>
          <a:off x="13500744" y="6339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61884</xdr:rowOff>
    </xdr:from>
    <xdr:ext cx="405111" cy="259045"/>
    <xdr:sp macro="" textlink="">
      <xdr:nvSpPr>
        <xdr:cNvPr id="416" name="n_1mainValue【認定こども園・幼稚園・保育所】&#10;有形固定資産減価償却率"/>
        <xdr:cNvSpPr txBox="1"/>
      </xdr:nvSpPr>
      <xdr:spPr>
        <a:xfrm>
          <a:off x="15266044" y="5548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83111</xdr:rowOff>
    </xdr:from>
    <xdr:ext cx="405111" cy="259045"/>
    <xdr:sp macro="" textlink="">
      <xdr:nvSpPr>
        <xdr:cNvPr id="417" name="n_2mainValue【認定こども園・幼稚園・保育所】&#10;有形固定資産減価償却率"/>
        <xdr:cNvSpPr txBox="1"/>
      </xdr:nvSpPr>
      <xdr:spPr>
        <a:xfrm>
          <a:off x="14389744" y="5569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96174</xdr:rowOff>
    </xdr:from>
    <xdr:ext cx="405111" cy="259045"/>
    <xdr:sp macro="" textlink="">
      <xdr:nvSpPr>
        <xdr:cNvPr id="418" name="n_3mainValue【認定こども園・幼稚園・保育所】&#10;有形固定資産減価償却率"/>
        <xdr:cNvSpPr txBox="1"/>
      </xdr:nvSpPr>
      <xdr:spPr>
        <a:xfrm>
          <a:off x="13500744" y="55825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9" name="正方形/長方形 41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0" name="正方形/長方形 41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1" name="正方形/長方形 42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2" name="正方形/長方形 42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3" name="正方形/長方形 42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4" name="正方形/長方形 42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5" name="正方形/長方形 42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6" name="正方形/長方形 42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7" name="テキスト ボックス 42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8" name="直線コネクタ 42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29" name="直線コネクタ 428"/>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30" name="テキスト ボックス 429"/>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31" name="直線コネクタ 430"/>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32" name="テキスト ボックス 431"/>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33" name="直線コネクタ 432"/>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34" name="テキスト ボックス 433"/>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35" name="直線コネクタ 434"/>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36" name="テキスト ボックス 435"/>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7" name="直線コネクタ 43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38" name="テキスト ボックス 43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51054</xdr:rowOff>
    </xdr:from>
    <xdr:to>
      <xdr:col>116</xdr:col>
      <xdr:colOff>62864</xdr:colOff>
      <xdr:row>41</xdr:row>
      <xdr:rowOff>119634</xdr:rowOff>
    </xdr:to>
    <xdr:cxnSp macro="">
      <xdr:nvCxnSpPr>
        <xdr:cNvPr id="440" name="直線コネクタ 439"/>
        <xdr:cNvCxnSpPr/>
      </xdr:nvCxnSpPr>
      <xdr:spPr>
        <a:xfrm flipV="1">
          <a:off x="22160864" y="5880354"/>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123461</xdr:rowOff>
    </xdr:from>
    <xdr:ext cx="469744" cy="259045"/>
    <xdr:sp macro="" textlink="">
      <xdr:nvSpPr>
        <xdr:cNvPr id="441" name="【認定こども園・幼稚園・保育所】&#10;一人当たり面積最小値テキスト"/>
        <xdr:cNvSpPr txBox="1"/>
      </xdr:nvSpPr>
      <xdr:spPr>
        <a:xfrm>
          <a:off x="22199600" y="715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119634</xdr:rowOff>
    </xdr:from>
    <xdr:to>
      <xdr:col>116</xdr:col>
      <xdr:colOff>152400</xdr:colOff>
      <xdr:row>41</xdr:row>
      <xdr:rowOff>119634</xdr:rowOff>
    </xdr:to>
    <xdr:cxnSp macro="">
      <xdr:nvCxnSpPr>
        <xdr:cNvPr id="442" name="直線コネクタ 441"/>
        <xdr:cNvCxnSpPr/>
      </xdr:nvCxnSpPr>
      <xdr:spPr>
        <a:xfrm>
          <a:off x="22072600" y="714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169181</xdr:rowOff>
    </xdr:from>
    <xdr:ext cx="469744" cy="259045"/>
    <xdr:sp macro="" textlink="">
      <xdr:nvSpPr>
        <xdr:cNvPr id="443" name="【認定こども園・幼稚園・保育所】&#10;一人当たり面積最大値テキスト"/>
        <xdr:cNvSpPr txBox="1"/>
      </xdr:nvSpPr>
      <xdr:spPr>
        <a:xfrm>
          <a:off x="22199600" y="5655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51054</xdr:rowOff>
    </xdr:from>
    <xdr:to>
      <xdr:col>116</xdr:col>
      <xdr:colOff>152400</xdr:colOff>
      <xdr:row>34</xdr:row>
      <xdr:rowOff>51054</xdr:rowOff>
    </xdr:to>
    <xdr:cxnSp macro="">
      <xdr:nvCxnSpPr>
        <xdr:cNvPr id="444" name="直線コネクタ 443"/>
        <xdr:cNvCxnSpPr/>
      </xdr:nvCxnSpPr>
      <xdr:spPr>
        <a:xfrm>
          <a:off x="22072600" y="5880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32275</xdr:rowOff>
    </xdr:from>
    <xdr:ext cx="469744" cy="259045"/>
    <xdr:sp macro="" textlink="">
      <xdr:nvSpPr>
        <xdr:cNvPr id="445" name="【認定こども園・幼稚園・保育所】&#10;一人当たり面積平均値テキスト"/>
        <xdr:cNvSpPr txBox="1"/>
      </xdr:nvSpPr>
      <xdr:spPr>
        <a:xfrm>
          <a:off x="22199600" y="65473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9398</xdr:rowOff>
    </xdr:from>
    <xdr:to>
      <xdr:col>116</xdr:col>
      <xdr:colOff>114300</xdr:colOff>
      <xdr:row>39</xdr:row>
      <xdr:rowOff>110998</xdr:rowOff>
    </xdr:to>
    <xdr:sp macro="" textlink="">
      <xdr:nvSpPr>
        <xdr:cNvPr id="446" name="フローチャート: 判断 445"/>
        <xdr:cNvSpPr/>
      </xdr:nvSpPr>
      <xdr:spPr>
        <a:xfrm>
          <a:off x="22110700" y="669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2540</xdr:rowOff>
    </xdr:from>
    <xdr:to>
      <xdr:col>112</xdr:col>
      <xdr:colOff>38100</xdr:colOff>
      <xdr:row>39</xdr:row>
      <xdr:rowOff>104140</xdr:rowOff>
    </xdr:to>
    <xdr:sp macro="" textlink="">
      <xdr:nvSpPr>
        <xdr:cNvPr id="447" name="フローチャート: 判断 446"/>
        <xdr:cNvSpPr/>
      </xdr:nvSpPr>
      <xdr:spPr>
        <a:xfrm>
          <a:off x="21272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23114</xdr:rowOff>
    </xdr:from>
    <xdr:to>
      <xdr:col>107</xdr:col>
      <xdr:colOff>101600</xdr:colOff>
      <xdr:row>39</xdr:row>
      <xdr:rowOff>124714</xdr:rowOff>
    </xdr:to>
    <xdr:sp macro="" textlink="">
      <xdr:nvSpPr>
        <xdr:cNvPr id="448" name="フローチャート: 判断 447"/>
        <xdr:cNvSpPr/>
      </xdr:nvSpPr>
      <xdr:spPr>
        <a:xfrm>
          <a:off x="20383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13970</xdr:rowOff>
    </xdr:from>
    <xdr:to>
      <xdr:col>102</xdr:col>
      <xdr:colOff>165100</xdr:colOff>
      <xdr:row>39</xdr:row>
      <xdr:rowOff>115570</xdr:rowOff>
    </xdr:to>
    <xdr:sp macro="" textlink="">
      <xdr:nvSpPr>
        <xdr:cNvPr id="449" name="フローチャート: 判断 448"/>
        <xdr:cNvSpPr/>
      </xdr:nvSpPr>
      <xdr:spPr>
        <a:xfrm>
          <a:off x="19494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0" name="テキスト ボックス 44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1" name="テキスト ボックス 45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2" name="テキスト ボックス 45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3" name="テキスト ボックス 45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4" name="テキスト ボックス 45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98552</xdr:rowOff>
    </xdr:from>
    <xdr:to>
      <xdr:col>116</xdr:col>
      <xdr:colOff>114300</xdr:colOff>
      <xdr:row>41</xdr:row>
      <xdr:rowOff>28702</xdr:rowOff>
    </xdr:to>
    <xdr:sp macro="" textlink="">
      <xdr:nvSpPr>
        <xdr:cNvPr id="455" name="楕円 454"/>
        <xdr:cNvSpPr/>
      </xdr:nvSpPr>
      <xdr:spPr>
        <a:xfrm>
          <a:off x="22110700" y="695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76979</xdr:rowOff>
    </xdr:from>
    <xdr:ext cx="469744" cy="259045"/>
    <xdr:sp macro="" textlink="">
      <xdr:nvSpPr>
        <xdr:cNvPr id="456" name="【認定こども園・幼稚園・保育所】&#10;一人当たり面積該当値テキスト"/>
        <xdr:cNvSpPr txBox="1"/>
      </xdr:nvSpPr>
      <xdr:spPr>
        <a:xfrm>
          <a:off x="22199600" y="693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100838</xdr:rowOff>
    </xdr:from>
    <xdr:to>
      <xdr:col>112</xdr:col>
      <xdr:colOff>38100</xdr:colOff>
      <xdr:row>41</xdr:row>
      <xdr:rowOff>30988</xdr:rowOff>
    </xdr:to>
    <xdr:sp macro="" textlink="">
      <xdr:nvSpPr>
        <xdr:cNvPr id="457" name="楕円 456"/>
        <xdr:cNvSpPr/>
      </xdr:nvSpPr>
      <xdr:spPr>
        <a:xfrm>
          <a:off x="21272500" y="6958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149352</xdr:rowOff>
    </xdr:from>
    <xdr:to>
      <xdr:col>116</xdr:col>
      <xdr:colOff>63500</xdr:colOff>
      <xdr:row>40</xdr:row>
      <xdr:rowOff>151638</xdr:rowOff>
    </xdr:to>
    <xdr:cxnSp macro="">
      <xdr:nvCxnSpPr>
        <xdr:cNvPr id="458" name="直線コネクタ 457"/>
        <xdr:cNvCxnSpPr/>
      </xdr:nvCxnSpPr>
      <xdr:spPr>
        <a:xfrm flipV="1">
          <a:off x="21323300" y="7007352"/>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105410</xdr:rowOff>
    </xdr:from>
    <xdr:to>
      <xdr:col>107</xdr:col>
      <xdr:colOff>101600</xdr:colOff>
      <xdr:row>41</xdr:row>
      <xdr:rowOff>35560</xdr:rowOff>
    </xdr:to>
    <xdr:sp macro="" textlink="">
      <xdr:nvSpPr>
        <xdr:cNvPr id="459" name="楕円 458"/>
        <xdr:cNvSpPr/>
      </xdr:nvSpPr>
      <xdr:spPr>
        <a:xfrm>
          <a:off x="20383500" y="696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151638</xdr:rowOff>
    </xdr:from>
    <xdr:to>
      <xdr:col>111</xdr:col>
      <xdr:colOff>177800</xdr:colOff>
      <xdr:row>40</xdr:row>
      <xdr:rowOff>156210</xdr:rowOff>
    </xdr:to>
    <xdr:cxnSp macro="">
      <xdr:nvCxnSpPr>
        <xdr:cNvPr id="460" name="直線コネクタ 459"/>
        <xdr:cNvCxnSpPr/>
      </xdr:nvCxnSpPr>
      <xdr:spPr>
        <a:xfrm flipV="1">
          <a:off x="20434300" y="700963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82550</xdr:rowOff>
    </xdr:from>
    <xdr:to>
      <xdr:col>102</xdr:col>
      <xdr:colOff>165100</xdr:colOff>
      <xdr:row>41</xdr:row>
      <xdr:rowOff>12700</xdr:rowOff>
    </xdr:to>
    <xdr:sp macro="" textlink="">
      <xdr:nvSpPr>
        <xdr:cNvPr id="461" name="楕円 460"/>
        <xdr:cNvSpPr/>
      </xdr:nvSpPr>
      <xdr:spPr>
        <a:xfrm>
          <a:off x="19494500" y="694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133350</xdr:rowOff>
    </xdr:from>
    <xdr:to>
      <xdr:col>107</xdr:col>
      <xdr:colOff>50800</xdr:colOff>
      <xdr:row>40</xdr:row>
      <xdr:rowOff>156210</xdr:rowOff>
    </xdr:to>
    <xdr:cxnSp macro="">
      <xdr:nvCxnSpPr>
        <xdr:cNvPr id="462" name="直線コネクタ 461"/>
        <xdr:cNvCxnSpPr/>
      </xdr:nvCxnSpPr>
      <xdr:spPr>
        <a:xfrm>
          <a:off x="19545300" y="699135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120667</xdr:rowOff>
    </xdr:from>
    <xdr:ext cx="469744" cy="259045"/>
    <xdr:sp macro="" textlink="">
      <xdr:nvSpPr>
        <xdr:cNvPr id="463" name="n_1aveValue【認定こども園・幼稚園・保育所】&#10;一人当たり面積"/>
        <xdr:cNvSpPr txBox="1"/>
      </xdr:nvSpPr>
      <xdr:spPr>
        <a:xfrm>
          <a:off x="21075727" y="646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141241</xdr:rowOff>
    </xdr:from>
    <xdr:ext cx="469744" cy="259045"/>
    <xdr:sp macro="" textlink="">
      <xdr:nvSpPr>
        <xdr:cNvPr id="464" name="n_2aveValue【認定こども園・幼稚園・保育所】&#10;一人当たり面積"/>
        <xdr:cNvSpPr txBox="1"/>
      </xdr:nvSpPr>
      <xdr:spPr>
        <a:xfrm>
          <a:off x="201994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132097</xdr:rowOff>
    </xdr:from>
    <xdr:ext cx="469744" cy="259045"/>
    <xdr:sp macro="" textlink="">
      <xdr:nvSpPr>
        <xdr:cNvPr id="465" name="n_3aveValue【認定こども園・幼稚園・保育所】&#10;一人当たり面積"/>
        <xdr:cNvSpPr txBox="1"/>
      </xdr:nvSpPr>
      <xdr:spPr>
        <a:xfrm>
          <a:off x="19310427"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22115</xdr:rowOff>
    </xdr:from>
    <xdr:ext cx="469744" cy="259045"/>
    <xdr:sp macro="" textlink="">
      <xdr:nvSpPr>
        <xdr:cNvPr id="466" name="n_1mainValue【認定こども園・幼稚園・保育所】&#10;一人当たり面積"/>
        <xdr:cNvSpPr txBox="1"/>
      </xdr:nvSpPr>
      <xdr:spPr>
        <a:xfrm>
          <a:off x="21075727" y="7051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26687</xdr:rowOff>
    </xdr:from>
    <xdr:ext cx="469744" cy="259045"/>
    <xdr:sp macro="" textlink="">
      <xdr:nvSpPr>
        <xdr:cNvPr id="467" name="n_2mainValue【認定こども園・幼稚園・保育所】&#10;一人当たり面積"/>
        <xdr:cNvSpPr txBox="1"/>
      </xdr:nvSpPr>
      <xdr:spPr>
        <a:xfrm>
          <a:off x="20199427" y="7056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3827</xdr:rowOff>
    </xdr:from>
    <xdr:ext cx="469744" cy="259045"/>
    <xdr:sp macro="" textlink="">
      <xdr:nvSpPr>
        <xdr:cNvPr id="468" name="n_3mainValue【認定こども園・幼稚園・保育所】&#10;一人当たり面積"/>
        <xdr:cNvSpPr txBox="1"/>
      </xdr:nvSpPr>
      <xdr:spPr>
        <a:xfrm>
          <a:off x="19310427" y="703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9" name="正方形/長方形 46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0" name="正方形/長方形 46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1" name="正方形/長方形 47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2" name="正方形/長方形 47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3" name="正方形/長方形 47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4" name="正方形/長方形 47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5" name="正方形/長方形 47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6" name="正方形/長方形 47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7" name="テキスト ボックス 47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8" name="直線コネクタ 47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79" name="テキスト ボックス 478"/>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80" name="直線コネクタ 479"/>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81" name="テキスト ボックス 480"/>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82" name="直線コネクタ 481"/>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83" name="テキスト ボックス 482"/>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84" name="直線コネクタ 483"/>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85" name="テキスト ボックス 484"/>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86" name="直線コネクタ 485"/>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87" name="テキスト ボックス 486"/>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88" name="直線コネクタ 487"/>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89" name="テキスト ボックス 488"/>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0" name="直線コネクタ 48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1" name="テキスト ボックス 49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146685</xdr:rowOff>
    </xdr:from>
    <xdr:to>
      <xdr:col>85</xdr:col>
      <xdr:colOff>126364</xdr:colOff>
      <xdr:row>62</xdr:row>
      <xdr:rowOff>163830</xdr:rowOff>
    </xdr:to>
    <xdr:cxnSp macro="">
      <xdr:nvCxnSpPr>
        <xdr:cNvPr id="493" name="直線コネクタ 492"/>
        <xdr:cNvCxnSpPr/>
      </xdr:nvCxnSpPr>
      <xdr:spPr>
        <a:xfrm flipV="1">
          <a:off x="16318864" y="9747885"/>
          <a:ext cx="0" cy="1045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167657</xdr:rowOff>
    </xdr:from>
    <xdr:ext cx="405111" cy="259045"/>
    <xdr:sp macro="" textlink="">
      <xdr:nvSpPr>
        <xdr:cNvPr id="494" name="【学校施設】&#10;有形固定資産減価償却率最小値テキスト"/>
        <xdr:cNvSpPr txBox="1"/>
      </xdr:nvSpPr>
      <xdr:spPr>
        <a:xfrm>
          <a:off x="16357600" y="1079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163830</xdr:rowOff>
    </xdr:from>
    <xdr:to>
      <xdr:col>86</xdr:col>
      <xdr:colOff>25400</xdr:colOff>
      <xdr:row>62</xdr:row>
      <xdr:rowOff>163830</xdr:rowOff>
    </xdr:to>
    <xdr:cxnSp macro="">
      <xdr:nvCxnSpPr>
        <xdr:cNvPr id="495" name="直線コネクタ 494"/>
        <xdr:cNvCxnSpPr/>
      </xdr:nvCxnSpPr>
      <xdr:spPr>
        <a:xfrm>
          <a:off x="16230600" y="1079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93362</xdr:rowOff>
    </xdr:from>
    <xdr:ext cx="405111" cy="259045"/>
    <xdr:sp macro="" textlink="">
      <xdr:nvSpPr>
        <xdr:cNvPr id="496" name="【学校施設】&#10;有形固定資産減価償却率最大値テキスト"/>
        <xdr:cNvSpPr txBox="1"/>
      </xdr:nvSpPr>
      <xdr:spPr>
        <a:xfrm>
          <a:off x="16357600" y="9523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146685</xdr:rowOff>
    </xdr:from>
    <xdr:to>
      <xdr:col>86</xdr:col>
      <xdr:colOff>25400</xdr:colOff>
      <xdr:row>56</xdr:row>
      <xdr:rowOff>146685</xdr:rowOff>
    </xdr:to>
    <xdr:cxnSp macro="">
      <xdr:nvCxnSpPr>
        <xdr:cNvPr id="497" name="直線コネクタ 496"/>
        <xdr:cNvCxnSpPr/>
      </xdr:nvCxnSpPr>
      <xdr:spPr>
        <a:xfrm>
          <a:off x="16230600" y="9747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137812</xdr:rowOff>
    </xdr:from>
    <xdr:ext cx="405111" cy="259045"/>
    <xdr:sp macro="" textlink="">
      <xdr:nvSpPr>
        <xdr:cNvPr id="498" name="【学校施設】&#10;有形固定資産減価償却率平均値テキスト"/>
        <xdr:cNvSpPr txBox="1"/>
      </xdr:nvSpPr>
      <xdr:spPr>
        <a:xfrm>
          <a:off x="16357600" y="100819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114935</xdr:rowOff>
    </xdr:from>
    <xdr:to>
      <xdr:col>85</xdr:col>
      <xdr:colOff>177800</xdr:colOff>
      <xdr:row>60</xdr:row>
      <xdr:rowOff>45085</xdr:rowOff>
    </xdr:to>
    <xdr:sp macro="" textlink="">
      <xdr:nvSpPr>
        <xdr:cNvPr id="499" name="フローチャート: 判断 498"/>
        <xdr:cNvSpPr/>
      </xdr:nvSpPr>
      <xdr:spPr>
        <a:xfrm>
          <a:off x="162687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118745</xdr:rowOff>
    </xdr:from>
    <xdr:to>
      <xdr:col>81</xdr:col>
      <xdr:colOff>101600</xdr:colOff>
      <xdr:row>60</xdr:row>
      <xdr:rowOff>48895</xdr:rowOff>
    </xdr:to>
    <xdr:sp macro="" textlink="">
      <xdr:nvSpPr>
        <xdr:cNvPr id="500" name="フローチャート: 判断 499"/>
        <xdr:cNvSpPr/>
      </xdr:nvSpPr>
      <xdr:spPr>
        <a:xfrm>
          <a:off x="15430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130175</xdr:rowOff>
    </xdr:from>
    <xdr:to>
      <xdr:col>76</xdr:col>
      <xdr:colOff>165100</xdr:colOff>
      <xdr:row>60</xdr:row>
      <xdr:rowOff>60325</xdr:rowOff>
    </xdr:to>
    <xdr:sp macro="" textlink="">
      <xdr:nvSpPr>
        <xdr:cNvPr id="501" name="フローチャート: 判断 500"/>
        <xdr:cNvSpPr/>
      </xdr:nvSpPr>
      <xdr:spPr>
        <a:xfrm>
          <a:off x="14541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153035</xdr:rowOff>
    </xdr:from>
    <xdr:to>
      <xdr:col>72</xdr:col>
      <xdr:colOff>38100</xdr:colOff>
      <xdr:row>60</xdr:row>
      <xdr:rowOff>83185</xdr:rowOff>
    </xdr:to>
    <xdr:sp macro="" textlink="">
      <xdr:nvSpPr>
        <xdr:cNvPr id="502" name="フローチャート: 判断 501"/>
        <xdr:cNvSpPr/>
      </xdr:nvSpPr>
      <xdr:spPr>
        <a:xfrm>
          <a:off x="136525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3" name="テキスト ボックス 50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4" name="テキスト ボックス 50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5" name="テキスト ボックス 50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6" name="テキスト ボックス 50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7" name="テキスト ボックス 50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133985</xdr:rowOff>
    </xdr:from>
    <xdr:to>
      <xdr:col>85</xdr:col>
      <xdr:colOff>177800</xdr:colOff>
      <xdr:row>62</xdr:row>
      <xdr:rowOff>64135</xdr:rowOff>
    </xdr:to>
    <xdr:sp macro="" textlink="">
      <xdr:nvSpPr>
        <xdr:cNvPr id="508" name="楕円 507"/>
        <xdr:cNvSpPr/>
      </xdr:nvSpPr>
      <xdr:spPr>
        <a:xfrm>
          <a:off x="16268700" y="10592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112412</xdr:rowOff>
    </xdr:from>
    <xdr:ext cx="405111" cy="259045"/>
    <xdr:sp macro="" textlink="">
      <xdr:nvSpPr>
        <xdr:cNvPr id="509" name="【学校施設】&#10;有形固定資産減価償却率該当値テキスト"/>
        <xdr:cNvSpPr txBox="1"/>
      </xdr:nvSpPr>
      <xdr:spPr>
        <a:xfrm>
          <a:off x="16357600" y="10570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166370</xdr:rowOff>
    </xdr:from>
    <xdr:to>
      <xdr:col>81</xdr:col>
      <xdr:colOff>101600</xdr:colOff>
      <xdr:row>62</xdr:row>
      <xdr:rowOff>96520</xdr:rowOff>
    </xdr:to>
    <xdr:sp macro="" textlink="">
      <xdr:nvSpPr>
        <xdr:cNvPr id="510" name="楕円 509"/>
        <xdr:cNvSpPr/>
      </xdr:nvSpPr>
      <xdr:spPr>
        <a:xfrm>
          <a:off x="15430500" y="106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13335</xdr:rowOff>
    </xdr:from>
    <xdr:to>
      <xdr:col>85</xdr:col>
      <xdr:colOff>127000</xdr:colOff>
      <xdr:row>62</xdr:row>
      <xdr:rowOff>45720</xdr:rowOff>
    </xdr:to>
    <xdr:cxnSp macro="">
      <xdr:nvCxnSpPr>
        <xdr:cNvPr id="511" name="直線コネクタ 510"/>
        <xdr:cNvCxnSpPr/>
      </xdr:nvCxnSpPr>
      <xdr:spPr>
        <a:xfrm flipV="1">
          <a:off x="15481300" y="1064323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162560</xdr:rowOff>
    </xdr:from>
    <xdr:to>
      <xdr:col>76</xdr:col>
      <xdr:colOff>165100</xdr:colOff>
      <xdr:row>62</xdr:row>
      <xdr:rowOff>92710</xdr:rowOff>
    </xdr:to>
    <xdr:sp macro="" textlink="">
      <xdr:nvSpPr>
        <xdr:cNvPr id="512" name="楕円 511"/>
        <xdr:cNvSpPr/>
      </xdr:nvSpPr>
      <xdr:spPr>
        <a:xfrm>
          <a:off x="14541500" y="1062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41910</xdr:rowOff>
    </xdr:from>
    <xdr:to>
      <xdr:col>81</xdr:col>
      <xdr:colOff>50800</xdr:colOff>
      <xdr:row>62</xdr:row>
      <xdr:rowOff>45720</xdr:rowOff>
    </xdr:to>
    <xdr:cxnSp macro="">
      <xdr:nvCxnSpPr>
        <xdr:cNvPr id="513" name="直線コネクタ 512"/>
        <xdr:cNvCxnSpPr/>
      </xdr:nvCxnSpPr>
      <xdr:spPr>
        <a:xfrm>
          <a:off x="14592300" y="1067181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50165</xdr:rowOff>
    </xdr:from>
    <xdr:to>
      <xdr:col>72</xdr:col>
      <xdr:colOff>38100</xdr:colOff>
      <xdr:row>61</xdr:row>
      <xdr:rowOff>151765</xdr:rowOff>
    </xdr:to>
    <xdr:sp macro="" textlink="">
      <xdr:nvSpPr>
        <xdr:cNvPr id="514" name="楕円 513"/>
        <xdr:cNvSpPr/>
      </xdr:nvSpPr>
      <xdr:spPr>
        <a:xfrm>
          <a:off x="13652500" y="1050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100965</xdr:rowOff>
    </xdr:from>
    <xdr:to>
      <xdr:col>76</xdr:col>
      <xdr:colOff>114300</xdr:colOff>
      <xdr:row>62</xdr:row>
      <xdr:rowOff>41910</xdr:rowOff>
    </xdr:to>
    <xdr:cxnSp macro="">
      <xdr:nvCxnSpPr>
        <xdr:cNvPr id="515" name="直線コネクタ 514"/>
        <xdr:cNvCxnSpPr/>
      </xdr:nvCxnSpPr>
      <xdr:spPr>
        <a:xfrm>
          <a:off x="13703300" y="10559415"/>
          <a:ext cx="889000" cy="112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65422</xdr:rowOff>
    </xdr:from>
    <xdr:ext cx="405111" cy="259045"/>
    <xdr:sp macro="" textlink="">
      <xdr:nvSpPr>
        <xdr:cNvPr id="516" name="n_1aveValue【学校施設】&#10;有形固定資産減価償却率"/>
        <xdr:cNvSpPr txBox="1"/>
      </xdr:nvSpPr>
      <xdr:spPr>
        <a:xfrm>
          <a:off x="15266044"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76852</xdr:rowOff>
    </xdr:from>
    <xdr:ext cx="405111" cy="259045"/>
    <xdr:sp macro="" textlink="">
      <xdr:nvSpPr>
        <xdr:cNvPr id="517" name="n_2aveValue【学校施設】&#10;有形固定資産減価償却率"/>
        <xdr:cNvSpPr txBox="1"/>
      </xdr:nvSpPr>
      <xdr:spPr>
        <a:xfrm>
          <a:off x="14389744" y="1002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99712</xdr:rowOff>
    </xdr:from>
    <xdr:ext cx="405111" cy="259045"/>
    <xdr:sp macro="" textlink="">
      <xdr:nvSpPr>
        <xdr:cNvPr id="518" name="n_3aveValue【学校施設】&#10;有形固定資産減価償却率"/>
        <xdr:cNvSpPr txBox="1"/>
      </xdr:nvSpPr>
      <xdr:spPr>
        <a:xfrm>
          <a:off x="13500744" y="1004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87647</xdr:rowOff>
    </xdr:from>
    <xdr:ext cx="405111" cy="259045"/>
    <xdr:sp macro="" textlink="">
      <xdr:nvSpPr>
        <xdr:cNvPr id="519" name="n_1mainValue【学校施設】&#10;有形固定資産減価償却率"/>
        <xdr:cNvSpPr txBox="1"/>
      </xdr:nvSpPr>
      <xdr:spPr>
        <a:xfrm>
          <a:off x="15266044" y="1071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83837</xdr:rowOff>
    </xdr:from>
    <xdr:ext cx="405111" cy="259045"/>
    <xdr:sp macro="" textlink="">
      <xdr:nvSpPr>
        <xdr:cNvPr id="520" name="n_2mainValue【学校施設】&#10;有形固定資産減価償却率"/>
        <xdr:cNvSpPr txBox="1"/>
      </xdr:nvSpPr>
      <xdr:spPr>
        <a:xfrm>
          <a:off x="14389744" y="10713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142892</xdr:rowOff>
    </xdr:from>
    <xdr:ext cx="405111" cy="259045"/>
    <xdr:sp macro="" textlink="">
      <xdr:nvSpPr>
        <xdr:cNvPr id="521" name="n_3mainValue【学校施設】&#10;有形固定資産減価償却率"/>
        <xdr:cNvSpPr txBox="1"/>
      </xdr:nvSpPr>
      <xdr:spPr>
        <a:xfrm>
          <a:off x="13500744" y="10601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2" name="正方形/長方形 52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3" name="正方形/長方形 52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4" name="正方形/長方形 52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5" name="正方形/長方形 52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6" name="正方形/長方形 52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7" name="正方形/長方形 52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8" name="正方形/長方形 52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9" name="正方形/長方形 52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0" name="テキスト ボックス 52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1" name="直線コネクタ 53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32" name="直線コネクタ 531"/>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33" name="テキスト ボックス 532"/>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34" name="直線コネクタ 533"/>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86377</xdr:rowOff>
    </xdr:from>
    <xdr:ext cx="531299" cy="259045"/>
    <xdr:sp macro="" textlink="">
      <xdr:nvSpPr>
        <xdr:cNvPr id="535" name="テキスト ボックス 534"/>
        <xdr:cNvSpPr txBox="1"/>
      </xdr:nvSpPr>
      <xdr:spPr>
        <a:xfrm>
          <a:off x="17756701" y="1037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36" name="直線コネクタ 535"/>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57</xdr:row>
      <xdr:rowOff>143527</xdr:rowOff>
    </xdr:from>
    <xdr:ext cx="531299" cy="259045"/>
    <xdr:sp macro="" textlink="">
      <xdr:nvSpPr>
        <xdr:cNvPr id="537" name="テキスト ボックス 536"/>
        <xdr:cNvSpPr txBox="1"/>
      </xdr:nvSpPr>
      <xdr:spPr>
        <a:xfrm>
          <a:off x="17756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38" name="直線コネクタ 537"/>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29227</xdr:rowOff>
    </xdr:from>
    <xdr:ext cx="531299" cy="259045"/>
    <xdr:sp macro="" textlink="">
      <xdr:nvSpPr>
        <xdr:cNvPr id="539" name="テキスト ボックス 538"/>
        <xdr:cNvSpPr txBox="1"/>
      </xdr:nvSpPr>
      <xdr:spPr>
        <a:xfrm>
          <a:off x="17756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0" name="直線コネクタ 53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41" name="テキスト ボックス 540"/>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121569</xdr:rowOff>
    </xdr:from>
    <xdr:to>
      <xdr:col>116</xdr:col>
      <xdr:colOff>62864</xdr:colOff>
      <xdr:row>63</xdr:row>
      <xdr:rowOff>107945</xdr:rowOff>
    </xdr:to>
    <xdr:cxnSp macro="">
      <xdr:nvCxnSpPr>
        <xdr:cNvPr id="543" name="直線コネクタ 542"/>
        <xdr:cNvCxnSpPr/>
      </xdr:nvCxnSpPr>
      <xdr:spPr>
        <a:xfrm flipV="1">
          <a:off x="22160864" y="9894219"/>
          <a:ext cx="0" cy="10150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119321</xdr:rowOff>
    </xdr:from>
    <xdr:ext cx="469744" cy="259045"/>
    <xdr:sp macro="" textlink="">
      <xdr:nvSpPr>
        <xdr:cNvPr id="544" name="【学校施設】&#10;一人当たり面積最小値テキスト"/>
        <xdr:cNvSpPr txBox="1"/>
      </xdr:nvSpPr>
      <xdr:spPr>
        <a:xfrm>
          <a:off x="22199600" y="10920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107945</xdr:rowOff>
    </xdr:from>
    <xdr:to>
      <xdr:col>116</xdr:col>
      <xdr:colOff>152400</xdr:colOff>
      <xdr:row>63</xdr:row>
      <xdr:rowOff>107945</xdr:rowOff>
    </xdr:to>
    <xdr:cxnSp macro="">
      <xdr:nvCxnSpPr>
        <xdr:cNvPr id="545" name="直線コネクタ 544"/>
        <xdr:cNvCxnSpPr/>
      </xdr:nvCxnSpPr>
      <xdr:spPr>
        <a:xfrm>
          <a:off x="22072600" y="1090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68246</xdr:rowOff>
    </xdr:from>
    <xdr:ext cx="534377" cy="259045"/>
    <xdr:sp macro="" textlink="">
      <xdr:nvSpPr>
        <xdr:cNvPr id="546" name="【学校施設】&#10;一人当たり面積最大値テキスト"/>
        <xdr:cNvSpPr txBox="1"/>
      </xdr:nvSpPr>
      <xdr:spPr>
        <a:xfrm>
          <a:off x="22199600" y="9669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121569</xdr:rowOff>
    </xdr:from>
    <xdr:to>
      <xdr:col>116</xdr:col>
      <xdr:colOff>152400</xdr:colOff>
      <xdr:row>57</xdr:row>
      <xdr:rowOff>121569</xdr:rowOff>
    </xdr:to>
    <xdr:cxnSp macro="">
      <xdr:nvCxnSpPr>
        <xdr:cNvPr id="547" name="直線コネクタ 546"/>
        <xdr:cNvCxnSpPr/>
      </xdr:nvCxnSpPr>
      <xdr:spPr>
        <a:xfrm>
          <a:off x="22072600" y="9894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36771</xdr:rowOff>
    </xdr:from>
    <xdr:ext cx="469744" cy="259045"/>
    <xdr:sp macro="" textlink="">
      <xdr:nvSpPr>
        <xdr:cNvPr id="548" name="【学校施設】&#10;一人当たり面積平均値テキスト"/>
        <xdr:cNvSpPr txBox="1"/>
      </xdr:nvSpPr>
      <xdr:spPr>
        <a:xfrm>
          <a:off x="22199600" y="10666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13894</xdr:rowOff>
    </xdr:from>
    <xdr:to>
      <xdr:col>116</xdr:col>
      <xdr:colOff>114300</xdr:colOff>
      <xdr:row>63</xdr:row>
      <xdr:rowOff>115494</xdr:rowOff>
    </xdr:to>
    <xdr:sp macro="" textlink="">
      <xdr:nvSpPr>
        <xdr:cNvPr id="549" name="フローチャート: 判断 548"/>
        <xdr:cNvSpPr/>
      </xdr:nvSpPr>
      <xdr:spPr>
        <a:xfrm>
          <a:off x="22110700" y="1081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11745</xdr:rowOff>
    </xdr:from>
    <xdr:to>
      <xdr:col>112</xdr:col>
      <xdr:colOff>38100</xdr:colOff>
      <xdr:row>63</xdr:row>
      <xdr:rowOff>113345</xdr:rowOff>
    </xdr:to>
    <xdr:sp macro="" textlink="">
      <xdr:nvSpPr>
        <xdr:cNvPr id="550" name="フローチャート: 判断 549"/>
        <xdr:cNvSpPr/>
      </xdr:nvSpPr>
      <xdr:spPr>
        <a:xfrm>
          <a:off x="21272500" y="1081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16820</xdr:rowOff>
    </xdr:from>
    <xdr:to>
      <xdr:col>107</xdr:col>
      <xdr:colOff>101600</xdr:colOff>
      <xdr:row>63</xdr:row>
      <xdr:rowOff>118420</xdr:rowOff>
    </xdr:to>
    <xdr:sp macro="" textlink="">
      <xdr:nvSpPr>
        <xdr:cNvPr id="551" name="フローチャート: 判断 550"/>
        <xdr:cNvSpPr/>
      </xdr:nvSpPr>
      <xdr:spPr>
        <a:xfrm>
          <a:off x="20383500" y="1081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14122</xdr:rowOff>
    </xdr:from>
    <xdr:to>
      <xdr:col>102</xdr:col>
      <xdr:colOff>165100</xdr:colOff>
      <xdr:row>63</xdr:row>
      <xdr:rowOff>115722</xdr:rowOff>
    </xdr:to>
    <xdr:sp macro="" textlink="">
      <xdr:nvSpPr>
        <xdr:cNvPr id="552" name="フローチャート: 判断 551"/>
        <xdr:cNvSpPr/>
      </xdr:nvSpPr>
      <xdr:spPr>
        <a:xfrm>
          <a:off x="19494500" y="10815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3" name="テキスト ボックス 55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4" name="テキスト ボックス 55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5" name="テキスト ボックス 55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6" name="テキスト ボックス 55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7" name="テキスト ボックス 55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38583</xdr:rowOff>
    </xdr:from>
    <xdr:to>
      <xdr:col>116</xdr:col>
      <xdr:colOff>114300</xdr:colOff>
      <xdr:row>63</xdr:row>
      <xdr:rowOff>140183</xdr:rowOff>
    </xdr:to>
    <xdr:sp macro="" textlink="">
      <xdr:nvSpPr>
        <xdr:cNvPr id="558" name="楕円 557"/>
        <xdr:cNvSpPr/>
      </xdr:nvSpPr>
      <xdr:spPr>
        <a:xfrm>
          <a:off x="22110700" y="10839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163771</xdr:rowOff>
    </xdr:from>
    <xdr:ext cx="469744" cy="259045"/>
    <xdr:sp macro="" textlink="">
      <xdr:nvSpPr>
        <xdr:cNvPr id="559" name="【学校施設】&#10;一人当たり面積該当値テキスト"/>
        <xdr:cNvSpPr txBox="1"/>
      </xdr:nvSpPr>
      <xdr:spPr>
        <a:xfrm>
          <a:off x="22199600" y="10793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47406</xdr:rowOff>
    </xdr:from>
    <xdr:to>
      <xdr:col>112</xdr:col>
      <xdr:colOff>38100</xdr:colOff>
      <xdr:row>63</xdr:row>
      <xdr:rowOff>149006</xdr:rowOff>
    </xdr:to>
    <xdr:sp macro="" textlink="">
      <xdr:nvSpPr>
        <xdr:cNvPr id="560" name="楕円 559"/>
        <xdr:cNvSpPr/>
      </xdr:nvSpPr>
      <xdr:spPr>
        <a:xfrm>
          <a:off x="21272500" y="1084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89383</xdr:rowOff>
    </xdr:from>
    <xdr:to>
      <xdr:col>116</xdr:col>
      <xdr:colOff>63500</xdr:colOff>
      <xdr:row>63</xdr:row>
      <xdr:rowOff>98206</xdr:rowOff>
    </xdr:to>
    <xdr:cxnSp macro="">
      <xdr:nvCxnSpPr>
        <xdr:cNvPr id="561" name="直線コネクタ 560"/>
        <xdr:cNvCxnSpPr/>
      </xdr:nvCxnSpPr>
      <xdr:spPr>
        <a:xfrm flipV="1">
          <a:off x="21323300" y="10890733"/>
          <a:ext cx="838200" cy="8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46127</xdr:rowOff>
    </xdr:from>
    <xdr:to>
      <xdr:col>107</xdr:col>
      <xdr:colOff>101600</xdr:colOff>
      <xdr:row>63</xdr:row>
      <xdr:rowOff>147727</xdr:rowOff>
    </xdr:to>
    <xdr:sp macro="" textlink="">
      <xdr:nvSpPr>
        <xdr:cNvPr id="562" name="楕円 561"/>
        <xdr:cNvSpPr/>
      </xdr:nvSpPr>
      <xdr:spPr>
        <a:xfrm>
          <a:off x="20383500" y="1084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96927</xdr:rowOff>
    </xdr:from>
    <xdr:to>
      <xdr:col>111</xdr:col>
      <xdr:colOff>177800</xdr:colOff>
      <xdr:row>63</xdr:row>
      <xdr:rowOff>98206</xdr:rowOff>
    </xdr:to>
    <xdr:cxnSp macro="">
      <xdr:nvCxnSpPr>
        <xdr:cNvPr id="563" name="直線コネクタ 562"/>
        <xdr:cNvCxnSpPr/>
      </xdr:nvCxnSpPr>
      <xdr:spPr>
        <a:xfrm>
          <a:off x="20434300" y="10898277"/>
          <a:ext cx="889000" cy="1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50698</xdr:rowOff>
    </xdr:from>
    <xdr:to>
      <xdr:col>102</xdr:col>
      <xdr:colOff>165100</xdr:colOff>
      <xdr:row>63</xdr:row>
      <xdr:rowOff>152298</xdr:rowOff>
    </xdr:to>
    <xdr:sp macro="" textlink="">
      <xdr:nvSpPr>
        <xdr:cNvPr id="564" name="楕円 563"/>
        <xdr:cNvSpPr/>
      </xdr:nvSpPr>
      <xdr:spPr>
        <a:xfrm>
          <a:off x="19494500" y="10852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96927</xdr:rowOff>
    </xdr:from>
    <xdr:to>
      <xdr:col>107</xdr:col>
      <xdr:colOff>50800</xdr:colOff>
      <xdr:row>63</xdr:row>
      <xdr:rowOff>101498</xdr:rowOff>
    </xdr:to>
    <xdr:cxnSp macro="">
      <xdr:nvCxnSpPr>
        <xdr:cNvPr id="565" name="直線コネクタ 564"/>
        <xdr:cNvCxnSpPr/>
      </xdr:nvCxnSpPr>
      <xdr:spPr>
        <a:xfrm flipV="1">
          <a:off x="19545300" y="10898277"/>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129872</xdr:rowOff>
    </xdr:from>
    <xdr:ext cx="469744" cy="259045"/>
    <xdr:sp macro="" textlink="">
      <xdr:nvSpPr>
        <xdr:cNvPr id="566" name="n_1aveValue【学校施設】&#10;一人当たり面積"/>
        <xdr:cNvSpPr txBox="1"/>
      </xdr:nvSpPr>
      <xdr:spPr>
        <a:xfrm>
          <a:off x="21075727" y="1058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134947</xdr:rowOff>
    </xdr:from>
    <xdr:ext cx="469744" cy="259045"/>
    <xdr:sp macro="" textlink="">
      <xdr:nvSpPr>
        <xdr:cNvPr id="567" name="n_2aveValue【学校施設】&#10;一人当たり面積"/>
        <xdr:cNvSpPr txBox="1"/>
      </xdr:nvSpPr>
      <xdr:spPr>
        <a:xfrm>
          <a:off x="20199427" y="1059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132249</xdr:rowOff>
    </xdr:from>
    <xdr:ext cx="469744" cy="259045"/>
    <xdr:sp macro="" textlink="">
      <xdr:nvSpPr>
        <xdr:cNvPr id="568" name="n_3aveValue【学校施設】&#10;一人当たり面積"/>
        <xdr:cNvSpPr txBox="1"/>
      </xdr:nvSpPr>
      <xdr:spPr>
        <a:xfrm>
          <a:off x="19310427" y="1059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140133</xdr:rowOff>
    </xdr:from>
    <xdr:ext cx="469744" cy="259045"/>
    <xdr:sp macro="" textlink="">
      <xdr:nvSpPr>
        <xdr:cNvPr id="569" name="n_1mainValue【学校施設】&#10;一人当たり面積"/>
        <xdr:cNvSpPr txBox="1"/>
      </xdr:nvSpPr>
      <xdr:spPr>
        <a:xfrm>
          <a:off x="21075727" y="10941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138854</xdr:rowOff>
    </xdr:from>
    <xdr:ext cx="469744" cy="259045"/>
    <xdr:sp macro="" textlink="">
      <xdr:nvSpPr>
        <xdr:cNvPr id="570" name="n_2mainValue【学校施設】&#10;一人当たり面積"/>
        <xdr:cNvSpPr txBox="1"/>
      </xdr:nvSpPr>
      <xdr:spPr>
        <a:xfrm>
          <a:off x="20199427" y="10940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143425</xdr:rowOff>
    </xdr:from>
    <xdr:ext cx="469744" cy="259045"/>
    <xdr:sp macro="" textlink="">
      <xdr:nvSpPr>
        <xdr:cNvPr id="571" name="n_3mainValue【学校施設】&#10;一人当たり面積"/>
        <xdr:cNvSpPr txBox="1"/>
      </xdr:nvSpPr>
      <xdr:spPr>
        <a:xfrm>
          <a:off x="19310427" y="10944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2" name="正方形/長方形 57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3" name="正方形/長方形 57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4" name="正方形/長方形 57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5" name="正方形/長方形 57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6" name="正方形/長方形 57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7" name="正方形/長方形 57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8" name="正方形/長方形 57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9" name="正方形/長方形 578"/>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80" name="正方形/長方形 57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1" name="正方形/長方形 58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2" name="正方形/長方形 58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3" name="正方形/長方形 58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4" name="正方形/長方形 58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5" name="正方形/長方形 58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6" name="正方形/長方形 58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7" name="正方形/長方形 586"/>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88" name="正方形/長方形 58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9" name="正方形/長方形 58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90" name="正方形/長方形 58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91" name="正方形/長方形 59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92" name="正方形/長方形 59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3" name="正方形/長方形 59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4" name="正方形/長方形 59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5" name="正方形/長方形 59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6" name="テキスト ボックス 59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7" name="直線コネクタ 59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98" name="直線コネクタ 59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99" name="テキスト ボックス 598"/>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00" name="直線コネクタ 59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01" name="テキスト ボックス 60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02" name="直線コネクタ 60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03" name="テキスト ボックス 60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04" name="直線コネクタ 60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05" name="テキスト ボックス 60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06" name="直線コネクタ 60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07" name="テキスト ボックス 60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08" name="直線コネクタ 60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09" name="テキスト ボックス 608"/>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10" name="直線コネクタ 60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11" name="テキスト ボックス 61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1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59871</xdr:rowOff>
    </xdr:to>
    <xdr:cxnSp macro="">
      <xdr:nvCxnSpPr>
        <xdr:cNvPr id="613" name="直線コネクタ 612"/>
        <xdr:cNvCxnSpPr/>
      </xdr:nvCxnSpPr>
      <xdr:spPr>
        <a:xfrm flipV="1">
          <a:off x="16318864" y="17090571"/>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63698</xdr:rowOff>
    </xdr:from>
    <xdr:ext cx="340478" cy="259045"/>
    <xdr:sp macro="" textlink="">
      <xdr:nvSpPr>
        <xdr:cNvPr id="614" name="【公民館】&#10;有形固定資産減価償却率最小値テキスト"/>
        <xdr:cNvSpPr txBox="1"/>
      </xdr:nvSpPr>
      <xdr:spPr>
        <a:xfrm>
          <a:off x="16357600" y="185802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59871</xdr:rowOff>
    </xdr:from>
    <xdr:to>
      <xdr:col>86</xdr:col>
      <xdr:colOff>25400</xdr:colOff>
      <xdr:row>108</xdr:row>
      <xdr:rowOff>59871</xdr:rowOff>
    </xdr:to>
    <xdr:cxnSp macro="">
      <xdr:nvCxnSpPr>
        <xdr:cNvPr id="615" name="直線コネクタ 614"/>
        <xdr:cNvCxnSpPr/>
      </xdr:nvCxnSpPr>
      <xdr:spPr>
        <a:xfrm>
          <a:off x="16230600" y="1857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16"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17" name="直線コネクタ 616"/>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119759</xdr:rowOff>
    </xdr:from>
    <xdr:ext cx="405111" cy="259045"/>
    <xdr:sp macro="" textlink="">
      <xdr:nvSpPr>
        <xdr:cNvPr id="618" name="【公民館】&#10;有形固定資産減価償却率平均値テキスト"/>
        <xdr:cNvSpPr txBox="1"/>
      </xdr:nvSpPr>
      <xdr:spPr>
        <a:xfrm>
          <a:off x="16357600" y="176076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141332</xdr:rowOff>
    </xdr:from>
    <xdr:to>
      <xdr:col>85</xdr:col>
      <xdr:colOff>177800</xdr:colOff>
      <xdr:row>103</xdr:row>
      <xdr:rowOff>71482</xdr:rowOff>
    </xdr:to>
    <xdr:sp macro="" textlink="">
      <xdr:nvSpPr>
        <xdr:cNvPr id="619" name="フローチャート: 判断 618"/>
        <xdr:cNvSpPr/>
      </xdr:nvSpPr>
      <xdr:spPr>
        <a:xfrm>
          <a:off x="16268700" y="1762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126637</xdr:rowOff>
    </xdr:from>
    <xdr:to>
      <xdr:col>81</xdr:col>
      <xdr:colOff>101600</xdr:colOff>
      <xdr:row>103</xdr:row>
      <xdr:rowOff>56787</xdr:rowOff>
    </xdr:to>
    <xdr:sp macro="" textlink="">
      <xdr:nvSpPr>
        <xdr:cNvPr id="620" name="フローチャート: 判断 619"/>
        <xdr:cNvSpPr/>
      </xdr:nvSpPr>
      <xdr:spPr>
        <a:xfrm>
          <a:off x="15430500" y="1761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149498</xdr:rowOff>
    </xdr:from>
    <xdr:to>
      <xdr:col>76</xdr:col>
      <xdr:colOff>165100</xdr:colOff>
      <xdr:row>103</xdr:row>
      <xdr:rowOff>79648</xdr:rowOff>
    </xdr:to>
    <xdr:sp macro="" textlink="">
      <xdr:nvSpPr>
        <xdr:cNvPr id="621" name="フローチャート: 判断 620"/>
        <xdr:cNvSpPr/>
      </xdr:nvSpPr>
      <xdr:spPr>
        <a:xfrm>
          <a:off x="14541500" y="17637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147864</xdr:rowOff>
    </xdr:from>
    <xdr:to>
      <xdr:col>72</xdr:col>
      <xdr:colOff>38100</xdr:colOff>
      <xdr:row>103</xdr:row>
      <xdr:rowOff>78014</xdr:rowOff>
    </xdr:to>
    <xdr:sp macro="" textlink="">
      <xdr:nvSpPr>
        <xdr:cNvPr id="622" name="フローチャート: 判断 621"/>
        <xdr:cNvSpPr/>
      </xdr:nvSpPr>
      <xdr:spPr>
        <a:xfrm>
          <a:off x="13652500" y="17635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23" name="テキスト ボックス 62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24" name="テキスト ボックス 62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25" name="テキスト ボックス 62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6" name="テキスト ボックス 62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27" name="テキスト ボックス 62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90714</xdr:rowOff>
    </xdr:from>
    <xdr:to>
      <xdr:col>85</xdr:col>
      <xdr:colOff>177800</xdr:colOff>
      <xdr:row>101</xdr:row>
      <xdr:rowOff>20864</xdr:rowOff>
    </xdr:to>
    <xdr:sp macro="" textlink="">
      <xdr:nvSpPr>
        <xdr:cNvPr id="628" name="楕円 627"/>
        <xdr:cNvSpPr/>
      </xdr:nvSpPr>
      <xdr:spPr>
        <a:xfrm>
          <a:off x="16268700" y="1723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113591</xdr:rowOff>
    </xdr:from>
    <xdr:ext cx="405111" cy="259045"/>
    <xdr:sp macro="" textlink="">
      <xdr:nvSpPr>
        <xdr:cNvPr id="629" name="【公民館】&#10;有形固定資産減価償却率該当値テキスト"/>
        <xdr:cNvSpPr txBox="1"/>
      </xdr:nvSpPr>
      <xdr:spPr>
        <a:xfrm>
          <a:off x="16357600" y="17087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118473</xdr:rowOff>
    </xdr:from>
    <xdr:to>
      <xdr:col>81</xdr:col>
      <xdr:colOff>101600</xdr:colOff>
      <xdr:row>101</xdr:row>
      <xdr:rowOff>48623</xdr:rowOff>
    </xdr:to>
    <xdr:sp macro="" textlink="">
      <xdr:nvSpPr>
        <xdr:cNvPr id="630" name="楕円 629"/>
        <xdr:cNvSpPr/>
      </xdr:nvSpPr>
      <xdr:spPr>
        <a:xfrm>
          <a:off x="15430500" y="17263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141514</xdr:rowOff>
    </xdr:from>
    <xdr:to>
      <xdr:col>85</xdr:col>
      <xdr:colOff>127000</xdr:colOff>
      <xdr:row>100</xdr:row>
      <xdr:rowOff>169273</xdr:rowOff>
    </xdr:to>
    <xdr:cxnSp macro="">
      <xdr:nvCxnSpPr>
        <xdr:cNvPr id="631" name="直線コネクタ 630"/>
        <xdr:cNvCxnSpPr/>
      </xdr:nvCxnSpPr>
      <xdr:spPr>
        <a:xfrm flipV="1">
          <a:off x="15481300" y="17286514"/>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149498</xdr:rowOff>
    </xdr:from>
    <xdr:to>
      <xdr:col>76</xdr:col>
      <xdr:colOff>165100</xdr:colOff>
      <xdr:row>101</xdr:row>
      <xdr:rowOff>79648</xdr:rowOff>
    </xdr:to>
    <xdr:sp macro="" textlink="">
      <xdr:nvSpPr>
        <xdr:cNvPr id="632" name="楕円 631"/>
        <xdr:cNvSpPr/>
      </xdr:nvSpPr>
      <xdr:spPr>
        <a:xfrm>
          <a:off x="14541500" y="17294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169273</xdr:rowOff>
    </xdr:from>
    <xdr:to>
      <xdr:col>81</xdr:col>
      <xdr:colOff>50800</xdr:colOff>
      <xdr:row>101</xdr:row>
      <xdr:rowOff>28848</xdr:rowOff>
    </xdr:to>
    <xdr:cxnSp macro="">
      <xdr:nvCxnSpPr>
        <xdr:cNvPr id="633" name="直線コネクタ 632"/>
        <xdr:cNvCxnSpPr/>
      </xdr:nvCxnSpPr>
      <xdr:spPr>
        <a:xfrm flipV="1">
          <a:off x="14592300" y="17314273"/>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907</xdr:rowOff>
    </xdr:from>
    <xdr:to>
      <xdr:col>72</xdr:col>
      <xdr:colOff>38100</xdr:colOff>
      <xdr:row>101</xdr:row>
      <xdr:rowOff>102507</xdr:rowOff>
    </xdr:to>
    <xdr:sp macro="" textlink="">
      <xdr:nvSpPr>
        <xdr:cNvPr id="634" name="楕円 633"/>
        <xdr:cNvSpPr/>
      </xdr:nvSpPr>
      <xdr:spPr>
        <a:xfrm>
          <a:off x="13652500" y="17317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28848</xdr:rowOff>
    </xdr:from>
    <xdr:to>
      <xdr:col>76</xdr:col>
      <xdr:colOff>114300</xdr:colOff>
      <xdr:row>101</xdr:row>
      <xdr:rowOff>51707</xdr:rowOff>
    </xdr:to>
    <xdr:cxnSp macro="">
      <xdr:nvCxnSpPr>
        <xdr:cNvPr id="635" name="直線コネクタ 634"/>
        <xdr:cNvCxnSpPr/>
      </xdr:nvCxnSpPr>
      <xdr:spPr>
        <a:xfrm flipV="1">
          <a:off x="13703300" y="17345298"/>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47914</xdr:rowOff>
    </xdr:from>
    <xdr:ext cx="405111" cy="259045"/>
    <xdr:sp macro="" textlink="">
      <xdr:nvSpPr>
        <xdr:cNvPr id="636" name="n_1aveValue【公民館】&#10;有形固定資産減価償却率"/>
        <xdr:cNvSpPr txBox="1"/>
      </xdr:nvSpPr>
      <xdr:spPr>
        <a:xfrm>
          <a:off x="15266044" y="17707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70775</xdr:rowOff>
    </xdr:from>
    <xdr:ext cx="405111" cy="259045"/>
    <xdr:sp macro="" textlink="">
      <xdr:nvSpPr>
        <xdr:cNvPr id="637" name="n_2aveValue【公民館】&#10;有形固定資産減価償却率"/>
        <xdr:cNvSpPr txBox="1"/>
      </xdr:nvSpPr>
      <xdr:spPr>
        <a:xfrm>
          <a:off x="14389744" y="17730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69141</xdr:rowOff>
    </xdr:from>
    <xdr:ext cx="405111" cy="259045"/>
    <xdr:sp macro="" textlink="">
      <xdr:nvSpPr>
        <xdr:cNvPr id="638" name="n_3aveValue【公民館】&#10;有形固定資産減価償却率"/>
        <xdr:cNvSpPr txBox="1"/>
      </xdr:nvSpPr>
      <xdr:spPr>
        <a:xfrm>
          <a:off x="13500744" y="17728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65150</xdr:rowOff>
    </xdr:from>
    <xdr:ext cx="405111" cy="259045"/>
    <xdr:sp macro="" textlink="">
      <xdr:nvSpPr>
        <xdr:cNvPr id="639" name="n_1mainValue【公民館】&#10;有形固定資産減価償却率"/>
        <xdr:cNvSpPr txBox="1"/>
      </xdr:nvSpPr>
      <xdr:spPr>
        <a:xfrm>
          <a:off x="15266044" y="17038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96175</xdr:rowOff>
    </xdr:from>
    <xdr:ext cx="405111" cy="259045"/>
    <xdr:sp macro="" textlink="">
      <xdr:nvSpPr>
        <xdr:cNvPr id="640" name="n_2mainValue【公民館】&#10;有形固定資産減価償却率"/>
        <xdr:cNvSpPr txBox="1"/>
      </xdr:nvSpPr>
      <xdr:spPr>
        <a:xfrm>
          <a:off x="14389744" y="17069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119034</xdr:rowOff>
    </xdr:from>
    <xdr:ext cx="405111" cy="259045"/>
    <xdr:sp macro="" textlink="">
      <xdr:nvSpPr>
        <xdr:cNvPr id="641" name="n_3mainValue【公民館】&#10;有形固定資産減価償却率"/>
        <xdr:cNvSpPr txBox="1"/>
      </xdr:nvSpPr>
      <xdr:spPr>
        <a:xfrm>
          <a:off x="13500744" y="17092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42" name="正方形/長方形 64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43" name="正方形/長方形 64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44" name="正方形/長方形 64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45" name="正方形/長方形 64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46" name="正方形/長方形 64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47" name="正方形/長方形 64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48" name="正方形/長方形 64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49" name="正方形/長方形 64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50" name="テキスト ボックス 64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51" name="直線コネクタ 65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52" name="直線コネクタ 651"/>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53" name="テキスト ボックス 652"/>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54" name="直線コネクタ 653"/>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55" name="テキスト ボックス 654"/>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56" name="直線コネクタ 655"/>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57" name="テキスト ボックス 656"/>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58" name="直線コネクタ 657"/>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59" name="テキスト ボックス 658"/>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60" name="直線コネクタ 659"/>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61" name="テキスト ボックス 660"/>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62" name="直線コネクタ 661"/>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63" name="テキスト ボックス 662"/>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64" name="直線コネクタ 66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65" name="テキスト ボックス 66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6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22316</xdr:rowOff>
    </xdr:from>
    <xdr:to>
      <xdr:col>116</xdr:col>
      <xdr:colOff>62864</xdr:colOff>
      <xdr:row>109</xdr:row>
      <xdr:rowOff>27214</xdr:rowOff>
    </xdr:to>
    <xdr:cxnSp macro="">
      <xdr:nvCxnSpPr>
        <xdr:cNvPr id="667" name="直線コネクタ 666"/>
        <xdr:cNvCxnSpPr/>
      </xdr:nvCxnSpPr>
      <xdr:spPr>
        <a:xfrm flipV="1">
          <a:off x="22160864" y="17167316"/>
          <a:ext cx="0" cy="1547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31041</xdr:rowOff>
    </xdr:from>
    <xdr:ext cx="469744" cy="259045"/>
    <xdr:sp macro="" textlink="">
      <xdr:nvSpPr>
        <xdr:cNvPr id="668" name="【公民館】&#10;一人当たり面積最小値テキスト"/>
        <xdr:cNvSpPr txBox="1"/>
      </xdr:nvSpPr>
      <xdr:spPr>
        <a:xfrm>
          <a:off x="22199600" y="18719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27214</xdr:rowOff>
    </xdr:from>
    <xdr:to>
      <xdr:col>116</xdr:col>
      <xdr:colOff>152400</xdr:colOff>
      <xdr:row>109</xdr:row>
      <xdr:rowOff>27214</xdr:rowOff>
    </xdr:to>
    <xdr:cxnSp macro="">
      <xdr:nvCxnSpPr>
        <xdr:cNvPr id="669" name="直線コネクタ 668"/>
        <xdr:cNvCxnSpPr/>
      </xdr:nvCxnSpPr>
      <xdr:spPr>
        <a:xfrm>
          <a:off x="22072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140443</xdr:rowOff>
    </xdr:from>
    <xdr:ext cx="469744" cy="259045"/>
    <xdr:sp macro="" textlink="">
      <xdr:nvSpPr>
        <xdr:cNvPr id="670" name="【公民館】&#10;一人当たり面積最大値テキスト"/>
        <xdr:cNvSpPr txBox="1"/>
      </xdr:nvSpPr>
      <xdr:spPr>
        <a:xfrm>
          <a:off x="22199600" y="16942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22316</xdr:rowOff>
    </xdr:from>
    <xdr:to>
      <xdr:col>116</xdr:col>
      <xdr:colOff>152400</xdr:colOff>
      <xdr:row>100</xdr:row>
      <xdr:rowOff>22316</xdr:rowOff>
    </xdr:to>
    <xdr:cxnSp macro="">
      <xdr:nvCxnSpPr>
        <xdr:cNvPr id="671" name="直線コネクタ 670"/>
        <xdr:cNvCxnSpPr/>
      </xdr:nvCxnSpPr>
      <xdr:spPr>
        <a:xfrm>
          <a:off x="22072600" y="1716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118127</xdr:rowOff>
    </xdr:from>
    <xdr:ext cx="469744" cy="259045"/>
    <xdr:sp macro="" textlink="">
      <xdr:nvSpPr>
        <xdr:cNvPr id="672" name="【公民館】&#10;一人当たり面積平均値テキスト"/>
        <xdr:cNvSpPr txBox="1"/>
      </xdr:nvSpPr>
      <xdr:spPr>
        <a:xfrm>
          <a:off x="22199600" y="18291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139700</xdr:rowOff>
    </xdr:from>
    <xdr:to>
      <xdr:col>116</xdr:col>
      <xdr:colOff>114300</xdr:colOff>
      <xdr:row>107</xdr:row>
      <xdr:rowOff>69850</xdr:rowOff>
    </xdr:to>
    <xdr:sp macro="" textlink="">
      <xdr:nvSpPr>
        <xdr:cNvPr id="673" name="フローチャート: 判断 672"/>
        <xdr:cNvSpPr/>
      </xdr:nvSpPr>
      <xdr:spPr>
        <a:xfrm>
          <a:off x="22110700" y="1831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151130</xdr:rowOff>
    </xdr:from>
    <xdr:to>
      <xdr:col>112</xdr:col>
      <xdr:colOff>38100</xdr:colOff>
      <xdr:row>107</xdr:row>
      <xdr:rowOff>81280</xdr:rowOff>
    </xdr:to>
    <xdr:sp macro="" textlink="">
      <xdr:nvSpPr>
        <xdr:cNvPr id="674" name="フローチャート: 判断 673"/>
        <xdr:cNvSpPr/>
      </xdr:nvSpPr>
      <xdr:spPr>
        <a:xfrm>
          <a:off x="21272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162561</xdr:rowOff>
    </xdr:from>
    <xdr:to>
      <xdr:col>107</xdr:col>
      <xdr:colOff>101600</xdr:colOff>
      <xdr:row>107</xdr:row>
      <xdr:rowOff>92711</xdr:rowOff>
    </xdr:to>
    <xdr:sp macro="" textlink="">
      <xdr:nvSpPr>
        <xdr:cNvPr id="675" name="フローチャート: 判断 674"/>
        <xdr:cNvSpPr/>
      </xdr:nvSpPr>
      <xdr:spPr>
        <a:xfrm>
          <a:off x="20383500" y="183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10705</xdr:rowOff>
    </xdr:from>
    <xdr:to>
      <xdr:col>102</xdr:col>
      <xdr:colOff>165100</xdr:colOff>
      <xdr:row>107</xdr:row>
      <xdr:rowOff>112305</xdr:rowOff>
    </xdr:to>
    <xdr:sp macro="" textlink="">
      <xdr:nvSpPr>
        <xdr:cNvPr id="676" name="フローチャート: 判断 675"/>
        <xdr:cNvSpPr/>
      </xdr:nvSpPr>
      <xdr:spPr>
        <a:xfrm>
          <a:off x="19494500" y="1835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77" name="テキスト ボックス 67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78" name="テキスト ボックス 67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79" name="テキスト ボックス 67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80" name="テキスト ボックス 67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81" name="テキスト ボックス 68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18869</xdr:rowOff>
    </xdr:from>
    <xdr:to>
      <xdr:col>116</xdr:col>
      <xdr:colOff>114300</xdr:colOff>
      <xdr:row>106</xdr:row>
      <xdr:rowOff>120469</xdr:rowOff>
    </xdr:to>
    <xdr:sp macro="" textlink="">
      <xdr:nvSpPr>
        <xdr:cNvPr id="682" name="楕円 681"/>
        <xdr:cNvSpPr/>
      </xdr:nvSpPr>
      <xdr:spPr>
        <a:xfrm>
          <a:off x="22110700" y="1819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41746</xdr:rowOff>
    </xdr:from>
    <xdr:ext cx="469744" cy="259045"/>
    <xdr:sp macro="" textlink="">
      <xdr:nvSpPr>
        <xdr:cNvPr id="683" name="【公民館】&#10;一人当たり面積該当値テキスト"/>
        <xdr:cNvSpPr txBox="1"/>
      </xdr:nvSpPr>
      <xdr:spPr>
        <a:xfrm>
          <a:off x="22199600" y="18043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25400</xdr:rowOff>
    </xdr:from>
    <xdr:to>
      <xdr:col>112</xdr:col>
      <xdr:colOff>38100</xdr:colOff>
      <xdr:row>106</xdr:row>
      <xdr:rowOff>127000</xdr:rowOff>
    </xdr:to>
    <xdr:sp macro="" textlink="">
      <xdr:nvSpPr>
        <xdr:cNvPr id="684" name="楕円 683"/>
        <xdr:cNvSpPr/>
      </xdr:nvSpPr>
      <xdr:spPr>
        <a:xfrm>
          <a:off x="212725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69669</xdr:rowOff>
    </xdr:from>
    <xdr:to>
      <xdr:col>116</xdr:col>
      <xdr:colOff>63500</xdr:colOff>
      <xdr:row>106</xdr:row>
      <xdr:rowOff>76200</xdr:rowOff>
    </xdr:to>
    <xdr:cxnSp macro="">
      <xdr:nvCxnSpPr>
        <xdr:cNvPr id="685" name="直線コネクタ 684"/>
        <xdr:cNvCxnSpPr/>
      </xdr:nvCxnSpPr>
      <xdr:spPr>
        <a:xfrm flipV="1">
          <a:off x="21323300" y="18243369"/>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31931</xdr:rowOff>
    </xdr:from>
    <xdr:to>
      <xdr:col>107</xdr:col>
      <xdr:colOff>101600</xdr:colOff>
      <xdr:row>106</xdr:row>
      <xdr:rowOff>133531</xdr:rowOff>
    </xdr:to>
    <xdr:sp macro="" textlink="">
      <xdr:nvSpPr>
        <xdr:cNvPr id="686" name="楕円 685"/>
        <xdr:cNvSpPr/>
      </xdr:nvSpPr>
      <xdr:spPr>
        <a:xfrm>
          <a:off x="20383500" y="1820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76200</xdr:rowOff>
    </xdr:from>
    <xdr:to>
      <xdr:col>111</xdr:col>
      <xdr:colOff>177800</xdr:colOff>
      <xdr:row>106</xdr:row>
      <xdr:rowOff>82731</xdr:rowOff>
    </xdr:to>
    <xdr:cxnSp macro="">
      <xdr:nvCxnSpPr>
        <xdr:cNvPr id="687" name="直線コネクタ 686"/>
        <xdr:cNvCxnSpPr/>
      </xdr:nvCxnSpPr>
      <xdr:spPr>
        <a:xfrm flipV="1">
          <a:off x="20434300" y="18249900"/>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40095</xdr:rowOff>
    </xdr:from>
    <xdr:to>
      <xdr:col>102</xdr:col>
      <xdr:colOff>165100</xdr:colOff>
      <xdr:row>106</xdr:row>
      <xdr:rowOff>141695</xdr:rowOff>
    </xdr:to>
    <xdr:sp macro="" textlink="">
      <xdr:nvSpPr>
        <xdr:cNvPr id="688" name="楕円 687"/>
        <xdr:cNvSpPr/>
      </xdr:nvSpPr>
      <xdr:spPr>
        <a:xfrm>
          <a:off x="19494500" y="1821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82731</xdr:rowOff>
    </xdr:from>
    <xdr:to>
      <xdr:col>107</xdr:col>
      <xdr:colOff>50800</xdr:colOff>
      <xdr:row>106</xdr:row>
      <xdr:rowOff>90895</xdr:rowOff>
    </xdr:to>
    <xdr:cxnSp macro="">
      <xdr:nvCxnSpPr>
        <xdr:cNvPr id="689" name="直線コネクタ 688"/>
        <xdr:cNvCxnSpPr/>
      </xdr:nvCxnSpPr>
      <xdr:spPr>
        <a:xfrm flipV="1">
          <a:off x="19545300" y="18256431"/>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72407</xdr:rowOff>
    </xdr:from>
    <xdr:ext cx="469744" cy="259045"/>
    <xdr:sp macro="" textlink="">
      <xdr:nvSpPr>
        <xdr:cNvPr id="690" name="n_1aveValue【公民館】&#10;一人当たり面積"/>
        <xdr:cNvSpPr txBox="1"/>
      </xdr:nvSpPr>
      <xdr:spPr>
        <a:xfrm>
          <a:off x="21075727" y="184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83838</xdr:rowOff>
    </xdr:from>
    <xdr:ext cx="469744" cy="259045"/>
    <xdr:sp macro="" textlink="">
      <xdr:nvSpPr>
        <xdr:cNvPr id="691" name="n_2aveValue【公民館】&#10;一人当たり面積"/>
        <xdr:cNvSpPr txBox="1"/>
      </xdr:nvSpPr>
      <xdr:spPr>
        <a:xfrm>
          <a:off x="20199427" y="1842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103432</xdr:rowOff>
    </xdr:from>
    <xdr:ext cx="469744" cy="259045"/>
    <xdr:sp macro="" textlink="">
      <xdr:nvSpPr>
        <xdr:cNvPr id="692" name="n_3aveValue【公民館】&#10;一人当たり面積"/>
        <xdr:cNvSpPr txBox="1"/>
      </xdr:nvSpPr>
      <xdr:spPr>
        <a:xfrm>
          <a:off x="19310427" y="18448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143527</xdr:rowOff>
    </xdr:from>
    <xdr:ext cx="469744" cy="259045"/>
    <xdr:sp macro="" textlink="">
      <xdr:nvSpPr>
        <xdr:cNvPr id="693" name="n_1mainValue【公民館】&#10;一人当たり面積"/>
        <xdr:cNvSpPr txBox="1"/>
      </xdr:nvSpPr>
      <xdr:spPr>
        <a:xfrm>
          <a:off x="21075727" y="1797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150058</xdr:rowOff>
    </xdr:from>
    <xdr:ext cx="469744" cy="259045"/>
    <xdr:sp macro="" textlink="">
      <xdr:nvSpPr>
        <xdr:cNvPr id="694" name="n_2mainValue【公民館】&#10;一人当たり面積"/>
        <xdr:cNvSpPr txBox="1"/>
      </xdr:nvSpPr>
      <xdr:spPr>
        <a:xfrm>
          <a:off x="20199427" y="17980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158222</xdr:rowOff>
    </xdr:from>
    <xdr:ext cx="469744" cy="259045"/>
    <xdr:sp macro="" textlink="">
      <xdr:nvSpPr>
        <xdr:cNvPr id="695" name="n_3mainValue【公民館】&#10;一人当たり面積"/>
        <xdr:cNvSpPr txBox="1"/>
      </xdr:nvSpPr>
      <xdr:spPr>
        <a:xfrm>
          <a:off x="19310427" y="17989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96" name="正方形/長方形 69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97" name="正方形/長方形 69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98" name="テキスト ボックス 69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類似団体と比較して特に有形固定資産減価償却率が高くなっている施設は，認定子ども園・幼稚園・保育所，公民館であり，特に低くなっている施設は，学校施設である。</a:t>
          </a:r>
        </a:p>
        <a:p>
          <a:r>
            <a:rPr kumimoji="1" lang="ja-JP" altLang="en-US" sz="1300">
              <a:latin typeface="ＭＳ Ｐゴシック" panose="020B0600070205080204" pitchFamily="50" charset="-128"/>
              <a:ea typeface="ＭＳ Ｐゴシック" panose="020B0600070205080204" pitchFamily="50" charset="-128"/>
            </a:rPr>
            <a:t>　認定子ども園・幼稚園・保育所については，有形固定資産減価償却率が</a:t>
          </a:r>
          <a:r>
            <a:rPr kumimoji="1" lang="en-US" altLang="ja-JP" sz="1300">
              <a:latin typeface="ＭＳ Ｐゴシック" panose="020B0600070205080204" pitchFamily="50" charset="-128"/>
              <a:ea typeface="ＭＳ Ｐゴシック" panose="020B0600070205080204" pitchFamily="50" charset="-128"/>
            </a:rPr>
            <a:t>91.1</a:t>
          </a:r>
          <a:r>
            <a:rPr kumimoji="1" lang="ja-JP" altLang="en-US" sz="1300">
              <a:latin typeface="ＭＳ Ｐゴシック" panose="020B0600070205080204" pitchFamily="50" charset="-128"/>
              <a:ea typeface="ＭＳ Ｐゴシック" panose="020B0600070205080204" pitchFamily="50" charset="-128"/>
            </a:rPr>
            <a:t>ポイントとなっており，類似団体内平均値より，</a:t>
          </a:r>
          <a:r>
            <a:rPr kumimoji="1" lang="en-US" altLang="ja-JP" sz="1300">
              <a:latin typeface="ＭＳ Ｐゴシック" panose="020B0600070205080204" pitchFamily="50" charset="-128"/>
              <a:ea typeface="ＭＳ Ｐゴシック" panose="020B0600070205080204" pitchFamily="50" charset="-128"/>
            </a:rPr>
            <a:t>34.6</a:t>
          </a:r>
          <a:r>
            <a:rPr kumimoji="1" lang="ja-JP" altLang="en-US" sz="1300">
              <a:latin typeface="ＭＳ Ｐゴシック" panose="020B0600070205080204" pitchFamily="50" charset="-128"/>
              <a:ea typeface="ＭＳ Ｐゴシック" panose="020B0600070205080204" pitchFamily="50" charset="-128"/>
            </a:rPr>
            <a:t>ポイント高くなっている。急速な少子化による就園児数の減少により，平成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月から</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園が閉園となり，幼稚園</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園と保育所</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施設となった。また，多くの施設が建築後</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年以上経過しており，老朽化対策が課題となっている。また，幼稚園については，平成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月に再編に関する基本方針を策定し，再編内容の検討を行っている。</a:t>
          </a:r>
        </a:p>
        <a:p>
          <a:r>
            <a:rPr kumimoji="1" lang="ja-JP" altLang="en-US" sz="1300">
              <a:latin typeface="ＭＳ Ｐゴシック" panose="020B0600070205080204" pitchFamily="50" charset="-128"/>
              <a:ea typeface="ＭＳ Ｐゴシック" panose="020B0600070205080204" pitchFamily="50" charset="-128"/>
            </a:rPr>
            <a:t>　また，公民館については，有形固定資産減価償却率が</a:t>
          </a:r>
          <a:r>
            <a:rPr kumimoji="1" lang="en-US" altLang="ja-JP" sz="1300">
              <a:latin typeface="ＭＳ Ｐゴシック" panose="020B0600070205080204" pitchFamily="50" charset="-128"/>
              <a:ea typeface="ＭＳ Ｐゴシック" panose="020B0600070205080204" pitchFamily="50" charset="-128"/>
            </a:rPr>
            <a:t>88.0</a:t>
          </a:r>
          <a:r>
            <a:rPr kumimoji="1" lang="ja-JP" altLang="en-US" sz="1300">
              <a:latin typeface="ＭＳ Ｐゴシック" panose="020B0600070205080204" pitchFamily="50" charset="-128"/>
              <a:ea typeface="ＭＳ Ｐゴシック" panose="020B0600070205080204" pitchFamily="50" charset="-128"/>
            </a:rPr>
            <a:t>ポイントとなっており，類似団体内平均値より，</a:t>
          </a:r>
          <a:r>
            <a:rPr kumimoji="1" lang="en-US" altLang="ja-JP" sz="1300">
              <a:latin typeface="ＭＳ Ｐゴシック" panose="020B0600070205080204" pitchFamily="50" charset="-128"/>
              <a:ea typeface="ＭＳ Ｐゴシック" panose="020B0600070205080204" pitchFamily="50" charset="-128"/>
            </a:rPr>
            <a:t>24.1</a:t>
          </a:r>
          <a:r>
            <a:rPr kumimoji="1" lang="ja-JP" altLang="en-US" sz="1300">
              <a:latin typeface="ＭＳ Ｐゴシック" panose="020B0600070205080204" pitchFamily="50" charset="-128"/>
              <a:ea typeface="ＭＳ Ｐゴシック" panose="020B0600070205080204" pitchFamily="50" charset="-128"/>
            </a:rPr>
            <a:t>ポイント高くなっている。公民館施設については，町村合併前の</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地域に中心となる公民館が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館ずつあり，分館についても</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館を設置</a:t>
          </a:r>
          <a:r>
            <a:rPr kumimoji="1" lang="ja-JP" altLang="en-US" sz="1300">
              <a:latin typeface="ＭＳ Ｐゴシック" panose="020B0600070205080204" pitchFamily="50" charset="-128"/>
              <a:ea typeface="ＭＳ Ｐゴシック" panose="020B0600070205080204" pitchFamily="50" charset="-128"/>
            </a:rPr>
            <a:t>している。類似施設である集会所との区別が明確化されていない状況から，集会所への移行，統合・縮小の検討が，施設の老朽化対策と合わせた課題となっている。</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茨城県常陸大宮市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42,192
41,912
348.45
22,430,668
21,405,999
983,613
13,688,485
25,035,871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14.2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1" name="テキスト ボックス 50"/>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139700</xdr:rowOff>
    </xdr:from>
    <xdr:to>
      <xdr:col>24</xdr:col>
      <xdr:colOff>62865</xdr:colOff>
      <xdr:row>42</xdr:row>
      <xdr:rowOff>38100</xdr:rowOff>
    </xdr:to>
    <xdr:cxnSp macro="">
      <xdr:nvCxnSpPr>
        <xdr:cNvPr id="55" name="直線コネクタ 54"/>
        <xdr:cNvCxnSpPr/>
      </xdr:nvCxnSpPr>
      <xdr:spPr>
        <a:xfrm flipV="1">
          <a:off x="4634865" y="596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340478" cy="259045"/>
    <xdr:sp macro="" textlink="">
      <xdr:nvSpPr>
        <xdr:cNvPr id="56" name="【図書館】&#10;有形固定資産減価償却率最小値テキスト"/>
        <xdr:cNvSpPr txBox="1"/>
      </xdr:nvSpPr>
      <xdr:spPr>
        <a:xfrm>
          <a:off x="4673600" y="724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7" name="直線コネクタ 56"/>
        <xdr:cNvCxnSpPr/>
      </xdr:nvCxnSpPr>
      <xdr:spPr>
        <a:xfrm>
          <a:off x="4546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86377</xdr:rowOff>
    </xdr:from>
    <xdr:ext cx="469744" cy="259045"/>
    <xdr:sp macro="" textlink="">
      <xdr:nvSpPr>
        <xdr:cNvPr id="58" name="【図書館】&#10;有形固定資産減価償却率最大値テキスト"/>
        <xdr:cNvSpPr txBox="1"/>
      </xdr:nvSpPr>
      <xdr:spPr>
        <a:xfrm>
          <a:off x="4673600"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139700</xdr:rowOff>
    </xdr:from>
    <xdr:to>
      <xdr:col>24</xdr:col>
      <xdr:colOff>152400</xdr:colOff>
      <xdr:row>34</xdr:row>
      <xdr:rowOff>139700</xdr:rowOff>
    </xdr:to>
    <xdr:cxnSp macro="">
      <xdr:nvCxnSpPr>
        <xdr:cNvPr id="59" name="直線コネクタ 58"/>
        <xdr:cNvCxnSpPr/>
      </xdr:nvCxnSpPr>
      <xdr:spPr>
        <a:xfrm>
          <a:off x="4546600" y="59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142257</xdr:rowOff>
    </xdr:from>
    <xdr:ext cx="405111" cy="259045"/>
    <xdr:sp macro="" textlink="">
      <xdr:nvSpPr>
        <xdr:cNvPr id="60" name="【図書館】&#10;有形固定資産減価償却率平均値テキスト"/>
        <xdr:cNvSpPr txBox="1"/>
      </xdr:nvSpPr>
      <xdr:spPr>
        <a:xfrm>
          <a:off x="4673600" y="6657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163830</xdr:rowOff>
    </xdr:from>
    <xdr:to>
      <xdr:col>24</xdr:col>
      <xdr:colOff>114300</xdr:colOff>
      <xdr:row>39</xdr:row>
      <xdr:rowOff>93980</xdr:rowOff>
    </xdr:to>
    <xdr:sp macro="" textlink="">
      <xdr:nvSpPr>
        <xdr:cNvPr id="61" name="フローチャート: 判断 60"/>
        <xdr:cNvSpPr/>
      </xdr:nvSpPr>
      <xdr:spPr>
        <a:xfrm>
          <a:off x="4584700" y="6678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146050</xdr:rowOff>
    </xdr:from>
    <xdr:to>
      <xdr:col>20</xdr:col>
      <xdr:colOff>38100</xdr:colOff>
      <xdr:row>39</xdr:row>
      <xdr:rowOff>76200</xdr:rowOff>
    </xdr:to>
    <xdr:sp macro="" textlink="">
      <xdr:nvSpPr>
        <xdr:cNvPr id="62" name="フローチャート: 判断 61"/>
        <xdr:cNvSpPr/>
      </xdr:nvSpPr>
      <xdr:spPr>
        <a:xfrm>
          <a:off x="3746500" y="666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156210</xdr:rowOff>
    </xdr:from>
    <xdr:to>
      <xdr:col>15</xdr:col>
      <xdr:colOff>101600</xdr:colOff>
      <xdr:row>39</xdr:row>
      <xdr:rowOff>86360</xdr:rowOff>
    </xdr:to>
    <xdr:sp macro="" textlink="">
      <xdr:nvSpPr>
        <xdr:cNvPr id="63" name="フローチャート: 判断 62"/>
        <xdr:cNvSpPr/>
      </xdr:nvSpPr>
      <xdr:spPr>
        <a:xfrm>
          <a:off x="2857500" y="6671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142240</xdr:rowOff>
    </xdr:from>
    <xdr:to>
      <xdr:col>10</xdr:col>
      <xdr:colOff>165100</xdr:colOff>
      <xdr:row>39</xdr:row>
      <xdr:rowOff>72390</xdr:rowOff>
    </xdr:to>
    <xdr:sp macro="" textlink="">
      <xdr:nvSpPr>
        <xdr:cNvPr id="64" name="フローチャート: 判断 63"/>
        <xdr:cNvSpPr/>
      </xdr:nvSpPr>
      <xdr:spPr>
        <a:xfrm>
          <a:off x="19685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63500</xdr:rowOff>
    </xdr:from>
    <xdr:to>
      <xdr:col>24</xdr:col>
      <xdr:colOff>114300</xdr:colOff>
      <xdr:row>38</xdr:row>
      <xdr:rowOff>165100</xdr:rowOff>
    </xdr:to>
    <xdr:sp macro="" textlink="">
      <xdr:nvSpPr>
        <xdr:cNvPr id="70" name="楕円 69"/>
        <xdr:cNvSpPr/>
      </xdr:nvSpPr>
      <xdr:spPr>
        <a:xfrm>
          <a:off x="4584700" y="657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86377</xdr:rowOff>
    </xdr:from>
    <xdr:ext cx="405111" cy="259045"/>
    <xdr:sp macro="" textlink="">
      <xdr:nvSpPr>
        <xdr:cNvPr id="71" name="【図書館】&#10;有形固定資産減価償却率該当値テキスト"/>
        <xdr:cNvSpPr txBox="1"/>
      </xdr:nvSpPr>
      <xdr:spPr>
        <a:xfrm>
          <a:off x="4673600" y="643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88900</xdr:rowOff>
    </xdr:from>
    <xdr:to>
      <xdr:col>20</xdr:col>
      <xdr:colOff>38100</xdr:colOff>
      <xdr:row>39</xdr:row>
      <xdr:rowOff>19050</xdr:rowOff>
    </xdr:to>
    <xdr:sp macro="" textlink="">
      <xdr:nvSpPr>
        <xdr:cNvPr id="72" name="楕円 71"/>
        <xdr:cNvSpPr/>
      </xdr:nvSpPr>
      <xdr:spPr>
        <a:xfrm>
          <a:off x="3746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114300</xdr:rowOff>
    </xdr:from>
    <xdr:to>
      <xdr:col>24</xdr:col>
      <xdr:colOff>63500</xdr:colOff>
      <xdr:row>38</xdr:row>
      <xdr:rowOff>139700</xdr:rowOff>
    </xdr:to>
    <xdr:cxnSp macro="">
      <xdr:nvCxnSpPr>
        <xdr:cNvPr id="73" name="直線コネクタ 72"/>
        <xdr:cNvCxnSpPr/>
      </xdr:nvCxnSpPr>
      <xdr:spPr>
        <a:xfrm flipV="1">
          <a:off x="3797300" y="66294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114300</xdr:rowOff>
    </xdr:from>
    <xdr:to>
      <xdr:col>15</xdr:col>
      <xdr:colOff>101600</xdr:colOff>
      <xdr:row>39</xdr:row>
      <xdr:rowOff>44450</xdr:rowOff>
    </xdr:to>
    <xdr:sp macro="" textlink="">
      <xdr:nvSpPr>
        <xdr:cNvPr id="74" name="楕円 73"/>
        <xdr:cNvSpPr/>
      </xdr:nvSpPr>
      <xdr:spPr>
        <a:xfrm>
          <a:off x="28575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139700</xdr:rowOff>
    </xdr:from>
    <xdr:to>
      <xdr:col>19</xdr:col>
      <xdr:colOff>177800</xdr:colOff>
      <xdr:row>38</xdr:row>
      <xdr:rowOff>165100</xdr:rowOff>
    </xdr:to>
    <xdr:cxnSp macro="">
      <xdr:nvCxnSpPr>
        <xdr:cNvPr id="75" name="直線コネクタ 74"/>
        <xdr:cNvCxnSpPr/>
      </xdr:nvCxnSpPr>
      <xdr:spPr>
        <a:xfrm flipV="1">
          <a:off x="2908300" y="66548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139700</xdr:rowOff>
    </xdr:from>
    <xdr:to>
      <xdr:col>10</xdr:col>
      <xdr:colOff>165100</xdr:colOff>
      <xdr:row>39</xdr:row>
      <xdr:rowOff>69850</xdr:rowOff>
    </xdr:to>
    <xdr:sp macro="" textlink="">
      <xdr:nvSpPr>
        <xdr:cNvPr id="76" name="楕円 75"/>
        <xdr:cNvSpPr/>
      </xdr:nvSpPr>
      <xdr:spPr>
        <a:xfrm>
          <a:off x="1968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165100</xdr:rowOff>
    </xdr:from>
    <xdr:to>
      <xdr:col>15</xdr:col>
      <xdr:colOff>50800</xdr:colOff>
      <xdr:row>39</xdr:row>
      <xdr:rowOff>19050</xdr:rowOff>
    </xdr:to>
    <xdr:cxnSp macro="">
      <xdr:nvCxnSpPr>
        <xdr:cNvPr id="77" name="直線コネクタ 76"/>
        <xdr:cNvCxnSpPr/>
      </xdr:nvCxnSpPr>
      <xdr:spPr>
        <a:xfrm flipV="1">
          <a:off x="2019300" y="66802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67327</xdr:rowOff>
    </xdr:from>
    <xdr:ext cx="405111" cy="259045"/>
    <xdr:sp macro="" textlink="">
      <xdr:nvSpPr>
        <xdr:cNvPr id="78" name="n_1aveValue【図書館】&#10;有形固定資産減価償却率"/>
        <xdr:cNvSpPr txBox="1"/>
      </xdr:nvSpPr>
      <xdr:spPr>
        <a:xfrm>
          <a:off x="3582044" y="6753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77487</xdr:rowOff>
    </xdr:from>
    <xdr:ext cx="405111" cy="259045"/>
    <xdr:sp macro="" textlink="">
      <xdr:nvSpPr>
        <xdr:cNvPr id="79" name="n_2aveValue【図書館】&#10;有形固定資産減価償却率"/>
        <xdr:cNvSpPr txBox="1"/>
      </xdr:nvSpPr>
      <xdr:spPr>
        <a:xfrm>
          <a:off x="2705744" y="6764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63517</xdr:rowOff>
    </xdr:from>
    <xdr:ext cx="405111" cy="259045"/>
    <xdr:sp macro="" textlink="">
      <xdr:nvSpPr>
        <xdr:cNvPr id="80" name="n_3aveValue【図書館】&#10;有形固定資産減価償却率"/>
        <xdr:cNvSpPr txBox="1"/>
      </xdr:nvSpPr>
      <xdr:spPr>
        <a:xfrm>
          <a:off x="1816744" y="6750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35577</xdr:rowOff>
    </xdr:from>
    <xdr:ext cx="405111" cy="259045"/>
    <xdr:sp macro="" textlink="">
      <xdr:nvSpPr>
        <xdr:cNvPr id="81" name="n_1mainValue【図書館】&#10;有形固定資産減価償却率"/>
        <xdr:cNvSpPr txBox="1"/>
      </xdr:nvSpPr>
      <xdr:spPr>
        <a:xfrm>
          <a:off x="3582044" y="6379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60977</xdr:rowOff>
    </xdr:from>
    <xdr:ext cx="405111" cy="259045"/>
    <xdr:sp macro="" textlink="">
      <xdr:nvSpPr>
        <xdr:cNvPr id="82" name="n_2mainValue【図書館】&#10;有形固定資産減価償却率"/>
        <xdr:cNvSpPr txBox="1"/>
      </xdr:nvSpPr>
      <xdr:spPr>
        <a:xfrm>
          <a:off x="2705744" y="640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86377</xdr:rowOff>
    </xdr:from>
    <xdr:ext cx="405111" cy="259045"/>
    <xdr:sp macro="" textlink="">
      <xdr:nvSpPr>
        <xdr:cNvPr id="83" name="n_3mainValue【図書館】&#10;有形固定資産減価償却率"/>
        <xdr:cNvSpPr txBox="1"/>
      </xdr:nvSpPr>
      <xdr:spPr>
        <a:xfrm>
          <a:off x="1816744" y="643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4" name="正方形/長方形 8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5" name="正方形/長方形 8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6" name="正方形/長方形 8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7" name="正方形/長方形 8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8" name="正方形/長方形 8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9" name="正方形/長方形 8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0" name="正方形/長方形 8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1" name="正方形/長方形 9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2" name="テキスト ボックス 91"/>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3" name="直線コネクタ 9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94" name="直線コネクタ 93"/>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95" name="テキスト ボックス 94"/>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6" name="直線コネクタ 9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7" name="テキスト ボックス 9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98" name="直線コネクタ 97"/>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99" name="テキスト ボックス 98"/>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1" name="テキスト ボックス 10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167640</xdr:rowOff>
    </xdr:from>
    <xdr:to>
      <xdr:col>54</xdr:col>
      <xdr:colOff>189865</xdr:colOff>
      <xdr:row>40</xdr:row>
      <xdr:rowOff>133350</xdr:rowOff>
    </xdr:to>
    <xdr:cxnSp macro="">
      <xdr:nvCxnSpPr>
        <xdr:cNvPr id="103" name="直線コネクタ 102"/>
        <xdr:cNvCxnSpPr/>
      </xdr:nvCxnSpPr>
      <xdr:spPr>
        <a:xfrm flipV="1">
          <a:off x="10476865" y="582549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137177</xdr:rowOff>
    </xdr:from>
    <xdr:ext cx="469744" cy="259045"/>
    <xdr:sp macro="" textlink="">
      <xdr:nvSpPr>
        <xdr:cNvPr id="104" name="【図書館】&#10;一人当たり面積最小値テキスト"/>
        <xdr:cNvSpPr txBox="1"/>
      </xdr:nvSpPr>
      <xdr:spPr>
        <a:xfrm>
          <a:off x="10515600" y="699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133350</xdr:rowOff>
    </xdr:from>
    <xdr:to>
      <xdr:col>55</xdr:col>
      <xdr:colOff>88900</xdr:colOff>
      <xdr:row>40</xdr:row>
      <xdr:rowOff>133350</xdr:rowOff>
    </xdr:to>
    <xdr:cxnSp macro="">
      <xdr:nvCxnSpPr>
        <xdr:cNvPr id="105" name="直線コネクタ 104"/>
        <xdr:cNvCxnSpPr/>
      </xdr:nvCxnSpPr>
      <xdr:spPr>
        <a:xfrm>
          <a:off x="10388600" y="699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114317</xdr:rowOff>
    </xdr:from>
    <xdr:ext cx="469744" cy="259045"/>
    <xdr:sp macro="" textlink="">
      <xdr:nvSpPr>
        <xdr:cNvPr id="106" name="【図書館】&#10;一人当たり面積最大値テキスト"/>
        <xdr:cNvSpPr txBox="1"/>
      </xdr:nvSpPr>
      <xdr:spPr>
        <a:xfrm>
          <a:off x="10515600" y="5600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167640</xdr:rowOff>
    </xdr:from>
    <xdr:to>
      <xdr:col>55</xdr:col>
      <xdr:colOff>88900</xdr:colOff>
      <xdr:row>33</xdr:row>
      <xdr:rowOff>167640</xdr:rowOff>
    </xdr:to>
    <xdr:cxnSp macro="">
      <xdr:nvCxnSpPr>
        <xdr:cNvPr id="107" name="直線コネクタ 106"/>
        <xdr:cNvCxnSpPr/>
      </xdr:nvCxnSpPr>
      <xdr:spPr>
        <a:xfrm>
          <a:off x="10388600" y="5825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151147</xdr:rowOff>
    </xdr:from>
    <xdr:ext cx="469744" cy="259045"/>
    <xdr:sp macro="" textlink="">
      <xdr:nvSpPr>
        <xdr:cNvPr id="108" name="【図書館】&#10;一人当たり面積平均値テキスト"/>
        <xdr:cNvSpPr txBox="1"/>
      </xdr:nvSpPr>
      <xdr:spPr>
        <a:xfrm>
          <a:off x="10515600" y="64947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128270</xdr:rowOff>
    </xdr:from>
    <xdr:to>
      <xdr:col>55</xdr:col>
      <xdr:colOff>50800</xdr:colOff>
      <xdr:row>39</xdr:row>
      <xdr:rowOff>58420</xdr:rowOff>
    </xdr:to>
    <xdr:sp macro="" textlink="">
      <xdr:nvSpPr>
        <xdr:cNvPr id="109" name="フローチャート: 判断 108"/>
        <xdr:cNvSpPr/>
      </xdr:nvSpPr>
      <xdr:spPr>
        <a:xfrm>
          <a:off x="10426700" y="664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139700</xdr:rowOff>
    </xdr:from>
    <xdr:to>
      <xdr:col>50</xdr:col>
      <xdr:colOff>165100</xdr:colOff>
      <xdr:row>39</xdr:row>
      <xdr:rowOff>69850</xdr:rowOff>
    </xdr:to>
    <xdr:sp macro="" textlink="">
      <xdr:nvSpPr>
        <xdr:cNvPr id="110" name="フローチャート: 判断 109"/>
        <xdr:cNvSpPr/>
      </xdr:nvSpPr>
      <xdr:spPr>
        <a:xfrm>
          <a:off x="9588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145415</xdr:rowOff>
    </xdr:from>
    <xdr:to>
      <xdr:col>46</xdr:col>
      <xdr:colOff>38100</xdr:colOff>
      <xdr:row>39</xdr:row>
      <xdr:rowOff>75565</xdr:rowOff>
    </xdr:to>
    <xdr:sp macro="" textlink="">
      <xdr:nvSpPr>
        <xdr:cNvPr id="111" name="フローチャート: 判断 110"/>
        <xdr:cNvSpPr/>
      </xdr:nvSpPr>
      <xdr:spPr>
        <a:xfrm>
          <a:off x="8699500" y="66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151130</xdr:rowOff>
    </xdr:from>
    <xdr:to>
      <xdr:col>41</xdr:col>
      <xdr:colOff>101600</xdr:colOff>
      <xdr:row>39</xdr:row>
      <xdr:rowOff>81280</xdr:rowOff>
    </xdr:to>
    <xdr:sp macro="" textlink="">
      <xdr:nvSpPr>
        <xdr:cNvPr id="112" name="フローチャート: 判断 111"/>
        <xdr:cNvSpPr/>
      </xdr:nvSpPr>
      <xdr:spPr>
        <a:xfrm>
          <a:off x="7810500" y="66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53975</xdr:rowOff>
    </xdr:from>
    <xdr:to>
      <xdr:col>55</xdr:col>
      <xdr:colOff>50800</xdr:colOff>
      <xdr:row>39</xdr:row>
      <xdr:rowOff>155575</xdr:rowOff>
    </xdr:to>
    <xdr:sp macro="" textlink="">
      <xdr:nvSpPr>
        <xdr:cNvPr id="118" name="楕円 117"/>
        <xdr:cNvSpPr/>
      </xdr:nvSpPr>
      <xdr:spPr>
        <a:xfrm>
          <a:off x="10426700" y="674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32402</xdr:rowOff>
    </xdr:from>
    <xdr:ext cx="469744" cy="259045"/>
    <xdr:sp macro="" textlink="">
      <xdr:nvSpPr>
        <xdr:cNvPr id="119" name="【図書館】&#10;一人当たり面積該当値テキスト"/>
        <xdr:cNvSpPr txBox="1"/>
      </xdr:nvSpPr>
      <xdr:spPr>
        <a:xfrm>
          <a:off x="10515600" y="6718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53975</xdr:rowOff>
    </xdr:from>
    <xdr:to>
      <xdr:col>50</xdr:col>
      <xdr:colOff>165100</xdr:colOff>
      <xdr:row>39</xdr:row>
      <xdr:rowOff>155575</xdr:rowOff>
    </xdr:to>
    <xdr:sp macro="" textlink="">
      <xdr:nvSpPr>
        <xdr:cNvPr id="120" name="楕円 119"/>
        <xdr:cNvSpPr/>
      </xdr:nvSpPr>
      <xdr:spPr>
        <a:xfrm>
          <a:off x="9588500" y="674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104775</xdr:rowOff>
    </xdr:from>
    <xdr:to>
      <xdr:col>55</xdr:col>
      <xdr:colOff>0</xdr:colOff>
      <xdr:row>39</xdr:row>
      <xdr:rowOff>104775</xdr:rowOff>
    </xdr:to>
    <xdr:cxnSp macro="">
      <xdr:nvCxnSpPr>
        <xdr:cNvPr id="121" name="直線コネクタ 120"/>
        <xdr:cNvCxnSpPr/>
      </xdr:nvCxnSpPr>
      <xdr:spPr>
        <a:xfrm>
          <a:off x="9639300" y="679132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59690</xdr:rowOff>
    </xdr:from>
    <xdr:to>
      <xdr:col>46</xdr:col>
      <xdr:colOff>38100</xdr:colOff>
      <xdr:row>39</xdr:row>
      <xdr:rowOff>161290</xdr:rowOff>
    </xdr:to>
    <xdr:sp macro="" textlink="">
      <xdr:nvSpPr>
        <xdr:cNvPr id="122" name="楕円 121"/>
        <xdr:cNvSpPr/>
      </xdr:nvSpPr>
      <xdr:spPr>
        <a:xfrm>
          <a:off x="8699500" y="67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104775</xdr:rowOff>
    </xdr:from>
    <xdr:to>
      <xdr:col>50</xdr:col>
      <xdr:colOff>114300</xdr:colOff>
      <xdr:row>39</xdr:row>
      <xdr:rowOff>110490</xdr:rowOff>
    </xdr:to>
    <xdr:cxnSp macro="">
      <xdr:nvCxnSpPr>
        <xdr:cNvPr id="123" name="直線コネクタ 122"/>
        <xdr:cNvCxnSpPr/>
      </xdr:nvCxnSpPr>
      <xdr:spPr>
        <a:xfrm flipV="1">
          <a:off x="8750300" y="679132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65405</xdr:rowOff>
    </xdr:from>
    <xdr:to>
      <xdr:col>41</xdr:col>
      <xdr:colOff>101600</xdr:colOff>
      <xdr:row>39</xdr:row>
      <xdr:rowOff>167005</xdr:rowOff>
    </xdr:to>
    <xdr:sp macro="" textlink="">
      <xdr:nvSpPr>
        <xdr:cNvPr id="124" name="楕円 123"/>
        <xdr:cNvSpPr/>
      </xdr:nvSpPr>
      <xdr:spPr>
        <a:xfrm>
          <a:off x="7810500" y="675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110490</xdr:rowOff>
    </xdr:from>
    <xdr:to>
      <xdr:col>45</xdr:col>
      <xdr:colOff>177800</xdr:colOff>
      <xdr:row>39</xdr:row>
      <xdr:rowOff>116205</xdr:rowOff>
    </xdr:to>
    <xdr:cxnSp macro="">
      <xdr:nvCxnSpPr>
        <xdr:cNvPr id="125" name="直線コネクタ 124"/>
        <xdr:cNvCxnSpPr/>
      </xdr:nvCxnSpPr>
      <xdr:spPr>
        <a:xfrm flipV="1">
          <a:off x="7861300" y="679704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86377</xdr:rowOff>
    </xdr:from>
    <xdr:ext cx="469744" cy="259045"/>
    <xdr:sp macro="" textlink="">
      <xdr:nvSpPr>
        <xdr:cNvPr id="126" name="n_1aveValue【図書館】&#10;一人当たり面積"/>
        <xdr:cNvSpPr txBox="1"/>
      </xdr:nvSpPr>
      <xdr:spPr>
        <a:xfrm>
          <a:off x="9391727"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92092</xdr:rowOff>
    </xdr:from>
    <xdr:ext cx="469744" cy="259045"/>
    <xdr:sp macro="" textlink="">
      <xdr:nvSpPr>
        <xdr:cNvPr id="127" name="n_2aveValue【図書館】&#10;一人当たり面積"/>
        <xdr:cNvSpPr txBox="1"/>
      </xdr:nvSpPr>
      <xdr:spPr>
        <a:xfrm>
          <a:off x="8515427" y="643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97807</xdr:rowOff>
    </xdr:from>
    <xdr:ext cx="469744" cy="259045"/>
    <xdr:sp macro="" textlink="">
      <xdr:nvSpPr>
        <xdr:cNvPr id="128" name="n_3aveValue【図書館】&#10;一人当たり面積"/>
        <xdr:cNvSpPr txBox="1"/>
      </xdr:nvSpPr>
      <xdr:spPr>
        <a:xfrm>
          <a:off x="7626427" y="644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146702</xdr:rowOff>
    </xdr:from>
    <xdr:ext cx="469744" cy="259045"/>
    <xdr:sp macro="" textlink="">
      <xdr:nvSpPr>
        <xdr:cNvPr id="129" name="n_1mainValue【図書館】&#10;一人当たり面積"/>
        <xdr:cNvSpPr txBox="1"/>
      </xdr:nvSpPr>
      <xdr:spPr>
        <a:xfrm>
          <a:off x="9391727" y="6833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152417</xdr:rowOff>
    </xdr:from>
    <xdr:ext cx="469744" cy="259045"/>
    <xdr:sp macro="" textlink="">
      <xdr:nvSpPr>
        <xdr:cNvPr id="130" name="n_2mainValue【図書館】&#10;一人当たり面積"/>
        <xdr:cNvSpPr txBox="1"/>
      </xdr:nvSpPr>
      <xdr:spPr>
        <a:xfrm>
          <a:off x="8515427" y="683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158132</xdr:rowOff>
    </xdr:from>
    <xdr:ext cx="469744" cy="259045"/>
    <xdr:sp macro="" textlink="">
      <xdr:nvSpPr>
        <xdr:cNvPr id="131" name="n_3mainValue【図書館】&#10;一人当たり面積"/>
        <xdr:cNvSpPr txBox="1"/>
      </xdr:nvSpPr>
      <xdr:spPr>
        <a:xfrm>
          <a:off x="7626427" y="6844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2" name="テキスト ボックス 141"/>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3" name="直線コネクタ 142"/>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4" name="テキスト ボックス 143"/>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5" name="直線コネクタ 144"/>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6" name="テキスト ボックス 145"/>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7" name="直線コネクタ 14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8" name="テキスト ボックス 14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9" name="直線コネクタ 148"/>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0" name="テキスト ボックス 149"/>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1" name="直線コネクタ 150"/>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2" name="テキスト ボックス 151"/>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3" name="直線コネクタ 15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4" name="テキスト ボックス 15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5"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120015</xdr:rowOff>
    </xdr:from>
    <xdr:to>
      <xdr:col>24</xdr:col>
      <xdr:colOff>62865</xdr:colOff>
      <xdr:row>64</xdr:row>
      <xdr:rowOff>78105</xdr:rowOff>
    </xdr:to>
    <xdr:cxnSp macro="">
      <xdr:nvCxnSpPr>
        <xdr:cNvPr id="156" name="直線コネクタ 155"/>
        <xdr:cNvCxnSpPr/>
      </xdr:nvCxnSpPr>
      <xdr:spPr>
        <a:xfrm flipV="1">
          <a:off x="4634865" y="9549765"/>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81932</xdr:rowOff>
    </xdr:from>
    <xdr:ext cx="405111" cy="259045"/>
    <xdr:sp macro="" textlink="">
      <xdr:nvSpPr>
        <xdr:cNvPr id="157" name="【体育館・プール】&#10;有形固定資産減価償却率最小値テキスト"/>
        <xdr:cNvSpPr txBox="1"/>
      </xdr:nvSpPr>
      <xdr:spPr>
        <a:xfrm>
          <a:off x="4673600" y="1105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78105</xdr:rowOff>
    </xdr:from>
    <xdr:to>
      <xdr:col>24</xdr:col>
      <xdr:colOff>152400</xdr:colOff>
      <xdr:row>64</xdr:row>
      <xdr:rowOff>78105</xdr:rowOff>
    </xdr:to>
    <xdr:cxnSp macro="">
      <xdr:nvCxnSpPr>
        <xdr:cNvPr id="158" name="直線コネクタ 157"/>
        <xdr:cNvCxnSpPr/>
      </xdr:nvCxnSpPr>
      <xdr:spPr>
        <a:xfrm>
          <a:off x="4546600" y="11050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66692</xdr:rowOff>
    </xdr:from>
    <xdr:ext cx="405111" cy="259045"/>
    <xdr:sp macro="" textlink="">
      <xdr:nvSpPr>
        <xdr:cNvPr id="159" name="【体育館・プール】&#10;有形固定資産減価償却率最大値テキスト"/>
        <xdr:cNvSpPr txBox="1"/>
      </xdr:nvSpPr>
      <xdr:spPr>
        <a:xfrm>
          <a:off x="4673600" y="9324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120015</xdr:rowOff>
    </xdr:from>
    <xdr:to>
      <xdr:col>24</xdr:col>
      <xdr:colOff>152400</xdr:colOff>
      <xdr:row>55</xdr:row>
      <xdr:rowOff>120015</xdr:rowOff>
    </xdr:to>
    <xdr:cxnSp macro="">
      <xdr:nvCxnSpPr>
        <xdr:cNvPr id="160" name="直線コネクタ 159"/>
        <xdr:cNvCxnSpPr/>
      </xdr:nvCxnSpPr>
      <xdr:spPr>
        <a:xfrm>
          <a:off x="4546600" y="9549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128287</xdr:rowOff>
    </xdr:from>
    <xdr:ext cx="405111" cy="259045"/>
    <xdr:sp macro="" textlink="">
      <xdr:nvSpPr>
        <xdr:cNvPr id="161" name="【体育館・プール】&#10;有形固定資産減価償却率平均値テキスト"/>
        <xdr:cNvSpPr txBox="1"/>
      </xdr:nvSpPr>
      <xdr:spPr>
        <a:xfrm>
          <a:off x="4673600" y="100723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105410</xdr:rowOff>
    </xdr:from>
    <xdr:to>
      <xdr:col>24</xdr:col>
      <xdr:colOff>114300</xdr:colOff>
      <xdr:row>60</xdr:row>
      <xdr:rowOff>35560</xdr:rowOff>
    </xdr:to>
    <xdr:sp macro="" textlink="">
      <xdr:nvSpPr>
        <xdr:cNvPr id="162" name="フローチャート: 判断 161"/>
        <xdr:cNvSpPr/>
      </xdr:nvSpPr>
      <xdr:spPr>
        <a:xfrm>
          <a:off x="45847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105410</xdr:rowOff>
    </xdr:from>
    <xdr:to>
      <xdr:col>20</xdr:col>
      <xdr:colOff>38100</xdr:colOff>
      <xdr:row>60</xdr:row>
      <xdr:rowOff>35560</xdr:rowOff>
    </xdr:to>
    <xdr:sp macro="" textlink="">
      <xdr:nvSpPr>
        <xdr:cNvPr id="163" name="フローチャート: 判断 162"/>
        <xdr:cNvSpPr/>
      </xdr:nvSpPr>
      <xdr:spPr>
        <a:xfrm>
          <a:off x="3746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122555</xdr:rowOff>
    </xdr:from>
    <xdr:to>
      <xdr:col>15</xdr:col>
      <xdr:colOff>101600</xdr:colOff>
      <xdr:row>60</xdr:row>
      <xdr:rowOff>52705</xdr:rowOff>
    </xdr:to>
    <xdr:sp macro="" textlink="">
      <xdr:nvSpPr>
        <xdr:cNvPr id="164" name="フローチャート: 判断 163"/>
        <xdr:cNvSpPr/>
      </xdr:nvSpPr>
      <xdr:spPr>
        <a:xfrm>
          <a:off x="2857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21590</xdr:rowOff>
    </xdr:from>
    <xdr:to>
      <xdr:col>10</xdr:col>
      <xdr:colOff>165100</xdr:colOff>
      <xdr:row>60</xdr:row>
      <xdr:rowOff>123190</xdr:rowOff>
    </xdr:to>
    <xdr:sp macro="" textlink="">
      <xdr:nvSpPr>
        <xdr:cNvPr id="165" name="フローチャート: 判断 164"/>
        <xdr:cNvSpPr/>
      </xdr:nvSpPr>
      <xdr:spPr>
        <a:xfrm>
          <a:off x="1968500" y="1030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6" name="テキスト ボックス 16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7" name="テキスト ボックス 16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8" name="テキスト ボックス 16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9" name="テキスト ボックス 16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0" name="テキスト ボックス 16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164465</xdr:rowOff>
    </xdr:from>
    <xdr:to>
      <xdr:col>24</xdr:col>
      <xdr:colOff>114300</xdr:colOff>
      <xdr:row>60</xdr:row>
      <xdr:rowOff>94615</xdr:rowOff>
    </xdr:to>
    <xdr:sp macro="" textlink="">
      <xdr:nvSpPr>
        <xdr:cNvPr id="171" name="楕円 170"/>
        <xdr:cNvSpPr/>
      </xdr:nvSpPr>
      <xdr:spPr>
        <a:xfrm>
          <a:off x="4584700" y="1028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142892</xdr:rowOff>
    </xdr:from>
    <xdr:ext cx="405111" cy="259045"/>
    <xdr:sp macro="" textlink="">
      <xdr:nvSpPr>
        <xdr:cNvPr id="172" name="【体育館・プール】&#10;有形固定資産減価償却率該当値テキスト"/>
        <xdr:cNvSpPr txBox="1"/>
      </xdr:nvSpPr>
      <xdr:spPr>
        <a:xfrm>
          <a:off x="4673600" y="10258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23495</xdr:rowOff>
    </xdr:from>
    <xdr:to>
      <xdr:col>20</xdr:col>
      <xdr:colOff>38100</xdr:colOff>
      <xdr:row>60</xdr:row>
      <xdr:rowOff>125095</xdr:rowOff>
    </xdr:to>
    <xdr:sp macro="" textlink="">
      <xdr:nvSpPr>
        <xdr:cNvPr id="173" name="楕円 172"/>
        <xdr:cNvSpPr/>
      </xdr:nvSpPr>
      <xdr:spPr>
        <a:xfrm>
          <a:off x="3746500" y="1031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43815</xdr:rowOff>
    </xdr:from>
    <xdr:to>
      <xdr:col>24</xdr:col>
      <xdr:colOff>63500</xdr:colOff>
      <xdr:row>60</xdr:row>
      <xdr:rowOff>74295</xdr:rowOff>
    </xdr:to>
    <xdr:cxnSp macro="">
      <xdr:nvCxnSpPr>
        <xdr:cNvPr id="174" name="直線コネクタ 173"/>
        <xdr:cNvCxnSpPr/>
      </xdr:nvCxnSpPr>
      <xdr:spPr>
        <a:xfrm flipV="1">
          <a:off x="3797300" y="10330815"/>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59690</xdr:rowOff>
    </xdr:from>
    <xdr:to>
      <xdr:col>15</xdr:col>
      <xdr:colOff>101600</xdr:colOff>
      <xdr:row>60</xdr:row>
      <xdr:rowOff>161290</xdr:rowOff>
    </xdr:to>
    <xdr:sp macro="" textlink="">
      <xdr:nvSpPr>
        <xdr:cNvPr id="175" name="楕円 174"/>
        <xdr:cNvSpPr/>
      </xdr:nvSpPr>
      <xdr:spPr>
        <a:xfrm>
          <a:off x="2857500" y="1034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74295</xdr:rowOff>
    </xdr:from>
    <xdr:to>
      <xdr:col>19</xdr:col>
      <xdr:colOff>177800</xdr:colOff>
      <xdr:row>60</xdr:row>
      <xdr:rowOff>110490</xdr:rowOff>
    </xdr:to>
    <xdr:cxnSp macro="">
      <xdr:nvCxnSpPr>
        <xdr:cNvPr id="176" name="直線コネクタ 175"/>
        <xdr:cNvCxnSpPr/>
      </xdr:nvCxnSpPr>
      <xdr:spPr>
        <a:xfrm flipV="1">
          <a:off x="2908300" y="1036129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93980</xdr:rowOff>
    </xdr:from>
    <xdr:to>
      <xdr:col>10</xdr:col>
      <xdr:colOff>165100</xdr:colOff>
      <xdr:row>61</xdr:row>
      <xdr:rowOff>24130</xdr:rowOff>
    </xdr:to>
    <xdr:sp macro="" textlink="">
      <xdr:nvSpPr>
        <xdr:cNvPr id="177" name="楕円 176"/>
        <xdr:cNvSpPr/>
      </xdr:nvSpPr>
      <xdr:spPr>
        <a:xfrm>
          <a:off x="1968500" y="1038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110490</xdr:rowOff>
    </xdr:from>
    <xdr:to>
      <xdr:col>15</xdr:col>
      <xdr:colOff>50800</xdr:colOff>
      <xdr:row>60</xdr:row>
      <xdr:rowOff>144780</xdr:rowOff>
    </xdr:to>
    <xdr:cxnSp macro="">
      <xdr:nvCxnSpPr>
        <xdr:cNvPr id="178" name="直線コネクタ 177"/>
        <xdr:cNvCxnSpPr/>
      </xdr:nvCxnSpPr>
      <xdr:spPr>
        <a:xfrm flipV="1">
          <a:off x="2019300" y="1039749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52087</xdr:rowOff>
    </xdr:from>
    <xdr:ext cx="405111" cy="259045"/>
    <xdr:sp macro="" textlink="">
      <xdr:nvSpPr>
        <xdr:cNvPr id="179" name="n_1aveValue【体育館・プール】&#10;有形固定資産減価償却率"/>
        <xdr:cNvSpPr txBox="1"/>
      </xdr:nvSpPr>
      <xdr:spPr>
        <a:xfrm>
          <a:off x="3582044" y="999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69232</xdr:rowOff>
    </xdr:from>
    <xdr:ext cx="405111" cy="259045"/>
    <xdr:sp macro="" textlink="">
      <xdr:nvSpPr>
        <xdr:cNvPr id="180" name="n_2aveValue【体育館・プール】&#10;有形固定資産減価償却率"/>
        <xdr:cNvSpPr txBox="1"/>
      </xdr:nvSpPr>
      <xdr:spPr>
        <a:xfrm>
          <a:off x="27057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139717</xdr:rowOff>
    </xdr:from>
    <xdr:ext cx="405111" cy="259045"/>
    <xdr:sp macro="" textlink="">
      <xdr:nvSpPr>
        <xdr:cNvPr id="181" name="n_3aveValue【体育館・プール】&#10;有形固定資産減価償却率"/>
        <xdr:cNvSpPr txBox="1"/>
      </xdr:nvSpPr>
      <xdr:spPr>
        <a:xfrm>
          <a:off x="1816744" y="1008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116222</xdr:rowOff>
    </xdr:from>
    <xdr:ext cx="405111" cy="259045"/>
    <xdr:sp macro="" textlink="">
      <xdr:nvSpPr>
        <xdr:cNvPr id="182" name="n_1mainValue【体育館・プール】&#10;有形固定資産減価償却率"/>
        <xdr:cNvSpPr txBox="1"/>
      </xdr:nvSpPr>
      <xdr:spPr>
        <a:xfrm>
          <a:off x="3582044" y="1040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152417</xdr:rowOff>
    </xdr:from>
    <xdr:ext cx="405111" cy="259045"/>
    <xdr:sp macro="" textlink="">
      <xdr:nvSpPr>
        <xdr:cNvPr id="183" name="n_2mainValue【体育館・プール】&#10;有形固定資産減価償却率"/>
        <xdr:cNvSpPr txBox="1"/>
      </xdr:nvSpPr>
      <xdr:spPr>
        <a:xfrm>
          <a:off x="2705744" y="1043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15257</xdr:rowOff>
    </xdr:from>
    <xdr:ext cx="405111" cy="259045"/>
    <xdr:sp macro="" textlink="">
      <xdr:nvSpPr>
        <xdr:cNvPr id="184" name="n_3mainValue【体育館・プール】&#10;有形固定資産減価償却率"/>
        <xdr:cNvSpPr txBox="1"/>
      </xdr:nvSpPr>
      <xdr:spPr>
        <a:xfrm>
          <a:off x="1816744" y="1047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5" name="正方形/長方形 18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6" name="正方形/長方形 18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7" name="正方形/長方形 18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8" name="正方形/長方形 18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9" name="正方形/長方形 18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0" name="正方形/長方形 18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1" name="正方形/長方形 19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2" name="正方形/長方形 19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3" name="テキスト ボックス 19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4" name="直線コネクタ 19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5" name="直線コネクタ 194"/>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96" name="テキスト ボックス 195"/>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7" name="直線コネクタ 196"/>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98" name="テキスト ボックス 197"/>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9" name="直線コネクタ 198"/>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00" name="テキスト ボックス 199"/>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1" name="直線コネクタ 200"/>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02" name="テキスト ボックス 201"/>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3" name="直線コネクタ 20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4" name="テキスト ボックス 20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123901</xdr:rowOff>
    </xdr:from>
    <xdr:to>
      <xdr:col>54</xdr:col>
      <xdr:colOff>189865</xdr:colOff>
      <xdr:row>63</xdr:row>
      <xdr:rowOff>162763</xdr:rowOff>
    </xdr:to>
    <xdr:cxnSp macro="">
      <xdr:nvCxnSpPr>
        <xdr:cNvPr id="206" name="直線コネクタ 205"/>
        <xdr:cNvCxnSpPr/>
      </xdr:nvCxnSpPr>
      <xdr:spPr>
        <a:xfrm flipV="1">
          <a:off x="10476865" y="9896551"/>
          <a:ext cx="0" cy="1067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166590</xdr:rowOff>
    </xdr:from>
    <xdr:ext cx="469744" cy="259045"/>
    <xdr:sp macro="" textlink="">
      <xdr:nvSpPr>
        <xdr:cNvPr id="207" name="【体育館・プール】&#10;一人当たり面積最小値テキスト"/>
        <xdr:cNvSpPr txBox="1"/>
      </xdr:nvSpPr>
      <xdr:spPr>
        <a:xfrm>
          <a:off x="10515600" y="1096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162763</xdr:rowOff>
    </xdr:from>
    <xdr:to>
      <xdr:col>55</xdr:col>
      <xdr:colOff>88900</xdr:colOff>
      <xdr:row>63</xdr:row>
      <xdr:rowOff>162763</xdr:rowOff>
    </xdr:to>
    <xdr:cxnSp macro="">
      <xdr:nvCxnSpPr>
        <xdr:cNvPr id="208" name="直線コネクタ 207"/>
        <xdr:cNvCxnSpPr/>
      </xdr:nvCxnSpPr>
      <xdr:spPr>
        <a:xfrm>
          <a:off x="10388600" y="10964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70578</xdr:rowOff>
    </xdr:from>
    <xdr:ext cx="469744" cy="259045"/>
    <xdr:sp macro="" textlink="">
      <xdr:nvSpPr>
        <xdr:cNvPr id="209" name="【体育館・プール】&#10;一人当たり面積最大値テキスト"/>
        <xdr:cNvSpPr txBox="1"/>
      </xdr:nvSpPr>
      <xdr:spPr>
        <a:xfrm>
          <a:off x="10515600" y="9671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123901</xdr:rowOff>
    </xdr:from>
    <xdr:to>
      <xdr:col>55</xdr:col>
      <xdr:colOff>88900</xdr:colOff>
      <xdr:row>57</xdr:row>
      <xdr:rowOff>123901</xdr:rowOff>
    </xdr:to>
    <xdr:cxnSp macro="">
      <xdr:nvCxnSpPr>
        <xdr:cNvPr id="210" name="直線コネクタ 209"/>
        <xdr:cNvCxnSpPr/>
      </xdr:nvCxnSpPr>
      <xdr:spPr>
        <a:xfrm>
          <a:off x="10388600" y="9896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157701</xdr:rowOff>
    </xdr:from>
    <xdr:ext cx="469744" cy="259045"/>
    <xdr:sp macro="" textlink="">
      <xdr:nvSpPr>
        <xdr:cNvPr id="211" name="【体育館・プール】&#10;一人当たり面積平均値テキスト"/>
        <xdr:cNvSpPr txBox="1"/>
      </xdr:nvSpPr>
      <xdr:spPr>
        <a:xfrm>
          <a:off x="10515600" y="106161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134824</xdr:rowOff>
    </xdr:from>
    <xdr:to>
      <xdr:col>55</xdr:col>
      <xdr:colOff>50800</xdr:colOff>
      <xdr:row>63</xdr:row>
      <xdr:rowOff>64974</xdr:rowOff>
    </xdr:to>
    <xdr:sp macro="" textlink="">
      <xdr:nvSpPr>
        <xdr:cNvPr id="212" name="フローチャート: 判断 211"/>
        <xdr:cNvSpPr/>
      </xdr:nvSpPr>
      <xdr:spPr>
        <a:xfrm>
          <a:off x="10426700" y="10764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143053</xdr:rowOff>
    </xdr:from>
    <xdr:to>
      <xdr:col>50</xdr:col>
      <xdr:colOff>165100</xdr:colOff>
      <xdr:row>63</xdr:row>
      <xdr:rowOff>73203</xdr:rowOff>
    </xdr:to>
    <xdr:sp macro="" textlink="">
      <xdr:nvSpPr>
        <xdr:cNvPr id="213" name="フローチャート: 判断 212"/>
        <xdr:cNvSpPr/>
      </xdr:nvSpPr>
      <xdr:spPr>
        <a:xfrm>
          <a:off x="9588500" y="1077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143053</xdr:rowOff>
    </xdr:from>
    <xdr:to>
      <xdr:col>46</xdr:col>
      <xdr:colOff>38100</xdr:colOff>
      <xdr:row>63</xdr:row>
      <xdr:rowOff>73203</xdr:rowOff>
    </xdr:to>
    <xdr:sp macro="" textlink="">
      <xdr:nvSpPr>
        <xdr:cNvPr id="214" name="フローチャート: 判断 213"/>
        <xdr:cNvSpPr/>
      </xdr:nvSpPr>
      <xdr:spPr>
        <a:xfrm>
          <a:off x="8699500" y="1077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864</xdr:rowOff>
    </xdr:from>
    <xdr:to>
      <xdr:col>41</xdr:col>
      <xdr:colOff>101600</xdr:colOff>
      <xdr:row>63</xdr:row>
      <xdr:rowOff>102464</xdr:rowOff>
    </xdr:to>
    <xdr:sp macro="" textlink="">
      <xdr:nvSpPr>
        <xdr:cNvPr id="215" name="フローチャート: 判断 214"/>
        <xdr:cNvSpPr/>
      </xdr:nvSpPr>
      <xdr:spPr>
        <a:xfrm>
          <a:off x="7810500" y="1080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6" name="テキスト ボックス 21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7" name="テキスト ボックス 21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8" name="テキスト ボックス 21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9" name="テキスト ボックス 21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0" name="テキスト ボックス 21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1778</xdr:rowOff>
    </xdr:from>
    <xdr:to>
      <xdr:col>55</xdr:col>
      <xdr:colOff>50800</xdr:colOff>
      <xdr:row>63</xdr:row>
      <xdr:rowOff>103378</xdr:rowOff>
    </xdr:to>
    <xdr:sp macro="" textlink="">
      <xdr:nvSpPr>
        <xdr:cNvPr id="221" name="楕円 220"/>
        <xdr:cNvSpPr/>
      </xdr:nvSpPr>
      <xdr:spPr>
        <a:xfrm>
          <a:off x="10426700" y="1080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113250</xdr:rowOff>
    </xdr:from>
    <xdr:ext cx="469744" cy="259045"/>
    <xdr:sp macro="" textlink="">
      <xdr:nvSpPr>
        <xdr:cNvPr id="222" name="【体育館・プール】&#10;一人当たり面積該当値テキスト"/>
        <xdr:cNvSpPr txBox="1"/>
      </xdr:nvSpPr>
      <xdr:spPr>
        <a:xfrm>
          <a:off x="10515600" y="10743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3607</xdr:rowOff>
    </xdr:from>
    <xdr:to>
      <xdr:col>50</xdr:col>
      <xdr:colOff>165100</xdr:colOff>
      <xdr:row>63</xdr:row>
      <xdr:rowOff>105207</xdr:rowOff>
    </xdr:to>
    <xdr:sp macro="" textlink="">
      <xdr:nvSpPr>
        <xdr:cNvPr id="223" name="楕円 222"/>
        <xdr:cNvSpPr/>
      </xdr:nvSpPr>
      <xdr:spPr>
        <a:xfrm>
          <a:off x="9588500" y="1080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52578</xdr:rowOff>
    </xdr:from>
    <xdr:to>
      <xdr:col>55</xdr:col>
      <xdr:colOff>0</xdr:colOff>
      <xdr:row>63</xdr:row>
      <xdr:rowOff>54407</xdr:rowOff>
    </xdr:to>
    <xdr:cxnSp macro="">
      <xdr:nvCxnSpPr>
        <xdr:cNvPr id="224" name="直線コネクタ 223"/>
        <xdr:cNvCxnSpPr/>
      </xdr:nvCxnSpPr>
      <xdr:spPr>
        <a:xfrm flipV="1">
          <a:off x="9639300" y="10853928"/>
          <a:ext cx="8382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5435</xdr:rowOff>
    </xdr:from>
    <xdr:to>
      <xdr:col>46</xdr:col>
      <xdr:colOff>38100</xdr:colOff>
      <xdr:row>63</xdr:row>
      <xdr:rowOff>107035</xdr:rowOff>
    </xdr:to>
    <xdr:sp macro="" textlink="">
      <xdr:nvSpPr>
        <xdr:cNvPr id="225" name="楕円 224"/>
        <xdr:cNvSpPr/>
      </xdr:nvSpPr>
      <xdr:spPr>
        <a:xfrm>
          <a:off x="8699500" y="1080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54407</xdr:rowOff>
    </xdr:from>
    <xdr:to>
      <xdr:col>50</xdr:col>
      <xdr:colOff>114300</xdr:colOff>
      <xdr:row>63</xdr:row>
      <xdr:rowOff>56235</xdr:rowOff>
    </xdr:to>
    <xdr:cxnSp macro="">
      <xdr:nvCxnSpPr>
        <xdr:cNvPr id="226" name="直線コネクタ 225"/>
        <xdr:cNvCxnSpPr/>
      </xdr:nvCxnSpPr>
      <xdr:spPr>
        <a:xfrm flipV="1">
          <a:off x="8750300" y="10855757"/>
          <a:ext cx="8890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6807</xdr:rowOff>
    </xdr:from>
    <xdr:to>
      <xdr:col>41</xdr:col>
      <xdr:colOff>101600</xdr:colOff>
      <xdr:row>63</xdr:row>
      <xdr:rowOff>108407</xdr:rowOff>
    </xdr:to>
    <xdr:sp macro="" textlink="">
      <xdr:nvSpPr>
        <xdr:cNvPr id="227" name="楕円 226"/>
        <xdr:cNvSpPr/>
      </xdr:nvSpPr>
      <xdr:spPr>
        <a:xfrm>
          <a:off x="7810500" y="1080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56235</xdr:rowOff>
    </xdr:from>
    <xdr:to>
      <xdr:col>45</xdr:col>
      <xdr:colOff>177800</xdr:colOff>
      <xdr:row>63</xdr:row>
      <xdr:rowOff>57607</xdr:rowOff>
    </xdr:to>
    <xdr:cxnSp macro="">
      <xdr:nvCxnSpPr>
        <xdr:cNvPr id="228" name="直線コネクタ 227"/>
        <xdr:cNvCxnSpPr/>
      </xdr:nvCxnSpPr>
      <xdr:spPr>
        <a:xfrm flipV="1">
          <a:off x="7861300" y="10857585"/>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89730</xdr:rowOff>
    </xdr:from>
    <xdr:ext cx="469744" cy="259045"/>
    <xdr:sp macro="" textlink="">
      <xdr:nvSpPr>
        <xdr:cNvPr id="229" name="n_1aveValue【体育館・プール】&#10;一人当たり面積"/>
        <xdr:cNvSpPr txBox="1"/>
      </xdr:nvSpPr>
      <xdr:spPr>
        <a:xfrm>
          <a:off x="9391727" y="10548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89730</xdr:rowOff>
    </xdr:from>
    <xdr:ext cx="469744" cy="259045"/>
    <xdr:sp macro="" textlink="">
      <xdr:nvSpPr>
        <xdr:cNvPr id="230" name="n_2aveValue【体育館・プール】&#10;一人当たり面積"/>
        <xdr:cNvSpPr txBox="1"/>
      </xdr:nvSpPr>
      <xdr:spPr>
        <a:xfrm>
          <a:off x="8515427" y="10548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118991</xdr:rowOff>
    </xdr:from>
    <xdr:ext cx="469744" cy="259045"/>
    <xdr:sp macro="" textlink="">
      <xdr:nvSpPr>
        <xdr:cNvPr id="231" name="n_3aveValue【体育館・プール】&#10;一人当たり面積"/>
        <xdr:cNvSpPr txBox="1"/>
      </xdr:nvSpPr>
      <xdr:spPr>
        <a:xfrm>
          <a:off x="7626427" y="1057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96334</xdr:rowOff>
    </xdr:from>
    <xdr:ext cx="469744" cy="259045"/>
    <xdr:sp macro="" textlink="">
      <xdr:nvSpPr>
        <xdr:cNvPr id="232" name="n_1mainValue【体育館・プール】&#10;一人当たり面積"/>
        <xdr:cNvSpPr txBox="1"/>
      </xdr:nvSpPr>
      <xdr:spPr>
        <a:xfrm>
          <a:off x="9391727" y="10897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98162</xdr:rowOff>
    </xdr:from>
    <xdr:ext cx="469744" cy="259045"/>
    <xdr:sp macro="" textlink="">
      <xdr:nvSpPr>
        <xdr:cNvPr id="233" name="n_2mainValue【体育館・プール】&#10;一人当たり面積"/>
        <xdr:cNvSpPr txBox="1"/>
      </xdr:nvSpPr>
      <xdr:spPr>
        <a:xfrm>
          <a:off x="8515427" y="10899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99534</xdr:rowOff>
    </xdr:from>
    <xdr:ext cx="469744" cy="259045"/>
    <xdr:sp macro="" textlink="">
      <xdr:nvSpPr>
        <xdr:cNvPr id="234" name="n_3mainValue【体育館・プール】&#10;一人当たり面積"/>
        <xdr:cNvSpPr txBox="1"/>
      </xdr:nvSpPr>
      <xdr:spPr>
        <a:xfrm>
          <a:off x="7626427" y="10900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5" name="正方形/長方形 23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6" name="正方形/長方形 23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7" name="正方形/長方形 23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8" name="正方形/長方形 23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9" name="正方形/長方形 23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0" name="正方形/長方形 23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1" name="正方形/長方形 24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2" name="正方形/長方形 24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3" name="テキスト ボックス 24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4" name="直線コネクタ 24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5" name="テキスト ボックス 244"/>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6" name="直線コネクタ 24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7" name="テキスト ボックス 246"/>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8" name="直線コネクタ 24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9" name="テキスト ボックス 24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0" name="直線コネクタ 24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1" name="テキスト ボックス 25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2" name="直線コネクタ 25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3" name="テキスト ボックス 25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4" name="直線コネクタ 25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5" name="テキスト ボックス 254"/>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6" name="直線コネクタ 25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7" name="テキスト ボックス 25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120014</xdr:rowOff>
    </xdr:to>
    <xdr:cxnSp macro="">
      <xdr:nvCxnSpPr>
        <xdr:cNvPr id="259" name="直線コネクタ 258"/>
        <xdr:cNvCxnSpPr/>
      </xdr:nvCxnSpPr>
      <xdr:spPr>
        <a:xfrm flipV="1">
          <a:off x="4634865" y="13335000"/>
          <a:ext cx="0" cy="1529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123841</xdr:rowOff>
    </xdr:from>
    <xdr:ext cx="405111" cy="259045"/>
    <xdr:sp macro="" textlink="">
      <xdr:nvSpPr>
        <xdr:cNvPr id="260" name="【福祉施設】&#10;有形固定資産減価償却率最小値テキスト"/>
        <xdr:cNvSpPr txBox="1"/>
      </xdr:nvSpPr>
      <xdr:spPr>
        <a:xfrm>
          <a:off x="4673600" y="1486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120014</xdr:rowOff>
    </xdr:from>
    <xdr:to>
      <xdr:col>24</xdr:col>
      <xdr:colOff>152400</xdr:colOff>
      <xdr:row>86</xdr:row>
      <xdr:rowOff>120014</xdr:rowOff>
    </xdr:to>
    <xdr:cxnSp macro="">
      <xdr:nvCxnSpPr>
        <xdr:cNvPr id="261" name="直線コネクタ 260"/>
        <xdr:cNvCxnSpPr/>
      </xdr:nvCxnSpPr>
      <xdr:spPr>
        <a:xfrm>
          <a:off x="4546600" y="14864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62" name="【福祉施設】&#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63" name="直線コネクタ 262"/>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45738</xdr:rowOff>
    </xdr:from>
    <xdr:ext cx="405111" cy="259045"/>
    <xdr:sp macro="" textlink="">
      <xdr:nvSpPr>
        <xdr:cNvPr id="264" name="【福祉施設】&#10;有形固定資産減価償却率平均値テキスト"/>
        <xdr:cNvSpPr txBox="1"/>
      </xdr:nvSpPr>
      <xdr:spPr>
        <a:xfrm>
          <a:off x="4673600" y="14104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67311</xdr:rowOff>
    </xdr:from>
    <xdr:to>
      <xdr:col>24</xdr:col>
      <xdr:colOff>114300</xdr:colOff>
      <xdr:row>82</xdr:row>
      <xdr:rowOff>168911</xdr:rowOff>
    </xdr:to>
    <xdr:sp macro="" textlink="">
      <xdr:nvSpPr>
        <xdr:cNvPr id="265" name="フローチャート: 判断 264"/>
        <xdr:cNvSpPr/>
      </xdr:nvSpPr>
      <xdr:spPr>
        <a:xfrm>
          <a:off x="45847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90170</xdr:rowOff>
    </xdr:from>
    <xdr:to>
      <xdr:col>20</xdr:col>
      <xdr:colOff>38100</xdr:colOff>
      <xdr:row>83</xdr:row>
      <xdr:rowOff>20320</xdr:rowOff>
    </xdr:to>
    <xdr:sp macro="" textlink="">
      <xdr:nvSpPr>
        <xdr:cNvPr id="266" name="フローチャート: 判断 265"/>
        <xdr:cNvSpPr/>
      </xdr:nvSpPr>
      <xdr:spPr>
        <a:xfrm>
          <a:off x="3746500" y="1414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93980</xdr:rowOff>
    </xdr:from>
    <xdr:to>
      <xdr:col>15</xdr:col>
      <xdr:colOff>101600</xdr:colOff>
      <xdr:row>83</xdr:row>
      <xdr:rowOff>24130</xdr:rowOff>
    </xdr:to>
    <xdr:sp macro="" textlink="">
      <xdr:nvSpPr>
        <xdr:cNvPr id="267" name="フローチャート: 判断 266"/>
        <xdr:cNvSpPr/>
      </xdr:nvSpPr>
      <xdr:spPr>
        <a:xfrm>
          <a:off x="2857500" y="1415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93980</xdr:rowOff>
    </xdr:from>
    <xdr:to>
      <xdr:col>10</xdr:col>
      <xdr:colOff>165100</xdr:colOff>
      <xdr:row>83</xdr:row>
      <xdr:rowOff>24130</xdr:rowOff>
    </xdr:to>
    <xdr:sp macro="" textlink="">
      <xdr:nvSpPr>
        <xdr:cNvPr id="268" name="フローチャート: 判断 267"/>
        <xdr:cNvSpPr/>
      </xdr:nvSpPr>
      <xdr:spPr>
        <a:xfrm>
          <a:off x="1968500" y="1415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9" name="テキスト ボックス 26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0" name="テキスト ボックス 26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1" name="テキスト ボックス 27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2" name="テキスト ボックス 27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3" name="テキスト ボックス 27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83</xdr:row>
      <xdr:rowOff>170180</xdr:rowOff>
    </xdr:from>
    <xdr:to>
      <xdr:col>10</xdr:col>
      <xdr:colOff>165100</xdr:colOff>
      <xdr:row>84</xdr:row>
      <xdr:rowOff>100330</xdr:rowOff>
    </xdr:to>
    <xdr:sp macro="" textlink="">
      <xdr:nvSpPr>
        <xdr:cNvPr id="274" name="楕円 273"/>
        <xdr:cNvSpPr/>
      </xdr:nvSpPr>
      <xdr:spPr>
        <a:xfrm>
          <a:off x="1968500" y="1440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36847</xdr:rowOff>
    </xdr:from>
    <xdr:ext cx="405111" cy="259045"/>
    <xdr:sp macro="" textlink="">
      <xdr:nvSpPr>
        <xdr:cNvPr id="275" name="n_1aveValue【福祉施設】&#10;有形固定資産減価償却率"/>
        <xdr:cNvSpPr txBox="1"/>
      </xdr:nvSpPr>
      <xdr:spPr>
        <a:xfrm>
          <a:off x="3582044" y="1392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40657</xdr:rowOff>
    </xdr:from>
    <xdr:ext cx="405111" cy="259045"/>
    <xdr:sp macro="" textlink="">
      <xdr:nvSpPr>
        <xdr:cNvPr id="276" name="n_2aveValue【福祉施設】&#10;有形固定資産減価償却率"/>
        <xdr:cNvSpPr txBox="1"/>
      </xdr:nvSpPr>
      <xdr:spPr>
        <a:xfrm>
          <a:off x="2705744" y="1392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40657</xdr:rowOff>
    </xdr:from>
    <xdr:ext cx="405111" cy="259045"/>
    <xdr:sp macro="" textlink="">
      <xdr:nvSpPr>
        <xdr:cNvPr id="277" name="n_3aveValue【福祉施設】&#10;有形固定資産減価償却率"/>
        <xdr:cNvSpPr txBox="1"/>
      </xdr:nvSpPr>
      <xdr:spPr>
        <a:xfrm>
          <a:off x="1816744" y="1392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91457</xdr:rowOff>
    </xdr:from>
    <xdr:ext cx="405111" cy="259045"/>
    <xdr:sp macro="" textlink="">
      <xdr:nvSpPr>
        <xdr:cNvPr id="278" name="n_3mainValue【福祉施設】&#10;有形固定資産減価償却率"/>
        <xdr:cNvSpPr txBox="1"/>
      </xdr:nvSpPr>
      <xdr:spPr>
        <a:xfrm>
          <a:off x="1816744" y="1449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9" name="正方形/長方形 27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0" name="正方形/長方形 27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1" name="正方形/長方形 28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2" name="正方形/長方形 28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3" name="正方形/長方形 28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4" name="正方形/長方形 28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5" name="正方形/長方形 28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6" name="正方形/長方形 28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7" name="テキスト ボックス 28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8" name="直線コネクタ 28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9" name="直線コネクタ 288"/>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0" name="テキスト ボックス 289"/>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1" name="直線コネクタ 290"/>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92" name="テキスト ボックス 291"/>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3" name="直線コネクタ 29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4" name="テキスト ボックス 29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5" name="直線コネクタ 294"/>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96" name="テキスト ボックス 295"/>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7" name="直線コネクタ 296"/>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98" name="テキスト ボックス 297"/>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9" name="直線コネクタ 29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0" name="テキスト ボックス 29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1"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2539</xdr:rowOff>
    </xdr:from>
    <xdr:to>
      <xdr:col>54</xdr:col>
      <xdr:colOff>189865</xdr:colOff>
      <xdr:row>86</xdr:row>
      <xdr:rowOff>107950</xdr:rowOff>
    </xdr:to>
    <xdr:cxnSp macro="">
      <xdr:nvCxnSpPr>
        <xdr:cNvPr id="302" name="直線コネクタ 301"/>
        <xdr:cNvCxnSpPr/>
      </xdr:nvCxnSpPr>
      <xdr:spPr>
        <a:xfrm flipV="1">
          <a:off x="10476865" y="13547089"/>
          <a:ext cx="0" cy="1305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111777</xdr:rowOff>
    </xdr:from>
    <xdr:ext cx="469744" cy="259045"/>
    <xdr:sp macro="" textlink="">
      <xdr:nvSpPr>
        <xdr:cNvPr id="303" name="【福祉施設】&#10;一人当たり面積最小値テキスト"/>
        <xdr:cNvSpPr txBox="1"/>
      </xdr:nvSpPr>
      <xdr:spPr>
        <a:xfrm>
          <a:off x="10515600" y="1485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107950</xdr:rowOff>
    </xdr:from>
    <xdr:to>
      <xdr:col>55</xdr:col>
      <xdr:colOff>88900</xdr:colOff>
      <xdr:row>86</xdr:row>
      <xdr:rowOff>107950</xdr:rowOff>
    </xdr:to>
    <xdr:cxnSp macro="">
      <xdr:nvCxnSpPr>
        <xdr:cNvPr id="304" name="直線コネクタ 303"/>
        <xdr:cNvCxnSpPr/>
      </xdr:nvCxnSpPr>
      <xdr:spPr>
        <a:xfrm>
          <a:off x="10388600" y="1485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120666</xdr:rowOff>
    </xdr:from>
    <xdr:ext cx="469744" cy="259045"/>
    <xdr:sp macro="" textlink="">
      <xdr:nvSpPr>
        <xdr:cNvPr id="305" name="【福祉施設】&#10;一人当たり面積最大値テキスト"/>
        <xdr:cNvSpPr txBox="1"/>
      </xdr:nvSpPr>
      <xdr:spPr>
        <a:xfrm>
          <a:off x="10515600" y="13322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2539</xdr:rowOff>
    </xdr:from>
    <xdr:to>
      <xdr:col>55</xdr:col>
      <xdr:colOff>88900</xdr:colOff>
      <xdr:row>79</xdr:row>
      <xdr:rowOff>2539</xdr:rowOff>
    </xdr:to>
    <xdr:cxnSp macro="">
      <xdr:nvCxnSpPr>
        <xdr:cNvPr id="306" name="直線コネクタ 305"/>
        <xdr:cNvCxnSpPr/>
      </xdr:nvCxnSpPr>
      <xdr:spPr>
        <a:xfrm>
          <a:off x="10388600" y="1354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11447</xdr:rowOff>
    </xdr:from>
    <xdr:ext cx="469744" cy="259045"/>
    <xdr:sp macro="" textlink="">
      <xdr:nvSpPr>
        <xdr:cNvPr id="307" name="【福祉施設】&#10;一人当たり面積平均値テキスト"/>
        <xdr:cNvSpPr txBox="1"/>
      </xdr:nvSpPr>
      <xdr:spPr>
        <a:xfrm>
          <a:off x="10515600" y="14584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33020</xdr:rowOff>
    </xdr:from>
    <xdr:to>
      <xdr:col>55</xdr:col>
      <xdr:colOff>50800</xdr:colOff>
      <xdr:row>85</xdr:row>
      <xdr:rowOff>134620</xdr:rowOff>
    </xdr:to>
    <xdr:sp macro="" textlink="">
      <xdr:nvSpPr>
        <xdr:cNvPr id="308" name="フローチャート: 判断 307"/>
        <xdr:cNvSpPr/>
      </xdr:nvSpPr>
      <xdr:spPr>
        <a:xfrm>
          <a:off x="10426700" y="1460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49530</xdr:rowOff>
    </xdr:from>
    <xdr:to>
      <xdr:col>50</xdr:col>
      <xdr:colOff>165100</xdr:colOff>
      <xdr:row>85</xdr:row>
      <xdr:rowOff>151130</xdr:rowOff>
    </xdr:to>
    <xdr:sp macro="" textlink="">
      <xdr:nvSpPr>
        <xdr:cNvPr id="309" name="フローチャート: 判断 308"/>
        <xdr:cNvSpPr/>
      </xdr:nvSpPr>
      <xdr:spPr>
        <a:xfrm>
          <a:off x="9588500" y="14622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39370</xdr:rowOff>
    </xdr:from>
    <xdr:to>
      <xdr:col>46</xdr:col>
      <xdr:colOff>38100</xdr:colOff>
      <xdr:row>85</xdr:row>
      <xdr:rowOff>140970</xdr:rowOff>
    </xdr:to>
    <xdr:sp macro="" textlink="">
      <xdr:nvSpPr>
        <xdr:cNvPr id="310" name="フローチャート: 判断 309"/>
        <xdr:cNvSpPr/>
      </xdr:nvSpPr>
      <xdr:spPr>
        <a:xfrm>
          <a:off x="8699500" y="1461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81280</xdr:rowOff>
    </xdr:from>
    <xdr:to>
      <xdr:col>41</xdr:col>
      <xdr:colOff>101600</xdr:colOff>
      <xdr:row>86</xdr:row>
      <xdr:rowOff>11430</xdr:rowOff>
    </xdr:to>
    <xdr:sp macro="" textlink="">
      <xdr:nvSpPr>
        <xdr:cNvPr id="311" name="フローチャート: 判断 310"/>
        <xdr:cNvSpPr/>
      </xdr:nvSpPr>
      <xdr:spPr>
        <a:xfrm>
          <a:off x="7810500" y="1465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2" name="テキスト ボックス 31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3" name="テキスト ボックス 31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4" name="テキスト ボックス 31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5" name="テキスト ボックス 31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6" name="テキスト ボックス 31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86</xdr:row>
      <xdr:rowOff>40639</xdr:rowOff>
    </xdr:from>
    <xdr:to>
      <xdr:col>41</xdr:col>
      <xdr:colOff>101600</xdr:colOff>
      <xdr:row>86</xdr:row>
      <xdr:rowOff>142239</xdr:rowOff>
    </xdr:to>
    <xdr:sp macro="" textlink="">
      <xdr:nvSpPr>
        <xdr:cNvPr id="317" name="楕円 316"/>
        <xdr:cNvSpPr/>
      </xdr:nvSpPr>
      <xdr:spPr>
        <a:xfrm>
          <a:off x="7810500" y="14785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167657</xdr:rowOff>
    </xdr:from>
    <xdr:ext cx="469744" cy="259045"/>
    <xdr:sp macro="" textlink="">
      <xdr:nvSpPr>
        <xdr:cNvPr id="318" name="n_1aveValue【福祉施設】&#10;一人当たり面積"/>
        <xdr:cNvSpPr txBox="1"/>
      </xdr:nvSpPr>
      <xdr:spPr>
        <a:xfrm>
          <a:off x="9391727" y="1439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157497</xdr:rowOff>
    </xdr:from>
    <xdr:ext cx="469744" cy="259045"/>
    <xdr:sp macro="" textlink="">
      <xdr:nvSpPr>
        <xdr:cNvPr id="319" name="n_2aveValue【福祉施設】&#10;一人当たり面積"/>
        <xdr:cNvSpPr txBox="1"/>
      </xdr:nvSpPr>
      <xdr:spPr>
        <a:xfrm>
          <a:off x="8515427" y="1438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27957</xdr:rowOff>
    </xdr:from>
    <xdr:ext cx="469744" cy="259045"/>
    <xdr:sp macro="" textlink="">
      <xdr:nvSpPr>
        <xdr:cNvPr id="320" name="n_3aveValue【福祉施設】&#10;一人当たり面積"/>
        <xdr:cNvSpPr txBox="1"/>
      </xdr:nvSpPr>
      <xdr:spPr>
        <a:xfrm>
          <a:off x="7626427" y="14429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133366</xdr:rowOff>
    </xdr:from>
    <xdr:ext cx="469744" cy="259045"/>
    <xdr:sp macro="" textlink="">
      <xdr:nvSpPr>
        <xdr:cNvPr id="321" name="n_3mainValue【福祉施設】&#10;一人当たり面積"/>
        <xdr:cNvSpPr txBox="1"/>
      </xdr:nvSpPr>
      <xdr:spPr>
        <a:xfrm>
          <a:off x="7626427" y="14878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2" name="正方形/長方形 32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3" name="正方形/長方形 32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4" name="正方形/長方形 32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5" name="正方形/長方形 32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6" name="正方形/長方形 32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7" name="正方形/長方形 32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8" name="正方形/長方形 32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9" name="正方形/長方形 32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0" name="テキスト ボックス 32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1" name="直線コネクタ 33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332" name="直線コネクタ 331"/>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10177</xdr:rowOff>
    </xdr:from>
    <xdr:ext cx="338939" cy="259045"/>
    <xdr:sp macro="" textlink="">
      <xdr:nvSpPr>
        <xdr:cNvPr id="333" name="テキスト ボックス 332"/>
        <xdr:cNvSpPr txBox="1"/>
      </xdr:nvSpPr>
      <xdr:spPr>
        <a:xfrm>
          <a:off x="423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34" name="直線コネクタ 333"/>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35" name="テキスト ボックス 334"/>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36" name="直線コネクタ 335"/>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37" name="テキスト ボックス 336"/>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38" name="直線コネクタ 337"/>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39" name="テキスト ボックス 338"/>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40" name="直線コネクタ 339"/>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41" name="テキスト ボックス 340"/>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42" name="直線コネクタ 34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43" name="テキスト ボックス 342"/>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44"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82550</xdr:rowOff>
    </xdr:from>
    <xdr:to>
      <xdr:col>24</xdr:col>
      <xdr:colOff>62865</xdr:colOff>
      <xdr:row>108</xdr:row>
      <xdr:rowOff>152400</xdr:rowOff>
    </xdr:to>
    <xdr:cxnSp macro="">
      <xdr:nvCxnSpPr>
        <xdr:cNvPr id="345" name="直線コネクタ 344"/>
        <xdr:cNvCxnSpPr/>
      </xdr:nvCxnSpPr>
      <xdr:spPr>
        <a:xfrm flipV="1">
          <a:off x="4634865"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340478" cy="259045"/>
    <xdr:sp macro="" textlink="">
      <xdr:nvSpPr>
        <xdr:cNvPr id="346" name="【市民会館】&#10;有形固定資産減価償却率最小値テキスト"/>
        <xdr:cNvSpPr txBox="1"/>
      </xdr:nvSpPr>
      <xdr:spPr>
        <a:xfrm>
          <a:off x="4673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347" name="直線コネクタ 346"/>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29227</xdr:rowOff>
    </xdr:from>
    <xdr:ext cx="469744" cy="259045"/>
    <xdr:sp macro="" textlink="">
      <xdr:nvSpPr>
        <xdr:cNvPr id="348" name="【市民会館】&#10;有形固定資産減価償却率最大値テキスト"/>
        <xdr:cNvSpPr txBox="1"/>
      </xdr:nvSpPr>
      <xdr:spPr>
        <a:xfrm>
          <a:off x="4673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82550</xdr:rowOff>
    </xdr:from>
    <xdr:to>
      <xdr:col>24</xdr:col>
      <xdr:colOff>152400</xdr:colOff>
      <xdr:row>101</xdr:row>
      <xdr:rowOff>82550</xdr:rowOff>
    </xdr:to>
    <xdr:cxnSp macro="">
      <xdr:nvCxnSpPr>
        <xdr:cNvPr id="349" name="直線コネクタ 348"/>
        <xdr:cNvCxnSpPr/>
      </xdr:nvCxnSpPr>
      <xdr:spPr>
        <a:xfrm>
          <a:off x="4546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27957</xdr:rowOff>
    </xdr:from>
    <xdr:ext cx="405111" cy="259045"/>
    <xdr:sp macro="" textlink="">
      <xdr:nvSpPr>
        <xdr:cNvPr id="350" name="【市民会館】&#10;有形固定資産減価償却率平均値テキスト"/>
        <xdr:cNvSpPr txBox="1"/>
      </xdr:nvSpPr>
      <xdr:spPr>
        <a:xfrm>
          <a:off x="4673600" y="17858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5080</xdr:rowOff>
    </xdr:from>
    <xdr:to>
      <xdr:col>24</xdr:col>
      <xdr:colOff>114300</xdr:colOff>
      <xdr:row>105</xdr:row>
      <xdr:rowOff>106680</xdr:rowOff>
    </xdr:to>
    <xdr:sp macro="" textlink="">
      <xdr:nvSpPr>
        <xdr:cNvPr id="351" name="フローチャート: 判断 350"/>
        <xdr:cNvSpPr/>
      </xdr:nvSpPr>
      <xdr:spPr>
        <a:xfrm>
          <a:off x="4584700" y="1800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167639</xdr:rowOff>
    </xdr:from>
    <xdr:to>
      <xdr:col>20</xdr:col>
      <xdr:colOff>38100</xdr:colOff>
      <xdr:row>105</xdr:row>
      <xdr:rowOff>97789</xdr:rowOff>
    </xdr:to>
    <xdr:sp macro="" textlink="">
      <xdr:nvSpPr>
        <xdr:cNvPr id="352" name="フローチャート: 判断 351"/>
        <xdr:cNvSpPr/>
      </xdr:nvSpPr>
      <xdr:spPr>
        <a:xfrm>
          <a:off x="3746500" y="1799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170180</xdr:rowOff>
    </xdr:from>
    <xdr:to>
      <xdr:col>15</xdr:col>
      <xdr:colOff>101600</xdr:colOff>
      <xdr:row>105</xdr:row>
      <xdr:rowOff>100330</xdr:rowOff>
    </xdr:to>
    <xdr:sp macro="" textlink="">
      <xdr:nvSpPr>
        <xdr:cNvPr id="353" name="フローチャート: 判断 352"/>
        <xdr:cNvSpPr/>
      </xdr:nvSpPr>
      <xdr:spPr>
        <a:xfrm>
          <a:off x="28575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165100</xdr:rowOff>
    </xdr:from>
    <xdr:to>
      <xdr:col>10</xdr:col>
      <xdr:colOff>165100</xdr:colOff>
      <xdr:row>105</xdr:row>
      <xdr:rowOff>95250</xdr:rowOff>
    </xdr:to>
    <xdr:sp macro="" textlink="">
      <xdr:nvSpPr>
        <xdr:cNvPr id="354" name="フローチャート: 判断 353"/>
        <xdr:cNvSpPr/>
      </xdr:nvSpPr>
      <xdr:spPr>
        <a:xfrm>
          <a:off x="1968500" y="1799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55" name="テキスト ボックス 35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6" name="テキスト ボックス 35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7" name="テキスト ボックス 35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8" name="テキスト ボックス 35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9" name="テキスト ボックス 35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19050</xdr:rowOff>
    </xdr:from>
    <xdr:to>
      <xdr:col>24</xdr:col>
      <xdr:colOff>114300</xdr:colOff>
      <xdr:row>105</xdr:row>
      <xdr:rowOff>120650</xdr:rowOff>
    </xdr:to>
    <xdr:sp macro="" textlink="">
      <xdr:nvSpPr>
        <xdr:cNvPr id="360" name="楕円 359"/>
        <xdr:cNvSpPr/>
      </xdr:nvSpPr>
      <xdr:spPr>
        <a:xfrm>
          <a:off x="4584700" y="1802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168927</xdr:rowOff>
    </xdr:from>
    <xdr:ext cx="405111" cy="259045"/>
    <xdr:sp macro="" textlink="">
      <xdr:nvSpPr>
        <xdr:cNvPr id="361" name="【市民会館】&#10;有形固定資産減価償却率該当値テキスト"/>
        <xdr:cNvSpPr txBox="1"/>
      </xdr:nvSpPr>
      <xdr:spPr>
        <a:xfrm>
          <a:off x="4673600" y="17999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46989</xdr:rowOff>
    </xdr:from>
    <xdr:to>
      <xdr:col>20</xdr:col>
      <xdr:colOff>38100</xdr:colOff>
      <xdr:row>105</xdr:row>
      <xdr:rowOff>148589</xdr:rowOff>
    </xdr:to>
    <xdr:sp macro="" textlink="">
      <xdr:nvSpPr>
        <xdr:cNvPr id="362" name="楕円 361"/>
        <xdr:cNvSpPr/>
      </xdr:nvSpPr>
      <xdr:spPr>
        <a:xfrm>
          <a:off x="3746500" y="18049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69850</xdr:rowOff>
    </xdr:from>
    <xdr:to>
      <xdr:col>24</xdr:col>
      <xdr:colOff>63500</xdr:colOff>
      <xdr:row>105</xdr:row>
      <xdr:rowOff>97789</xdr:rowOff>
    </xdr:to>
    <xdr:cxnSp macro="">
      <xdr:nvCxnSpPr>
        <xdr:cNvPr id="363" name="直線コネクタ 362"/>
        <xdr:cNvCxnSpPr/>
      </xdr:nvCxnSpPr>
      <xdr:spPr>
        <a:xfrm flipV="1">
          <a:off x="3797300" y="18072100"/>
          <a:ext cx="838200" cy="27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73661</xdr:rowOff>
    </xdr:from>
    <xdr:to>
      <xdr:col>15</xdr:col>
      <xdr:colOff>101600</xdr:colOff>
      <xdr:row>106</xdr:row>
      <xdr:rowOff>3811</xdr:rowOff>
    </xdr:to>
    <xdr:sp macro="" textlink="">
      <xdr:nvSpPr>
        <xdr:cNvPr id="364" name="楕円 363"/>
        <xdr:cNvSpPr/>
      </xdr:nvSpPr>
      <xdr:spPr>
        <a:xfrm>
          <a:off x="2857500" y="18075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97789</xdr:rowOff>
    </xdr:from>
    <xdr:to>
      <xdr:col>19</xdr:col>
      <xdr:colOff>177800</xdr:colOff>
      <xdr:row>105</xdr:row>
      <xdr:rowOff>124461</xdr:rowOff>
    </xdr:to>
    <xdr:cxnSp macro="">
      <xdr:nvCxnSpPr>
        <xdr:cNvPr id="365" name="直線コネクタ 364"/>
        <xdr:cNvCxnSpPr/>
      </xdr:nvCxnSpPr>
      <xdr:spPr>
        <a:xfrm flipV="1">
          <a:off x="2908300" y="18100039"/>
          <a:ext cx="8890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100330</xdr:rowOff>
    </xdr:from>
    <xdr:to>
      <xdr:col>10</xdr:col>
      <xdr:colOff>165100</xdr:colOff>
      <xdr:row>106</xdr:row>
      <xdr:rowOff>30480</xdr:rowOff>
    </xdr:to>
    <xdr:sp macro="" textlink="">
      <xdr:nvSpPr>
        <xdr:cNvPr id="366" name="楕円 365"/>
        <xdr:cNvSpPr/>
      </xdr:nvSpPr>
      <xdr:spPr>
        <a:xfrm>
          <a:off x="1968500" y="1810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124461</xdr:rowOff>
    </xdr:from>
    <xdr:to>
      <xdr:col>15</xdr:col>
      <xdr:colOff>50800</xdr:colOff>
      <xdr:row>105</xdr:row>
      <xdr:rowOff>151130</xdr:rowOff>
    </xdr:to>
    <xdr:cxnSp macro="">
      <xdr:nvCxnSpPr>
        <xdr:cNvPr id="367" name="直線コネクタ 366"/>
        <xdr:cNvCxnSpPr/>
      </xdr:nvCxnSpPr>
      <xdr:spPr>
        <a:xfrm flipV="1">
          <a:off x="2019300" y="18126711"/>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114316</xdr:rowOff>
    </xdr:from>
    <xdr:ext cx="405111" cy="259045"/>
    <xdr:sp macro="" textlink="">
      <xdr:nvSpPr>
        <xdr:cNvPr id="368" name="n_1aveValue【市民会館】&#10;有形固定資産減価償却率"/>
        <xdr:cNvSpPr txBox="1"/>
      </xdr:nvSpPr>
      <xdr:spPr>
        <a:xfrm>
          <a:off x="3582044" y="17773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116857</xdr:rowOff>
    </xdr:from>
    <xdr:ext cx="405111" cy="259045"/>
    <xdr:sp macro="" textlink="">
      <xdr:nvSpPr>
        <xdr:cNvPr id="369" name="n_2aveValue【市民会館】&#10;有形固定資産減価償却率"/>
        <xdr:cNvSpPr txBox="1"/>
      </xdr:nvSpPr>
      <xdr:spPr>
        <a:xfrm>
          <a:off x="2705744" y="1777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111777</xdr:rowOff>
    </xdr:from>
    <xdr:ext cx="405111" cy="259045"/>
    <xdr:sp macro="" textlink="">
      <xdr:nvSpPr>
        <xdr:cNvPr id="370" name="n_3aveValue【市民会館】&#10;有形固定資産減価償却率"/>
        <xdr:cNvSpPr txBox="1"/>
      </xdr:nvSpPr>
      <xdr:spPr>
        <a:xfrm>
          <a:off x="1816744" y="17771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139716</xdr:rowOff>
    </xdr:from>
    <xdr:ext cx="405111" cy="259045"/>
    <xdr:sp macro="" textlink="">
      <xdr:nvSpPr>
        <xdr:cNvPr id="371" name="n_1mainValue【市民会館】&#10;有形固定資産減価償却率"/>
        <xdr:cNvSpPr txBox="1"/>
      </xdr:nvSpPr>
      <xdr:spPr>
        <a:xfrm>
          <a:off x="3582044" y="18141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166388</xdr:rowOff>
    </xdr:from>
    <xdr:ext cx="405111" cy="259045"/>
    <xdr:sp macro="" textlink="">
      <xdr:nvSpPr>
        <xdr:cNvPr id="372" name="n_2mainValue【市民会館】&#10;有形固定資産減価償却率"/>
        <xdr:cNvSpPr txBox="1"/>
      </xdr:nvSpPr>
      <xdr:spPr>
        <a:xfrm>
          <a:off x="2705744" y="18168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21607</xdr:rowOff>
    </xdr:from>
    <xdr:ext cx="405111" cy="259045"/>
    <xdr:sp macro="" textlink="">
      <xdr:nvSpPr>
        <xdr:cNvPr id="373" name="n_3mainValue【市民会館】&#10;有形固定資産減価償却率"/>
        <xdr:cNvSpPr txBox="1"/>
      </xdr:nvSpPr>
      <xdr:spPr>
        <a:xfrm>
          <a:off x="1816744" y="18195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74" name="正方形/長方形 37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5" name="正方形/長方形 37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6" name="正方形/長方形 37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7" name="正方形/長方形 37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8" name="正方形/長方形 37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9" name="正方形/長方形 37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0" name="正方形/長方形 37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1" name="正方形/長方形 38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82" name="テキスト ボックス 38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83" name="直線コネクタ 38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84" name="直線コネクタ 383"/>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85" name="テキスト ボックス 384"/>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86" name="直線コネクタ 385"/>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87" name="テキスト ボックス 386"/>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88" name="直線コネクタ 387"/>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89" name="テキスト ボックス 388"/>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90" name="直線コネクタ 389"/>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91" name="テキスト ボックス 390"/>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92" name="直線コネクタ 391"/>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93" name="テキスト ボックス 392"/>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94" name="直線コネクタ 39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95" name="テキスト ボックス 394"/>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96"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20955</xdr:rowOff>
    </xdr:from>
    <xdr:to>
      <xdr:col>54</xdr:col>
      <xdr:colOff>189865</xdr:colOff>
      <xdr:row>108</xdr:row>
      <xdr:rowOff>116205</xdr:rowOff>
    </xdr:to>
    <xdr:cxnSp macro="">
      <xdr:nvCxnSpPr>
        <xdr:cNvPr id="397" name="直線コネクタ 396"/>
        <xdr:cNvCxnSpPr/>
      </xdr:nvCxnSpPr>
      <xdr:spPr>
        <a:xfrm flipV="1">
          <a:off x="10476865" y="17165955"/>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120032</xdr:rowOff>
    </xdr:from>
    <xdr:ext cx="469744" cy="259045"/>
    <xdr:sp macro="" textlink="">
      <xdr:nvSpPr>
        <xdr:cNvPr id="398" name="【市民会館】&#10;一人当たり面積最小値テキスト"/>
        <xdr:cNvSpPr txBox="1"/>
      </xdr:nvSpPr>
      <xdr:spPr>
        <a:xfrm>
          <a:off x="10515600" y="18636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116205</xdr:rowOff>
    </xdr:from>
    <xdr:to>
      <xdr:col>55</xdr:col>
      <xdr:colOff>88900</xdr:colOff>
      <xdr:row>108</xdr:row>
      <xdr:rowOff>116205</xdr:rowOff>
    </xdr:to>
    <xdr:cxnSp macro="">
      <xdr:nvCxnSpPr>
        <xdr:cNvPr id="399" name="直線コネクタ 398"/>
        <xdr:cNvCxnSpPr/>
      </xdr:nvCxnSpPr>
      <xdr:spPr>
        <a:xfrm>
          <a:off x="10388600" y="18632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139082</xdr:rowOff>
    </xdr:from>
    <xdr:ext cx="469744" cy="259045"/>
    <xdr:sp macro="" textlink="">
      <xdr:nvSpPr>
        <xdr:cNvPr id="400" name="【市民会館】&#10;一人当たり面積最大値テキスト"/>
        <xdr:cNvSpPr txBox="1"/>
      </xdr:nvSpPr>
      <xdr:spPr>
        <a:xfrm>
          <a:off x="10515600" y="16941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20955</xdr:rowOff>
    </xdr:from>
    <xdr:to>
      <xdr:col>55</xdr:col>
      <xdr:colOff>88900</xdr:colOff>
      <xdr:row>100</xdr:row>
      <xdr:rowOff>20955</xdr:rowOff>
    </xdr:to>
    <xdr:cxnSp macro="">
      <xdr:nvCxnSpPr>
        <xdr:cNvPr id="401" name="直線コネクタ 400"/>
        <xdr:cNvCxnSpPr/>
      </xdr:nvCxnSpPr>
      <xdr:spPr>
        <a:xfrm>
          <a:off x="10388600" y="1716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83838</xdr:rowOff>
    </xdr:from>
    <xdr:ext cx="469744" cy="259045"/>
    <xdr:sp macro="" textlink="">
      <xdr:nvSpPr>
        <xdr:cNvPr id="402" name="【市民会館】&#10;一人当たり面積平均値テキスト"/>
        <xdr:cNvSpPr txBox="1"/>
      </xdr:nvSpPr>
      <xdr:spPr>
        <a:xfrm>
          <a:off x="10515600" y="182575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105411</xdr:rowOff>
    </xdr:from>
    <xdr:to>
      <xdr:col>55</xdr:col>
      <xdr:colOff>50800</xdr:colOff>
      <xdr:row>107</xdr:row>
      <xdr:rowOff>35561</xdr:rowOff>
    </xdr:to>
    <xdr:sp macro="" textlink="">
      <xdr:nvSpPr>
        <xdr:cNvPr id="403" name="フローチャート: 判断 402"/>
        <xdr:cNvSpPr/>
      </xdr:nvSpPr>
      <xdr:spPr>
        <a:xfrm>
          <a:off x="10426700" y="1827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103505</xdr:rowOff>
    </xdr:from>
    <xdr:to>
      <xdr:col>50</xdr:col>
      <xdr:colOff>165100</xdr:colOff>
      <xdr:row>107</xdr:row>
      <xdr:rowOff>33655</xdr:rowOff>
    </xdr:to>
    <xdr:sp macro="" textlink="">
      <xdr:nvSpPr>
        <xdr:cNvPr id="404" name="フローチャート: 判断 403"/>
        <xdr:cNvSpPr/>
      </xdr:nvSpPr>
      <xdr:spPr>
        <a:xfrm>
          <a:off x="9588500" y="1827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99695</xdr:rowOff>
    </xdr:from>
    <xdr:to>
      <xdr:col>46</xdr:col>
      <xdr:colOff>38100</xdr:colOff>
      <xdr:row>107</xdr:row>
      <xdr:rowOff>29845</xdr:rowOff>
    </xdr:to>
    <xdr:sp macro="" textlink="">
      <xdr:nvSpPr>
        <xdr:cNvPr id="405" name="フローチャート: 判断 404"/>
        <xdr:cNvSpPr/>
      </xdr:nvSpPr>
      <xdr:spPr>
        <a:xfrm>
          <a:off x="8699500" y="1827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116839</xdr:rowOff>
    </xdr:from>
    <xdr:to>
      <xdr:col>41</xdr:col>
      <xdr:colOff>101600</xdr:colOff>
      <xdr:row>107</xdr:row>
      <xdr:rowOff>46989</xdr:rowOff>
    </xdr:to>
    <xdr:sp macro="" textlink="">
      <xdr:nvSpPr>
        <xdr:cNvPr id="406" name="フローチャート: 判断 405"/>
        <xdr:cNvSpPr/>
      </xdr:nvSpPr>
      <xdr:spPr>
        <a:xfrm>
          <a:off x="78105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07" name="テキスト ボックス 40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08" name="テキスト ボックス 40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09" name="テキスト ボックス 40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10" name="テキスト ボックス 40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11" name="テキスト ボックス 41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29211</xdr:rowOff>
    </xdr:from>
    <xdr:to>
      <xdr:col>55</xdr:col>
      <xdr:colOff>50800</xdr:colOff>
      <xdr:row>106</xdr:row>
      <xdr:rowOff>130811</xdr:rowOff>
    </xdr:to>
    <xdr:sp macro="" textlink="">
      <xdr:nvSpPr>
        <xdr:cNvPr id="412" name="楕円 411"/>
        <xdr:cNvSpPr/>
      </xdr:nvSpPr>
      <xdr:spPr>
        <a:xfrm>
          <a:off x="10426700" y="18202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52088</xdr:rowOff>
    </xdr:from>
    <xdr:ext cx="469744" cy="259045"/>
    <xdr:sp macro="" textlink="">
      <xdr:nvSpPr>
        <xdr:cNvPr id="413" name="【市民会館】&#10;一人当たり面積該当値テキスト"/>
        <xdr:cNvSpPr txBox="1"/>
      </xdr:nvSpPr>
      <xdr:spPr>
        <a:xfrm>
          <a:off x="10515600" y="18054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34925</xdr:rowOff>
    </xdr:from>
    <xdr:to>
      <xdr:col>50</xdr:col>
      <xdr:colOff>165100</xdr:colOff>
      <xdr:row>106</xdr:row>
      <xdr:rowOff>136525</xdr:rowOff>
    </xdr:to>
    <xdr:sp macro="" textlink="">
      <xdr:nvSpPr>
        <xdr:cNvPr id="414" name="楕円 413"/>
        <xdr:cNvSpPr/>
      </xdr:nvSpPr>
      <xdr:spPr>
        <a:xfrm>
          <a:off x="9588500" y="1820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80011</xdr:rowOff>
    </xdr:from>
    <xdr:to>
      <xdr:col>55</xdr:col>
      <xdr:colOff>0</xdr:colOff>
      <xdr:row>106</xdr:row>
      <xdr:rowOff>85725</xdr:rowOff>
    </xdr:to>
    <xdr:cxnSp macro="">
      <xdr:nvCxnSpPr>
        <xdr:cNvPr id="415" name="直線コネクタ 414"/>
        <xdr:cNvCxnSpPr/>
      </xdr:nvCxnSpPr>
      <xdr:spPr>
        <a:xfrm flipV="1">
          <a:off x="9639300" y="18253711"/>
          <a:ext cx="8382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40639</xdr:rowOff>
    </xdr:from>
    <xdr:to>
      <xdr:col>46</xdr:col>
      <xdr:colOff>38100</xdr:colOff>
      <xdr:row>106</xdr:row>
      <xdr:rowOff>142239</xdr:rowOff>
    </xdr:to>
    <xdr:sp macro="" textlink="">
      <xdr:nvSpPr>
        <xdr:cNvPr id="416" name="楕円 415"/>
        <xdr:cNvSpPr/>
      </xdr:nvSpPr>
      <xdr:spPr>
        <a:xfrm>
          <a:off x="8699500" y="1821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85725</xdr:rowOff>
    </xdr:from>
    <xdr:to>
      <xdr:col>50</xdr:col>
      <xdr:colOff>114300</xdr:colOff>
      <xdr:row>106</xdr:row>
      <xdr:rowOff>91439</xdr:rowOff>
    </xdr:to>
    <xdr:cxnSp macro="">
      <xdr:nvCxnSpPr>
        <xdr:cNvPr id="417" name="直線コネクタ 416"/>
        <xdr:cNvCxnSpPr/>
      </xdr:nvCxnSpPr>
      <xdr:spPr>
        <a:xfrm flipV="1">
          <a:off x="8750300" y="18259425"/>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46355</xdr:rowOff>
    </xdr:from>
    <xdr:to>
      <xdr:col>41</xdr:col>
      <xdr:colOff>101600</xdr:colOff>
      <xdr:row>106</xdr:row>
      <xdr:rowOff>147955</xdr:rowOff>
    </xdr:to>
    <xdr:sp macro="" textlink="">
      <xdr:nvSpPr>
        <xdr:cNvPr id="418" name="楕円 417"/>
        <xdr:cNvSpPr/>
      </xdr:nvSpPr>
      <xdr:spPr>
        <a:xfrm>
          <a:off x="7810500" y="1822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91439</xdr:rowOff>
    </xdr:from>
    <xdr:to>
      <xdr:col>45</xdr:col>
      <xdr:colOff>177800</xdr:colOff>
      <xdr:row>106</xdr:row>
      <xdr:rowOff>97155</xdr:rowOff>
    </xdr:to>
    <xdr:cxnSp macro="">
      <xdr:nvCxnSpPr>
        <xdr:cNvPr id="419" name="直線コネクタ 418"/>
        <xdr:cNvCxnSpPr/>
      </xdr:nvCxnSpPr>
      <xdr:spPr>
        <a:xfrm flipV="1">
          <a:off x="7861300" y="18265139"/>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24782</xdr:rowOff>
    </xdr:from>
    <xdr:ext cx="469744" cy="259045"/>
    <xdr:sp macro="" textlink="">
      <xdr:nvSpPr>
        <xdr:cNvPr id="420" name="n_1aveValue【市民会館】&#10;一人当たり面積"/>
        <xdr:cNvSpPr txBox="1"/>
      </xdr:nvSpPr>
      <xdr:spPr>
        <a:xfrm>
          <a:off x="9391727" y="18369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20972</xdr:rowOff>
    </xdr:from>
    <xdr:ext cx="469744" cy="259045"/>
    <xdr:sp macro="" textlink="">
      <xdr:nvSpPr>
        <xdr:cNvPr id="421" name="n_2aveValue【市民会館】&#10;一人当たり面積"/>
        <xdr:cNvSpPr txBox="1"/>
      </xdr:nvSpPr>
      <xdr:spPr>
        <a:xfrm>
          <a:off x="8515427" y="18366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38116</xdr:rowOff>
    </xdr:from>
    <xdr:ext cx="469744" cy="259045"/>
    <xdr:sp macro="" textlink="">
      <xdr:nvSpPr>
        <xdr:cNvPr id="422" name="n_3aveValue【市民会館】&#10;一人当たり面積"/>
        <xdr:cNvSpPr txBox="1"/>
      </xdr:nvSpPr>
      <xdr:spPr>
        <a:xfrm>
          <a:off x="7626427" y="1838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104</xdr:row>
      <xdr:rowOff>153052</xdr:rowOff>
    </xdr:from>
    <xdr:ext cx="469744" cy="259045"/>
    <xdr:sp macro="" textlink="">
      <xdr:nvSpPr>
        <xdr:cNvPr id="423" name="n_1mainValue【市民会館】&#10;一人当たり面積"/>
        <xdr:cNvSpPr txBox="1"/>
      </xdr:nvSpPr>
      <xdr:spPr>
        <a:xfrm>
          <a:off x="9391727" y="17983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158766</xdr:rowOff>
    </xdr:from>
    <xdr:ext cx="469744" cy="259045"/>
    <xdr:sp macro="" textlink="">
      <xdr:nvSpPr>
        <xdr:cNvPr id="424" name="n_2mainValue【市民会館】&#10;一人当たり面積"/>
        <xdr:cNvSpPr txBox="1"/>
      </xdr:nvSpPr>
      <xdr:spPr>
        <a:xfrm>
          <a:off x="8515427" y="17989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164482</xdr:rowOff>
    </xdr:from>
    <xdr:ext cx="469744" cy="259045"/>
    <xdr:sp macro="" textlink="">
      <xdr:nvSpPr>
        <xdr:cNvPr id="425" name="n_3mainValue【市民会館】&#10;一人当たり面積"/>
        <xdr:cNvSpPr txBox="1"/>
      </xdr:nvSpPr>
      <xdr:spPr>
        <a:xfrm>
          <a:off x="7626427" y="17995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26" name="正方形/長方形 42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27" name="正方形/長方形 42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28" name="正方形/長方形 42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29" name="正方形/長方形 42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30" name="正方形/長方形 42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31" name="正方形/長方形 43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32" name="正方形/長方形 43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33" name="正方形/長方形 43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34" name="テキスト ボックス 43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35" name="直線コネクタ 43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36" name="直線コネクタ 435"/>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37" name="テキスト ボックス 436"/>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38" name="直線コネクタ 437"/>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39" name="テキスト ボックス 438"/>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40" name="直線コネクタ 439"/>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41" name="テキスト ボックス 440"/>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42" name="直線コネクタ 441"/>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43" name="テキスト ボックス 442"/>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44" name="直線コネクタ 443"/>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45" name="テキスト ボックス 444"/>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46" name="直線コネクタ 445"/>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47" name="テキスト ボックス 446"/>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48" name="直線コネクタ 44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49" name="テキスト ボックス 44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5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130084</xdr:rowOff>
    </xdr:from>
    <xdr:to>
      <xdr:col>85</xdr:col>
      <xdr:colOff>126364</xdr:colOff>
      <xdr:row>42</xdr:row>
      <xdr:rowOff>51707</xdr:rowOff>
    </xdr:to>
    <xdr:cxnSp macro="">
      <xdr:nvCxnSpPr>
        <xdr:cNvPr id="451" name="直線コネクタ 450"/>
        <xdr:cNvCxnSpPr/>
      </xdr:nvCxnSpPr>
      <xdr:spPr>
        <a:xfrm flipV="1">
          <a:off x="16318864" y="5787934"/>
          <a:ext cx="0" cy="146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55534</xdr:rowOff>
    </xdr:from>
    <xdr:ext cx="340478" cy="259045"/>
    <xdr:sp macro="" textlink="">
      <xdr:nvSpPr>
        <xdr:cNvPr id="452" name="【一般廃棄物処理施設】&#10;有形固定資産減価償却率最小値テキスト"/>
        <xdr:cNvSpPr txBox="1"/>
      </xdr:nvSpPr>
      <xdr:spPr>
        <a:xfrm>
          <a:off x="16357600" y="72564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51707</xdr:rowOff>
    </xdr:from>
    <xdr:to>
      <xdr:col>86</xdr:col>
      <xdr:colOff>25400</xdr:colOff>
      <xdr:row>42</xdr:row>
      <xdr:rowOff>51707</xdr:rowOff>
    </xdr:to>
    <xdr:cxnSp macro="">
      <xdr:nvCxnSpPr>
        <xdr:cNvPr id="453" name="直線コネクタ 452"/>
        <xdr:cNvCxnSpPr/>
      </xdr:nvCxnSpPr>
      <xdr:spPr>
        <a:xfrm>
          <a:off x="16230600" y="7252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76761</xdr:rowOff>
    </xdr:from>
    <xdr:ext cx="405111" cy="259045"/>
    <xdr:sp macro="" textlink="">
      <xdr:nvSpPr>
        <xdr:cNvPr id="454" name="【一般廃棄物処理施設】&#10;有形固定資産減価償却率最大値テキスト"/>
        <xdr:cNvSpPr txBox="1"/>
      </xdr:nvSpPr>
      <xdr:spPr>
        <a:xfrm>
          <a:off x="16357600" y="5563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130084</xdr:rowOff>
    </xdr:from>
    <xdr:to>
      <xdr:col>86</xdr:col>
      <xdr:colOff>25400</xdr:colOff>
      <xdr:row>33</xdr:row>
      <xdr:rowOff>130084</xdr:rowOff>
    </xdr:to>
    <xdr:cxnSp macro="">
      <xdr:nvCxnSpPr>
        <xdr:cNvPr id="455" name="直線コネクタ 454"/>
        <xdr:cNvCxnSpPr/>
      </xdr:nvCxnSpPr>
      <xdr:spPr>
        <a:xfrm>
          <a:off x="16230600" y="5787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39</xdr:row>
      <xdr:rowOff>74040</xdr:rowOff>
    </xdr:from>
    <xdr:ext cx="405111" cy="259045"/>
    <xdr:sp macro="" textlink="">
      <xdr:nvSpPr>
        <xdr:cNvPr id="456" name="【一般廃棄物処理施設】&#10;有形固定資産減価償却率平均値テキスト"/>
        <xdr:cNvSpPr txBox="1"/>
      </xdr:nvSpPr>
      <xdr:spPr>
        <a:xfrm>
          <a:off x="16357600" y="67605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95613</xdr:rowOff>
    </xdr:from>
    <xdr:to>
      <xdr:col>85</xdr:col>
      <xdr:colOff>177800</xdr:colOff>
      <xdr:row>40</xdr:row>
      <xdr:rowOff>25763</xdr:rowOff>
    </xdr:to>
    <xdr:sp macro="" textlink="">
      <xdr:nvSpPr>
        <xdr:cNvPr id="457" name="フローチャート: 判断 456"/>
        <xdr:cNvSpPr/>
      </xdr:nvSpPr>
      <xdr:spPr>
        <a:xfrm>
          <a:off x="16268700" y="678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40</xdr:row>
      <xdr:rowOff>27033</xdr:rowOff>
    </xdr:from>
    <xdr:to>
      <xdr:col>81</xdr:col>
      <xdr:colOff>101600</xdr:colOff>
      <xdr:row>40</xdr:row>
      <xdr:rowOff>128633</xdr:rowOff>
    </xdr:to>
    <xdr:sp macro="" textlink="">
      <xdr:nvSpPr>
        <xdr:cNvPr id="458" name="フローチャート: 判断 457"/>
        <xdr:cNvSpPr/>
      </xdr:nvSpPr>
      <xdr:spPr>
        <a:xfrm>
          <a:off x="15430500" y="688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138067</xdr:rowOff>
    </xdr:from>
    <xdr:to>
      <xdr:col>76</xdr:col>
      <xdr:colOff>165100</xdr:colOff>
      <xdr:row>37</xdr:row>
      <xdr:rowOff>68217</xdr:rowOff>
    </xdr:to>
    <xdr:sp macro="" textlink="">
      <xdr:nvSpPr>
        <xdr:cNvPr id="459" name="フローチャート: 判断 458"/>
        <xdr:cNvSpPr/>
      </xdr:nvSpPr>
      <xdr:spPr>
        <a:xfrm>
          <a:off x="14541500" y="631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126637</xdr:rowOff>
    </xdr:from>
    <xdr:to>
      <xdr:col>72</xdr:col>
      <xdr:colOff>38100</xdr:colOff>
      <xdr:row>37</xdr:row>
      <xdr:rowOff>56787</xdr:rowOff>
    </xdr:to>
    <xdr:sp macro="" textlink="">
      <xdr:nvSpPr>
        <xdr:cNvPr id="460" name="フローチャート: 判断 459"/>
        <xdr:cNvSpPr/>
      </xdr:nvSpPr>
      <xdr:spPr>
        <a:xfrm>
          <a:off x="13652500" y="629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61" name="テキスト ボックス 46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62" name="テキスト ボックス 46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63" name="テキスト ボックス 46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64" name="テキスト ボックス 46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65" name="テキスト ボックス 46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20501</xdr:rowOff>
    </xdr:from>
    <xdr:to>
      <xdr:col>85</xdr:col>
      <xdr:colOff>177800</xdr:colOff>
      <xdr:row>35</xdr:row>
      <xdr:rowOff>122101</xdr:rowOff>
    </xdr:to>
    <xdr:sp macro="" textlink="">
      <xdr:nvSpPr>
        <xdr:cNvPr id="466" name="楕円 465"/>
        <xdr:cNvSpPr/>
      </xdr:nvSpPr>
      <xdr:spPr>
        <a:xfrm>
          <a:off x="16268700" y="6021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43378</xdr:rowOff>
    </xdr:from>
    <xdr:ext cx="405111" cy="259045"/>
    <xdr:sp macro="" textlink="">
      <xdr:nvSpPr>
        <xdr:cNvPr id="467" name="【一般廃棄物処理施設】&#10;有形固定資産減価償却率該当値テキスト"/>
        <xdr:cNvSpPr txBox="1"/>
      </xdr:nvSpPr>
      <xdr:spPr>
        <a:xfrm>
          <a:off x="16357600" y="5872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17236</xdr:rowOff>
    </xdr:from>
    <xdr:to>
      <xdr:col>81</xdr:col>
      <xdr:colOff>101600</xdr:colOff>
      <xdr:row>35</xdr:row>
      <xdr:rowOff>118836</xdr:rowOff>
    </xdr:to>
    <xdr:sp macro="" textlink="">
      <xdr:nvSpPr>
        <xdr:cNvPr id="468" name="楕円 467"/>
        <xdr:cNvSpPr/>
      </xdr:nvSpPr>
      <xdr:spPr>
        <a:xfrm>
          <a:off x="15430500" y="6017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68036</xdr:rowOff>
    </xdr:from>
    <xdr:to>
      <xdr:col>85</xdr:col>
      <xdr:colOff>127000</xdr:colOff>
      <xdr:row>35</xdr:row>
      <xdr:rowOff>71301</xdr:rowOff>
    </xdr:to>
    <xdr:cxnSp macro="">
      <xdr:nvCxnSpPr>
        <xdr:cNvPr id="469" name="直線コネクタ 468"/>
        <xdr:cNvCxnSpPr/>
      </xdr:nvCxnSpPr>
      <xdr:spPr>
        <a:xfrm>
          <a:off x="15481300" y="6068786"/>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61323</xdr:rowOff>
    </xdr:from>
    <xdr:to>
      <xdr:col>76</xdr:col>
      <xdr:colOff>165100</xdr:colOff>
      <xdr:row>35</xdr:row>
      <xdr:rowOff>162923</xdr:rowOff>
    </xdr:to>
    <xdr:sp macro="" textlink="">
      <xdr:nvSpPr>
        <xdr:cNvPr id="470" name="楕円 469"/>
        <xdr:cNvSpPr/>
      </xdr:nvSpPr>
      <xdr:spPr>
        <a:xfrm>
          <a:off x="14541500" y="6062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68036</xdr:rowOff>
    </xdr:from>
    <xdr:to>
      <xdr:col>81</xdr:col>
      <xdr:colOff>50800</xdr:colOff>
      <xdr:row>35</xdr:row>
      <xdr:rowOff>112123</xdr:rowOff>
    </xdr:to>
    <xdr:cxnSp macro="">
      <xdr:nvCxnSpPr>
        <xdr:cNvPr id="471" name="直線コネクタ 470"/>
        <xdr:cNvCxnSpPr/>
      </xdr:nvCxnSpPr>
      <xdr:spPr>
        <a:xfrm flipV="1">
          <a:off x="14592300" y="6068786"/>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40</xdr:row>
      <xdr:rowOff>119760</xdr:rowOff>
    </xdr:from>
    <xdr:ext cx="405111" cy="259045"/>
    <xdr:sp macro="" textlink="">
      <xdr:nvSpPr>
        <xdr:cNvPr id="472" name="n_1aveValue【一般廃棄物処理施設】&#10;有形固定資産減価償却率"/>
        <xdr:cNvSpPr txBox="1"/>
      </xdr:nvSpPr>
      <xdr:spPr>
        <a:xfrm>
          <a:off x="15266044" y="6977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59344</xdr:rowOff>
    </xdr:from>
    <xdr:ext cx="405111" cy="259045"/>
    <xdr:sp macro="" textlink="">
      <xdr:nvSpPr>
        <xdr:cNvPr id="473" name="n_2aveValue【一般廃棄物処理施設】&#10;有形固定資産減価償却率"/>
        <xdr:cNvSpPr txBox="1"/>
      </xdr:nvSpPr>
      <xdr:spPr>
        <a:xfrm>
          <a:off x="14389744" y="6402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73314</xdr:rowOff>
    </xdr:from>
    <xdr:ext cx="405111" cy="259045"/>
    <xdr:sp macro="" textlink="">
      <xdr:nvSpPr>
        <xdr:cNvPr id="474" name="n_3aveValue【一般廃棄物処理施設】&#10;有形固定資産減価償却率"/>
        <xdr:cNvSpPr txBox="1"/>
      </xdr:nvSpPr>
      <xdr:spPr>
        <a:xfrm>
          <a:off x="13500744" y="6074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135363</xdr:rowOff>
    </xdr:from>
    <xdr:ext cx="405111" cy="259045"/>
    <xdr:sp macro="" textlink="">
      <xdr:nvSpPr>
        <xdr:cNvPr id="475" name="n_1mainValue【一般廃棄物処理施設】&#10;有形固定資産減価償却率"/>
        <xdr:cNvSpPr txBox="1"/>
      </xdr:nvSpPr>
      <xdr:spPr>
        <a:xfrm>
          <a:off x="15266044" y="5793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8000</xdr:rowOff>
    </xdr:from>
    <xdr:ext cx="405111" cy="259045"/>
    <xdr:sp macro="" textlink="">
      <xdr:nvSpPr>
        <xdr:cNvPr id="476" name="n_2mainValue【一般廃棄物処理施設】&#10;有形固定資産減価償却率"/>
        <xdr:cNvSpPr txBox="1"/>
      </xdr:nvSpPr>
      <xdr:spPr>
        <a:xfrm>
          <a:off x="14389744" y="5837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77" name="正方形/長方形 47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78" name="正方形/長方形 47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79" name="正方形/長方形 47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80" name="正方形/長方形 47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81" name="正方形/長方形 48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82" name="正方形/長方形 48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83" name="正方形/長方形 48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84" name="正方形/長方形 48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85" name="テキスト ボックス 48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86" name="直線コネクタ 48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87" name="直線コネクタ 486"/>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88" name="テキスト ボックス 487"/>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89" name="直線コネクタ 488"/>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39</xdr:row>
      <xdr:rowOff>138084</xdr:rowOff>
    </xdr:from>
    <xdr:ext cx="685572" cy="259045"/>
    <xdr:sp macro="" textlink="">
      <xdr:nvSpPr>
        <xdr:cNvPr id="490" name="テキスト ボックス 489"/>
        <xdr:cNvSpPr txBox="1"/>
      </xdr:nvSpPr>
      <xdr:spPr>
        <a:xfrm>
          <a:off x="17602428" y="682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91" name="直線コネクタ 490"/>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37</xdr:row>
      <xdr:rowOff>154412</xdr:rowOff>
    </xdr:from>
    <xdr:ext cx="685572" cy="259045"/>
    <xdr:sp macro="" textlink="">
      <xdr:nvSpPr>
        <xdr:cNvPr id="492" name="テキスト ボックス 491"/>
        <xdr:cNvSpPr txBox="1"/>
      </xdr:nvSpPr>
      <xdr:spPr>
        <a:xfrm>
          <a:off x="17602428" y="649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93" name="直線コネクタ 492"/>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35</xdr:row>
      <xdr:rowOff>170741</xdr:rowOff>
    </xdr:from>
    <xdr:ext cx="685572" cy="259045"/>
    <xdr:sp macro="" textlink="">
      <xdr:nvSpPr>
        <xdr:cNvPr id="494" name="テキスト ボックス 493"/>
        <xdr:cNvSpPr txBox="1"/>
      </xdr:nvSpPr>
      <xdr:spPr>
        <a:xfrm>
          <a:off x="17602428" y="6171491"/>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95" name="直線コネクタ 494"/>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496" name="テキスト ボックス 495"/>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97" name="直線コネクタ 496"/>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12308</xdr:colOff>
      <xdr:row>32</xdr:row>
      <xdr:rowOff>31949</xdr:rowOff>
    </xdr:from>
    <xdr:ext cx="749692" cy="259045"/>
    <xdr:sp macro="" textlink="">
      <xdr:nvSpPr>
        <xdr:cNvPr id="498" name="テキスト ボックス 497"/>
        <xdr:cNvSpPr txBox="1"/>
      </xdr:nvSpPr>
      <xdr:spPr>
        <a:xfrm>
          <a:off x="17538308" y="5518349"/>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99" name="直線コネクタ 49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12308</xdr:colOff>
      <xdr:row>30</xdr:row>
      <xdr:rowOff>48277</xdr:rowOff>
    </xdr:from>
    <xdr:ext cx="749692" cy="259045"/>
    <xdr:sp macro="" textlink="">
      <xdr:nvSpPr>
        <xdr:cNvPr id="500" name="テキスト ボックス 499"/>
        <xdr:cNvSpPr txBox="1"/>
      </xdr:nvSpPr>
      <xdr:spPr>
        <a:xfrm>
          <a:off x="17538308" y="519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01"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147613</xdr:rowOff>
    </xdr:from>
    <xdr:to>
      <xdr:col>116</xdr:col>
      <xdr:colOff>62864</xdr:colOff>
      <xdr:row>42</xdr:row>
      <xdr:rowOff>92517</xdr:rowOff>
    </xdr:to>
    <xdr:cxnSp macro="">
      <xdr:nvCxnSpPr>
        <xdr:cNvPr id="502" name="直線コネクタ 501"/>
        <xdr:cNvCxnSpPr/>
      </xdr:nvCxnSpPr>
      <xdr:spPr>
        <a:xfrm flipV="1">
          <a:off x="22160864" y="5805463"/>
          <a:ext cx="0" cy="1487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107472</xdr:rowOff>
    </xdr:from>
    <xdr:ext cx="313932" cy="259045"/>
    <xdr:sp macro="" textlink="">
      <xdr:nvSpPr>
        <xdr:cNvPr id="503" name="【一般廃棄物処理施設】&#10;一人当たり有形固定資産（償却資産）額最小値テキスト"/>
        <xdr:cNvSpPr txBox="1"/>
      </xdr:nvSpPr>
      <xdr:spPr>
        <a:xfrm>
          <a:off x="22199600" y="73083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92517</xdr:rowOff>
    </xdr:from>
    <xdr:to>
      <xdr:col>116</xdr:col>
      <xdr:colOff>152400</xdr:colOff>
      <xdr:row>42</xdr:row>
      <xdr:rowOff>92517</xdr:rowOff>
    </xdr:to>
    <xdr:cxnSp macro="">
      <xdr:nvCxnSpPr>
        <xdr:cNvPr id="504" name="直線コネクタ 503"/>
        <xdr:cNvCxnSpPr/>
      </xdr:nvCxnSpPr>
      <xdr:spPr>
        <a:xfrm>
          <a:off x="22072600" y="7293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94290</xdr:rowOff>
    </xdr:from>
    <xdr:ext cx="690189" cy="259045"/>
    <xdr:sp macro="" textlink="">
      <xdr:nvSpPr>
        <xdr:cNvPr id="505" name="【一般廃棄物処理施設】&#10;一人当たり有形固定資産（償却資産）額最大値テキスト"/>
        <xdr:cNvSpPr txBox="1"/>
      </xdr:nvSpPr>
      <xdr:spPr>
        <a:xfrm>
          <a:off x="22199600" y="55806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9,112,647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147613</xdr:rowOff>
    </xdr:from>
    <xdr:to>
      <xdr:col>116</xdr:col>
      <xdr:colOff>152400</xdr:colOff>
      <xdr:row>33</xdr:row>
      <xdr:rowOff>147613</xdr:rowOff>
    </xdr:to>
    <xdr:cxnSp macro="">
      <xdr:nvCxnSpPr>
        <xdr:cNvPr id="506" name="直線コネクタ 505"/>
        <xdr:cNvCxnSpPr/>
      </xdr:nvCxnSpPr>
      <xdr:spPr>
        <a:xfrm>
          <a:off x="22072600" y="5805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24923</xdr:rowOff>
    </xdr:from>
    <xdr:ext cx="599010" cy="259045"/>
    <xdr:sp macro="" textlink="">
      <xdr:nvSpPr>
        <xdr:cNvPr id="507" name="【一般廃棄物処理施設】&#10;一人当たり有形固定資産（償却資産）額平均値テキスト"/>
        <xdr:cNvSpPr txBox="1"/>
      </xdr:nvSpPr>
      <xdr:spPr>
        <a:xfrm>
          <a:off x="22199600" y="70543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42</xdr:row>
      <xdr:rowOff>2046</xdr:rowOff>
    </xdr:from>
    <xdr:to>
      <xdr:col>116</xdr:col>
      <xdr:colOff>114300</xdr:colOff>
      <xdr:row>42</xdr:row>
      <xdr:rowOff>103646</xdr:rowOff>
    </xdr:to>
    <xdr:sp macro="" textlink="">
      <xdr:nvSpPr>
        <xdr:cNvPr id="508" name="フローチャート: 判断 507"/>
        <xdr:cNvSpPr/>
      </xdr:nvSpPr>
      <xdr:spPr>
        <a:xfrm>
          <a:off x="22110700" y="720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166679</xdr:rowOff>
    </xdr:from>
    <xdr:to>
      <xdr:col>112</xdr:col>
      <xdr:colOff>38100</xdr:colOff>
      <xdr:row>42</xdr:row>
      <xdr:rowOff>96829</xdr:rowOff>
    </xdr:to>
    <xdr:sp macro="" textlink="">
      <xdr:nvSpPr>
        <xdr:cNvPr id="509" name="フローチャート: 判断 508"/>
        <xdr:cNvSpPr/>
      </xdr:nvSpPr>
      <xdr:spPr>
        <a:xfrm>
          <a:off x="21272500" y="719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42</xdr:row>
      <xdr:rowOff>26116</xdr:rowOff>
    </xdr:from>
    <xdr:to>
      <xdr:col>107</xdr:col>
      <xdr:colOff>101600</xdr:colOff>
      <xdr:row>42</xdr:row>
      <xdr:rowOff>127716</xdr:rowOff>
    </xdr:to>
    <xdr:sp macro="" textlink="">
      <xdr:nvSpPr>
        <xdr:cNvPr id="510" name="フローチャート: 判断 509"/>
        <xdr:cNvSpPr/>
      </xdr:nvSpPr>
      <xdr:spPr>
        <a:xfrm>
          <a:off x="20383500" y="722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42</xdr:row>
      <xdr:rowOff>29738</xdr:rowOff>
    </xdr:from>
    <xdr:to>
      <xdr:col>102</xdr:col>
      <xdr:colOff>165100</xdr:colOff>
      <xdr:row>42</xdr:row>
      <xdr:rowOff>131338</xdr:rowOff>
    </xdr:to>
    <xdr:sp macro="" textlink="">
      <xdr:nvSpPr>
        <xdr:cNvPr id="511" name="フローチャート: 判断 510"/>
        <xdr:cNvSpPr/>
      </xdr:nvSpPr>
      <xdr:spPr>
        <a:xfrm>
          <a:off x="19494500" y="723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12" name="テキスト ボックス 51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13" name="テキスト ボックス 51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14" name="テキスト ボックス 51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15" name="テキスト ボックス 51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16" name="テキスト ボックス 51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42</xdr:row>
      <xdr:rowOff>25989</xdr:rowOff>
    </xdr:from>
    <xdr:to>
      <xdr:col>116</xdr:col>
      <xdr:colOff>114300</xdr:colOff>
      <xdr:row>42</xdr:row>
      <xdr:rowOff>127589</xdr:rowOff>
    </xdr:to>
    <xdr:sp macro="" textlink="">
      <xdr:nvSpPr>
        <xdr:cNvPr id="517" name="楕円 516"/>
        <xdr:cNvSpPr/>
      </xdr:nvSpPr>
      <xdr:spPr>
        <a:xfrm>
          <a:off x="22110700" y="722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151922</xdr:rowOff>
    </xdr:from>
    <xdr:ext cx="534377" cy="259045"/>
    <xdr:sp macro="" textlink="">
      <xdr:nvSpPr>
        <xdr:cNvPr id="518" name="【一般廃棄物処理施設】&#10;一人当たり有形固定資産（償却資産）額該当値テキスト"/>
        <xdr:cNvSpPr txBox="1"/>
      </xdr:nvSpPr>
      <xdr:spPr>
        <a:xfrm>
          <a:off x="22199600" y="7181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42</xdr:row>
      <xdr:rowOff>27071</xdr:rowOff>
    </xdr:from>
    <xdr:to>
      <xdr:col>112</xdr:col>
      <xdr:colOff>38100</xdr:colOff>
      <xdr:row>42</xdr:row>
      <xdr:rowOff>128671</xdr:rowOff>
    </xdr:to>
    <xdr:sp macro="" textlink="">
      <xdr:nvSpPr>
        <xdr:cNvPr id="519" name="楕円 518"/>
        <xdr:cNvSpPr/>
      </xdr:nvSpPr>
      <xdr:spPr>
        <a:xfrm>
          <a:off x="21272500" y="7227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76789</xdr:rowOff>
    </xdr:from>
    <xdr:to>
      <xdr:col>116</xdr:col>
      <xdr:colOff>63500</xdr:colOff>
      <xdr:row>42</xdr:row>
      <xdr:rowOff>77871</xdr:rowOff>
    </xdr:to>
    <xdr:cxnSp macro="">
      <xdr:nvCxnSpPr>
        <xdr:cNvPr id="520" name="直線コネクタ 519"/>
        <xdr:cNvCxnSpPr/>
      </xdr:nvCxnSpPr>
      <xdr:spPr>
        <a:xfrm flipV="1">
          <a:off x="21323300" y="7277689"/>
          <a:ext cx="838200" cy="1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42</xdr:row>
      <xdr:rowOff>27415</xdr:rowOff>
    </xdr:from>
    <xdr:to>
      <xdr:col>107</xdr:col>
      <xdr:colOff>101600</xdr:colOff>
      <xdr:row>42</xdr:row>
      <xdr:rowOff>129015</xdr:rowOff>
    </xdr:to>
    <xdr:sp macro="" textlink="">
      <xdr:nvSpPr>
        <xdr:cNvPr id="521" name="楕円 520"/>
        <xdr:cNvSpPr/>
      </xdr:nvSpPr>
      <xdr:spPr>
        <a:xfrm>
          <a:off x="20383500" y="7228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77871</xdr:rowOff>
    </xdr:from>
    <xdr:to>
      <xdr:col>111</xdr:col>
      <xdr:colOff>177800</xdr:colOff>
      <xdr:row>42</xdr:row>
      <xdr:rowOff>78215</xdr:rowOff>
    </xdr:to>
    <xdr:cxnSp macro="">
      <xdr:nvCxnSpPr>
        <xdr:cNvPr id="522" name="直線コネクタ 521"/>
        <xdr:cNvCxnSpPr/>
      </xdr:nvCxnSpPr>
      <xdr:spPr>
        <a:xfrm flipV="1">
          <a:off x="20434300" y="7278771"/>
          <a:ext cx="889000" cy="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113356</xdr:rowOff>
    </xdr:from>
    <xdr:ext cx="599010" cy="259045"/>
    <xdr:sp macro="" textlink="">
      <xdr:nvSpPr>
        <xdr:cNvPr id="523" name="n_1aveValue【一般廃棄物処理施設】&#10;一人当たり有形固定資産（償却資産）額"/>
        <xdr:cNvSpPr txBox="1"/>
      </xdr:nvSpPr>
      <xdr:spPr>
        <a:xfrm>
          <a:off x="21011095" y="6971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144243</xdr:rowOff>
    </xdr:from>
    <xdr:ext cx="534377" cy="259045"/>
    <xdr:sp macro="" textlink="">
      <xdr:nvSpPr>
        <xdr:cNvPr id="524" name="n_2aveValue【一般廃棄物処理施設】&#10;一人当たり有形固定資産（償却資産）額"/>
        <xdr:cNvSpPr txBox="1"/>
      </xdr:nvSpPr>
      <xdr:spPr>
        <a:xfrm>
          <a:off x="20167111" y="7002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147865</xdr:rowOff>
    </xdr:from>
    <xdr:ext cx="534377" cy="259045"/>
    <xdr:sp macro="" textlink="">
      <xdr:nvSpPr>
        <xdr:cNvPr id="525" name="n_3aveValue【一般廃棄物処理施設】&#10;一人当たり有形固定資産（償却資産）額"/>
        <xdr:cNvSpPr txBox="1"/>
      </xdr:nvSpPr>
      <xdr:spPr>
        <a:xfrm>
          <a:off x="19278111" y="7005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42</xdr:row>
      <xdr:rowOff>119798</xdr:rowOff>
    </xdr:from>
    <xdr:ext cx="534377" cy="259045"/>
    <xdr:sp macro="" textlink="">
      <xdr:nvSpPr>
        <xdr:cNvPr id="526" name="n_1mainValue【一般廃棄物処理施設】&#10;一人当たり有形固定資産（償却資産）額"/>
        <xdr:cNvSpPr txBox="1"/>
      </xdr:nvSpPr>
      <xdr:spPr>
        <a:xfrm>
          <a:off x="21043411" y="7320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120142</xdr:rowOff>
    </xdr:from>
    <xdr:ext cx="534377" cy="259045"/>
    <xdr:sp macro="" textlink="">
      <xdr:nvSpPr>
        <xdr:cNvPr id="527" name="n_2mainValue【一般廃棄物処理施設】&#10;一人当たり有形固定資産（償却資産）額"/>
        <xdr:cNvSpPr txBox="1"/>
      </xdr:nvSpPr>
      <xdr:spPr>
        <a:xfrm>
          <a:off x="20167111" y="7321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28" name="正方形/長方形 52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29" name="正方形/長方形 52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30" name="正方形/長方形 52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31" name="正方形/長方形 53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32" name="正方形/長方形 53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33" name="正方形/長方形 53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34" name="正方形/長方形 53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5" name="正方形/長方形 53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36" name="テキスト ボックス 53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37" name="直線コネクタ 53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38" name="直線コネクタ 537"/>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39" name="テキスト ボックス 538"/>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40" name="直線コネクタ 539"/>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41" name="テキスト ボックス 540"/>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42" name="直線コネクタ 541"/>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43" name="テキスト ボックス 542"/>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44" name="直線コネクタ 543"/>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45" name="テキスト ボックス 544"/>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46" name="直線コネクタ 545"/>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47" name="テキスト ボックス 546"/>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48" name="直線コネクタ 547"/>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49" name="テキスト ボックス 548"/>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50" name="直線コネクタ 54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51" name="テキスト ボックス 55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5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4899</xdr:rowOff>
    </xdr:to>
    <xdr:cxnSp macro="">
      <xdr:nvCxnSpPr>
        <xdr:cNvPr id="553" name="直線コネクタ 552"/>
        <xdr:cNvCxnSpPr/>
      </xdr:nvCxnSpPr>
      <xdr:spPr>
        <a:xfrm flipV="1">
          <a:off x="16318864" y="9470572"/>
          <a:ext cx="0" cy="1507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8726</xdr:rowOff>
    </xdr:from>
    <xdr:ext cx="340478" cy="259045"/>
    <xdr:sp macro="" textlink="">
      <xdr:nvSpPr>
        <xdr:cNvPr id="554" name="【保健センター・保健所】&#10;有形固定資産減価償却率最小値テキスト"/>
        <xdr:cNvSpPr txBox="1"/>
      </xdr:nvSpPr>
      <xdr:spPr>
        <a:xfrm>
          <a:off x="16357600" y="109815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4899</xdr:rowOff>
    </xdr:from>
    <xdr:to>
      <xdr:col>86</xdr:col>
      <xdr:colOff>25400</xdr:colOff>
      <xdr:row>64</xdr:row>
      <xdr:rowOff>4899</xdr:rowOff>
    </xdr:to>
    <xdr:cxnSp macro="">
      <xdr:nvCxnSpPr>
        <xdr:cNvPr id="555" name="直線コネクタ 554"/>
        <xdr:cNvCxnSpPr/>
      </xdr:nvCxnSpPr>
      <xdr:spPr>
        <a:xfrm>
          <a:off x="16230600" y="1097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556" name="【保健センター・保健所】&#10;有形固定資産減価償却率最大値テキスト"/>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57" name="直線コネクタ 556"/>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45555</xdr:rowOff>
    </xdr:from>
    <xdr:ext cx="405111" cy="259045"/>
    <xdr:sp macro="" textlink="">
      <xdr:nvSpPr>
        <xdr:cNvPr id="558" name="【保健センター・保健所】&#10;有形固定資産減価償却率平均値テキスト"/>
        <xdr:cNvSpPr txBox="1"/>
      </xdr:nvSpPr>
      <xdr:spPr>
        <a:xfrm>
          <a:off x="16357600" y="101611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22678</xdr:rowOff>
    </xdr:from>
    <xdr:to>
      <xdr:col>85</xdr:col>
      <xdr:colOff>177800</xdr:colOff>
      <xdr:row>60</xdr:row>
      <xdr:rowOff>124278</xdr:rowOff>
    </xdr:to>
    <xdr:sp macro="" textlink="">
      <xdr:nvSpPr>
        <xdr:cNvPr id="559" name="フローチャート: 判断 558"/>
        <xdr:cNvSpPr/>
      </xdr:nvSpPr>
      <xdr:spPr>
        <a:xfrm>
          <a:off x="162687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45538</xdr:rowOff>
    </xdr:from>
    <xdr:to>
      <xdr:col>81</xdr:col>
      <xdr:colOff>101600</xdr:colOff>
      <xdr:row>60</xdr:row>
      <xdr:rowOff>147138</xdr:rowOff>
    </xdr:to>
    <xdr:sp macro="" textlink="">
      <xdr:nvSpPr>
        <xdr:cNvPr id="560" name="フローチャート: 判断 559"/>
        <xdr:cNvSpPr/>
      </xdr:nvSpPr>
      <xdr:spPr>
        <a:xfrm>
          <a:off x="15430500" y="1033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40640</xdr:rowOff>
    </xdr:from>
    <xdr:to>
      <xdr:col>76</xdr:col>
      <xdr:colOff>165100</xdr:colOff>
      <xdr:row>60</xdr:row>
      <xdr:rowOff>142240</xdr:rowOff>
    </xdr:to>
    <xdr:sp macro="" textlink="">
      <xdr:nvSpPr>
        <xdr:cNvPr id="561" name="フローチャート: 判断 560"/>
        <xdr:cNvSpPr/>
      </xdr:nvSpPr>
      <xdr:spPr>
        <a:xfrm>
          <a:off x="14541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65133</xdr:rowOff>
    </xdr:from>
    <xdr:to>
      <xdr:col>72</xdr:col>
      <xdr:colOff>38100</xdr:colOff>
      <xdr:row>60</xdr:row>
      <xdr:rowOff>166733</xdr:rowOff>
    </xdr:to>
    <xdr:sp macro="" textlink="">
      <xdr:nvSpPr>
        <xdr:cNvPr id="562" name="フローチャート: 判断 561"/>
        <xdr:cNvSpPr/>
      </xdr:nvSpPr>
      <xdr:spPr>
        <a:xfrm>
          <a:off x="13652500" y="103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63" name="テキスト ボックス 56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64" name="テキスト ボックス 56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65" name="テキスト ボックス 56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66" name="テキスト ボックス 56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67" name="テキスト ボックス 56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76563</xdr:rowOff>
    </xdr:from>
    <xdr:to>
      <xdr:col>85</xdr:col>
      <xdr:colOff>177800</xdr:colOff>
      <xdr:row>61</xdr:row>
      <xdr:rowOff>6713</xdr:rowOff>
    </xdr:to>
    <xdr:sp macro="" textlink="">
      <xdr:nvSpPr>
        <xdr:cNvPr id="568" name="楕円 567"/>
        <xdr:cNvSpPr/>
      </xdr:nvSpPr>
      <xdr:spPr>
        <a:xfrm>
          <a:off x="16268700" y="1036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54990</xdr:rowOff>
    </xdr:from>
    <xdr:ext cx="405111" cy="259045"/>
    <xdr:sp macro="" textlink="">
      <xdr:nvSpPr>
        <xdr:cNvPr id="569" name="【保健センター・保健所】&#10;有形固定資産減価償却率該当値テキスト"/>
        <xdr:cNvSpPr txBox="1"/>
      </xdr:nvSpPr>
      <xdr:spPr>
        <a:xfrm>
          <a:off x="16357600" y="10341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102688</xdr:rowOff>
    </xdr:from>
    <xdr:to>
      <xdr:col>81</xdr:col>
      <xdr:colOff>101600</xdr:colOff>
      <xdr:row>61</xdr:row>
      <xdr:rowOff>32838</xdr:rowOff>
    </xdr:to>
    <xdr:sp macro="" textlink="">
      <xdr:nvSpPr>
        <xdr:cNvPr id="570" name="楕円 569"/>
        <xdr:cNvSpPr/>
      </xdr:nvSpPr>
      <xdr:spPr>
        <a:xfrm>
          <a:off x="15430500" y="1038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127363</xdr:rowOff>
    </xdr:from>
    <xdr:to>
      <xdr:col>85</xdr:col>
      <xdr:colOff>127000</xdr:colOff>
      <xdr:row>60</xdr:row>
      <xdr:rowOff>153488</xdr:rowOff>
    </xdr:to>
    <xdr:cxnSp macro="">
      <xdr:nvCxnSpPr>
        <xdr:cNvPr id="571" name="直線コネクタ 570"/>
        <xdr:cNvCxnSpPr/>
      </xdr:nvCxnSpPr>
      <xdr:spPr>
        <a:xfrm flipV="1">
          <a:off x="15481300" y="10414363"/>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136978</xdr:rowOff>
    </xdr:from>
    <xdr:to>
      <xdr:col>76</xdr:col>
      <xdr:colOff>165100</xdr:colOff>
      <xdr:row>61</xdr:row>
      <xdr:rowOff>67128</xdr:rowOff>
    </xdr:to>
    <xdr:sp macro="" textlink="">
      <xdr:nvSpPr>
        <xdr:cNvPr id="572" name="楕円 571"/>
        <xdr:cNvSpPr/>
      </xdr:nvSpPr>
      <xdr:spPr>
        <a:xfrm>
          <a:off x="14541500" y="10423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153488</xdr:rowOff>
    </xdr:from>
    <xdr:to>
      <xdr:col>81</xdr:col>
      <xdr:colOff>50800</xdr:colOff>
      <xdr:row>61</xdr:row>
      <xdr:rowOff>16328</xdr:rowOff>
    </xdr:to>
    <xdr:cxnSp macro="">
      <xdr:nvCxnSpPr>
        <xdr:cNvPr id="573" name="直線コネクタ 572"/>
        <xdr:cNvCxnSpPr/>
      </xdr:nvCxnSpPr>
      <xdr:spPr>
        <a:xfrm flipV="1">
          <a:off x="14592300" y="10440488"/>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1451</xdr:rowOff>
    </xdr:from>
    <xdr:to>
      <xdr:col>72</xdr:col>
      <xdr:colOff>38100</xdr:colOff>
      <xdr:row>61</xdr:row>
      <xdr:rowOff>103051</xdr:rowOff>
    </xdr:to>
    <xdr:sp macro="" textlink="">
      <xdr:nvSpPr>
        <xdr:cNvPr id="574" name="楕円 573"/>
        <xdr:cNvSpPr/>
      </xdr:nvSpPr>
      <xdr:spPr>
        <a:xfrm>
          <a:off x="13652500" y="1045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16328</xdr:rowOff>
    </xdr:from>
    <xdr:to>
      <xdr:col>76</xdr:col>
      <xdr:colOff>114300</xdr:colOff>
      <xdr:row>61</xdr:row>
      <xdr:rowOff>52251</xdr:rowOff>
    </xdr:to>
    <xdr:cxnSp macro="">
      <xdr:nvCxnSpPr>
        <xdr:cNvPr id="575" name="直線コネクタ 574"/>
        <xdr:cNvCxnSpPr/>
      </xdr:nvCxnSpPr>
      <xdr:spPr>
        <a:xfrm flipV="1">
          <a:off x="13703300" y="10474778"/>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163665</xdr:rowOff>
    </xdr:from>
    <xdr:ext cx="405111" cy="259045"/>
    <xdr:sp macro="" textlink="">
      <xdr:nvSpPr>
        <xdr:cNvPr id="576" name="n_1aveValue【保健センター・保健所】&#10;有形固定資産減価償却率"/>
        <xdr:cNvSpPr txBox="1"/>
      </xdr:nvSpPr>
      <xdr:spPr>
        <a:xfrm>
          <a:off x="15266044" y="10107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158767</xdr:rowOff>
    </xdr:from>
    <xdr:ext cx="405111" cy="259045"/>
    <xdr:sp macro="" textlink="">
      <xdr:nvSpPr>
        <xdr:cNvPr id="577" name="n_2aveValue【保健センター・保健所】&#10;有形固定資産減価償却率"/>
        <xdr:cNvSpPr txBox="1"/>
      </xdr:nvSpPr>
      <xdr:spPr>
        <a:xfrm>
          <a:off x="14389744" y="1010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11810</xdr:rowOff>
    </xdr:from>
    <xdr:ext cx="405111" cy="259045"/>
    <xdr:sp macro="" textlink="">
      <xdr:nvSpPr>
        <xdr:cNvPr id="578" name="n_3aveValue【保健センター・保健所】&#10;有形固定資産減価償却率"/>
        <xdr:cNvSpPr txBox="1"/>
      </xdr:nvSpPr>
      <xdr:spPr>
        <a:xfrm>
          <a:off x="13500744" y="10127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23965</xdr:rowOff>
    </xdr:from>
    <xdr:ext cx="405111" cy="259045"/>
    <xdr:sp macro="" textlink="">
      <xdr:nvSpPr>
        <xdr:cNvPr id="579" name="n_1mainValue【保健センター・保健所】&#10;有形固定資産減価償却率"/>
        <xdr:cNvSpPr txBox="1"/>
      </xdr:nvSpPr>
      <xdr:spPr>
        <a:xfrm>
          <a:off x="15266044" y="1048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58255</xdr:rowOff>
    </xdr:from>
    <xdr:ext cx="405111" cy="259045"/>
    <xdr:sp macro="" textlink="">
      <xdr:nvSpPr>
        <xdr:cNvPr id="580" name="n_2mainValue【保健センター・保健所】&#10;有形固定資産減価償却率"/>
        <xdr:cNvSpPr txBox="1"/>
      </xdr:nvSpPr>
      <xdr:spPr>
        <a:xfrm>
          <a:off x="14389744" y="10516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94178</xdr:rowOff>
    </xdr:from>
    <xdr:ext cx="405111" cy="259045"/>
    <xdr:sp macro="" textlink="">
      <xdr:nvSpPr>
        <xdr:cNvPr id="581" name="n_3mainValue【保健センター・保健所】&#10;有形固定資産減価償却率"/>
        <xdr:cNvSpPr txBox="1"/>
      </xdr:nvSpPr>
      <xdr:spPr>
        <a:xfrm>
          <a:off x="13500744" y="10552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82" name="正方形/長方形 58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83" name="正方形/長方形 58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84" name="正方形/長方形 58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85" name="正方形/長方形 58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86" name="正方形/長方形 58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87" name="正方形/長方形 58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88" name="正方形/長方形 58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9" name="正方形/長方形 58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90" name="テキスト ボックス 58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91" name="直線コネクタ 59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92" name="直線コネクタ 591"/>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93" name="テキスト ボックス 592"/>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94" name="直線コネクタ 593"/>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95" name="テキスト ボックス 594"/>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96" name="直線コネクタ 595"/>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97" name="テキスト ボックス 596"/>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98" name="直線コネクタ 597"/>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99" name="テキスト ボックス 598"/>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00" name="直線コネクタ 599"/>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01" name="テキスト ボックス 600"/>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02" name="直線コネクタ 60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03" name="テキスト ボックス 60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04"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57150</xdr:rowOff>
    </xdr:from>
    <xdr:to>
      <xdr:col>116</xdr:col>
      <xdr:colOff>62864</xdr:colOff>
      <xdr:row>64</xdr:row>
      <xdr:rowOff>64770</xdr:rowOff>
    </xdr:to>
    <xdr:cxnSp macro="">
      <xdr:nvCxnSpPr>
        <xdr:cNvPr id="605" name="直線コネクタ 604"/>
        <xdr:cNvCxnSpPr/>
      </xdr:nvCxnSpPr>
      <xdr:spPr>
        <a:xfrm flipV="1">
          <a:off x="22160864" y="965835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68597</xdr:rowOff>
    </xdr:from>
    <xdr:ext cx="469744" cy="259045"/>
    <xdr:sp macro="" textlink="">
      <xdr:nvSpPr>
        <xdr:cNvPr id="606" name="【保健センター・保健所】&#10;一人当たり面積最小値テキスト"/>
        <xdr:cNvSpPr txBox="1"/>
      </xdr:nvSpPr>
      <xdr:spPr>
        <a:xfrm>
          <a:off x="22199600" y="110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607" name="直線コネクタ 606"/>
        <xdr:cNvCxnSpPr/>
      </xdr:nvCxnSpPr>
      <xdr:spPr>
        <a:xfrm>
          <a:off x="22072600" y="1103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3827</xdr:rowOff>
    </xdr:from>
    <xdr:ext cx="469744" cy="259045"/>
    <xdr:sp macro="" textlink="">
      <xdr:nvSpPr>
        <xdr:cNvPr id="608" name="【保健センター・保健所】&#10;一人当たり面積最大値テキスト"/>
        <xdr:cNvSpPr txBox="1"/>
      </xdr:nvSpPr>
      <xdr:spPr>
        <a:xfrm>
          <a:off x="22199600" y="943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57150</xdr:rowOff>
    </xdr:from>
    <xdr:to>
      <xdr:col>116</xdr:col>
      <xdr:colOff>152400</xdr:colOff>
      <xdr:row>56</xdr:row>
      <xdr:rowOff>57150</xdr:rowOff>
    </xdr:to>
    <xdr:cxnSp macro="">
      <xdr:nvCxnSpPr>
        <xdr:cNvPr id="609" name="直線コネクタ 608"/>
        <xdr:cNvCxnSpPr/>
      </xdr:nvCxnSpPr>
      <xdr:spPr>
        <a:xfrm>
          <a:off x="22072600" y="965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113047</xdr:rowOff>
    </xdr:from>
    <xdr:ext cx="469744" cy="259045"/>
    <xdr:sp macro="" textlink="">
      <xdr:nvSpPr>
        <xdr:cNvPr id="610" name="【保健センター・保健所】&#10;一人当たり面積平均値テキスト"/>
        <xdr:cNvSpPr txBox="1"/>
      </xdr:nvSpPr>
      <xdr:spPr>
        <a:xfrm>
          <a:off x="22199600" y="105714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90170</xdr:rowOff>
    </xdr:from>
    <xdr:to>
      <xdr:col>116</xdr:col>
      <xdr:colOff>114300</xdr:colOff>
      <xdr:row>63</xdr:row>
      <xdr:rowOff>20320</xdr:rowOff>
    </xdr:to>
    <xdr:sp macro="" textlink="">
      <xdr:nvSpPr>
        <xdr:cNvPr id="611" name="フローチャート: 判断 610"/>
        <xdr:cNvSpPr/>
      </xdr:nvSpPr>
      <xdr:spPr>
        <a:xfrm>
          <a:off x="221107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97790</xdr:rowOff>
    </xdr:from>
    <xdr:to>
      <xdr:col>112</xdr:col>
      <xdr:colOff>38100</xdr:colOff>
      <xdr:row>63</xdr:row>
      <xdr:rowOff>27940</xdr:rowOff>
    </xdr:to>
    <xdr:sp macro="" textlink="">
      <xdr:nvSpPr>
        <xdr:cNvPr id="612" name="フローチャート: 判断 611"/>
        <xdr:cNvSpPr/>
      </xdr:nvSpPr>
      <xdr:spPr>
        <a:xfrm>
          <a:off x="21272500" y="1072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105410</xdr:rowOff>
    </xdr:from>
    <xdr:to>
      <xdr:col>107</xdr:col>
      <xdr:colOff>101600</xdr:colOff>
      <xdr:row>63</xdr:row>
      <xdr:rowOff>35560</xdr:rowOff>
    </xdr:to>
    <xdr:sp macro="" textlink="">
      <xdr:nvSpPr>
        <xdr:cNvPr id="613" name="フローチャート: 判断 612"/>
        <xdr:cNvSpPr/>
      </xdr:nvSpPr>
      <xdr:spPr>
        <a:xfrm>
          <a:off x="203835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82550</xdr:rowOff>
    </xdr:from>
    <xdr:to>
      <xdr:col>102</xdr:col>
      <xdr:colOff>165100</xdr:colOff>
      <xdr:row>63</xdr:row>
      <xdr:rowOff>12700</xdr:rowOff>
    </xdr:to>
    <xdr:sp macro="" textlink="">
      <xdr:nvSpPr>
        <xdr:cNvPr id="614" name="フローチャート: 判断 613"/>
        <xdr:cNvSpPr/>
      </xdr:nvSpPr>
      <xdr:spPr>
        <a:xfrm>
          <a:off x="19494500" y="1071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15" name="テキスト ボックス 61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16" name="テキスト ボックス 61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17" name="テキスト ボックス 61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8" name="テキスト ボックス 61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9" name="テキスト ボックス 61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13970</xdr:rowOff>
    </xdr:from>
    <xdr:to>
      <xdr:col>116</xdr:col>
      <xdr:colOff>114300</xdr:colOff>
      <xdr:row>63</xdr:row>
      <xdr:rowOff>115570</xdr:rowOff>
    </xdr:to>
    <xdr:sp macro="" textlink="">
      <xdr:nvSpPr>
        <xdr:cNvPr id="620" name="楕円 619"/>
        <xdr:cNvSpPr/>
      </xdr:nvSpPr>
      <xdr:spPr>
        <a:xfrm>
          <a:off x="22110700" y="1081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163847</xdr:rowOff>
    </xdr:from>
    <xdr:ext cx="469744" cy="259045"/>
    <xdr:sp macro="" textlink="">
      <xdr:nvSpPr>
        <xdr:cNvPr id="621" name="【保健センター・保健所】&#10;一人当たり面積該当値テキスト"/>
        <xdr:cNvSpPr txBox="1"/>
      </xdr:nvSpPr>
      <xdr:spPr>
        <a:xfrm>
          <a:off x="22199600" y="1079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17780</xdr:rowOff>
    </xdr:from>
    <xdr:to>
      <xdr:col>112</xdr:col>
      <xdr:colOff>38100</xdr:colOff>
      <xdr:row>63</xdr:row>
      <xdr:rowOff>119380</xdr:rowOff>
    </xdr:to>
    <xdr:sp macro="" textlink="">
      <xdr:nvSpPr>
        <xdr:cNvPr id="622" name="楕円 621"/>
        <xdr:cNvSpPr/>
      </xdr:nvSpPr>
      <xdr:spPr>
        <a:xfrm>
          <a:off x="21272500" y="1081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64770</xdr:rowOff>
    </xdr:from>
    <xdr:to>
      <xdr:col>116</xdr:col>
      <xdr:colOff>63500</xdr:colOff>
      <xdr:row>63</xdr:row>
      <xdr:rowOff>68580</xdr:rowOff>
    </xdr:to>
    <xdr:cxnSp macro="">
      <xdr:nvCxnSpPr>
        <xdr:cNvPr id="623" name="直線コネクタ 622"/>
        <xdr:cNvCxnSpPr/>
      </xdr:nvCxnSpPr>
      <xdr:spPr>
        <a:xfrm flipV="1">
          <a:off x="21323300" y="1086612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17780</xdr:rowOff>
    </xdr:from>
    <xdr:to>
      <xdr:col>107</xdr:col>
      <xdr:colOff>101600</xdr:colOff>
      <xdr:row>63</xdr:row>
      <xdr:rowOff>119380</xdr:rowOff>
    </xdr:to>
    <xdr:sp macro="" textlink="">
      <xdr:nvSpPr>
        <xdr:cNvPr id="624" name="楕円 623"/>
        <xdr:cNvSpPr/>
      </xdr:nvSpPr>
      <xdr:spPr>
        <a:xfrm>
          <a:off x="20383500" y="1081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68580</xdr:rowOff>
    </xdr:from>
    <xdr:to>
      <xdr:col>111</xdr:col>
      <xdr:colOff>177800</xdr:colOff>
      <xdr:row>63</xdr:row>
      <xdr:rowOff>68580</xdr:rowOff>
    </xdr:to>
    <xdr:cxnSp macro="">
      <xdr:nvCxnSpPr>
        <xdr:cNvPr id="625" name="直線コネクタ 624"/>
        <xdr:cNvCxnSpPr/>
      </xdr:nvCxnSpPr>
      <xdr:spPr>
        <a:xfrm>
          <a:off x="20434300" y="108699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21590</xdr:rowOff>
    </xdr:from>
    <xdr:to>
      <xdr:col>102</xdr:col>
      <xdr:colOff>165100</xdr:colOff>
      <xdr:row>63</xdr:row>
      <xdr:rowOff>123190</xdr:rowOff>
    </xdr:to>
    <xdr:sp macro="" textlink="">
      <xdr:nvSpPr>
        <xdr:cNvPr id="626" name="楕円 625"/>
        <xdr:cNvSpPr/>
      </xdr:nvSpPr>
      <xdr:spPr>
        <a:xfrm>
          <a:off x="19494500" y="1082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68580</xdr:rowOff>
    </xdr:from>
    <xdr:to>
      <xdr:col>107</xdr:col>
      <xdr:colOff>50800</xdr:colOff>
      <xdr:row>63</xdr:row>
      <xdr:rowOff>72390</xdr:rowOff>
    </xdr:to>
    <xdr:cxnSp macro="">
      <xdr:nvCxnSpPr>
        <xdr:cNvPr id="627" name="直線コネクタ 626"/>
        <xdr:cNvCxnSpPr/>
      </xdr:nvCxnSpPr>
      <xdr:spPr>
        <a:xfrm flipV="1">
          <a:off x="19545300" y="1086993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44467</xdr:rowOff>
    </xdr:from>
    <xdr:ext cx="469744" cy="259045"/>
    <xdr:sp macro="" textlink="">
      <xdr:nvSpPr>
        <xdr:cNvPr id="628" name="n_1aveValue【保健センター・保健所】&#10;一人当たり面積"/>
        <xdr:cNvSpPr txBox="1"/>
      </xdr:nvSpPr>
      <xdr:spPr>
        <a:xfrm>
          <a:off x="21075727" y="1050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52087</xdr:rowOff>
    </xdr:from>
    <xdr:ext cx="469744" cy="259045"/>
    <xdr:sp macro="" textlink="">
      <xdr:nvSpPr>
        <xdr:cNvPr id="629" name="n_2aveValue【保健センター・保健所】&#10;一人当たり面積"/>
        <xdr:cNvSpPr txBox="1"/>
      </xdr:nvSpPr>
      <xdr:spPr>
        <a:xfrm>
          <a:off x="20199427" y="1051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29227</xdr:rowOff>
    </xdr:from>
    <xdr:ext cx="469744" cy="259045"/>
    <xdr:sp macro="" textlink="">
      <xdr:nvSpPr>
        <xdr:cNvPr id="630" name="n_3aveValue【保健センター・保健所】&#10;一人当たり面積"/>
        <xdr:cNvSpPr txBox="1"/>
      </xdr:nvSpPr>
      <xdr:spPr>
        <a:xfrm>
          <a:off x="19310427" y="1048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110507</xdr:rowOff>
    </xdr:from>
    <xdr:ext cx="469744" cy="259045"/>
    <xdr:sp macro="" textlink="">
      <xdr:nvSpPr>
        <xdr:cNvPr id="631" name="n_1mainValue【保健センター・保健所】&#10;一人当たり面積"/>
        <xdr:cNvSpPr txBox="1"/>
      </xdr:nvSpPr>
      <xdr:spPr>
        <a:xfrm>
          <a:off x="21075727" y="1091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110507</xdr:rowOff>
    </xdr:from>
    <xdr:ext cx="469744" cy="259045"/>
    <xdr:sp macro="" textlink="">
      <xdr:nvSpPr>
        <xdr:cNvPr id="632" name="n_2mainValue【保健センター・保健所】&#10;一人当たり面積"/>
        <xdr:cNvSpPr txBox="1"/>
      </xdr:nvSpPr>
      <xdr:spPr>
        <a:xfrm>
          <a:off x="20199427" y="1091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114317</xdr:rowOff>
    </xdr:from>
    <xdr:ext cx="469744" cy="259045"/>
    <xdr:sp macro="" textlink="">
      <xdr:nvSpPr>
        <xdr:cNvPr id="633" name="n_3mainValue【保健センター・保健所】&#10;一人当たり面積"/>
        <xdr:cNvSpPr txBox="1"/>
      </xdr:nvSpPr>
      <xdr:spPr>
        <a:xfrm>
          <a:off x="19310427" y="10915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34" name="正方形/長方形 63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5" name="正方形/長方形 63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6" name="正方形/長方形 63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7" name="正方形/長方形 63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8" name="正方形/長方形 63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9" name="正方形/長方形 63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40" name="正方形/長方形 63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1" name="正方形/長方形 64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42" name="テキスト ボックス 64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43" name="直線コネクタ 64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44" name="直線コネクタ 643"/>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45" name="テキスト ボックス 644"/>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46" name="直線コネクタ 645"/>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47" name="テキスト ボックス 646"/>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8" name="直線コネクタ 647"/>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9" name="テキスト ボックス 648"/>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50" name="直線コネクタ 649"/>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51" name="テキスト ボックス 650"/>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52" name="直線コネクタ 651"/>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53" name="テキスト ボックス 652"/>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54" name="直線コネクタ 653"/>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55" name="テキスト ボックス 654"/>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6" name="直線コネクタ 65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57" name="テキスト ボックス 656"/>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58"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51163</xdr:rowOff>
    </xdr:from>
    <xdr:to>
      <xdr:col>85</xdr:col>
      <xdr:colOff>126364</xdr:colOff>
      <xdr:row>86</xdr:row>
      <xdr:rowOff>65858</xdr:rowOff>
    </xdr:to>
    <xdr:cxnSp macro="">
      <xdr:nvCxnSpPr>
        <xdr:cNvPr id="659" name="直線コネクタ 658"/>
        <xdr:cNvCxnSpPr/>
      </xdr:nvCxnSpPr>
      <xdr:spPr>
        <a:xfrm flipV="1">
          <a:off x="16318864" y="13424263"/>
          <a:ext cx="0" cy="1386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69685</xdr:rowOff>
    </xdr:from>
    <xdr:ext cx="340478" cy="259045"/>
    <xdr:sp macro="" textlink="">
      <xdr:nvSpPr>
        <xdr:cNvPr id="660" name="【消防施設】&#10;有形固定資産減価償却率最小値テキスト"/>
        <xdr:cNvSpPr txBox="1"/>
      </xdr:nvSpPr>
      <xdr:spPr>
        <a:xfrm>
          <a:off x="16357600" y="148143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65858</xdr:rowOff>
    </xdr:from>
    <xdr:to>
      <xdr:col>86</xdr:col>
      <xdr:colOff>25400</xdr:colOff>
      <xdr:row>86</xdr:row>
      <xdr:rowOff>65858</xdr:rowOff>
    </xdr:to>
    <xdr:cxnSp macro="">
      <xdr:nvCxnSpPr>
        <xdr:cNvPr id="661" name="直線コネクタ 660"/>
        <xdr:cNvCxnSpPr/>
      </xdr:nvCxnSpPr>
      <xdr:spPr>
        <a:xfrm>
          <a:off x="16230600" y="14810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169290</xdr:rowOff>
    </xdr:from>
    <xdr:ext cx="405111" cy="259045"/>
    <xdr:sp macro="" textlink="">
      <xdr:nvSpPr>
        <xdr:cNvPr id="662" name="【消防施設】&#10;有形固定資産減価償却率最大値テキスト"/>
        <xdr:cNvSpPr txBox="1"/>
      </xdr:nvSpPr>
      <xdr:spPr>
        <a:xfrm>
          <a:off x="16357600" y="13199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51163</xdr:rowOff>
    </xdr:from>
    <xdr:to>
      <xdr:col>86</xdr:col>
      <xdr:colOff>25400</xdr:colOff>
      <xdr:row>78</xdr:row>
      <xdr:rowOff>51163</xdr:rowOff>
    </xdr:to>
    <xdr:cxnSp macro="">
      <xdr:nvCxnSpPr>
        <xdr:cNvPr id="663" name="直線コネクタ 662"/>
        <xdr:cNvCxnSpPr/>
      </xdr:nvCxnSpPr>
      <xdr:spPr>
        <a:xfrm>
          <a:off x="16230600" y="1342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125747</xdr:rowOff>
    </xdr:from>
    <xdr:ext cx="405111" cy="259045"/>
    <xdr:sp macro="" textlink="">
      <xdr:nvSpPr>
        <xdr:cNvPr id="664" name="【消防施設】&#10;有形固定資産減価償却率平均値テキスト"/>
        <xdr:cNvSpPr txBox="1"/>
      </xdr:nvSpPr>
      <xdr:spPr>
        <a:xfrm>
          <a:off x="16357600" y="14184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147320</xdr:rowOff>
    </xdr:from>
    <xdr:to>
      <xdr:col>85</xdr:col>
      <xdr:colOff>177800</xdr:colOff>
      <xdr:row>83</xdr:row>
      <xdr:rowOff>77470</xdr:rowOff>
    </xdr:to>
    <xdr:sp macro="" textlink="">
      <xdr:nvSpPr>
        <xdr:cNvPr id="665" name="フローチャート: 判断 664"/>
        <xdr:cNvSpPr/>
      </xdr:nvSpPr>
      <xdr:spPr>
        <a:xfrm>
          <a:off x="162687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124461</xdr:rowOff>
    </xdr:from>
    <xdr:to>
      <xdr:col>81</xdr:col>
      <xdr:colOff>101600</xdr:colOff>
      <xdr:row>82</xdr:row>
      <xdr:rowOff>54611</xdr:rowOff>
    </xdr:to>
    <xdr:sp macro="" textlink="">
      <xdr:nvSpPr>
        <xdr:cNvPr id="666" name="フローチャート: 判断 665"/>
        <xdr:cNvSpPr/>
      </xdr:nvSpPr>
      <xdr:spPr>
        <a:xfrm>
          <a:off x="154305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10161</xdr:rowOff>
    </xdr:from>
    <xdr:to>
      <xdr:col>76</xdr:col>
      <xdr:colOff>165100</xdr:colOff>
      <xdr:row>81</xdr:row>
      <xdr:rowOff>111761</xdr:rowOff>
    </xdr:to>
    <xdr:sp macro="" textlink="">
      <xdr:nvSpPr>
        <xdr:cNvPr id="667" name="フローチャート: 判断 666"/>
        <xdr:cNvSpPr/>
      </xdr:nvSpPr>
      <xdr:spPr>
        <a:xfrm>
          <a:off x="145415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135889</xdr:rowOff>
    </xdr:from>
    <xdr:to>
      <xdr:col>72</xdr:col>
      <xdr:colOff>38100</xdr:colOff>
      <xdr:row>82</xdr:row>
      <xdr:rowOff>66039</xdr:rowOff>
    </xdr:to>
    <xdr:sp macro="" textlink="">
      <xdr:nvSpPr>
        <xdr:cNvPr id="668" name="フローチャート: 判断 667"/>
        <xdr:cNvSpPr/>
      </xdr:nvSpPr>
      <xdr:spPr>
        <a:xfrm>
          <a:off x="136525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9" name="テキスト ボックス 66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70" name="テキスト ボックス 66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71" name="テキスト ボックス 67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72" name="テキスト ボックス 67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73" name="テキスト ボックス 67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160382</xdr:rowOff>
    </xdr:from>
    <xdr:to>
      <xdr:col>85</xdr:col>
      <xdr:colOff>177800</xdr:colOff>
      <xdr:row>80</xdr:row>
      <xdr:rowOff>90532</xdr:rowOff>
    </xdr:to>
    <xdr:sp macro="" textlink="">
      <xdr:nvSpPr>
        <xdr:cNvPr id="674" name="楕円 673"/>
        <xdr:cNvSpPr/>
      </xdr:nvSpPr>
      <xdr:spPr>
        <a:xfrm>
          <a:off x="16268700" y="13704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11809</xdr:rowOff>
    </xdr:from>
    <xdr:ext cx="405111" cy="259045"/>
    <xdr:sp macro="" textlink="">
      <xdr:nvSpPr>
        <xdr:cNvPr id="675" name="【消防施設】&#10;有形固定資産減価償却率該当値テキスト"/>
        <xdr:cNvSpPr txBox="1"/>
      </xdr:nvSpPr>
      <xdr:spPr>
        <a:xfrm>
          <a:off x="16357600" y="13556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19957</xdr:rowOff>
    </xdr:from>
    <xdr:to>
      <xdr:col>81</xdr:col>
      <xdr:colOff>101600</xdr:colOff>
      <xdr:row>80</xdr:row>
      <xdr:rowOff>121557</xdr:rowOff>
    </xdr:to>
    <xdr:sp macro="" textlink="">
      <xdr:nvSpPr>
        <xdr:cNvPr id="676" name="楕円 675"/>
        <xdr:cNvSpPr/>
      </xdr:nvSpPr>
      <xdr:spPr>
        <a:xfrm>
          <a:off x="15430500" y="13735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39732</xdr:rowOff>
    </xdr:from>
    <xdr:to>
      <xdr:col>85</xdr:col>
      <xdr:colOff>127000</xdr:colOff>
      <xdr:row>80</xdr:row>
      <xdr:rowOff>70757</xdr:rowOff>
    </xdr:to>
    <xdr:cxnSp macro="">
      <xdr:nvCxnSpPr>
        <xdr:cNvPr id="677" name="直線コネクタ 676"/>
        <xdr:cNvCxnSpPr/>
      </xdr:nvCxnSpPr>
      <xdr:spPr>
        <a:xfrm flipV="1">
          <a:off x="15481300" y="13755732"/>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42818</xdr:rowOff>
    </xdr:from>
    <xdr:to>
      <xdr:col>76</xdr:col>
      <xdr:colOff>165100</xdr:colOff>
      <xdr:row>80</xdr:row>
      <xdr:rowOff>144418</xdr:rowOff>
    </xdr:to>
    <xdr:sp macro="" textlink="">
      <xdr:nvSpPr>
        <xdr:cNvPr id="678" name="楕円 677"/>
        <xdr:cNvSpPr/>
      </xdr:nvSpPr>
      <xdr:spPr>
        <a:xfrm>
          <a:off x="14541500" y="1375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70757</xdr:rowOff>
    </xdr:from>
    <xdr:to>
      <xdr:col>81</xdr:col>
      <xdr:colOff>50800</xdr:colOff>
      <xdr:row>80</xdr:row>
      <xdr:rowOff>93618</xdr:rowOff>
    </xdr:to>
    <xdr:cxnSp macro="">
      <xdr:nvCxnSpPr>
        <xdr:cNvPr id="679" name="直線コネクタ 678"/>
        <xdr:cNvCxnSpPr/>
      </xdr:nvCxnSpPr>
      <xdr:spPr>
        <a:xfrm flipV="1">
          <a:off x="14592300" y="13786757"/>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65677</xdr:rowOff>
    </xdr:from>
    <xdr:to>
      <xdr:col>72</xdr:col>
      <xdr:colOff>38100</xdr:colOff>
      <xdr:row>80</xdr:row>
      <xdr:rowOff>167277</xdr:rowOff>
    </xdr:to>
    <xdr:sp macro="" textlink="">
      <xdr:nvSpPr>
        <xdr:cNvPr id="680" name="楕円 679"/>
        <xdr:cNvSpPr/>
      </xdr:nvSpPr>
      <xdr:spPr>
        <a:xfrm>
          <a:off x="13652500" y="1378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93618</xdr:rowOff>
    </xdr:from>
    <xdr:to>
      <xdr:col>76</xdr:col>
      <xdr:colOff>114300</xdr:colOff>
      <xdr:row>80</xdr:row>
      <xdr:rowOff>116477</xdr:rowOff>
    </xdr:to>
    <xdr:cxnSp macro="">
      <xdr:nvCxnSpPr>
        <xdr:cNvPr id="681" name="直線コネクタ 680"/>
        <xdr:cNvCxnSpPr/>
      </xdr:nvCxnSpPr>
      <xdr:spPr>
        <a:xfrm flipV="1">
          <a:off x="13703300" y="13809618"/>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45738</xdr:rowOff>
    </xdr:from>
    <xdr:ext cx="405111" cy="259045"/>
    <xdr:sp macro="" textlink="">
      <xdr:nvSpPr>
        <xdr:cNvPr id="682" name="n_1aveValue【消防施設】&#10;有形固定資産減価償却率"/>
        <xdr:cNvSpPr txBox="1"/>
      </xdr:nvSpPr>
      <xdr:spPr>
        <a:xfrm>
          <a:off x="15266044" y="14104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102888</xdr:rowOff>
    </xdr:from>
    <xdr:ext cx="405111" cy="259045"/>
    <xdr:sp macro="" textlink="">
      <xdr:nvSpPr>
        <xdr:cNvPr id="683" name="n_2aveValue【消防施設】&#10;有形固定資産減価償却率"/>
        <xdr:cNvSpPr txBox="1"/>
      </xdr:nvSpPr>
      <xdr:spPr>
        <a:xfrm>
          <a:off x="14389744" y="13990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57166</xdr:rowOff>
    </xdr:from>
    <xdr:ext cx="405111" cy="259045"/>
    <xdr:sp macro="" textlink="">
      <xdr:nvSpPr>
        <xdr:cNvPr id="684" name="n_3aveValue【消防施設】&#10;有形固定資産減価償却率"/>
        <xdr:cNvSpPr txBox="1"/>
      </xdr:nvSpPr>
      <xdr:spPr>
        <a:xfrm>
          <a:off x="13500744" y="1411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138084</xdr:rowOff>
    </xdr:from>
    <xdr:ext cx="405111" cy="259045"/>
    <xdr:sp macro="" textlink="">
      <xdr:nvSpPr>
        <xdr:cNvPr id="685" name="n_1mainValue【消防施設】&#10;有形固定資産減価償却率"/>
        <xdr:cNvSpPr txBox="1"/>
      </xdr:nvSpPr>
      <xdr:spPr>
        <a:xfrm>
          <a:off x="15266044" y="13511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160945</xdr:rowOff>
    </xdr:from>
    <xdr:ext cx="405111" cy="259045"/>
    <xdr:sp macro="" textlink="">
      <xdr:nvSpPr>
        <xdr:cNvPr id="686" name="n_2mainValue【消防施設】&#10;有形固定資産減価償却率"/>
        <xdr:cNvSpPr txBox="1"/>
      </xdr:nvSpPr>
      <xdr:spPr>
        <a:xfrm>
          <a:off x="14389744" y="13534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12354</xdr:rowOff>
    </xdr:from>
    <xdr:ext cx="405111" cy="259045"/>
    <xdr:sp macro="" textlink="">
      <xdr:nvSpPr>
        <xdr:cNvPr id="687" name="n_3mainValue【消防施設】&#10;有形固定資産減価償却率"/>
        <xdr:cNvSpPr txBox="1"/>
      </xdr:nvSpPr>
      <xdr:spPr>
        <a:xfrm>
          <a:off x="13500744" y="13556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8" name="正方形/長方形 68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9" name="正方形/長方形 68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90" name="正方形/長方形 68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91" name="正方形/長方形 69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92" name="正方形/長方形 69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3" name="正方形/長方形 69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4" name="正方形/長方形 69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5" name="正方形/長方形 69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6" name="テキスト ボックス 69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7" name="直線コネクタ 69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8" name="直線コネクタ 697"/>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9" name="テキスト ボックス 698"/>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00" name="直線コネクタ 699"/>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01" name="テキスト ボックス 700"/>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02" name="直線コネクタ 701"/>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03" name="テキスト ボックス 702"/>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04" name="直線コネクタ 703"/>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05" name="テキスト ボックス 704"/>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6" name="直線コネクタ 70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7" name="テキスト ボックス 70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8"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136398</xdr:rowOff>
    </xdr:from>
    <xdr:to>
      <xdr:col>116</xdr:col>
      <xdr:colOff>62864</xdr:colOff>
      <xdr:row>86</xdr:row>
      <xdr:rowOff>30784</xdr:rowOff>
    </xdr:to>
    <xdr:cxnSp macro="">
      <xdr:nvCxnSpPr>
        <xdr:cNvPr id="709" name="直線コネクタ 708"/>
        <xdr:cNvCxnSpPr/>
      </xdr:nvCxnSpPr>
      <xdr:spPr>
        <a:xfrm flipV="1">
          <a:off x="22160864" y="13338048"/>
          <a:ext cx="0" cy="1437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34611</xdr:rowOff>
    </xdr:from>
    <xdr:ext cx="469744" cy="259045"/>
    <xdr:sp macro="" textlink="">
      <xdr:nvSpPr>
        <xdr:cNvPr id="710" name="【消防施設】&#10;一人当たり面積最小値テキスト"/>
        <xdr:cNvSpPr txBox="1"/>
      </xdr:nvSpPr>
      <xdr:spPr>
        <a:xfrm>
          <a:off x="22199600" y="14779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30784</xdr:rowOff>
    </xdr:from>
    <xdr:to>
      <xdr:col>116</xdr:col>
      <xdr:colOff>152400</xdr:colOff>
      <xdr:row>86</xdr:row>
      <xdr:rowOff>30784</xdr:rowOff>
    </xdr:to>
    <xdr:cxnSp macro="">
      <xdr:nvCxnSpPr>
        <xdr:cNvPr id="711" name="直線コネクタ 710"/>
        <xdr:cNvCxnSpPr/>
      </xdr:nvCxnSpPr>
      <xdr:spPr>
        <a:xfrm>
          <a:off x="22072600" y="14775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83075</xdr:rowOff>
    </xdr:from>
    <xdr:ext cx="469744" cy="259045"/>
    <xdr:sp macro="" textlink="">
      <xdr:nvSpPr>
        <xdr:cNvPr id="712" name="【消防施設】&#10;一人当たり面積最大値テキスト"/>
        <xdr:cNvSpPr txBox="1"/>
      </xdr:nvSpPr>
      <xdr:spPr>
        <a:xfrm>
          <a:off x="22199600" y="13113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136398</xdr:rowOff>
    </xdr:from>
    <xdr:to>
      <xdr:col>116</xdr:col>
      <xdr:colOff>152400</xdr:colOff>
      <xdr:row>77</xdr:row>
      <xdr:rowOff>136398</xdr:rowOff>
    </xdr:to>
    <xdr:cxnSp macro="">
      <xdr:nvCxnSpPr>
        <xdr:cNvPr id="713" name="直線コネクタ 712"/>
        <xdr:cNvCxnSpPr/>
      </xdr:nvCxnSpPr>
      <xdr:spPr>
        <a:xfrm>
          <a:off x="22072600" y="13338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50868</xdr:rowOff>
    </xdr:from>
    <xdr:ext cx="469744" cy="259045"/>
    <xdr:sp macro="" textlink="">
      <xdr:nvSpPr>
        <xdr:cNvPr id="714" name="【消防施設】&#10;一人当たり面積平均値テキスト"/>
        <xdr:cNvSpPr txBox="1"/>
      </xdr:nvSpPr>
      <xdr:spPr>
        <a:xfrm>
          <a:off x="22199600" y="144526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27991</xdr:rowOff>
    </xdr:from>
    <xdr:to>
      <xdr:col>116</xdr:col>
      <xdr:colOff>114300</xdr:colOff>
      <xdr:row>85</xdr:row>
      <xdr:rowOff>129591</xdr:rowOff>
    </xdr:to>
    <xdr:sp macro="" textlink="">
      <xdr:nvSpPr>
        <xdr:cNvPr id="715" name="フローチャート: 判断 714"/>
        <xdr:cNvSpPr/>
      </xdr:nvSpPr>
      <xdr:spPr>
        <a:xfrm>
          <a:off x="22110700" y="14601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35306</xdr:rowOff>
    </xdr:from>
    <xdr:to>
      <xdr:col>112</xdr:col>
      <xdr:colOff>38100</xdr:colOff>
      <xdr:row>85</xdr:row>
      <xdr:rowOff>136906</xdr:rowOff>
    </xdr:to>
    <xdr:sp macro="" textlink="">
      <xdr:nvSpPr>
        <xdr:cNvPr id="716" name="フローチャート: 判断 715"/>
        <xdr:cNvSpPr/>
      </xdr:nvSpPr>
      <xdr:spPr>
        <a:xfrm>
          <a:off x="21272500" y="1460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36221</xdr:rowOff>
    </xdr:from>
    <xdr:to>
      <xdr:col>107</xdr:col>
      <xdr:colOff>101600</xdr:colOff>
      <xdr:row>85</xdr:row>
      <xdr:rowOff>137821</xdr:rowOff>
    </xdr:to>
    <xdr:sp macro="" textlink="">
      <xdr:nvSpPr>
        <xdr:cNvPr id="717" name="フローチャート: 判断 716"/>
        <xdr:cNvSpPr/>
      </xdr:nvSpPr>
      <xdr:spPr>
        <a:xfrm>
          <a:off x="20383500" y="14609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22504</xdr:rowOff>
    </xdr:from>
    <xdr:to>
      <xdr:col>102</xdr:col>
      <xdr:colOff>165100</xdr:colOff>
      <xdr:row>85</xdr:row>
      <xdr:rowOff>124104</xdr:rowOff>
    </xdr:to>
    <xdr:sp macro="" textlink="">
      <xdr:nvSpPr>
        <xdr:cNvPr id="718" name="フローチャート: 判断 717"/>
        <xdr:cNvSpPr/>
      </xdr:nvSpPr>
      <xdr:spPr>
        <a:xfrm>
          <a:off x="19494500" y="14595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9" name="テキスト ボックス 71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0" name="テキスト ボックス 71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1" name="テキスト ボックス 72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2" name="テキスト ボックス 72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3" name="テキスト ボックス 72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33477</xdr:rowOff>
    </xdr:from>
    <xdr:to>
      <xdr:col>116</xdr:col>
      <xdr:colOff>114300</xdr:colOff>
      <xdr:row>85</xdr:row>
      <xdr:rowOff>135077</xdr:rowOff>
    </xdr:to>
    <xdr:sp macro="" textlink="">
      <xdr:nvSpPr>
        <xdr:cNvPr id="724" name="楕円 723"/>
        <xdr:cNvSpPr/>
      </xdr:nvSpPr>
      <xdr:spPr>
        <a:xfrm>
          <a:off x="22110700" y="14606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6418</xdr:rowOff>
    </xdr:from>
    <xdr:ext cx="469744" cy="259045"/>
    <xdr:sp macro="" textlink="">
      <xdr:nvSpPr>
        <xdr:cNvPr id="725" name="【消防施設】&#10;一人当たり面積該当値テキスト"/>
        <xdr:cNvSpPr txBox="1"/>
      </xdr:nvSpPr>
      <xdr:spPr>
        <a:xfrm>
          <a:off x="22199600" y="14579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36221</xdr:rowOff>
    </xdr:from>
    <xdr:to>
      <xdr:col>112</xdr:col>
      <xdr:colOff>38100</xdr:colOff>
      <xdr:row>85</xdr:row>
      <xdr:rowOff>137821</xdr:rowOff>
    </xdr:to>
    <xdr:sp macro="" textlink="">
      <xdr:nvSpPr>
        <xdr:cNvPr id="726" name="楕円 725"/>
        <xdr:cNvSpPr/>
      </xdr:nvSpPr>
      <xdr:spPr>
        <a:xfrm>
          <a:off x="21272500" y="14609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84277</xdr:rowOff>
    </xdr:from>
    <xdr:to>
      <xdr:col>116</xdr:col>
      <xdr:colOff>63500</xdr:colOff>
      <xdr:row>85</xdr:row>
      <xdr:rowOff>87021</xdr:rowOff>
    </xdr:to>
    <xdr:cxnSp macro="">
      <xdr:nvCxnSpPr>
        <xdr:cNvPr id="727" name="直線コネクタ 726"/>
        <xdr:cNvCxnSpPr/>
      </xdr:nvCxnSpPr>
      <xdr:spPr>
        <a:xfrm flipV="1">
          <a:off x="21323300" y="14657527"/>
          <a:ext cx="8382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39878</xdr:rowOff>
    </xdr:from>
    <xdr:to>
      <xdr:col>107</xdr:col>
      <xdr:colOff>101600</xdr:colOff>
      <xdr:row>85</xdr:row>
      <xdr:rowOff>141478</xdr:rowOff>
    </xdr:to>
    <xdr:sp macro="" textlink="">
      <xdr:nvSpPr>
        <xdr:cNvPr id="728" name="楕円 727"/>
        <xdr:cNvSpPr/>
      </xdr:nvSpPr>
      <xdr:spPr>
        <a:xfrm>
          <a:off x="20383500" y="1461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87021</xdr:rowOff>
    </xdr:from>
    <xdr:to>
      <xdr:col>111</xdr:col>
      <xdr:colOff>177800</xdr:colOff>
      <xdr:row>85</xdr:row>
      <xdr:rowOff>90678</xdr:rowOff>
    </xdr:to>
    <xdr:cxnSp macro="">
      <xdr:nvCxnSpPr>
        <xdr:cNvPr id="729" name="直線コネクタ 728"/>
        <xdr:cNvCxnSpPr/>
      </xdr:nvCxnSpPr>
      <xdr:spPr>
        <a:xfrm flipV="1">
          <a:off x="20434300" y="14660271"/>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41708</xdr:rowOff>
    </xdr:from>
    <xdr:to>
      <xdr:col>102</xdr:col>
      <xdr:colOff>165100</xdr:colOff>
      <xdr:row>85</xdr:row>
      <xdr:rowOff>143308</xdr:rowOff>
    </xdr:to>
    <xdr:sp macro="" textlink="">
      <xdr:nvSpPr>
        <xdr:cNvPr id="730" name="楕円 729"/>
        <xdr:cNvSpPr/>
      </xdr:nvSpPr>
      <xdr:spPr>
        <a:xfrm>
          <a:off x="19494500" y="1461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90678</xdr:rowOff>
    </xdr:from>
    <xdr:to>
      <xdr:col>107</xdr:col>
      <xdr:colOff>50800</xdr:colOff>
      <xdr:row>85</xdr:row>
      <xdr:rowOff>92508</xdr:rowOff>
    </xdr:to>
    <xdr:cxnSp macro="">
      <xdr:nvCxnSpPr>
        <xdr:cNvPr id="731" name="直線コネクタ 730"/>
        <xdr:cNvCxnSpPr/>
      </xdr:nvCxnSpPr>
      <xdr:spPr>
        <a:xfrm flipV="1">
          <a:off x="19545300" y="14663928"/>
          <a:ext cx="889000" cy="1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153433</xdr:rowOff>
    </xdr:from>
    <xdr:ext cx="469744" cy="259045"/>
    <xdr:sp macro="" textlink="">
      <xdr:nvSpPr>
        <xdr:cNvPr id="732" name="n_1aveValue【消防施設】&#10;一人当たり面積"/>
        <xdr:cNvSpPr txBox="1"/>
      </xdr:nvSpPr>
      <xdr:spPr>
        <a:xfrm>
          <a:off x="21075727" y="14383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154348</xdr:rowOff>
    </xdr:from>
    <xdr:ext cx="469744" cy="259045"/>
    <xdr:sp macro="" textlink="">
      <xdr:nvSpPr>
        <xdr:cNvPr id="733" name="n_2aveValue【消防施設】&#10;一人当たり面積"/>
        <xdr:cNvSpPr txBox="1"/>
      </xdr:nvSpPr>
      <xdr:spPr>
        <a:xfrm>
          <a:off x="20199427" y="14384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140631</xdr:rowOff>
    </xdr:from>
    <xdr:ext cx="469744" cy="259045"/>
    <xdr:sp macro="" textlink="">
      <xdr:nvSpPr>
        <xdr:cNvPr id="734" name="n_3aveValue【消防施設】&#10;一人当たり面積"/>
        <xdr:cNvSpPr txBox="1"/>
      </xdr:nvSpPr>
      <xdr:spPr>
        <a:xfrm>
          <a:off x="19310427" y="14370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128948</xdr:rowOff>
    </xdr:from>
    <xdr:ext cx="469744" cy="259045"/>
    <xdr:sp macro="" textlink="">
      <xdr:nvSpPr>
        <xdr:cNvPr id="735" name="n_1mainValue【消防施設】&#10;一人当たり面積"/>
        <xdr:cNvSpPr txBox="1"/>
      </xdr:nvSpPr>
      <xdr:spPr>
        <a:xfrm>
          <a:off x="21075727" y="14702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132605</xdr:rowOff>
    </xdr:from>
    <xdr:ext cx="469744" cy="259045"/>
    <xdr:sp macro="" textlink="">
      <xdr:nvSpPr>
        <xdr:cNvPr id="736" name="n_2mainValue【消防施設】&#10;一人当たり面積"/>
        <xdr:cNvSpPr txBox="1"/>
      </xdr:nvSpPr>
      <xdr:spPr>
        <a:xfrm>
          <a:off x="20199427" y="1470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134435</xdr:rowOff>
    </xdr:from>
    <xdr:ext cx="469744" cy="259045"/>
    <xdr:sp macro="" textlink="">
      <xdr:nvSpPr>
        <xdr:cNvPr id="737" name="n_3mainValue【消防施設】&#10;一人当たり面積"/>
        <xdr:cNvSpPr txBox="1"/>
      </xdr:nvSpPr>
      <xdr:spPr>
        <a:xfrm>
          <a:off x="19310427" y="14707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8" name="正方形/長方形 73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9" name="正方形/長方形 73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0" name="正方形/長方形 73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1" name="正方形/長方形 74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2" name="正方形/長方形 74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3" name="正方形/長方形 74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4" name="正方形/長方形 74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5" name="正方形/長方形 74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6" name="テキスト ボックス 74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7" name="直線コネクタ 74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748" name="直線コネクタ 747"/>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749" name="テキスト ボックス 748"/>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0" name="直線コネクタ 749"/>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1" name="テキスト ボックス 750"/>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2" name="直線コネクタ 751"/>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3" name="テキスト ボックス 752"/>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4" name="直線コネクタ 753"/>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5" name="テキスト ボックス 754"/>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6" name="直線コネクタ 755"/>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757" name="テキスト ボックス 756"/>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8" name="直線コネクタ 75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59" name="テキスト ボックス 75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82550</xdr:rowOff>
    </xdr:from>
    <xdr:to>
      <xdr:col>85</xdr:col>
      <xdr:colOff>126364</xdr:colOff>
      <xdr:row>108</xdr:row>
      <xdr:rowOff>152400</xdr:rowOff>
    </xdr:to>
    <xdr:cxnSp macro="">
      <xdr:nvCxnSpPr>
        <xdr:cNvPr id="761" name="直線コネクタ 760"/>
        <xdr:cNvCxnSpPr/>
      </xdr:nvCxnSpPr>
      <xdr:spPr>
        <a:xfrm flipV="1">
          <a:off x="16318864"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340478" cy="259045"/>
    <xdr:sp macro="" textlink="">
      <xdr:nvSpPr>
        <xdr:cNvPr id="762" name="【庁舎】&#10;有形固定資産減価償却率最小値テキスト"/>
        <xdr:cNvSpPr txBox="1"/>
      </xdr:nvSpPr>
      <xdr:spPr>
        <a:xfrm>
          <a:off x="16357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63" name="直線コネクタ 762"/>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29227</xdr:rowOff>
    </xdr:from>
    <xdr:ext cx="469744" cy="259045"/>
    <xdr:sp macro="" textlink="">
      <xdr:nvSpPr>
        <xdr:cNvPr id="764" name="【庁舎】&#10;有形固定資産減価償却率最大値テキスト"/>
        <xdr:cNvSpPr txBox="1"/>
      </xdr:nvSpPr>
      <xdr:spPr>
        <a:xfrm>
          <a:off x="16357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82550</xdr:rowOff>
    </xdr:from>
    <xdr:to>
      <xdr:col>86</xdr:col>
      <xdr:colOff>25400</xdr:colOff>
      <xdr:row>101</xdr:row>
      <xdr:rowOff>82550</xdr:rowOff>
    </xdr:to>
    <xdr:cxnSp macro="">
      <xdr:nvCxnSpPr>
        <xdr:cNvPr id="765" name="直線コネクタ 764"/>
        <xdr:cNvCxnSpPr/>
      </xdr:nvCxnSpPr>
      <xdr:spPr>
        <a:xfrm>
          <a:off x="16230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78757</xdr:rowOff>
    </xdr:from>
    <xdr:ext cx="405111" cy="259045"/>
    <xdr:sp macro="" textlink="">
      <xdr:nvSpPr>
        <xdr:cNvPr id="766" name="【庁舎】&#10;有形固定資産減価償却率平均値テキスト"/>
        <xdr:cNvSpPr txBox="1"/>
      </xdr:nvSpPr>
      <xdr:spPr>
        <a:xfrm>
          <a:off x="16357600" y="179095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100330</xdr:rowOff>
    </xdr:from>
    <xdr:to>
      <xdr:col>85</xdr:col>
      <xdr:colOff>177800</xdr:colOff>
      <xdr:row>105</xdr:row>
      <xdr:rowOff>30480</xdr:rowOff>
    </xdr:to>
    <xdr:sp macro="" textlink="">
      <xdr:nvSpPr>
        <xdr:cNvPr id="767" name="フローチャート: 判断 766"/>
        <xdr:cNvSpPr/>
      </xdr:nvSpPr>
      <xdr:spPr>
        <a:xfrm>
          <a:off x="16268700" y="1793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90170</xdr:rowOff>
    </xdr:from>
    <xdr:to>
      <xdr:col>81</xdr:col>
      <xdr:colOff>101600</xdr:colOff>
      <xdr:row>105</xdr:row>
      <xdr:rowOff>20320</xdr:rowOff>
    </xdr:to>
    <xdr:sp macro="" textlink="">
      <xdr:nvSpPr>
        <xdr:cNvPr id="768" name="フローチャート: 判断 767"/>
        <xdr:cNvSpPr/>
      </xdr:nvSpPr>
      <xdr:spPr>
        <a:xfrm>
          <a:off x="15430500" y="1792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67311</xdr:rowOff>
    </xdr:from>
    <xdr:to>
      <xdr:col>76</xdr:col>
      <xdr:colOff>165100</xdr:colOff>
      <xdr:row>104</xdr:row>
      <xdr:rowOff>168911</xdr:rowOff>
    </xdr:to>
    <xdr:sp macro="" textlink="">
      <xdr:nvSpPr>
        <xdr:cNvPr id="769" name="フローチャート: 判断 768"/>
        <xdr:cNvSpPr/>
      </xdr:nvSpPr>
      <xdr:spPr>
        <a:xfrm>
          <a:off x="14541500" y="1789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43180</xdr:rowOff>
    </xdr:from>
    <xdr:to>
      <xdr:col>72</xdr:col>
      <xdr:colOff>38100</xdr:colOff>
      <xdr:row>104</xdr:row>
      <xdr:rowOff>144780</xdr:rowOff>
    </xdr:to>
    <xdr:sp macro="" textlink="">
      <xdr:nvSpPr>
        <xdr:cNvPr id="770" name="フローチャート: 判断 769"/>
        <xdr:cNvSpPr/>
      </xdr:nvSpPr>
      <xdr:spPr>
        <a:xfrm>
          <a:off x="13652500" y="1787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1" name="テキスト ボックス 77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2" name="テキスト ボックス 77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3" name="テキスト ボックス 77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4" name="テキスト ボックス 77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5" name="テキスト ボックス 77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55880</xdr:rowOff>
    </xdr:from>
    <xdr:to>
      <xdr:col>85</xdr:col>
      <xdr:colOff>177800</xdr:colOff>
      <xdr:row>104</xdr:row>
      <xdr:rowOff>157480</xdr:rowOff>
    </xdr:to>
    <xdr:sp macro="" textlink="">
      <xdr:nvSpPr>
        <xdr:cNvPr id="776" name="楕円 775"/>
        <xdr:cNvSpPr/>
      </xdr:nvSpPr>
      <xdr:spPr>
        <a:xfrm>
          <a:off x="16268700" y="1788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78757</xdr:rowOff>
    </xdr:from>
    <xdr:ext cx="405111" cy="259045"/>
    <xdr:sp macro="" textlink="">
      <xdr:nvSpPr>
        <xdr:cNvPr id="777" name="【庁舎】&#10;有形固定資産減価償却率該当値テキスト"/>
        <xdr:cNvSpPr txBox="1"/>
      </xdr:nvSpPr>
      <xdr:spPr>
        <a:xfrm>
          <a:off x="16357600" y="1773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71120</xdr:rowOff>
    </xdr:from>
    <xdr:to>
      <xdr:col>81</xdr:col>
      <xdr:colOff>101600</xdr:colOff>
      <xdr:row>105</xdr:row>
      <xdr:rowOff>1270</xdr:rowOff>
    </xdr:to>
    <xdr:sp macro="" textlink="">
      <xdr:nvSpPr>
        <xdr:cNvPr id="778" name="楕円 777"/>
        <xdr:cNvSpPr/>
      </xdr:nvSpPr>
      <xdr:spPr>
        <a:xfrm>
          <a:off x="15430500" y="1790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106680</xdr:rowOff>
    </xdr:from>
    <xdr:to>
      <xdr:col>85</xdr:col>
      <xdr:colOff>127000</xdr:colOff>
      <xdr:row>104</xdr:row>
      <xdr:rowOff>121920</xdr:rowOff>
    </xdr:to>
    <xdr:cxnSp macro="">
      <xdr:nvCxnSpPr>
        <xdr:cNvPr id="779" name="直線コネクタ 778"/>
        <xdr:cNvCxnSpPr/>
      </xdr:nvCxnSpPr>
      <xdr:spPr>
        <a:xfrm flipV="1">
          <a:off x="15481300" y="179374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80011</xdr:rowOff>
    </xdr:from>
    <xdr:to>
      <xdr:col>76</xdr:col>
      <xdr:colOff>165100</xdr:colOff>
      <xdr:row>105</xdr:row>
      <xdr:rowOff>10161</xdr:rowOff>
    </xdr:to>
    <xdr:sp macro="" textlink="">
      <xdr:nvSpPr>
        <xdr:cNvPr id="780" name="楕円 779"/>
        <xdr:cNvSpPr/>
      </xdr:nvSpPr>
      <xdr:spPr>
        <a:xfrm>
          <a:off x="14541500" y="17910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121920</xdr:rowOff>
    </xdr:from>
    <xdr:to>
      <xdr:col>81</xdr:col>
      <xdr:colOff>50800</xdr:colOff>
      <xdr:row>104</xdr:row>
      <xdr:rowOff>130811</xdr:rowOff>
    </xdr:to>
    <xdr:cxnSp macro="">
      <xdr:nvCxnSpPr>
        <xdr:cNvPr id="781" name="直線コネクタ 780"/>
        <xdr:cNvCxnSpPr/>
      </xdr:nvCxnSpPr>
      <xdr:spPr>
        <a:xfrm flipV="1">
          <a:off x="14592300" y="17952720"/>
          <a:ext cx="889000" cy="8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100330</xdr:rowOff>
    </xdr:from>
    <xdr:to>
      <xdr:col>72</xdr:col>
      <xdr:colOff>38100</xdr:colOff>
      <xdr:row>105</xdr:row>
      <xdr:rowOff>30480</xdr:rowOff>
    </xdr:to>
    <xdr:sp macro="" textlink="">
      <xdr:nvSpPr>
        <xdr:cNvPr id="782" name="楕円 781"/>
        <xdr:cNvSpPr/>
      </xdr:nvSpPr>
      <xdr:spPr>
        <a:xfrm>
          <a:off x="13652500" y="1793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130811</xdr:rowOff>
    </xdr:from>
    <xdr:to>
      <xdr:col>76</xdr:col>
      <xdr:colOff>114300</xdr:colOff>
      <xdr:row>104</xdr:row>
      <xdr:rowOff>151130</xdr:rowOff>
    </xdr:to>
    <xdr:cxnSp macro="">
      <xdr:nvCxnSpPr>
        <xdr:cNvPr id="783" name="直線コネクタ 782"/>
        <xdr:cNvCxnSpPr/>
      </xdr:nvCxnSpPr>
      <xdr:spPr>
        <a:xfrm flipV="1">
          <a:off x="13703300" y="17961611"/>
          <a:ext cx="889000" cy="20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11447</xdr:rowOff>
    </xdr:from>
    <xdr:ext cx="405111" cy="259045"/>
    <xdr:sp macro="" textlink="">
      <xdr:nvSpPr>
        <xdr:cNvPr id="784" name="n_1aveValue【庁舎】&#10;有形固定資産減価償却率"/>
        <xdr:cNvSpPr txBox="1"/>
      </xdr:nvSpPr>
      <xdr:spPr>
        <a:xfrm>
          <a:off x="15266044" y="1801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13988</xdr:rowOff>
    </xdr:from>
    <xdr:ext cx="405111" cy="259045"/>
    <xdr:sp macro="" textlink="">
      <xdr:nvSpPr>
        <xdr:cNvPr id="785" name="n_2aveValue【庁舎】&#10;有形固定資産減価償却率"/>
        <xdr:cNvSpPr txBox="1"/>
      </xdr:nvSpPr>
      <xdr:spPr>
        <a:xfrm>
          <a:off x="14389744" y="17673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161307</xdr:rowOff>
    </xdr:from>
    <xdr:ext cx="405111" cy="259045"/>
    <xdr:sp macro="" textlink="">
      <xdr:nvSpPr>
        <xdr:cNvPr id="786" name="n_3aveValue【庁舎】&#10;有形固定資産減価償却率"/>
        <xdr:cNvSpPr txBox="1"/>
      </xdr:nvSpPr>
      <xdr:spPr>
        <a:xfrm>
          <a:off x="13500744" y="17649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17797</xdr:rowOff>
    </xdr:from>
    <xdr:ext cx="405111" cy="259045"/>
    <xdr:sp macro="" textlink="">
      <xdr:nvSpPr>
        <xdr:cNvPr id="787" name="n_1mainValue【庁舎】&#10;有形固定資産減価償却率"/>
        <xdr:cNvSpPr txBox="1"/>
      </xdr:nvSpPr>
      <xdr:spPr>
        <a:xfrm>
          <a:off x="15266044" y="1767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1288</xdr:rowOff>
    </xdr:from>
    <xdr:ext cx="405111" cy="259045"/>
    <xdr:sp macro="" textlink="">
      <xdr:nvSpPr>
        <xdr:cNvPr id="788" name="n_2mainValue【庁舎】&#10;有形固定資産減価償却率"/>
        <xdr:cNvSpPr txBox="1"/>
      </xdr:nvSpPr>
      <xdr:spPr>
        <a:xfrm>
          <a:off x="14389744" y="18003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21607</xdr:rowOff>
    </xdr:from>
    <xdr:ext cx="405111" cy="259045"/>
    <xdr:sp macro="" textlink="">
      <xdr:nvSpPr>
        <xdr:cNvPr id="789" name="n_3mainValue【庁舎】&#10;有形固定資産減価償却率"/>
        <xdr:cNvSpPr txBox="1"/>
      </xdr:nvSpPr>
      <xdr:spPr>
        <a:xfrm>
          <a:off x="13500744" y="18023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0" name="正方形/長方形 78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1" name="正方形/長方形 79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2" name="正方形/長方形 79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3" name="正方形/長方形 79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4" name="正方形/長方形 79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5" name="正方形/長方形 79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6" name="正方形/長方形 79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7" name="正方形/長方形 79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8" name="テキスト ボックス 79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9" name="直線コネクタ 79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0" name="直線コネクタ 799"/>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1" name="テキスト ボックス 800"/>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02" name="直線コネクタ 801"/>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03" name="テキスト ボックス 802"/>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04" name="直線コネクタ 803"/>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05" name="テキスト ボックス 804"/>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06" name="直線コネクタ 805"/>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07" name="テキスト ボックス 806"/>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08" name="直線コネクタ 807"/>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09" name="テキスト ボックス 808"/>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0" name="直線コネクタ 809"/>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1" name="テキスト ボックス 810"/>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2" name="直線コネクタ 81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3" name="テキスト ボックス 81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94162</xdr:rowOff>
    </xdr:from>
    <xdr:to>
      <xdr:col>116</xdr:col>
      <xdr:colOff>62864</xdr:colOff>
      <xdr:row>107</xdr:row>
      <xdr:rowOff>167639</xdr:rowOff>
    </xdr:to>
    <xdr:cxnSp macro="">
      <xdr:nvCxnSpPr>
        <xdr:cNvPr id="815" name="直線コネクタ 814"/>
        <xdr:cNvCxnSpPr/>
      </xdr:nvCxnSpPr>
      <xdr:spPr>
        <a:xfrm flipV="1">
          <a:off x="22160864" y="17067712"/>
          <a:ext cx="0" cy="14450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16</xdr:rowOff>
    </xdr:from>
    <xdr:ext cx="469744" cy="259045"/>
    <xdr:sp macro="" textlink="">
      <xdr:nvSpPr>
        <xdr:cNvPr id="816" name="【庁舎】&#10;一人当たり面積最小値テキスト"/>
        <xdr:cNvSpPr txBox="1"/>
      </xdr:nvSpPr>
      <xdr:spPr>
        <a:xfrm>
          <a:off x="22199600" y="18516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167639</xdr:rowOff>
    </xdr:from>
    <xdr:to>
      <xdr:col>116</xdr:col>
      <xdr:colOff>152400</xdr:colOff>
      <xdr:row>107</xdr:row>
      <xdr:rowOff>167639</xdr:rowOff>
    </xdr:to>
    <xdr:cxnSp macro="">
      <xdr:nvCxnSpPr>
        <xdr:cNvPr id="817" name="直線コネクタ 816"/>
        <xdr:cNvCxnSpPr/>
      </xdr:nvCxnSpPr>
      <xdr:spPr>
        <a:xfrm>
          <a:off x="22072600" y="1851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40839</xdr:rowOff>
    </xdr:from>
    <xdr:ext cx="469744" cy="259045"/>
    <xdr:sp macro="" textlink="">
      <xdr:nvSpPr>
        <xdr:cNvPr id="818" name="【庁舎】&#10;一人当たり面積最大値テキスト"/>
        <xdr:cNvSpPr txBox="1"/>
      </xdr:nvSpPr>
      <xdr:spPr>
        <a:xfrm>
          <a:off x="22199600" y="16842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94162</xdr:rowOff>
    </xdr:from>
    <xdr:to>
      <xdr:col>116</xdr:col>
      <xdr:colOff>152400</xdr:colOff>
      <xdr:row>99</xdr:row>
      <xdr:rowOff>94162</xdr:rowOff>
    </xdr:to>
    <xdr:cxnSp macro="">
      <xdr:nvCxnSpPr>
        <xdr:cNvPr id="819" name="直線コネクタ 818"/>
        <xdr:cNvCxnSpPr/>
      </xdr:nvCxnSpPr>
      <xdr:spPr>
        <a:xfrm>
          <a:off x="22072600" y="17067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51179</xdr:rowOff>
    </xdr:from>
    <xdr:ext cx="469744" cy="259045"/>
    <xdr:sp macro="" textlink="">
      <xdr:nvSpPr>
        <xdr:cNvPr id="820" name="【庁舎】&#10;一人当たり面積平均値テキスト"/>
        <xdr:cNvSpPr txBox="1"/>
      </xdr:nvSpPr>
      <xdr:spPr>
        <a:xfrm>
          <a:off x="22199600" y="180534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72752</xdr:rowOff>
    </xdr:from>
    <xdr:to>
      <xdr:col>116</xdr:col>
      <xdr:colOff>114300</xdr:colOff>
      <xdr:row>106</xdr:row>
      <xdr:rowOff>2902</xdr:rowOff>
    </xdr:to>
    <xdr:sp macro="" textlink="">
      <xdr:nvSpPr>
        <xdr:cNvPr id="821" name="フローチャート: 判断 820"/>
        <xdr:cNvSpPr/>
      </xdr:nvSpPr>
      <xdr:spPr>
        <a:xfrm>
          <a:off x="22110700" y="1807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90714</xdr:rowOff>
    </xdr:from>
    <xdr:to>
      <xdr:col>112</xdr:col>
      <xdr:colOff>38100</xdr:colOff>
      <xdr:row>106</xdr:row>
      <xdr:rowOff>20864</xdr:rowOff>
    </xdr:to>
    <xdr:sp macro="" textlink="">
      <xdr:nvSpPr>
        <xdr:cNvPr id="822" name="フローチャート: 判断 821"/>
        <xdr:cNvSpPr/>
      </xdr:nvSpPr>
      <xdr:spPr>
        <a:xfrm>
          <a:off x="21272500" y="1809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128270</xdr:rowOff>
    </xdr:from>
    <xdr:to>
      <xdr:col>107</xdr:col>
      <xdr:colOff>101600</xdr:colOff>
      <xdr:row>106</xdr:row>
      <xdr:rowOff>58420</xdr:rowOff>
    </xdr:to>
    <xdr:sp macro="" textlink="">
      <xdr:nvSpPr>
        <xdr:cNvPr id="823" name="フローチャート: 判断 822"/>
        <xdr:cNvSpPr/>
      </xdr:nvSpPr>
      <xdr:spPr>
        <a:xfrm>
          <a:off x="20383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10705</xdr:rowOff>
    </xdr:from>
    <xdr:to>
      <xdr:col>102</xdr:col>
      <xdr:colOff>165100</xdr:colOff>
      <xdr:row>106</xdr:row>
      <xdr:rowOff>112305</xdr:rowOff>
    </xdr:to>
    <xdr:sp macro="" textlink="">
      <xdr:nvSpPr>
        <xdr:cNvPr id="824" name="フローチャート: 判断 823"/>
        <xdr:cNvSpPr/>
      </xdr:nvSpPr>
      <xdr:spPr>
        <a:xfrm>
          <a:off x="19494500" y="18184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5" name="テキスト ボックス 82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6" name="テキスト ボックス 82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7" name="テキスト ボックス 82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8" name="テキスト ボックス 82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9" name="テキスト ボックス 82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46627</xdr:rowOff>
    </xdr:from>
    <xdr:to>
      <xdr:col>116</xdr:col>
      <xdr:colOff>114300</xdr:colOff>
      <xdr:row>105</xdr:row>
      <xdr:rowOff>148227</xdr:rowOff>
    </xdr:to>
    <xdr:sp macro="" textlink="">
      <xdr:nvSpPr>
        <xdr:cNvPr id="830" name="楕円 829"/>
        <xdr:cNvSpPr/>
      </xdr:nvSpPr>
      <xdr:spPr>
        <a:xfrm>
          <a:off x="22110700" y="1804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69504</xdr:rowOff>
    </xdr:from>
    <xdr:ext cx="469744" cy="259045"/>
    <xdr:sp macro="" textlink="">
      <xdr:nvSpPr>
        <xdr:cNvPr id="831" name="【庁舎】&#10;一人当たり面積該当値テキスト"/>
        <xdr:cNvSpPr txBox="1"/>
      </xdr:nvSpPr>
      <xdr:spPr>
        <a:xfrm>
          <a:off x="22199600" y="17900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56424</xdr:rowOff>
    </xdr:from>
    <xdr:to>
      <xdr:col>112</xdr:col>
      <xdr:colOff>38100</xdr:colOff>
      <xdr:row>105</xdr:row>
      <xdr:rowOff>158024</xdr:rowOff>
    </xdr:to>
    <xdr:sp macro="" textlink="">
      <xdr:nvSpPr>
        <xdr:cNvPr id="832" name="楕円 831"/>
        <xdr:cNvSpPr/>
      </xdr:nvSpPr>
      <xdr:spPr>
        <a:xfrm>
          <a:off x="21272500" y="1805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97427</xdr:rowOff>
    </xdr:from>
    <xdr:to>
      <xdr:col>116</xdr:col>
      <xdr:colOff>63500</xdr:colOff>
      <xdr:row>105</xdr:row>
      <xdr:rowOff>107224</xdr:rowOff>
    </xdr:to>
    <xdr:cxnSp macro="">
      <xdr:nvCxnSpPr>
        <xdr:cNvPr id="833" name="直線コネクタ 832"/>
        <xdr:cNvCxnSpPr/>
      </xdr:nvCxnSpPr>
      <xdr:spPr>
        <a:xfrm flipV="1">
          <a:off x="21323300" y="18099677"/>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64588</xdr:rowOff>
    </xdr:from>
    <xdr:to>
      <xdr:col>107</xdr:col>
      <xdr:colOff>101600</xdr:colOff>
      <xdr:row>105</xdr:row>
      <xdr:rowOff>166188</xdr:rowOff>
    </xdr:to>
    <xdr:sp macro="" textlink="">
      <xdr:nvSpPr>
        <xdr:cNvPr id="834" name="楕円 833"/>
        <xdr:cNvSpPr/>
      </xdr:nvSpPr>
      <xdr:spPr>
        <a:xfrm>
          <a:off x="20383500" y="1806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107224</xdr:rowOff>
    </xdr:from>
    <xdr:to>
      <xdr:col>111</xdr:col>
      <xdr:colOff>177800</xdr:colOff>
      <xdr:row>105</xdr:row>
      <xdr:rowOff>115388</xdr:rowOff>
    </xdr:to>
    <xdr:cxnSp macro="">
      <xdr:nvCxnSpPr>
        <xdr:cNvPr id="835" name="直線コネクタ 834"/>
        <xdr:cNvCxnSpPr/>
      </xdr:nvCxnSpPr>
      <xdr:spPr>
        <a:xfrm flipV="1">
          <a:off x="20434300" y="18109474"/>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74386</xdr:rowOff>
    </xdr:from>
    <xdr:to>
      <xdr:col>102</xdr:col>
      <xdr:colOff>165100</xdr:colOff>
      <xdr:row>106</xdr:row>
      <xdr:rowOff>4536</xdr:rowOff>
    </xdr:to>
    <xdr:sp macro="" textlink="">
      <xdr:nvSpPr>
        <xdr:cNvPr id="836" name="楕円 835"/>
        <xdr:cNvSpPr/>
      </xdr:nvSpPr>
      <xdr:spPr>
        <a:xfrm>
          <a:off x="19494500" y="1807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115388</xdr:rowOff>
    </xdr:from>
    <xdr:to>
      <xdr:col>107</xdr:col>
      <xdr:colOff>50800</xdr:colOff>
      <xdr:row>105</xdr:row>
      <xdr:rowOff>125186</xdr:rowOff>
    </xdr:to>
    <xdr:cxnSp macro="">
      <xdr:nvCxnSpPr>
        <xdr:cNvPr id="837" name="直線コネクタ 836"/>
        <xdr:cNvCxnSpPr/>
      </xdr:nvCxnSpPr>
      <xdr:spPr>
        <a:xfrm flipV="1">
          <a:off x="19545300" y="18117638"/>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11991</xdr:rowOff>
    </xdr:from>
    <xdr:ext cx="469744" cy="259045"/>
    <xdr:sp macro="" textlink="">
      <xdr:nvSpPr>
        <xdr:cNvPr id="838" name="n_1aveValue【庁舎】&#10;一人当たり面積"/>
        <xdr:cNvSpPr txBox="1"/>
      </xdr:nvSpPr>
      <xdr:spPr>
        <a:xfrm>
          <a:off x="21075727" y="18185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49547</xdr:rowOff>
    </xdr:from>
    <xdr:ext cx="469744" cy="259045"/>
    <xdr:sp macro="" textlink="">
      <xdr:nvSpPr>
        <xdr:cNvPr id="839" name="n_2aveValue【庁舎】&#10;一人当たり面積"/>
        <xdr:cNvSpPr txBox="1"/>
      </xdr:nvSpPr>
      <xdr:spPr>
        <a:xfrm>
          <a:off x="20199427" y="1822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103432</xdr:rowOff>
    </xdr:from>
    <xdr:ext cx="469744" cy="259045"/>
    <xdr:sp macro="" textlink="">
      <xdr:nvSpPr>
        <xdr:cNvPr id="840" name="n_3aveValue【庁舎】&#10;一人当たり面積"/>
        <xdr:cNvSpPr txBox="1"/>
      </xdr:nvSpPr>
      <xdr:spPr>
        <a:xfrm>
          <a:off x="19310427" y="18277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3101</xdr:rowOff>
    </xdr:from>
    <xdr:ext cx="469744" cy="259045"/>
    <xdr:sp macro="" textlink="">
      <xdr:nvSpPr>
        <xdr:cNvPr id="841" name="n_1mainValue【庁舎】&#10;一人当たり面積"/>
        <xdr:cNvSpPr txBox="1"/>
      </xdr:nvSpPr>
      <xdr:spPr>
        <a:xfrm>
          <a:off x="21075727" y="17833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11265</xdr:rowOff>
    </xdr:from>
    <xdr:ext cx="469744" cy="259045"/>
    <xdr:sp macro="" textlink="">
      <xdr:nvSpPr>
        <xdr:cNvPr id="842" name="n_2mainValue【庁舎】&#10;一人当たり面積"/>
        <xdr:cNvSpPr txBox="1"/>
      </xdr:nvSpPr>
      <xdr:spPr>
        <a:xfrm>
          <a:off x="20199427" y="17842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21063</xdr:rowOff>
    </xdr:from>
    <xdr:ext cx="469744" cy="259045"/>
    <xdr:sp macro="" textlink="">
      <xdr:nvSpPr>
        <xdr:cNvPr id="843" name="n_3mainValue【庁舎】&#10;一人当たり面積"/>
        <xdr:cNvSpPr txBox="1"/>
      </xdr:nvSpPr>
      <xdr:spPr>
        <a:xfrm>
          <a:off x="19310427" y="17851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4" name="正方形/長方形 84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5" name="正方形/長方形 84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6" name="テキスト ボックス 84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ja-JP" altLang="en-US" sz="1050">
              <a:latin typeface="ＭＳ Ｐゴシック" panose="020B0600070205080204" pitchFamily="50" charset="-128"/>
              <a:ea typeface="ＭＳ Ｐゴシック" panose="020B0600070205080204" pitchFamily="50" charset="-128"/>
            </a:rPr>
            <a:t>有形固定資産減価償却率は，図書館については</a:t>
          </a:r>
          <a:r>
            <a:rPr kumimoji="1" lang="en-US" altLang="ja-JP" sz="1050">
              <a:latin typeface="ＭＳ Ｐゴシック" panose="020B0600070205080204" pitchFamily="50" charset="-128"/>
              <a:ea typeface="ＭＳ Ｐゴシック" panose="020B0600070205080204" pitchFamily="50" charset="-128"/>
            </a:rPr>
            <a:t>7.9</a:t>
          </a:r>
          <a:r>
            <a:rPr kumimoji="1" lang="ja-JP" altLang="en-US" sz="1050">
              <a:latin typeface="ＭＳ Ｐゴシック" panose="020B0600070205080204" pitchFamily="50" charset="-128"/>
              <a:ea typeface="ＭＳ Ｐゴシック" panose="020B0600070205080204" pitchFamily="50" charset="-128"/>
            </a:rPr>
            <a:t>ポイント，一般廃棄物処理施設については</a:t>
          </a:r>
          <a:r>
            <a:rPr kumimoji="1" lang="en-US" altLang="ja-JP" sz="1050">
              <a:latin typeface="ＭＳ Ｐゴシック" panose="020B0600070205080204" pitchFamily="50" charset="-128"/>
              <a:ea typeface="ＭＳ Ｐゴシック" panose="020B0600070205080204" pitchFamily="50" charset="-128"/>
            </a:rPr>
            <a:t>46.6</a:t>
          </a:r>
          <a:r>
            <a:rPr kumimoji="1" lang="ja-JP" altLang="en-US" sz="1050">
              <a:latin typeface="ＭＳ Ｐゴシック" panose="020B0600070205080204" pitchFamily="50" charset="-128"/>
              <a:ea typeface="ＭＳ Ｐゴシック" panose="020B0600070205080204" pitchFamily="50" charset="-128"/>
            </a:rPr>
            <a:t>ポイント，消防施設については</a:t>
          </a:r>
          <a:r>
            <a:rPr kumimoji="1" lang="en-US" altLang="ja-JP" sz="1050">
              <a:latin typeface="ＭＳ Ｐゴシック" panose="020B0600070205080204" pitchFamily="50" charset="-128"/>
              <a:ea typeface="ＭＳ Ｐゴシック" panose="020B0600070205080204" pitchFamily="50" charset="-128"/>
            </a:rPr>
            <a:t>30.7</a:t>
          </a:r>
          <a:r>
            <a:rPr kumimoji="1" lang="ja-JP" altLang="en-US" sz="1050">
              <a:latin typeface="ＭＳ Ｐゴシック" panose="020B0600070205080204" pitchFamily="50" charset="-128"/>
              <a:ea typeface="ＭＳ Ｐゴシック" panose="020B0600070205080204" pitchFamily="50" charset="-128"/>
            </a:rPr>
            <a:t>ポイント，庁舎については</a:t>
          </a:r>
          <a:r>
            <a:rPr kumimoji="1" lang="en-US" altLang="ja-JP" sz="1050">
              <a:latin typeface="ＭＳ Ｐゴシック" panose="020B0600070205080204" pitchFamily="50" charset="-128"/>
              <a:ea typeface="ＭＳ Ｐゴシック" panose="020B0600070205080204" pitchFamily="50" charset="-128"/>
            </a:rPr>
            <a:t>3.5</a:t>
          </a:r>
          <a:r>
            <a:rPr kumimoji="1" lang="ja-JP" altLang="en-US" sz="1050">
              <a:latin typeface="ＭＳ Ｐゴシック" panose="020B0600070205080204" pitchFamily="50" charset="-128"/>
              <a:ea typeface="ＭＳ Ｐゴシック" panose="020B0600070205080204" pitchFamily="50" charset="-128"/>
            </a:rPr>
            <a:t>ポイント，それぞれ類似団体平均を上回っている。</a:t>
          </a:r>
        </a:p>
        <a:p>
          <a:r>
            <a:rPr kumimoji="1" lang="ja-JP" altLang="en-US" sz="1050">
              <a:latin typeface="ＭＳ Ｐゴシック" panose="020B0600070205080204" pitchFamily="50" charset="-128"/>
              <a:ea typeface="ＭＳ Ｐゴシック" panose="020B0600070205080204" pitchFamily="50" charset="-128"/>
            </a:rPr>
            <a:t>　図書館は建築後</a:t>
          </a:r>
          <a:r>
            <a:rPr kumimoji="1" lang="en-US" altLang="ja-JP" sz="1050">
              <a:latin typeface="ＭＳ Ｐゴシック" panose="020B0600070205080204" pitchFamily="50" charset="-128"/>
              <a:ea typeface="ＭＳ Ｐゴシック" panose="020B0600070205080204" pitchFamily="50" charset="-128"/>
            </a:rPr>
            <a:t>20</a:t>
          </a:r>
          <a:r>
            <a:rPr kumimoji="1" lang="ja-JP" altLang="en-US" sz="1050">
              <a:latin typeface="ＭＳ Ｐゴシック" panose="020B0600070205080204" pitchFamily="50" charset="-128"/>
              <a:ea typeface="ＭＳ Ｐゴシック" panose="020B0600070205080204" pitchFamily="50" charset="-128"/>
            </a:rPr>
            <a:t>年以上経過しており，今後も計画的な維持・保全を行っていく必要がある。</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また，一般廃棄物処理施設については，大宮環境整備組合において維持管理を行っているが，ごみ処理施設が建築後約</a:t>
          </a:r>
          <a:r>
            <a:rPr kumimoji="1" lang="en-US" altLang="ja-JP" sz="1050">
              <a:latin typeface="ＭＳ Ｐゴシック" panose="020B0600070205080204" pitchFamily="50" charset="-128"/>
              <a:ea typeface="ＭＳ Ｐゴシック" panose="020B0600070205080204" pitchFamily="50" charset="-128"/>
            </a:rPr>
            <a:t>30</a:t>
          </a:r>
          <a:r>
            <a:rPr kumimoji="1" lang="ja-JP" altLang="en-US" sz="1050">
              <a:latin typeface="ＭＳ Ｐゴシック" panose="020B0600070205080204" pitchFamily="50" charset="-128"/>
              <a:ea typeface="ＭＳ Ｐゴシック" panose="020B0600070205080204" pitchFamily="50" charset="-128"/>
            </a:rPr>
            <a:t>年，し尿処理施設が約</a:t>
          </a:r>
          <a:r>
            <a:rPr kumimoji="1" lang="en-US" altLang="ja-JP" sz="1050">
              <a:latin typeface="ＭＳ Ｐゴシック" panose="020B0600070205080204" pitchFamily="50" charset="-128"/>
              <a:ea typeface="ＭＳ Ｐゴシック" panose="020B0600070205080204" pitchFamily="50" charset="-128"/>
            </a:rPr>
            <a:t>40</a:t>
          </a:r>
          <a:r>
            <a:rPr kumimoji="1" lang="ja-JP" altLang="en-US" sz="1050">
              <a:latin typeface="ＭＳ Ｐゴシック" panose="020B0600070205080204" pitchFamily="50" charset="-128"/>
              <a:ea typeface="ＭＳ Ｐゴシック" panose="020B0600070205080204" pitchFamily="50" charset="-128"/>
            </a:rPr>
            <a:t>年経過しており，平成</a:t>
          </a:r>
          <a:r>
            <a:rPr kumimoji="1" lang="en-US" altLang="ja-JP" sz="1050">
              <a:latin typeface="ＭＳ Ｐゴシック" panose="020B0600070205080204" pitchFamily="50" charset="-128"/>
              <a:ea typeface="ＭＳ Ｐゴシック" panose="020B0600070205080204" pitchFamily="50" charset="-128"/>
            </a:rPr>
            <a:t>30</a:t>
          </a:r>
          <a:r>
            <a:rPr kumimoji="1" lang="ja-JP" altLang="en-US" sz="1050">
              <a:latin typeface="ＭＳ Ｐゴシック" panose="020B0600070205080204" pitchFamily="50" charset="-128"/>
              <a:ea typeface="ＭＳ Ｐゴシック" panose="020B0600070205080204" pitchFamily="50" charset="-128"/>
            </a:rPr>
            <a:t>年度に一部増設しているものの施設の老朽化が進んでいる。</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消防庁舎は消防本部（東消防署）と西消防署の</a:t>
          </a:r>
          <a:r>
            <a:rPr kumimoji="1" lang="en-US" altLang="ja-JP" sz="1050">
              <a:latin typeface="ＭＳ Ｐゴシック" panose="020B0600070205080204" pitchFamily="50" charset="-128"/>
              <a:ea typeface="ＭＳ Ｐゴシック" panose="020B0600070205080204" pitchFamily="50" charset="-128"/>
            </a:rPr>
            <a:t>2</a:t>
          </a:r>
          <a:r>
            <a:rPr kumimoji="1" lang="ja-JP" altLang="en-US" sz="1050">
              <a:latin typeface="ＭＳ Ｐゴシック" panose="020B0600070205080204" pitchFamily="50" charset="-128"/>
              <a:ea typeface="ＭＳ Ｐゴシック" panose="020B0600070205080204" pitchFamily="50" charset="-128"/>
            </a:rPr>
            <a:t>施設となっている。消防本部庁舎については，東日本大震災により甚大な被害を受けたため，平成</a:t>
          </a:r>
          <a:r>
            <a:rPr kumimoji="1" lang="en-US" altLang="ja-JP" sz="1050">
              <a:latin typeface="ＭＳ Ｐゴシック" panose="020B0600070205080204" pitchFamily="50" charset="-128"/>
              <a:ea typeface="ＭＳ Ｐゴシック" panose="020B0600070205080204" pitchFamily="50" charset="-128"/>
            </a:rPr>
            <a:t>24</a:t>
          </a:r>
          <a:r>
            <a:rPr kumimoji="1" lang="ja-JP" altLang="en-US" sz="1050">
              <a:latin typeface="ＭＳ Ｐゴシック" panose="020B0600070205080204" pitchFamily="50" charset="-128"/>
              <a:ea typeface="ＭＳ Ｐゴシック" panose="020B0600070205080204" pitchFamily="50" charset="-128"/>
            </a:rPr>
            <a:t>年度に建替えを行っているが，西消防署については建築後</a:t>
          </a:r>
          <a:r>
            <a:rPr kumimoji="1" lang="en-US" altLang="ja-JP" sz="1050">
              <a:latin typeface="ＭＳ Ｐゴシック" panose="020B0600070205080204" pitchFamily="50" charset="-128"/>
              <a:ea typeface="ＭＳ Ｐゴシック" panose="020B0600070205080204" pitchFamily="50" charset="-128"/>
            </a:rPr>
            <a:t>40</a:t>
          </a:r>
          <a:r>
            <a:rPr kumimoji="1" lang="ja-JP" altLang="en-US" sz="1050">
              <a:latin typeface="ＭＳ Ｐゴシック" panose="020B0600070205080204" pitchFamily="50" charset="-128"/>
              <a:ea typeface="ＭＳ Ｐゴシック" panose="020B0600070205080204" pitchFamily="50" charset="-128"/>
            </a:rPr>
            <a:t>年以上経過している。消防機械器具置場については，市内に</a:t>
          </a:r>
          <a:r>
            <a:rPr kumimoji="1" lang="en-US" altLang="ja-JP" sz="1050">
              <a:latin typeface="ＭＳ Ｐゴシック" panose="020B0600070205080204" pitchFamily="50" charset="-128"/>
              <a:ea typeface="ＭＳ Ｐゴシック" panose="020B0600070205080204" pitchFamily="50" charset="-128"/>
            </a:rPr>
            <a:t>56</a:t>
          </a:r>
          <a:r>
            <a:rPr kumimoji="1" lang="ja-JP" altLang="en-US" sz="1050">
              <a:latin typeface="ＭＳ Ｐゴシック" panose="020B0600070205080204" pitchFamily="50" charset="-128"/>
              <a:ea typeface="ＭＳ Ｐゴシック" panose="020B0600070205080204" pitchFamily="50" charset="-128"/>
            </a:rPr>
            <a:t>棟，水防倉庫については</a:t>
          </a:r>
          <a:r>
            <a:rPr kumimoji="1" lang="en-US" altLang="ja-JP" sz="1050">
              <a:latin typeface="ＭＳ Ｐゴシック" panose="020B0600070205080204" pitchFamily="50" charset="-128"/>
              <a:ea typeface="ＭＳ Ｐゴシック" panose="020B0600070205080204" pitchFamily="50" charset="-128"/>
            </a:rPr>
            <a:t>8</a:t>
          </a:r>
          <a:r>
            <a:rPr kumimoji="1" lang="ja-JP" altLang="en-US" sz="1050">
              <a:latin typeface="ＭＳ Ｐゴシック" panose="020B0600070205080204" pitchFamily="50" charset="-128"/>
              <a:ea typeface="ＭＳ Ｐゴシック" panose="020B0600070205080204" pitchFamily="50" charset="-128"/>
            </a:rPr>
            <a:t>棟設置しているが，建築後</a:t>
          </a:r>
          <a:r>
            <a:rPr kumimoji="1" lang="en-US" altLang="ja-JP" sz="1050">
              <a:latin typeface="ＭＳ Ｐゴシック" panose="020B0600070205080204" pitchFamily="50" charset="-128"/>
              <a:ea typeface="ＭＳ Ｐゴシック" panose="020B0600070205080204" pitchFamily="50" charset="-128"/>
            </a:rPr>
            <a:t>20</a:t>
          </a:r>
          <a:r>
            <a:rPr kumimoji="1" lang="ja-JP" altLang="en-US" sz="1050">
              <a:latin typeface="ＭＳ Ｐゴシック" panose="020B0600070205080204" pitchFamily="50" charset="-128"/>
              <a:ea typeface="ＭＳ Ｐゴシック" panose="020B0600070205080204" pitchFamily="50" charset="-128"/>
            </a:rPr>
            <a:t>年以上経過しているものが多く老朽化が進んでいる。消防施設は市民の安全・安心な暮らしを守る重要な拠点施設であり，今後も長期に使用できるよう計画的に更新・改修等を行い長寿命化による機能の維持を図る。</a:t>
          </a:r>
        </a:p>
        <a:p>
          <a:r>
            <a:rPr kumimoji="1" lang="ja-JP" altLang="en-US" sz="1050">
              <a:latin typeface="ＭＳ Ｐゴシック" panose="020B0600070205080204" pitchFamily="50" charset="-128"/>
              <a:ea typeface="ＭＳ Ｐゴシック" panose="020B0600070205080204" pitchFamily="50" charset="-128"/>
            </a:rPr>
            <a:t>　庁舎については，市役所本庁舎のほか，旧町村単位で山方支所，美和支所，緒川支所，御前山支所が設置されている。これらの施設は，行政機能の中核かつ災害時の対応拠点として重要な位置付けとなっている一方で，緒川支所は建築後約</a:t>
          </a:r>
          <a:r>
            <a:rPr kumimoji="1" lang="en-US" altLang="ja-JP" sz="1050">
              <a:latin typeface="ＭＳ Ｐゴシック" panose="020B0600070205080204" pitchFamily="50" charset="-128"/>
              <a:ea typeface="ＭＳ Ｐゴシック" panose="020B0600070205080204" pitchFamily="50" charset="-128"/>
            </a:rPr>
            <a:t>50</a:t>
          </a:r>
          <a:r>
            <a:rPr kumimoji="1" lang="ja-JP" altLang="en-US" sz="1050">
              <a:latin typeface="ＭＳ Ｐゴシック" panose="020B0600070205080204" pitchFamily="50" charset="-128"/>
              <a:ea typeface="ＭＳ Ｐゴシック" panose="020B0600070205080204" pitchFamily="50" charset="-128"/>
            </a:rPr>
            <a:t>年，山方・御前山支所は約</a:t>
          </a:r>
          <a:r>
            <a:rPr kumimoji="1" lang="en-US" altLang="ja-JP" sz="1050">
              <a:latin typeface="ＭＳ Ｐゴシック" panose="020B0600070205080204" pitchFamily="50" charset="-128"/>
              <a:ea typeface="ＭＳ Ｐゴシック" panose="020B0600070205080204" pitchFamily="50" charset="-128"/>
            </a:rPr>
            <a:t>40</a:t>
          </a:r>
          <a:r>
            <a:rPr kumimoji="1" lang="ja-JP" altLang="en-US" sz="1050">
              <a:latin typeface="ＭＳ Ｐゴシック" panose="020B0600070205080204" pitchFamily="50" charset="-128"/>
              <a:ea typeface="ＭＳ Ｐゴシック" panose="020B0600070205080204" pitchFamily="50" charset="-128"/>
            </a:rPr>
            <a:t>年を経過し，維持管理経費が嵩んでいる。また，組織の見直しに伴う支所機能の縮減により，空室が目立つ状況になっており，今後は施設規模の見直しや活用方策について検討していく。</a:t>
          </a:r>
        </a:p>
        <a:p>
          <a:endParaRPr kumimoji="1" lang="ja-JP" altLang="en-US" sz="1050">
            <a:latin typeface="ＭＳ Ｐゴシック" panose="020B0600070205080204" pitchFamily="50" charset="-128"/>
            <a:ea typeface="ＭＳ Ｐゴシック" panose="020B0600070205080204" pitchFamily="50" charset="-128"/>
          </a:endParaRPr>
        </a:p>
        <a:p>
          <a:endParaRPr kumimoji="1" lang="ja-JP" altLang="en-US" sz="105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茨城県常陸大宮市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42,192
41,912
348.45
22,430,668
21,405,999
983,613
13,688,485
25,035,871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14.2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景気の低迷や人口減少及び高齢化の影響から，財政力指数は前年同ポイントとなった。今後は，自主財源の根幹である市税に大きな伸びを期待できない中で，引き続き企業誘致や市税の徴収率向上に取り組み，自主財源の確保に努める。</a:t>
          </a:r>
        </a:p>
        <a:p>
          <a:r>
            <a:rPr kumimoji="1" lang="ja-JP" altLang="en-US" sz="1300">
              <a:latin typeface="ＭＳ Ｐゴシック" panose="020B0600070205080204" pitchFamily="50" charset="-128"/>
              <a:ea typeface="ＭＳ Ｐゴシック" panose="020B0600070205080204" pitchFamily="50" charset="-128"/>
            </a:rPr>
            <a:t>　また，喫緊の課題である人口減少対策に取り組みつつ，経常経費の削減に努め，財政の健全化を図る。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45</xdr:row>
      <xdr:rowOff>94192</xdr:rowOff>
    </xdr:to>
    <xdr:cxnSp macro="">
      <xdr:nvCxnSpPr>
        <xdr:cNvPr id="64" name="直線コネクタ 63"/>
        <xdr:cNvCxnSpPr/>
      </xdr:nvCxnSpPr>
      <xdr:spPr>
        <a:xfrm flipV="1">
          <a:off x="4953000" y="6341533"/>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7" name="財政力最大値テキスト"/>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8" name="直線コネクタ 67"/>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125942</xdr:rowOff>
    </xdr:from>
    <xdr:to>
      <xdr:col>23</xdr:col>
      <xdr:colOff>133350</xdr:colOff>
      <xdr:row>42</xdr:row>
      <xdr:rowOff>125942</xdr:rowOff>
    </xdr:to>
    <xdr:cxnSp macro="">
      <xdr:nvCxnSpPr>
        <xdr:cNvPr id="69" name="直線コネクタ 68"/>
        <xdr:cNvCxnSpPr/>
      </xdr:nvCxnSpPr>
      <xdr:spPr>
        <a:xfrm>
          <a:off x="4114800" y="732684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127652</xdr:rowOff>
    </xdr:from>
    <xdr:ext cx="762000" cy="259045"/>
    <xdr:sp macro="" textlink="">
      <xdr:nvSpPr>
        <xdr:cNvPr id="70" name="財政力平均値テキスト"/>
        <xdr:cNvSpPr txBox="1"/>
      </xdr:nvSpPr>
      <xdr:spPr>
        <a:xfrm>
          <a:off x="5041900" y="7328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71" name="フローチャート: 判断 70"/>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125942</xdr:rowOff>
    </xdr:from>
    <xdr:to>
      <xdr:col>19</xdr:col>
      <xdr:colOff>133350</xdr:colOff>
      <xdr:row>42</xdr:row>
      <xdr:rowOff>125942</xdr:rowOff>
    </xdr:to>
    <xdr:cxnSp macro="">
      <xdr:nvCxnSpPr>
        <xdr:cNvPr id="72" name="直線コネクタ 71"/>
        <xdr:cNvCxnSpPr/>
      </xdr:nvCxnSpPr>
      <xdr:spPr>
        <a:xfrm>
          <a:off x="3225800" y="73268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155575</xdr:rowOff>
    </xdr:from>
    <xdr:to>
      <xdr:col>19</xdr:col>
      <xdr:colOff>184150</xdr:colOff>
      <xdr:row>43</xdr:row>
      <xdr:rowOff>85725</xdr:rowOff>
    </xdr:to>
    <xdr:sp macro="" textlink="">
      <xdr:nvSpPr>
        <xdr:cNvPr id="73" name="フローチャート: 判断 72"/>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70502</xdr:rowOff>
    </xdr:from>
    <xdr:ext cx="736600" cy="259045"/>
    <xdr:sp macro="" textlink="">
      <xdr:nvSpPr>
        <xdr:cNvPr id="74" name="テキスト ボックス 73"/>
        <xdr:cNvSpPr txBox="1"/>
      </xdr:nvSpPr>
      <xdr:spPr>
        <a:xfrm>
          <a:off x="3733800" y="7442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105833</xdr:rowOff>
    </xdr:from>
    <xdr:to>
      <xdr:col>15</xdr:col>
      <xdr:colOff>82550</xdr:colOff>
      <xdr:row>42</xdr:row>
      <xdr:rowOff>125942</xdr:rowOff>
    </xdr:to>
    <xdr:cxnSp macro="">
      <xdr:nvCxnSpPr>
        <xdr:cNvPr id="75" name="直線コネクタ 74"/>
        <xdr:cNvCxnSpPr/>
      </xdr:nvCxnSpPr>
      <xdr:spPr>
        <a:xfrm>
          <a:off x="2336800" y="73067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70502</xdr:rowOff>
    </xdr:from>
    <xdr:ext cx="762000" cy="259045"/>
    <xdr:sp macro="" textlink="">
      <xdr:nvSpPr>
        <xdr:cNvPr id="77" name="テキスト ボックス 76"/>
        <xdr:cNvSpPr txBox="1"/>
      </xdr:nvSpPr>
      <xdr:spPr>
        <a:xfrm>
          <a:off x="2844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105833</xdr:rowOff>
    </xdr:from>
    <xdr:to>
      <xdr:col>11</xdr:col>
      <xdr:colOff>31750</xdr:colOff>
      <xdr:row>42</xdr:row>
      <xdr:rowOff>105833</xdr:rowOff>
    </xdr:to>
    <xdr:cxnSp macro="">
      <xdr:nvCxnSpPr>
        <xdr:cNvPr id="78" name="直線コネクタ 77"/>
        <xdr:cNvCxnSpPr/>
      </xdr:nvCxnSpPr>
      <xdr:spPr>
        <a:xfrm>
          <a:off x="1447800" y="73067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79" name="フローチャート: 判断 78"/>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70502</xdr:rowOff>
    </xdr:from>
    <xdr:ext cx="762000" cy="259045"/>
    <xdr:sp macro="" textlink="">
      <xdr:nvSpPr>
        <xdr:cNvPr id="80" name="テキスト ボックス 79"/>
        <xdr:cNvSpPr txBox="1"/>
      </xdr:nvSpPr>
      <xdr:spPr>
        <a:xfrm>
          <a:off x="1955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115358</xdr:rowOff>
    </xdr:from>
    <xdr:to>
      <xdr:col>7</xdr:col>
      <xdr:colOff>31750</xdr:colOff>
      <xdr:row>43</xdr:row>
      <xdr:rowOff>45508</xdr:rowOff>
    </xdr:to>
    <xdr:sp macro="" textlink="">
      <xdr:nvSpPr>
        <xdr:cNvPr id="81" name="フローチャート: 判断 80"/>
        <xdr:cNvSpPr/>
      </xdr:nvSpPr>
      <xdr:spPr>
        <a:xfrm>
          <a:off x="1397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30285</xdr:rowOff>
    </xdr:from>
    <xdr:ext cx="762000" cy="259045"/>
    <xdr:sp macro="" textlink="">
      <xdr:nvSpPr>
        <xdr:cNvPr id="82" name="テキスト ボックス 81"/>
        <xdr:cNvSpPr txBox="1"/>
      </xdr:nvSpPr>
      <xdr:spPr>
        <a:xfrm>
          <a:off x="1066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75142</xdr:rowOff>
    </xdr:from>
    <xdr:to>
      <xdr:col>23</xdr:col>
      <xdr:colOff>184150</xdr:colOff>
      <xdr:row>43</xdr:row>
      <xdr:rowOff>5292</xdr:rowOff>
    </xdr:to>
    <xdr:sp macro="" textlink="">
      <xdr:nvSpPr>
        <xdr:cNvPr id="88" name="楕円 87"/>
        <xdr:cNvSpPr/>
      </xdr:nvSpPr>
      <xdr:spPr>
        <a:xfrm>
          <a:off x="49022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91669</xdr:rowOff>
    </xdr:from>
    <xdr:ext cx="762000" cy="259045"/>
    <xdr:sp macro="" textlink="">
      <xdr:nvSpPr>
        <xdr:cNvPr id="89" name="財政力該当値テキスト"/>
        <xdr:cNvSpPr txBox="1"/>
      </xdr:nvSpPr>
      <xdr:spPr>
        <a:xfrm>
          <a:off x="5041900" y="7121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75142</xdr:rowOff>
    </xdr:from>
    <xdr:to>
      <xdr:col>19</xdr:col>
      <xdr:colOff>184150</xdr:colOff>
      <xdr:row>43</xdr:row>
      <xdr:rowOff>5292</xdr:rowOff>
    </xdr:to>
    <xdr:sp macro="" textlink="">
      <xdr:nvSpPr>
        <xdr:cNvPr id="90" name="楕円 89"/>
        <xdr:cNvSpPr/>
      </xdr:nvSpPr>
      <xdr:spPr>
        <a:xfrm>
          <a:off x="40640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15469</xdr:rowOff>
    </xdr:from>
    <xdr:ext cx="736600" cy="259045"/>
    <xdr:sp macro="" textlink="">
      <xdr:nvSpPr>
        <xdr:cNvPr id="91" name="テキスト ボックス 90"/>
        <xdr:cNvSpPr txBox="1"/>
      </xdr:nvSpPr>
      <xdr:spPr>
        <a:xfrm>
          <a:off x="3733800" y="7044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75142</xdr:rowOff>
    </xdr:from>
    <xdr:to>
      <xdr:col>15</xdr:col>
      <xdr:colOff>133350</xdr:colOff>
      <xdr:row>43</xdr:row>
      <xdr:rowOff>5292</xdr:rowOff>
    </xdr:to>
    <xdr:sp macro="" textlink="">
      <xdr:nvSpPr>
        <xdr:cNvPr id="92" name="楕円 91"/>
        <xdr:cNvSpPr/>
      </xdr:nvSpPr>
      <xdr:spPr>
        <a:xfrm>
          <a:off x="31750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15469</xdr:rowOff>
    </xdr:from>
    <xdr:ext cx="762000" cy="259045"/>
    <xdr:sp macro="" textlink="">
      <xdr:nvSpPr>
        <xdr:cNvPr id="93" name="テキスト ボックス 92"/>
        <xdr:cNvSpPr txBox="1"/>
      </xdr:nvSpPr>
      <xdr:spPr>
        <a:xfrm>
          <a:off x="2844800" y="704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55033</xdr:rowOff>
    </xdr:from>
    <xdr:to>
      <xdr:col>11</xdr:col>
      <xdr:colOff>82550</xdr:colOff>
      <xdr:row>42</xdr:row>
      <xdr:rowOff>156633</xdr:rowOff>
    </xdr:to>
    <xdr:sp macro="" textlink="">
      <xdr:nvSpPr>
        <xdr:cNvPr id="94" name="楕円 93"/>
        <xdr:cNvSpPr/>
      </xdr:nvSpPr>
      <xdr:spPr>
        <a:xfrm>
          <a:off x="2286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166810</xdr:rowOff>
    </xdr:from>
    <xdr:ext cx="762000" cy="259045"/>
    <xdr:sp macro="" textlink="">
      <xdr:nvSpPr>
        <xdr:cNvPr id="95" name="テキスト ボックス 94"/>
        <xdr:cNvSpPr txBox="1"/>
      </xdr:nvSpPr>
      <xdr:spPr>
        <a:xfrm>
          <a:off x="1955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55033</xdr:rowOff>
    </xdr:from>
    <xdr:to>
      <xdr:col>7</xdr:col>
      <xdr:colOff>31750</xdr:colOff>
      <xdr:row>42</xdr:row>
      <xdr:rowOff>156633</xdr:rowOff>
    </xdr:to>
    <xdr:sp macro="" textlink="">
      <xdr:nvSpPr>
        <xdr:cNvPr id="96" name="楕円 95"/>
        <xdr:cNvSpPr/>
      </xdr:nvSpPr>
      <xdr:spPr>
        <a:xfrm>
          <a:off x="1397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166810</xdr:rowOff>
    </xdr:from>
    <xdr:ext cx="762000" cy="259045"/>
    <xdr:sp macro="" textlink="">
      <xdr:nvSpPr>
        <xdr:cNvPr id="97" name="テキスト ボックス 96"/>
        <xdr:cNvSpPr txBox="1"/>
      </xdr:nvSpPr>
      <xdr:spPr>
        <a:xfrm>
          <a:off x="1066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定員適正化計画に基づく年次的な職員数削減による人件費の減や，平成</a:t>
          </a:r>
          <a:r>
            <a:rPr kumimoji="1" lang="en-US" altLang="ja-JP" sz="1200">
              <a:latin typeface="ＭＳ Ｐゴシック" panose="020B0600070205080204" pitchFamily="50" charset="-128"/>
              <a:ea typeface="ＭＳ Ｐゴシック" panose="020B0600070205080204" pitchFamily="50" charset="-128"/>
            </a:rPr>
            <a:t>19</a:t>
          </a:r>
          <a:r>
            <a:rPr kumimoji="1" lang="ja-JP" altLang="en-US" sz="1200">
              <a:latin typeface="ＭＳ Ｐゴシック" panose="020B0600070205080204" pitchFamily="50" charset="-128"/>
              <a:ea typeface="ＭＳ Ｐゴシック" panose="020B0600070205080204" pitchFamily="50" charset="-128"/>
            </a:rPr>
            <a:t>年度から地方債借入を償還元金以下とし，公債費の削減を図ってきたことなどにより，比率は全国平均，類似団体内平均を若干下回っているものの，前年度より</a:t>
          </a:r>
          <a:r>
            <a:rPr kumimoji="1" lang="en-US" altLang="ja-JP" sz="1200">
              <a:latin typeface="ＭＳ Ｐゴシック" panose="020B0600070205080204" pitchFamily="50" charset="-128"/>
              <a:ea typeface="ＭＳ Ｐゴシック" panose="020B0600070205080204" pitchFamily="50" charset="-128"/>
            </a:rPr>
            <a:t>3.5</a:t>
          </a:r>
          <a:r>
            <a:rPr kumimoji="1" lang="ja-JP" altLang="en-US" sz="1200">
              <a:latin typeface="ＭＳ Ｐゴシック" panose="020B0600070205080204" pitchFamily="50" charset="-128"/>
              <a:ea typeface="ＭＳ Ｐゴシック" panose="020B0600070205080204" pitchFamily="50" charset="-128"/>
            </a:rPr>
            <a:t>ポイント増の</a:t>
          </a:r>
          <a:r>
            <a:rPr kumimoji="1" lang="en-US" altLang="ja-JP" sz="1200">
              <a:latin typeface="ＭＳ Ｐゴシック" panose="020B0600070205080204" pitchFamily="50" charset="-128"/>
              <a:ea typeface="ＭＳ Ｐゴシック" panose="020B0600070205080204" pitchFamily="50" charset="-128"/>
            </a:rPr>
            <a:t>92.4</a:t>
          </a:r>
          <a:r>
            <a:rPr kumimoji="1" lang="ja-JP" altLang="en-US" sz="1200">
              <a:latin typeface="ＭＳ Ｐゴシック" panose="020B0600070205080204" pitchFamily="50" charset="-128"/>
              <a:ea typeface="ＭＳ Ｐゴシック" panose="020B0600070205080204" pitchFamily="50" charset="-128"/>
            </a:rPr>
            <a:t>％となった。これは，普通交付税が合併算定替特例措置の縮減により減額となったこと及び，平成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年度は，元金償還開始の影響により，公債費が</a:t>
          </a:r>
          <a:r>
            <a:rPr kumimoji="1" lang="en-US" altLang="ja-JP" sz="1200">
              <a:latin typeface="ＭＳ Ｐゴシック" panose="020B0600070205080204" pitchFamily="50" charset="-128"/>
              <a:ea typeface="ＭＳ Ｐゴシック" panose="020B0600070205080204" pitchFamily="50" charset="-128"/>
            </a:rPr>
            <a:t>298</a:t>
          </a:r>
          <a:r>
            <a:rPr kumimoji="1" lang="ja-JP" altLang="en-US" sz="1200">
              <a:latin typeface="ＭＳ Ｐゴシック" panose="020B0600070205080204" pitchFamily="50" charset="-128"/>
              <a:ea typeface="ＭＳ Ｐゴシック" panose="020B0600070205080204" pitchFamily="50" charset="-128"/>
            </a:rPr>
            <a:t>百万円の増となったことが主な要因である。今後は，市税収入に大きな伸びが期待できない中で，年々増加傾向にある維持補修費や委託料の抑制に努めながら，引き続き人件費，公債費の削減を図っていく。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133894</xdr:rowOff>
    </xdr:from>
    <xdr:to>
      <xdr:col>23</xdr:col>
      <xdr:colOff>133350</xdr:colOff>
      <xdr:row>66</xdr:row>
      <xdr:rowOff>134257</xdr:rowOff>
    </xdr:to>
    <xdr:cxnSp macro="">
      <xdr:nvCxnSpPr>
        <xdr:cNvPr id="129" name="直線コネクタ 128"/>
        <xdr:cNvCxnSpPr/>
      </xdr:nvCxnSpPr>
      <xdr:spPr>
        <a:xfrm flipV="1">
          <a:off x="4953000" y="10077994"/>
          <a:ext cx="0" cy="1371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106334</xdr:rowOff>
    </xdr:from>
    <xdr:ext cx="762000" cy="259045"/>
    <xdr:sp macro="" textlink="">
      <xdr:nvSpPr>
        <xdr:cNvPr id="130" name="財政構造の弾力性最小値テキスト"/>
        <xdr:cNvSpPr txBox="1"/>
      </xdr:nvSpPr>
      <xdr:spPr>
        <a:xfrm>
          <a:off x="5041900" y="1142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134257</xdr:rowOff>
    </xdr:from>
    <xdr:to>
      <xdr:col>24</xdr:col>
      <xdr:colOff>12700</xdr:colOff>
      <xdr:row>66</xdr:row>
      <xdr:rowOff>134257</xdr:rowOff>
    </xdr:to>
    <xdr:cxnSp macro="">
      <xdr:nvCxnSpPr>
        <xdr:cNvPr id="131" name="直線コネクタ 130"/>
        <xdr:cNvCxnSpPr/>
      </xdr:nvCxnSpPr>
      <xdr:spPr>
        <a:xfrm>
          <a:off x="4864100" y="1144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48821</xdr:rowOff>
    </xdr:from>
    <xdr:ext cx="762000" cy="259045"/>
    <xdr:sp macro="" textlink="">
      <xdr:nvSpPr>
        <xdr:cNvPr id="132" name="財政構造の弾力性最大値テキスト"/>
        <xdr:cNvSpPr txBox="1"/>
      </xdr:nvSpPr>
      <xdr:spPr>
        <a:xfrm>
          <a:off x="5041900" y="982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133894</xdr:rowOff>
    </xdr:from>
    <xdr:to>
      <xdr:col>24</xdr:col>
      <xdr:colOff>12700</xdr:colOff>
      <xdr:row>58</xdr:row>
      <xdr:rowOff>133894</xdr:rowOff>
    </xdr:to>
    <xdr:cxnSp macro="">
      <xdr:nvCxnSpPr>
        <xdr:cNvPr id="133" name="直線コネクタ 132"/>
        <xdr:cNvCxnSpPr/>
      </xdr:nvCxnSpPr>
      <xdr:spPr>
        <a:xfrm>
          <a:off x="4864100" y="1007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124460</xdr:rowOff>
    </xdr:from>
    <xdr:to>
      <xdr:col>23</xdr:col>
      <xdr:colOff>133350</xdr:colOff>
      <xdr:row>60</xdr:row>
      <xdr:rowOff>73660</xdr:rowOff>
    </xdr:to>
    <xdr:cxnSp macro="">
      <xdr:nvCxnSpPr>
        <xdr:cNvPr id="134" name="直線コネクタ 133"/>
        <xdr:cNvCxnSpPr/>
      </xdr:nvCxnSpPr>
      <xdr:spPr>
        <a:xfrm>
          <a:off x="4114800" y="10240010"/>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15620</xdr:rowOff>
    </xdr:from>
    <xdr:ext cx="762000" cy="259045"/>
    <xdr:sp macro="" textlink="">
      <xdr:nvSpPr>
        <xdr:cNvPr id="135" name="財政構造の弾力性平均値テキスト"/>
        <xdr:cNvSpPr txBox="1"/>
      </xdr:nvSpPr>
      <xdr:spPr>
        <a:xfrm>
          <a:off x="5041900" y="103026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43543</xdr:rowOff>
    </xdr:from>
    <xdr:to>
      <xdr:col>23</xdr:col>
      <xdr:colOff>184150</xdr:colOff>
      <xdr:row>60</xdr:row>
      <xdr:rowOff>145143</xdr:rowOff>
    </xdr:to>
    <xdr:sp macro="" textlink="">
      <xdr:nvSpPr>
        <xdr:cNvPr id="136" name="フローチャート: 判断 135"/>
        <xdr:cNvSpPr/>
      </xdr:nvSpPr>
      <xdr:spPr>
        <a:xfrm>
          <a:off x="49022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103777</xdr:rowOff>
    </xdr:from>
    <xdr:to>
      <xdr:col>19</xdr:col>
      <xdr:colOff>133350</xdr:colOff>
      <xdr:row>59</xdr:row>
      <xdr:rowOff>124460</xdr:rowOff>
    </xdr:to>
    <xdr:cxnSp macro="">
      <xdr:nvCxnSpPr>
        <xdr:cNvPr id="137" name="直線コネクタ 136"/>
        <xdr:cNvCxnSpPr/>
      </xdr:nvCxnSpPr>
      <xdr:spPr>
        <a:xfrm>
          <a:off x="3225800" y="10219327"/>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15966</xdr:rowOff>
    </xdr:from>
    <xdr:to>
      <xdr:col>19</xdr:col>
      <xdr:colOff>184150</xdr:colOff>
      <xdr:row>60</xdr:row>
      <xdr:rowOff>117566</xdr:rowOff>
    </xdr:to>
    <xdr:sp macro="" textlink="">
      <xdr:nvSpPr>
        <xdr:cNvPr id="138" name="フローチャート: 判断 137"/>
        <xdr:cNvSpPr/>
      </xdr:nvSpPr>
      <xdr:spPr>
        <a:xfrm>
          <a:off x="4064000" y="103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102343</xdr:rowOff>
    </xdr:from>
    <xdr:ext cx="736600" cy="259045"/>
    <xdr:sp macro="" textlink="">
      <xdr:nvSpPr>
        <xdr:cNvPr id="139" name="テキスト ボックス 138"/>
        <xdr:cNvSpPr txBox="1"/>
      </xdr:nvSpPr>
      <xdr:spPr>
        <a:xfrm>
          <a:off x="3733800" y="103893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58</xdr:row>
      <xdr:rowOff>147683</xdr:rowOff>
    </xdr:from>
    <xdr:to>
      <xdr:col>15</xdr:col>
      <xdr:colOff>82550</xdr:colOff>
      <xdr:row>59</xdr:row>
      <xdr:rowOff>103777</xdr:rowOff>
    </xdr:to>
    <xdr:cxnSp macro="">
      <xdr:nvCxnSpPr>
        <xdr:cNvPr id="140" name="直線コネクタ 139"/>
        <xdr:cNvCxnSpPr/>
      </xdr:nvCxnSpPr>
      <xdr:spPr>
        <a:xfrm>
          <a:off x="2336800" y="10091783"/>
          <a:ext cx="889000" cy="12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59</xdr:row>
      <xdr:rowOff>146050</xdr:rowOff>
    </xdr:from>
    <xdr:to>
      <xdr:col>15</xdr:col>
      <xdr:colOff>133350</xdr:colOff>
      <xdr:row>60</xdr:row>
      <xdr:rowOff>76200</xdr:rowOff>
    </xdr:to>
    <xdr:sp macro="" textlink="">
      <xdr:nvSpPr>
        <xdr:cNvPr id="141" name="フローチャート: 判断 140"/>
        <xdr:cNvSpPr/>
      </xdr:nvSpPr>
      <xdr:spPr>
        <a:xfrm>
          <a:off x="3175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60977</xdr:rowOff>
    </xdr:from>
    <xdr:ext cx="762000" cy="259045"/>
    <xdr:sp macro="" textlink="">
      <xdr:nvSpPr>
        <xdr:cNvPr id="142" name="テキスト ボックス 141"/>
        <xdr:cNvSpPr txBox="1"/>
      </xdr:nvSpPr>
      <xdr:spPr>
        <a:xfrm>
          <a:off x="28448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58</xdr:row>
      <xdr:rowOff>144235</xdr:rowOff>
    </xdr:from>
    <xdr:to>
      <xdr:col>11</xdr:col>
      <xdr:colOff>31750</xdr:colOff>
      <xdr:row>58</xdr:row>
      <xdr:rowOff>147683</xdr:rowOff>
    </xdr:to>
    <xdr:cxnSp macro="">
      <xdr:nvCxnSpPr>
        <xdr:cNvPr id="143" name="直線コネクタ 142"/>
        <xdr:cNvCxnSpPr/>
      </xdr:nvCxnSpPr>
      <xdr:spPr>
        <a:xfrm>
          <a:off x="1447800" y="10088335"/>
          <a:ext cx="889000" cy="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59</xdr:row>
      <xdr:rowOff>73660</xdr:rowOff>
    </xdr:from>
    <xdr:to>
      <xdr:col>11</xdr:col>
      <xdr:colOff>82550</xdr:colOff>
      <xdr:row>60</xdr:row>
      <xdr:rowOff>3810</xdr:rowOff>
    </xdr:to>
    <xdr:sp macro="" textlink="">
      <xdr:nvSpPr>
        <xdr:cNvPr id="144" name="フローチャート: 判断 143"/>
        <xdr:cNvSpPr/>
      </xdr:nvSpPr>
      <xdr:spPr>
        <a:xfrm>
          <a:off x="2286000" y="1018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160037</xdr:rowOff>
    </xdr:from>
    <xdr:ext cx="762000" cy="259045"/>
    <xdr:sp macro="" textlink="">
      <xdr:nvSpPr>
        <xdr:cNvPr id="145" name="テキスト ボックス 144"/>
        <xdr:cNvSpPr txBox="1"/>
      </xdr:nvSpPr>
      <xdr:spPr>
        <a:xfrm>
          <a:off x="1955800" y="10275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115026</xdr:rowOff>
    </xdr:from>
    <xdr:to>
      <xdr:col>7</xdr:col>
      <xdr:colOff>31750</xdr:colOff>
      <xdr:row>60</xdr:row>
      <xdr:rowOff>45176</xdr:rowOff>
    </xdr:to>
    <xdr:sp macro="" textlink="">
      <xdr:nvSpPr>
        <xdr:cNvPr id="146" name="フローチャート: 判断 145"/>
        <xdr:cNvSpPr/>
      </xdr:nvSpPr>
      <xdr:spPr>
        <a:xfrm>
          <a:off x="1397000" y="102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29953</xdr:rowOff>
    </xdr:from>
    <xdr:ext cx="762000" cy="259045"/>
    <xdr:sp macro="" textlink="">
      <xdr:nvSpPr>
        <xdr:cNvPr id="147" name="テキスト ボックス 146"/>
        <xdr:cNvSpPr txBox="1"/>
      </xdr:nvSpPr>
      <xdr:spPr>
        <a:xfrm>
          <a:off x="1066800" y="10316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22860</xdr:rowOff>
    </xdr:from>
    <xdr:to>
      <xdr:col>23</xdr:col>
      <xdr:colOff>184150</xdr:colOff>
      <xdr:row>60</xdr:row>
      <xdr:rowOff>124460</xdr:rowOff>
    </xdr:to>
    <xdr:sp macro="" textlink="">
      <xdr:nvSpPr>
        <xdr:cNvPr id="153" name="楕円 152"/>
        <xdr:cNvSpPr/>
      </xdr:nvSpPr>
      <xdr:spPr>
        <a:xfrm>
          <a:off x="49022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39387</xdr:rowOff>
    </xdr:from>
    <xdr:ext cx="762000" cy="259045"/>
    <xdr:sp macro="" textlink="">
      <xdr:nvSpPr>
        <xdr:cNvPr id="154" name="財政構造の弾力性該当値テキスト"/>
        <xdr:cNvSpPr txBox="1"/>
      </xdr:nvSpPr>
      <xdr:spPr>
        <a:xfrm>
          <a:off x="5041900" y="1015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73660</xdr:rowOff>
    </xdr:from>
    <xdr:to>
      <xdr:col>19</xdr:col>
      <xdr:colOff>184150</xdr:colOff>
      <xdr:row>60</xdr:row>
      <xdr:rowOff>3810</xdr:rowOff>
    </xdr:to>
    <xdr:sp macro="" textlink="">
      <xdr:nvSpPr>
        <xdr:cNvPr id="155" name="楕円 154"/>
        <xdr:cNvSpPr/>
      </xdr:nvSpPr>
      <xdr:spPr>
        <a:xfrm>
          <a:off x="4064000" y="1018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13987</xdr:rowOff>
    </xdr:from>
    <xdr:ext cx="736600" cy="259045"/>
    <xdr:sp macro="" textlink="">
      <xdr:nvSpPr>
        <xdr:cNvPr id="156" name="テキスト ボックス 155"/>
        <xdr:cNvSpPr txBox="1"/>
      </xdr:nvSpPr>
      <xdr:spPr>
        <a:xfrm>
          <a:off x="3733800" y="99580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52977</xdr:rowOff>
    </xdr:from>
    <xdr:to>
      <xdr:col>15</xdr:col>
      <xdr:colOff>133350</xdr:colOff>
      <xdr:row>59</xdr:row>
      <xdr:rowOff>154577</xdr:rowOff>
    </xdr:to>
    <xdr:sp macro="" textlink="">
      <xdr:nvSpPr>
        <xdr:cNvPr id="157" name="楕円 156"/>
        <xdr:cNvSpPr/>
      </xdr:nvSpPr>
      <xdr:spPr>
        <a:xfrm>
          <a:off x="3175000" y="10168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57</xdr:row>
      <xdr:rowOff>164754</xdr:rowOff>
    </xdr:from>
    <xdr:ext cx="762000" cy="259045"/>
    <xdr:sp macro="" textlink="">
      <xdr:nvSpPr>
        <xdr:cNvPr id="158" name="テキスト ボックス 157"/>
        <xdr:cNvSpPr txBox="1"/>
      </xdr:nvSpPr>
      <xdr:spPr>
        <a:xfrm>
          <a:off x="2844800" y="9937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58</xdr:row>
      <xdr:rowOff>96883</xdr:rowOff>
    </xdr:from>
    <xdr:to>
      <xdr:col>11</xdr:col>
      <xdr:colOff>82550</xdr:colOff>
      <xdr:row>59</xdr:row>
      <xdr:rowOff>27033</xdr:rowOff>
    </xdr:to>
    <xdr:sp macro="" textlink="">
      <xdr:nvSpPr>
        <xdr:cNvPr id="159" name="楕円 158"/>
        <xdr:cNvSpPr/>
      </xdr:nvSpPr>
      <xdr:spPr>
        <a:xfrm>
          <a:off x="2286000" y="10040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37210</xdr:rowOff>
    </xdr:from>
    <xdr:ext cx="762000" cy="259045"/>
    <xdr:sp macro="" textlink="">
      <xdr:nvSpPr>
        <xdr:cNvPr id="160" name="テキスト ボックス 159"/>
        <xdr:cNvSpPr txBox="1"/>
      </xdr:nvSpPr>
      <xdr:spPr>
        <a:xfrm>
          <a:off x="1955800" y="9809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93435</xdr:rowOff>
    </xdr:from>
    <xdr:to>
      <xdr:col>7</xdr:col>
      <xdr:colOff>31750</xdr:colOff>
      <xdr:row>59</xdr:row>
      <xdr:rowOff>23585</xdr:rowOff>
    </xdr:to>
    <xdr:sp macro="" textlink="">
      <xdr:nvSpPr>
        <xdr:cNvPr id="161" name="楕円 160"/>
        <xdr:cNvSpPr/>
      </xdr:nvSpPr>
      <xdr:spPr>
        <a:xfrm>
          <a:off x="1397000" y="10037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33762</xdr:rowOff>
    </xdr:from>
    <xdr:ext cx="762000" cy="259045"/>
    <xdr:sp macro="" textlink="">
      <xdr:nvSpPr>
        <xdr:cNvPr id="162" name="テキスト ボックス 161"/>
        <xdr:cNvSpPr txBox="1"/>
      </xdr:nvSpPr>
      <xdr:spPr>
        <a:xfrm>
          <a:off x="1066800" y="9806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[167,531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人当たり人件費・物件費等決算額は</a:t>
          </a:r>
          <a:r>
            <a:rPr kumimoji="1" lang="en-US" altLang="ja-JP" sz="1300">
              <a:latin typeface="ＭＳ Ｐゴシック" panose="020B0600070205080204" pitchFamily="50" charset="-128"/>
              <a:ea typeface="ＭＳ Ｐゴシック" panose="020B0600070205080204" pitchFamily="50" charset="-128"/>
            </a:rPr>
            <a:t>167,531</a:t>
          </a:r>
          <a:r>
            <a:rPr kumimoji="1" lang="ja-JP" altLang="en-US" sz="1300">
              <a:latin typeface="ＭＳ Ｐゴシック" panose="020B0600070205080204" pitchFamily="50" charset="-128"/>
              <a:ea typeface="ＭＳ Ｐゴシック" panose="020B0600070205080204" pitchFamily="50" charset="-128"/>
            </a:rPr>
            <a:t>円で類似団体内平均を下回ったものの，前年度より</a:t>
          </a:r>
          <a:r>
            <a:rPr kumimoji="1" lang="en-US" altLang="ja-JP" sz="1300">
              <a:latin typeface="ＭＳ Ｐゴシック" panose="020B0600070205080204" pitchFamily="50" charset="-128"/>
              <a:ea typeface="ＭＳ Ｐゴシック" panose="020B0600070205080204" pitchFamily="50" charset="-128"/>
            </a:rPr>
            <a:t>3,859</a:t>
          </a:r>
          <a:r>
            <a:rPr kumimoji="1" lang="ja-JP" altLang="en-US" sz="1300">
              <a:latin typeface="ＭＳ Ｐゴシック" panose="020B0600070205080204" pitchFamily="50" charset="-128"/>
              <a:ea typeface="ＭＳ Ｐゴシック" panose="020B0600070205080204" pitchFamily="50" charset="-128"/>
            </a:rPr>
            <a:t>円増となった。</a:t>
          </a:r>
        </a:p>
        <a:p>
          <a:r>
            <a:rPr kumimoji="1" lang="ja-JP" altLang="en-US" sz="1300">
              <a:latin typeface="ＭＳ Ｐゴシック" panose="020B0600070205080204" pitchFamily="50" charset="-128"/>
              <a:ea typeface="ＭＳ Ｐゴシック" panose="020B0600070205080204" pitchFamily="50" charset="-128"/>
            </a:rPr>
            <a:t>　人件費については，定員適正化計画に基づく職員数削減により減となったが，物件費については，スクールバス運行経費等の増及び人口が</a:t>
          </a:r>
          <a:r>
            <a:rPr kumimoji="1" lang="en-US" altLang="ja-JP" sz="1300">
              <a:latin typeface="ＭＳ Ｐゴシック" panose="020B0600070205080204" pitchFamily="50" charset="-128"/>
              <a:ea typeface="ＭＳ Ｐゴシック" panose="020B0600070205080204" pitchFamily="50" charset="-128"/>
            </a:rPr>
            <a:t>668</a:t>
          </a:r>
          <a:r>
            <a:rPr kumimoji="1" lang="ja-JP" altLang="en-US" sz="1300">
              <a:latin typeface="ＭＳ Ｐゴシック" panose="020B0600070205080204" pitchFamily="50" charset="-128"/>
              <a:ea typeface="ＭＳ Ｐゴシック" panose="020B0600070205080204" pitchFamily="50" charset="-128"/>
            </a:rPr>
            <a:t>人の減となったことから，人口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人当たりの比率が上昇した。</a:t>
          </a:r>
        </a:p>
        <a:p>
          <a:r>
            <a:rPr kumimoji="1" lang="ja-JP" altLang="en-US" sz="1300">
              <a:latin typeface="ＭＳ Ｐゴシック" panose="020B0600070205080204" pitchFamily="50" charset="-128"/>
              <a:ea typeface="ＭＳ Ｐゴシック" panose="020B0600070205080204" pitchFamily="50" charset="-128"/>
            </a:rPr>
            <a:t>　今後は，引き続き人件費の削減を図るとともに，事務事業の見直し及び公共施設の統廃合等によりコスト削減を図っていく。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9" name="直線コネクタ 178"/>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80" name="テキスト ボックス 179"/>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83" name="直線コネクタ 182"/>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4" name="テキスト ボックス 183"/>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73853</xdr:rowOff>
    </xdr:from>
    <xdr:to>
      <xdr:col>23</xdr:col>
      <xdr:colOff>133350</xdr:colOff>
      <xdr:row>88</xdr:row>
      <xdr:rowOff>144979</xdr:rowOff>
    </xdr:to>
    <xdr:cxnSp macro="">
      <xdr:nvCxnSpPr>
        <xdr:cNvPr id="188" name="直線コネクタ 187"/>
        <xdr:cNvCxnSpPr/>
      </xdr:nvCxnSpPr>
      <xdr:spPr>
        <a:xfrm flipV="1">
          <a:off x="4953000" y="13961303"/>
          <a:ext cx="0" cy="12712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117056</xdr:rowOff>
    </xdr:from>
    <xdr:ext cx="762000" cy="259045"/>
    <xdr:sp macro="" textlink="">
      <xdr:nvSpPr>
        <xdr:cNvPr id="189" name="人件費・物件費等の状況最小値テキスト"/>
        <xdr:cNvSpPr txBox="1"/>
      </xdr:nvSpPr>
      <xdr:spPr>
        <a:xfrm>
          <a:off x="5041900" y="15204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144979</xdr:rowOff>
    </xdr:from>
    <xdr:to>
      <xdr:col>24</xdr:col>
      <xdr:colOff>12700</xdr:colOff>
      <xdr:row>88</xdr:row>
      <xdr:rowOff>144979</xdr:rowOff>
    </xdr:to>
    <xdr:cxnSp macro="">
      <xdr:nvCxnSpPr>
        <xdr:cNvPr id="190" name="直線コネクタ 189"/>
        <xdr:cNvCxnSpPr/>
      </xdr:nvCxnSpPr>
      <xdr:spPr>
        <a:xfrm>
          <a:off x="4864100" y="15232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160230</xdr:rowOff>
    </xdr:from>
    <xdr:ext cx="762000" cy="259045"/>
    <xdr:sp macro="" textlink="">
      <xdr:nvSpPr>
        <xdr:cNvPr id="191" name="人件費・物件費等の状況最大値テキスト"/>
        <xdr:cNvSpPr txBox="1"/>
      </xdr:nvSpPr>
      <xdr:spPr>
        <a:xfrm>
          <a:off x="5041900" y="13704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73853</xdr:rowOff>
    </xdr:from>
    <xdr:to>
      <xdr:col>24</xdr:col>
      <xdr:colOff>12700</xdr:colOff>
      <xdr:row>81</xdr:row>
      <xdr:rowOff>73853</xdr:rowOff>
    </xdr:to>
    <xdr:cxnSp macro="">
      <xdr:nvCxnSpPr>
        <xdr:cNvPr id="192" name="直線コネクタ 191"/>
        <xdr:cNvCxnSpPr/>
      </xdr:nvCxnSpPr>
      <xdr:spPr>
        <a:xfrm>
          <a:off x="4864100" y="13961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155501</xdr:rowOff>
    </xdr:from>
    <xdr:to>
      <xdr:col>23</xdr:col>
      <xdr:colOff>133350</xdr:colOff>
      <xdr:row>84</xdr:row>
      <xdr:rowOff>7331</xdr:rowOff>
    </xdr:to>
    <xdr:cxnSp macro="">
      <xdr:nvCxnSpPr>
        <xdr:cNvPr id="193" name="直線コネクタ 192"/>
        <xdr:cNvCxnSpPr/>
      </xdr:nvCxnSpPr>
      <xdr:spPr>
        <a:xfrm>
          <a:off x="4114800" y="14385851"/>
          <a:ext cx="838200" cy="23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129472</xdr:rowOff>
    </xdr:from>
    <xdr:ext cx="762000" cy="259045"/>
    <xdr:sp macro="" textlink="">
      <xdr:nvSpPr>
        <xdr:cNvPr id="194" name="人件費・物件費等の状況平均値テキスト"/>
        <xdr:cNvSpPr txBox="1"/>
      </xdr:nvSpPr>
      <xdr:spPr>
        <a:xfrm>
          <a:off x="5041900" y="143598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157395</xdr:rowOff>
    </xdr:from>
    <xdr:to>
      <xdr:col>23</xdr:col>
      <xdr:colOff>184150</xdr:colOff>
      <xdr:row>84</xdr:row>
      <xdr:rowOff>87545</xdr:rowOff>
    </xdr:to>
    <xdr:sp macro="" textlink="">
      <xdr:nvSpPr>
        <xdr:cNvPr id="195" name="フローチャート: 判断 194"/>
        <xdr:cNvSpPr/>
      </xdr:nvSpPr>
      <xdr:spPr>
        <a:xfrm>
          <a:off x="4902200" y="1438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151344</xdr:rowOff>
    </xdr:from>
    <xdr:to>
      <xdr:col>19</xdr:col>
      <xdr:colOff>133350</xdr:colOff>
      <xdr:row>83</xdr:row>
      <xdr:rowOff>155501</xdr:rowOff>
    </xdr:to>
    <xdr:cxnSp macro="">
      <xdr:nvCxnSpPr>
        <xdr:cNvPr id="196" name="直線コネクタ 195"/>
        <xdr:cNvCxnSpPr/>
      </xdr:nvCxnSpPr>
      <xdr:spPr>
        <a:xfrm>
          <a:off x="3225800" y="14381694"/>
          <a:ext cx="889000" cy="4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131251</xdr:rowOff>
    </xdr:from>
    <xdr:to>
      <xdr:col>19</xdr:col>
      <xdr:colOff>184150</xdr:colOff>
      <xdr:row>84</xdr:row>
      <xdr:rowOff>61401</xdr:rowOff>
    </xdr:to>
    <xdr:sp macro="" textlink="">
      <xdr:nvSpPr>
        <xdr:cNvPr id="197" name="フローチャート: 判断 196"/>
        <xdr:cNvSpPr/>
      </xdr:nvSpPr>
      <xdr:spPr>
        <a:xfrm>
          <a:off x="4064000" y="14361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46178</xdr:rowOff>
    </xdr:from>
    <xdr:ext cx="736600" cy="259045"/>
    <xdr:sp macro="" textlink="">
      <xdr:nvSpPr>
        <xdr:cNvPr id="198" name="テキスト ボックス 197"/>
        <xdr:cNvSpPr txBox="1"/>
      </xdr:nvSpPr>
      <xdr:spPr>
        <a:xfrm>
          <a:off x="3733800" y="144479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134007</xdr:rowOff>
    </xdr:from>
    <xdr:to>
      <xdr:col>15</xdr:col>
      <xdr:colOff>82550</xdr:colOff>
      <xdr:row>83</xdr:row>
      <xdr:rowOff>151344</xdr:rowOff>
    </xdr:to>
    <xdr:cxnSp macro="">
      <xdr:nvCxnSpPr>
        <xdr:cNvPr id="199" name="直線コネクタ 198"/>
        <xdr:cNvCxnSpPr/>
      </xdr:nvCxnSpPr>
      <xdr:spPr>
        <a:xfrm>
          <a:off x="2336800" y="14364357"/>
          <a:ext cx="889000" cy="17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106824</xdr:rowOff>
    </xdr:from>
    <xdr:to>
      <xdr:col>15</xdr:col>
      <xdr:colOff>133350</xdr:colOff>
      <xdr:row>84</xdr:row>
      <xdr:rowOff>36974</xdr:rowOff>
    </xdr:to>
    <xdr:sp macro="" textlink="">
      <xdr:nvSpPr>
        <xdr:cNvPr id="200" name="フローチャート: 判断 199"/>
        <xdr:cNvSpPr/>
      </xdr:nvSpPr>
      <xdr:spPr>
        <a:xfrm>
          <a:off x="3175000" y="14337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21751</xdr:rowOff>
    </xdr:from>
    <xdr:ext cx="762000" cy="259045"/>
    <xdr:sp macro="" textlink="">
      <xdr:nvSpPr>
        <xdr:cNvPr id="201" name="テキスト ボックス 200"/>
        <xdr:cNvSpPr txBox="1"/>
      </xdr:nvSpPr>
      <xdr:spPr>
        <a:xfrm>
          <a:off x="2844800" y="14423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112477</xdr:rowOff>
    </xdr:from>
    <xdr:to>
      <xdr:col>11</xdr:col>
      <xdr:colOff>31750</xdr:colOff>
      <xdr:row>83</xdr:row>
      <xdr:rowOff>134007</xdr:rowOff>
    </xdr:to>
    <xdr:cxnSp macro="">
      <xdr:nvCxnSpPr>
        <xdr:cNvPr id="202" name="直線コネクタ 201"/>
        <xdr:cNvCxnSpPr/>
      </xdr:nvCxnSpPr>
      <xdr:spPr>
        <a:xfrm>
          <a:off x="1447800" y="14342827"/>
          <a:ext cx="889000" cy="21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64888</xdr:rowOff>
    </xdr:from>
    <xdr:to>
      <xdr:col>11</xdr:col>
      <xdr:colOff>82550</xdr:colOff>
      <xdr:row>83</xdr:row>
      <xdr:rowOff>166488</xdr:rowOff>
    </xdr:to>
    <xdr:sp macro="" textlink="">
      <xdr:nvSpPr>
        <xdr:cNvPr id="203" name="フローチャート: 判断 202"/>
        <xdr:cNvSpPr/>
      </xdr:nvSpPr>
      <xdr:spPr>
        <a:xfrm>
          <a:off x="2286000" y="1429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5215</xdr:rowOff>
    </xdr:from>
    <xdr:ext cx="762000" cy="259045"/>
    <xdr:sp macro="" textlink="">
      <xdr:nvSpPr>
        <xdr:cNvPr id="204" name="テキスト ボックス 203"/>
        <xdr:cNvSpPr txBox="1"/>
      </xdr:nvSpPr>
      <xdr:spPr>
        <a:xfrm>
          <a:off x="1955800" y="14064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35249</xdr:rowOff>
    </xdr:from>
    <xdr:to>
      <xdr:col>7</xdr:col>
      <xdr:colOff>31750</xdr:colOff>
      <xdr:row>83</xdr:row>
      <xdr:rowOff>136849</xdr:rowOff>
    </xdr:to>
    <xdr:sp macro="" textlink="">
      <xdr:nvSpPr>
        <xdr:cNvPr id="205" name="フローチャート: 判断 204"/>
        <xdr:cNvSpPr/>
      </xdr:nvSpPr>
      <xdr:spPr>
        <a:xfrm>
          <a:off x="1397000" y="14265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147026</xdr:rowOff>
    </xdr:from>
    <xdr:ext cx="762000" cy="259045"/>
    <xdr:sp macro="" textlink="">
      <xdr:nvSpPr>
        <xdr:cNvPr id="206" name="テキスト ボックス 205"/>
        <xdr:cNvSpPr txBox="1"/>
      </xdr:nvSpPr>
      <xdr:spPr>
        <a:xfrm>
          <a:off x="1066800" y="14034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127981</xdr:rowOff>
    </xdr:from>
    <xdr:to>
      <xdr:col>23</xdr:col>
      <xdr:colOff>184150</xdr:colOff>
      <xdr:row>84</xdr:row>
      <xdr:rowOff>58131</xdr:rowOff>
    </xdr:to>
    <xdr:sp macro="" textlink="">
      <xdr:nvSpPr>
        <xdr:cNvPr id="212" name="楕円 211"/>
        <xdr:cNvSpPr/>
      </xdr:nvSpPr>
      <xdr:spPr>
        <a:xfrm>
          <a:off x="4902200" y="14358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144508</xdr:rowOff>
    </xdr:from>
    <xdr:ext cx="762000" cy="259045"/>
    <xdr:sp macro="" textlink="">
      <xdr:nvSpPr>
        <xdr:cNvPr id="213" name="人件費・物件費等の状況該当値テキスト"/>
        <xdr:cNvSpPr txBox="1"/>
      </xdr:nvSpPr>
      <xdr:spPr>
        <a:xfrm>
          <a:off x="5041900" y="14203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104701</xdr:rowOff>
    </xdr:from>
    <xdr:to>
      <xdr:col>19</xdr:col>
      <xdr:colOff>184150</xdr:colOff>
      <xdr:row>84</xdr:row>
      <xdr:rowOff>34851</xdr:rowOff>
    </xdr:to>
    <xdr:sp macro="" textlink="">
      <xdr:nvSpPr>
        <xdr:cNvPr id="214" name="楕円 213"/>
        <xdr:cNvSpPr/>
      </xdr:nvSpPr>
      <xdr:spPr>
        <a:xfrm>
          <a:off x="4064000" y="14335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45028</xdr:rowOff>
    </xdr:from>
    <xdr:ext cx="736600" cy="259045"/>
    <xdr:sp macro="" textlink="">
      <xdr:nvSpPr>
        <xdr:cNvPr id="215" name="テキスト ボックス 214"/>
        <xdr:cNvSpPr txBox="1"/>
      </xdr:nvSpPr>
      <xdr:spPr>
        <a:xfrm>
          <a:off x="3733800" y="141039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100544</xdr:rowOff>
    </xdr:from>
    <xdr:to>
      <xdr:col>15</xdr:col>
      <xdr:colOff>133350</xdr:colOff>
      <xdr:row>84</xdr:row>
      <xdr:rowOff>30694</xdr:rowOff>
    </xdr:to>
    <xdr:sp macro="" textlink="">
      <xdr:nvSpPr>
        <xdr:cNvPr id="216" name="楕円 215"/>
        <xdr:cNvSpPr/>
      </xdr:nvSpPr>
      <xdr:spPr>
        <a:xfrm>
          <a:off x="3175000" y="14330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40871</xdr:rowOff>
    </xdr:from>
    <xdr:ext cx="762000" cy="259045"/>
    <xdr:sp macro="" textlink="">
      <xdr:nvSpPr>
        <xdr:cNvPr id="217" name="テキスト ボックス 216"/>
        <xdr:cNvSpPr txBox="1"/>
      </xdr:nvSpPr>
      <xdr:spPr>
        <a:xfrm>
          <a:off x="2844800" y="14099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83207</xdr:rowOff>
    </xdr:from>
    <xdr:to>
      <xdr:col>11</xdr:col>
      <xdr:colOff>82550</xdr:colOff>
      <xdr:row>84</xdr:row>
      <xdr:rowOff>13357</xdr:rowOff>
    </xdr:to>
    <xdr:sp macro="" textlink="">
      <xdr:nvSpPr>
        <xdr:cNvPr id="218" name="楕円 217"/>
        <xdr:cNvSpPr/>
      </xdr:nvSpPr>
      <xdr:spPr>
        <a:xfrm>
          <a:off x="2286000" y="14313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169584</xdr:rowOff>
    </xdr:from>
    <xdr:ext cx="762000" cy="259045"/>
    <xdr:sp macro="" textlink="">
      <xdr:nvSpPr>
        <xdr:cNvPr id="219" name="テキスト ボックス 218"/>
        <xdr:cNvSpPr txBox="1"/>
      </xdr:nvSpPr>
      <xdr:spPr>
        <a:xfrm>
          <a:off x="1955800" y="14399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61677</xdr:rowOff>
    </xdr:from>
    <xdr:to>
      <xdr:col>7</xdr:col>
      <xdr:colOff>31750</xdr:colOff>
      <xdr:row>83</xdr:row>
      <xdr:rowOff>163277</xdr:rowOff>
    </xdr:to>
    <xdr:sp macro="" textlink="">
      <xdr:nvSpPr>
        <xdr:cNvPr id="220" name="楕円 219"/>
        <xdr:cNvSpPr/>
      </xdr:nvSpPr>
      <xdr:spPr>
        <a:xfrm>
          <a:off x="1397000" y="1429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148054</xdr:rowOff>
    </xdr:from>
    <xdr:ext cx="762000" cy="259045"/>
    <xdr:sp macro="" textlink="">
      <xdr:nvSpPr>
        <xdr:cNvPr id="221" name="テキスト ボックス 220"/>
        <xdr:cNvSpPr txBox="1"/>
      </xdr:nvSpPr>
      <xdr:spPr>
        <a:xfrm>
          <a:off x="1066800" y="14378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ポイント下がり，</a:t>
          </a:r>
          <a:r>
            <a:rPr kumimoji="1" lang="en-US" altLang="ja-JP" sz="1300">
              <a:latin typeface="ＭＳ Ｐゴシック" panose="020B0600070205080204" pitchFamily="50" charset="-128"/>
              <a:ea typeface="ＭＳ Ｐゴシック" panose="020B0600070205080204" pitchFamily="50" charset="-128"/>
            </a:rPr>
            <a:t>97.7</a:t>
          </a:r>
          <a:r>
            <a:rPr kumimoji="1" lang="ja-JP" altLang="en-US" sz="1300">
              <a:latin typeface="ＭＳ Ｐゴシック" panose="020B0600070205080204" pitchFamily="50" charset="-128"/>
              <a:ea typeface="ＭＳ Ｐゴシック" panose="020B0600070205080204" pitchFamily="50" charset="-128"/>
            </a:rPr>
            <a:t>となり，全国平均を下回っているが，類似団体内平均とほぼ同水準となっている。今後も週休日の振替制度の活用及びその他の諸手当の見直し等により給与の適正化に努める。</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85573</xdr:rowOff>
    </xdr:from>
    <xdr:to>
      <xdr:col>81</xdr:col>
      <xdr:colOff>44450</xdr:colOff>
      <xdr:row>90</xdr:row>
      <xdr:rowOff>47777</xdr:rowOff>
    </xdr:to>
    <xdr:cxnSp macro="">
      <xdr:nvCxnSpPr>
        <xdr:cNvPr id="252" name="直線コネクタ 251"/>
        <xdr:cNvCxnSpPr/>
      </xdr:nvCxnSpPr>
      <xdr:spPr>
        <a:xfrm flipV="1">
          <a:off x="17018000" y="13973023"/>
          <a:ext cx="0" cy="15052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19854</xdr:rowOff>
    </xdr:from>
    <xdr:ext cx="762000" cy="259045"/>
    <xdr:sp macro="" textlink="">
      <xdr:nvSpPr>
        <xdr:cNvPr id="253" name="給与水準   （国との比較）最小値テキスト"/>
        <xdr:cNvSpPr txBox="1"/>
      </xdr:nvSpPr>
      <xdr:spPr>
        <a:xfrm>
          <a:off x="17106900" y="1545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47777</xdr:rowOff>
    </xdr:from>
    <xdr:to>
      <xdr:col>81</xdr:col>
      <xdr:colOff>133350</xdr:colOff>
      <xdr:row>90</xdr:row>
      <xdr:rowOff>47777</xdr:rowOff>
    </xdr:to>
    <xdr:cxnSp macro="">
      <xdr:nvCxnSpPr>
        <xdr:cNvPr id="254" name="直線コネクタ 253"/>
        <xdr:cNvCxnSpPr/>
      </xdr:nvCxnSpPr>
      <xdr:spPr>
        <a:xfrm>
          <a:off x="16929100" y="15478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500</xdr:rowOff>
    </xdr:from>
    <xdr:ext cx="762000" cy="259045"/>
    <xdr:sp macro="" textlink="">
      <xdr:nvSpPr>
        <xdr:cNvPr id="255" name="給与水準   （国との比較）最大値テキスト"/>
        <xdr:cNvSpPr txBox="1"/>
      </xdr:nvSpPr>
      <xdr:spPr>
        <a:xfrm>
          <a:off x="17106900" y="13716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85573</xdr:rowOff>
    </xdr:from>
    <xdr:to>
      <xdr:col>81</xdr:col>
      <xdr:colOff>133350</xdr:colOff>
      <xdr:row>81</xdr:row>
      <xdr:rowOff>85573</xdr:rowOff>
    </xdr:to>
    <xdr:cxnSp macro="">
      <xdr:nvCxnSpPr>
        <xdr:cNvPr id="256" name="直線コネクタ 255"/>
        <xdr:cNvCxnSpPr/>
      </xdr:nvCxnSpPr>
      <xdr:spPr>
        <a:xfrm>
          <a:off x="16929100" y="1397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56545</xdr:rowOff>
    </xdr:from>
    <xdr:to>
      <xdr:col>81</xdr:col>
      <xdr:colOff>44450</xdr:colOff>
      <xdr:row>87</xdr:row>
      <xdr:rowOff>102507</xdr:rowOff>
    </xdr:to>
    <xdr:cxnSp macro="">
      <xdr:nvCxnSpPr>
        <xdr:cNvPr id="257" name="直線コネクタ 256"/>
        <xdr:cNvCxnSpPr/>
      </xdr:nvCxnSpPr>
      <xdr:spPr>
        <a:xfrm flipV="1">
          <a:off x="16179800" y="14972695"/>
          <a:ext cx="8382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10782</xdr:rowOff>
    </xdr:from>
    <xdr:ext cx="762000" cy="259045"/>
    <xdr:sp macro="" textlink="">
      <xdr:nvSpPr>
        <xdr:cNvPr id="258" name="給与水準   （国との比較）平均値テキスト"/>
        <xdr:cNvSpPr txBox="1"/>
      </xdr:nvSpPr>
      <xdr:spPr>
        <a:xfrm>
          <a:off x="17106900" y="14755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165705</xdr:rowOff>
    </xdr:from>
    <xdr:to>
      <xdr:col>81</xdr:col>
      <xdr:colOff>95250</xdr:colOff>
      <xdr:row>87</xdr:row>
      <xdr:rowOff>95855</xdr:rowOff>
    </xdr:to>
    <xdr:sp macro="" textlink="">
      <xdr:nvSpPr>
        <xdr:cNvPr id="259" name="フローチャート: 判断 258"/>
        <xdr:cNvSpPr/>
      </xdr:nvSpPr>
      <xdr:spPr>
        <a:xfrm>
          <a:off x="16967200" y="1491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10584</xdr:rowOff>
    </xdr:from>
    <xdr:to>
      <xdr:col>77</xdr:col>
      <xdr:colOff>44450</xdr:colOff>
      <xdr:row>87</xdr:row>
      <xdr:rowOff>102507</xdr:rowOff>
    </xdr:to>
    <xdr:cxnSp macro="">
      <xdr:nvCxnSpPr>
        <xdr:cNvPr id="260" name="直線コネクタ 259"/>
        <xdr:cNvCxnSpPr/>
      </xdr:nvCxnSpPr>
      <xdr:spPr>
        <a:xfrm>
          <a:off x="15290800" y="14926734"/>
          <a:ext cx="889000" cy="9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5745</xdr:rowOff>
    </xdr:from>
    <xdr:to>
      <xdr:col>77</xdr:col>
      <xdr:colOff>95250</xdr:colOff>
      <xdr:row>87</xdr:row>
      <xdr:rowOff>107345</xdr:rowOff>
    </xdr:to>
    <xdr:sp macro="" textlink="">
      <xdr:nvSpPr>
        <xdr:cNvPr id="261" name="フローチャート: 判断 260"/>
        <xdr:cNvSpPr/>
      </xdr:nvSpPr>
      <xdr:spPr>
        <a:xfrm>
          <a:off x="16129000" y="1492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117522</xdr:rowOff>
    </xdr:from>
    <xdr:ext cx="736600" cy="259045"/>
    <xdr:sp macro="" textlink="">
      <xdr:nvSpPr>
        <xdr:cNvPr id="262" name="テキスト ボックス 261"/>
        <xdr:cNvSpPr txBox="1"/>
      </xdr:nvSpPr>
      <xdr:spPr>
        <a:xfrm>
          <a:off x="15798800" y="146907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32657</xdr:rowOff>
    </xdr:from>
    <xdr:to>
      <xdr:col>72</xdr:col>
      <xdr:colOff>203200</xdr:colOff>
      <xdr:row>87</xdr:row>
      <xdr:rowOff>10584</xdr:rowOff>
    </xdr:to>
    <xdr:cxnSp macro="">
      <xdr:nvCxnSpPr>
        <xdr:cNvPr id="263" name="直線コネクタ 262"/>
        <xdr:cNvCxnSpPr/>
      </xdr:nvCxnSpPr>
      <xdr:spPr>
        <a:xfrm>
          <a:off x="14401800" y="14777357"/>
          <a:ext cx="889000" cy="149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17236</xdr:rowOff>
    </xdr:from>
    <xdr:to>
      <xdr:col>73</xdr:col>
      <xdr:colOff>44450</xdr:colOff>
      <xdr:row>87</xdr:row>
      <xdr:rowOff>118836</xdr:rowOff>
    </xdr:to>
    <xdr:sp macro="" textlink="">
      <xdr:nvSpPr>
        <xdr:cNvPr id="264" name="フローチャート: 判断 263"/>
        <xdr:cNvSpPr/>
      </xdr:nvSpPr>
      <xdr:spPr>
        <a:xfrm>
          <a:off x="15240000" y="1493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103613</xdr:rowOff>
    </xdr:from>
    <xdr:ext cx="762000" cy="259045"/>
    <xdr:sp macro="" textlink="">
      <xdr:nvSpPr>
        <xdr:cNvPr id="265" name="テキスト ボックス 264"/>
        <xdr:cNvSpPr txBox="1"/>
      </xdr:nvSpPr>
      <xdr:spPr>
        <a:xfrm>
          <a:off x="14909800" y="15019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32657</xdr:rowOff>
    </xdr:from>
    <xdr:to>
      <xdr:col>68</xdr:col>
      <xdr:colOff>152400</xdr:colOff>
      <xdr:row>86</xdr:row>
      <xdr:rowOff>67129</xdr:rowOff>
    </xdr:to>
    <xdr:cxnSp macro="">
      <xdr:nvCxnSpPr>
        <xdr:cNvPr id="266" name="直線コネクタ 265"/>
        <xdr:cNvCxnSpPr/>
      </xdr:nvCxnSpPr>
      <xdr:spPr>
        <a:xfrm flipV="1">
          <a:off x="13512800" y="14777357"/>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17236</xdr:rowOff>
    </xdr:from>
    <xdr:to>
      <xdr:col>68</xdr:col>
      <xdr:colOff>203200</xdr:colOff>
      <xdr:row>87</xdr:row>
      <xdr:rowOff>118836</xdr:rowOff>
    </xdr:to>
    <xdr:sp macro="" textlink="">
      <xdr:nvSpPr>
        <xdr:cNvPr id="267" name="フローチャート: 判断 266"/>
        <xdr:cNvSpPr/>
      </xdr:nvSpPr>
      <xdr:spPr>
        <a:xfrm>
          <a:off x="14351000" y="1493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103613</xdr:rowOff>
    </xdr:from>
    <xdr:ext cx="762000" cy="259045"/>
    <xdr:sp macro="" textlink="">
      <xdr:nvSpPr>
        <xdr:cNvPr id="268" name="テキスト ボックス 267"/>
        <xdr:cNvSpPr txBox="1"/>
      </xdr:nvSpPr>
      <xdr:spPr>
        <a:xfrm>
          <a:off x="14020800" y="15019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96762</xdr:rowOff>
    </xdr:from>
    <xdr:to>
      <xdr:col>64</xdr:col>
      <xdr:colOff>152400</xdr:colOff>
      <xdr:row>87</xdr:row>
      <xdr:rowOff>26912</xdr:rowOff>
    </xdr:to>
    <xdr:sp macro="" textlink="">
      <xdr:nvSpPr>
        <xdr:cNvPr id="269" name="フローチャート: 判断 268"/>
        <xdr:cNvSpPr/>
      </xdr:nvSpPr>
      <xdr:spPr>
        <a:xfrm>
          <a:off x="13462000" y="1484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11689</xdr:rowOff>
    </xdr:from>
    <xdr:ext cx="762000" cy="259045"/>
    <xdr:sp macro="" textlink="">
      <xdr:nvSpPr>
        <xdr:cNvPr id="270" name="テキスト ボックス 269"/>
        <xdr:cNvSpPr txBox="1"/>
      </xdr:nvSpPr>
      <xdr:spPr>
        <a:xfrm>
          <a:off x="13131800" y="14927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5745</xdr:rowOff>
    </xdr:from>
    <xdr:to>
      <xdr:col>81</xdr:col>
      <xdr:colOff>95250</xdr:colOff>
      <xdr:row>87</xdr:row>
      <xdr:rowOff>107345</xdr:rowOff>
    </xdr:to>
    <xdr:sp macro="" textlink="">
      <xdr:nvSpPr>
        <xdr:cNvPr id="276" name="楕円 275"/>
        <xdr:cNvSpPr/>
      </xdr:nvSpPr>
      <xdr:spPr>
        <a:xfrm>
          <a:off x="16967200" y="1492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149272</xdr:rowOff>
    </xdr:from>
    <xdr:ext cx="762000" cy="259045"/>
    <xdr:sp macro="" textlink="">
      <xdr:nvSpPr>
        <xdr:cNvPr id="277" name="給与水準   （国との比較）該当値テキスト"/>
        <xdr:cNvSpPr txBox="1"/>
      </xdr:nvSpPr>
      <xdr:spPr>
        <a:xfrm>
          <a:off x="17106900" y="14893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51707</xdr:rowOff>
    </xdr:from>
    <xdr:to>
      <xdr:col>77</xdr:col>
      <xdr:colOff>95250</xdr:colOff>
      <xdr:row>87</xdr:row>
      <xdr:rowOff>153307</xdr:rowOff>
    </xdr:to>
    <xdr:sp macro="" textlink="">
      <xdr:nvSpPr>
        <xdr:cNvPr id="278" name="楕円 277"/>
        <xdr:cNvSpPr/>
      </xdr:nvSpPr>
      <xdr:spPr>
        <a:xfrm>
          <a:off x="16129000" y="1496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138084</xdr:rowOff>
    </xdr:from>
    <xdr:ext cx="736600" cy="259045"/>
    <xdr:sp macro="" textlink="">
      <xdr:nvSpPr>
        <xdr:cNvPr id="279" name="テキスト ボックス 278"/>
        <xdr:cNvSpPr txBox="1"/>
      </xdr:nvSpPr>
      <xdr:spPr>
        <a:xfrm>
          <a:off x="15798800" y="15054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131234</xdr:rowOff>
    </xdr:from>
    <xdr:to>
      <xdr:col>73</xdr:col>
      <xdr:colOff>44450</xdr:colOff>
      <xdr:row>87</xdr:row>
      <xdr:rowOff>61384</xdr:rowOff>
    </xdr:to>
    <xdr:sp macro="" textlink="">
      <xdr:nvSpPr>
        <xdr:cNvPr id="280" name="楕円 279"/>
        <xdr:cNvSpPr/>
      </xdr:nvSpPr>
      <xdr:spPr>
        <a:xfrm>
          <a:off x="152400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71561</xdr:rowOff>
    </xdr:from>
    <xdr:ext cx="762000" cy="259045"/>
    <xdr:sp macro="" textlink="">
      <xdr:nvSpPr>
        <xdr:cNvPr id="281" name="テキスト ボックス 280"/>
        <xdr:cNvSpPr txBox="1"/>
      </xdr:nvSpPr>
      <xdr:spPr>
        <a:xfrm>
          <a:off x="14909800" y="14644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153307</xdr:rowOff>
    </xdr:from>
    <xdr:to>
      <xdr:col>68</xdr:col>
      <xdr:colOff>203200</xdr:colOff>
      <xdr:row>86</xdr:row>
      <xdr:rowOff>83457</xdr:rowOff>
    </xdr:to>
    <xdr:sp macro="" textlink="">
      <xdr:nvSpPr>
        <xdr:cNvPr id="282" name="楕円 281"/>
        <xdr:cNvSpPr/>
      </xdr:nvSpPr>
      <xdr:spPr>
        <a:xfrm>
          <a:off x="14351000" y="1472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93634</xdr:rowOff>
    </xdr:from>
    <xdr:ext cx="762000" cy="259045"/>
    <xdr:sp macro="" textlink="">
      <xdr:nvSpPr>
        <xdr:cNvPr id="283" name="テキスト ボックス 282"/>
        <xdr:cNvSpPr txBox="1"/>
      </xdr:nvSpPr>
      <xdr:spPr>
        <a:xfrm>
          <a:off x="14020800" y="1449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84" name="楕円 283"/>
        <xdr:cNvSpPr/>
      </xdr:nvSpPr>
      <xdr:spPr>
        <a:xfrm>
          <a:off x="13462000" y="147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128106</xdr:rowOff>
    </xdr:from>
    <xdr:ext cx="762000" cy="259045"/>
    <xdr:sp macro="" textlink="">
      <xdr:nvSpPr>
        <xdr:cNvPr id="285" name="テキスト ボックス 284"/>
        <xdr:cNvSpPr txBox="1"/>
      </xdr:nvSpPr>
      <xdr:spPr>
        <a:xfrm>
          <a:off x="13131800" y="1452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町村合併後の住民サービスの低下を防ぐ目的から，旧町村毎に支所を配置して行政運営を行っており，職員の効率的な配置が図りにくかったことから，平成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年度の職員数は前年度より</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人増の</a:t>
          </a:r>
          <a:r>
            <a:rPr kumimoji="1" lang="en-US" altLang="ja-JP" sz="1300">
              <a:latin typeface="ＭＳ Ｐゴシック" panose="020B0600070205080204" pitchFamily="50" charset="-128"/>
              <a:ea typeface="ＭＳ Ｐゴシック" panose="020B0600070205080204" pitchFamily="50" charset="-128"/>
            </a:rPr>
            <a:t>467</a:t>
          </a:r>
          <a:r>
            <a:rPr kumimoji="1" lang="ja-JP" altLang="en-US" sz="1300">
              <a:latin typeface="ＭＳ Ｐゴシック" panose="020B0600070205080204" pitchFamily="50" charset="-128"/>
              <a:ea typeface="ＭＳ Ｐゴシック" panose="020B0600070205080204" pitchFamily="50" charset="-128"/>
            </a:rPr>
            <a:t>人となった。また，人口も</a:t>
          </a:r>
          <a:r>
            <a:rPr kumimoji="1" lang="en-US" altLang="ja-JP" sz="1300">
              <a:latin typeface="ＭＳ Ｐゴシック" panose="020B0600070205080204" pitchFamily="50" charset="-128"/>
              <a:ea typeface="ＭＳ Ｐゴシック" panose="020B0600070205080204" pitchFamily="50" charset="-128"/>
            </a:rPr>
            <a:t>668</a:t>
          </a:r>
          <a:r>
            <a:rPr kumimoji="1" lang="ja-JP" altLang="en-US" sz="1300">
              <a:latin typeface="ＭＳ Ｐゴシック" panose="020B0600070205080204" pitchFamily="50" charset="-128"/>
              <a:ea typeface="ＭＳ Ｐゴシック" panose="020B0600070205080204" pitchFamily="50" charset="-128"/>
            </a:rPr>
            <a:t>人の減となったことも重なり，人口千人当たり職員数は</a:t>
          </a:r>
          <a:r>
            <a:rPr kumimoji="1" lang="en-US" altLang="ja-JP" sz="1300">
              <a:latin typeface="ＭＳ Ｐゴシック" panose="020B0600070205080204" pitchFamily="50" charset="-128"/>
              <a:ea typeface="ＭＳ Ｐゴシック" panose="020B0600070205080204" pitchFamily="50" charset="-128"/>
            </a:rPr>
            <a:t>0.17</a:t>
          </a:r>
          <a:r>
            <a:rPr kumimoji="1" lang="ja-JP" altLang="en-US" sz="1300">
              <a:latin typeface="ＭＳ Ｐゴシック" panose="020B0600070205080204" pitchFamily="50" charset="-128"/>
              <a:ea typeface="ＭＳ Ｐゴシック" panose="020B0600070205080204" pitchFamily="50" charset="-128"/>
            </a:rPr>
            <a:t>人増加し，全国平均，茨城県平均を上回り，類似団体内平均も若干上回っている。</a:t>
          </a:r>
        </a:p>
        <a:p>
          <a:r>
            <a:rPr kumimoji="1" lang="ja-JP" altLang="en-US" sz="1300">
              <a:latin typeface="ＭＳ Ｐゴシック" panose="020B0600070205080204" pitchFamily="50" charset="-128"/>
              <a:ea typeface="ＭＳ Ｐゴシック" panose="020B0600070205080204" pitchFamily="50" charset="-128"/>
            </a:rPr>
            <a:t>　今後は，機構改革等により引き続き適正な定員管理に努めていく。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168366</xdr:rowOff>
    </xdr:from>
    <xdr:to>
      <xdr:col>81</xdr:col>
      <xdr:colOff>44450</xdr:colOff>
      <xdr:row>67</xdr:row>
      <xdr:rowOff>105289</xdr:rowOff>
    </xdr:to>
    <xdr:cxnSp macro="">
      <xdr:nvCxnSpPr>
        <xdr:cNvPr id="317" name="直線コネクタ 316"/>
        <xdr:cNvCxnSpPr/>
      </xdr:nvCxnSpPr>
      <xdr:spPr>
        <a:xfrm flipV="1">
          <a:off x="17018000" y="10112466"/>
          <a:ext cx="0" cy="1479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77366</xdr:rowOff>
    </xdr:from>
    <xdr:ext cx="762000" cy="259045"/>
    <xdr:sp macro="" textlink="">
      <xdr:nvSpPr>
        <xdr:cNvPr id="318" name="定員管理の状況最小値テキスト"/>
        <xdr:cNvSpPr txBox="1"/>
      </xdr:nvSpPr>
      <xdr:spPr>
        <a:xfrm>
          <a:off x="17106900" y="11564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105289</xdr:rowOff>
    </xdr:from>
    <xdr:to>
      <xdr:col>81</xdr:col>
      <xdr:colOff>133350</xdr:colOff>
      <xdr:row>67</xdr:row>
      <xdr:rowOff>105289</xdr:rowOff>
    </xdr:to>
    <xdr:cxnSp macro="">
      <xdr:nvCxnSpPr>
        <xdr:cNvPr id="319" name="直線コネクタ 318"/>
        <xdr:cNvCxnSpPr/>
      </xdr:nvCxnSpPr>
      <xdr:spPr>
        <a:xfrm>
          <a:off x="16929100" y="11592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83293</xdr:rowOff>
    </xdr:from>
    <xdr:ext cx="762000" cy="259045"/>
    <xdr:sp macro="" textlink="">
      <xdr:nvSpPr>
        <xdr:cNvPr id="320" name="定員管理の状況最大値テキスト"/>
        <xdr:cNvSpPr txBox="1"/>
      </xdr:nvSpPr>
      <xdr:spPr>
        <a:xfrm>
          <a:off x="17106900" y="985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168366</xdr:rowOff>
    </xdr:from>
    <xdr:to>
      <xdr:col>81</xdr:col>
      <xdr:colOff>133350</xdr:colOff>
      <xdr:row>58</xdr:row>
      <xdr:rowOff>168366</xdr:rowOff>
    </xdr:to>
    <xdr:cxnSp macro="">
      <xdr:nvCxnSpPr>
        <xdr:cNvPr id="321" name="直線コネクタ 320"/>
        <xdr:cNvCxnSpPr/>
      </xdr:nvCxnSpPr>
      <xdr:spPr>
        <a:xfrm>
          <a:off x="16929100" y="1011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143268</xdr:rowOff>
    </xdr:from>
    <xdr:to>
      <xdr:col>81</xdr:col>
      <xdr:colOff>44450</xdr:colOff>
      <xdr:row>62</xdr:row>
      <xdr:rowOff>162802</xdr:rowOff>
    </xdr:to>
    <xdr:cxnSp macro="">
      <xdr:nvCxnSpPr>
        <xdr:cNvPr id="322" name="直線コネクタ 321"/>
        <xdr:cNvCxnSpPr/>
      </xdr:nvCxnSpPr>
      <xdr:spPr>
        <a:xfrm>
          <a:off x="16179800" y="10773168"/>
          <a:ext cx="838200" cy="1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81418</xdr:rowOff>
    </xdr:from>
    <xdr:ext cx="762000" cy="259045"/>
    <xdr:sp macro="" textlink="">
      <xdr:nvSpPr>
        <xdr:cNvPr id="323" name="定員管理の状況平均値テキスト"/>
        <xdr:cNvSpPr txBox="1"/>
      </xdr:nvSpPr>
      <xdr:spPr>
        <a:xfrm>
          <a:off x="17106900" y="105398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64891</xdr:rowOff>
    </xdr:from>
    <xdr:to>
      <xdr:col>81</xdr:col>
      <xdr:colOff>95250</xdr:colOff>
      <xdr:row>62</xdr:row>
      <xdr:rowOff>166491</xdr:rowOff>
    </xdr:to>
    <xdr:sp macro="" textlink="">
      <xdr:nvSpPr>
        <xdr:cNvPr id="324" name="フローチャート: 判断 323"/>
        <xdr:cNvSpPr/>
      </xdr:nvSpPr>
      <xdr:spPr>
        <a:xfrm>
          <a:off x="16967200" y="1069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121436</xdr:rowOff>
    </xdr:from>
    <xdr:to>
      <xdr:col>77</xdr:col>
      <xdr:colOff>44450</xdr:colOff>
      <xdr:row>62</xdr:row>
      <xdr:rowOff>143268</xdr:rowOff>
    </xdr:to>
    <xdr:cxnSp macro="">
      <xdr:nvCxnSpPr>
        <xdr:cNvPr id="325" name="直線コネクタ 324"/>
        <xdr:cNvCxnSpPr/>
      </xdr:nvCxnSpPr>
      <xdr:spPr>
        <a:xfrm>
          <a:off x="15290800" y="10751336"/>
          <a:ext cx="889000" cy="21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63742</xdr:rowOff>
    </xdr:from>
    <xdr:to>
      <xdr:col>77</xdr:col>
      <xdr:colOff>95250</xdr:colOff>
      <xdr:row>62</xdr:row>
      <xdr:rowOff>165342</xdr:rowOff>
    </xdr:to>
    <xdr:sp macro="" textlink="">
      <xdr:nvSpPr>
        <xdr:cNvPr id="326" name="フローチャート: 判断 325"/>
        <xdr:cNvSpPr/>
      </xdr:nvSpPr>
      <xdr:spPr>
        <a:xfrm>
          <a:off x="16129000" y="1069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4069</xdr:rowOff>
    </xdr:from>
    <xdr:ext cx="736600" cy="259045"/>
    <xdr:sp macro="" textlink="">
      <xdr:nvSpPr>
        <xdr:cNvPr id="327" name="テキスト ボックス 326"/>
        <xdr:cNvSpPr txBox="1"/>
      </xdr:nvSpPr>
      <xdr:spPr>
        <a:xfrm>
          <a:off x="15798800" y="104625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114542</xdr:rowOff>
    </xdr:from>
    <xdr:to>
      <xdr:col>72</xdr:col>
      <xdr:colOff>203200</xdr:colOff>
      <xdr:row>62</xdr:row>
      <xdr:rowOff>121436</xdr:rowOff>
    </xdr:to>
    <xdr:cxnSp macro="">
      <xdr:nvCxnSpPr>
        <xdr:cNvPr id="328" name="直線コネクタ 327"/>
        <xdr:cNvCxnSpPr/>
      </xdr:nvCxnSpPr>
      <xdr:spPr>
        <a:xfrm>
          <a:off x="14401800" y="10744442"/>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52251</xdr:rowOff>
    </xdr:from>
    <xdr:to>
      <xdr:col>73</xdr:col>
      <xdr:colOff>44450</xdr:colOff>
      <xdr:row>62</xdr:row>
      <xdr:rowOff>153851</xdr:rowOff>
    </xdr:to>
    <xdr:sp macro="" textlink="">
      <xdr:nvSpPr>
        <xdr:cNvPr id="329" name="フローチャート: 判断 328"/>
        <xdr:cNvSpPr/>
      </xdr:nvSpPr>
      <xdr:spPr>
        <a:xfrm>
          <a:off x="15240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164028</xdr:rowOff>
    </xdr:from>
    <xdr:ext cx="762000" cy="259045"/>
    <xdr:sp macro="" textlink="">
      <xdr:nvSpPr>
        <xdr:cNvPr id="330" name="テキスト ボックス 329"/>
        <xdr:cNvSpPr txBox="1"/>
      </xdr:nvSpPr>
      <xdr:spPr>
        <a:xfrm>
          <a:off x="14909800" y="1045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114542</xdr:rowOff>
    </xdr:from>
    <xdr:to>
      <xdr:col>68</xdr:col>
      <xdr:colOff>152400</xdr:colOff>
      <xdr:row>62</xdr:row>
      <xdr:rowOff>120287</xdr:rowOff>
    </xdr:to>
    <xdr:cxnSp macro="">
      <xdr:nvCxnSpPr>
        <xdr:cNvPr id="331" name="直線コネクタ 330"/>
        <xdr:cNvCxnSpPr/>
      </xdr:nvCxnSpPr>
      <xdr:spPr>
        <a:xfrm flipV="1">
          <a:off x="13512800" y="10744442"/>
          <a:ext cx="889000" cy="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35016</xdr:rowOff>
    </xdr:from>
    <xdr:to>
      <xdr:col>68</xdr:col>
      <xdr:colOff>203200</xdr:colOff>
      <xdr:row>62</xdr:row>
      <xdr:rowOff>136616</xdr:rowOff>
    </xdr:to>
    <xdr:sp macro="" textlink="">
      <xdr:nvSpPr>
        <xdr:cNvPr id="332" name="フローチャート: 判断 331"/>
        <xdr:cNvSpPr/>
      </xdr:nvSpPr>
      <xdr:spPr>
        <a:xfrm>
          <a:off x="14351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146793</xdr:rowOff>
    </xdr:from>
    <xdr:ext cx="762000" cy="259045"/>
    <xdr:sp macro="" textlink="">
      <xdr:nvSpPr>
        <xdr:cNvPr id="333" name="テキスト ボックス 332"/>
        <xdr:cNvSpPr txBox="1"/>
      </xdr:nvSpPr>
      <xdr:spPr>
        <a:xfrm>
          <a:off x="14020800" y="1043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158206</xdr:rowOff>
    </xdr:from>
    <xdr:to>
      <xdr:col>64</xdr:col>
      <xdr:colOff>152400</xdr:colOff>
      <xdr:row>62</xdr:row>
      <xdr:rowOff>88356</xdr:rowOff>
    </xdr:to>
    <xdr:sp macro="" textlink="">
      <xdr:nvSpPr>
        <xdr:cNvPr id="334" name="フローチャート: 判断 333"/>
        <xdr:cNvSpPr/>
      </xdr:nvSpPr>
      <xdr:spPr>
        <a:xfrm>
          <a:off x="134620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98533</xdr:rowOff>
    </xdr:from>
    <xdr:ext cx="762000" cy="259045"/>
    <xdr:sp macro="" textlink="">
      <xdr:nvSpPr>
        <xdr:cNvPr id="335" name="テキスト ボックス 334"/>
        <xdr:cNvSpPr txBox="1"/>
      </xdr:nvSpPr>
      <xdr:spPr>
        <a:xfrm>
          <a:off x="13131800" y="10385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112002</xdr:rowOff>
    </xdr:from>
    <xdr:to>
      <xdr:col>81</xdr:col>
      <xdr:colOff>95250</xdr:colOff>
      <xdr:row>63</xdr:row>
      <xdr:rowOff>42152</xdr:rowOff>
    </xdr:to>
    <xdr:sp macro="" textlink="">
      <xdr:nvSpPr>
        <xdr:cNvPr id="341" name="楕円 340"/>
        <xdr:cNvSpPr/>
      </xdr:nvSpPr>
      <xdr:spPr>
        <a:xfrm>
          <a:off x="16967200" y="10741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84079</xdr:rowOff>
    </xdr:from>
    <xdr:ext cx="762000" cy="259045"/>
    <xdr:sp macro="" textlink="">
      <xdr:nvSpPr>
        <xdr:cNvPr id="342" name="定員管理の状況該当値テキスト"/>
        <xdr:cNvSpPr txBox="1"/>
      </xdr:nvSpPr>
      <xdr:spPr>
        <a:xfrm>
          <a:off x="17106900" y="10713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92468</xdr:rowOff>
    </xdr:from>
    <xdr:to>
      <xdr:col>77</xdr:col>
      <xdr:colOff>95250</xdr:colOff>
      <xdr:row>63</xdr:row>
      <xdr:rowOff>22618</xdr:rowOff>
    </xdr:to>
    <xdr:sp macro="" textlink="">
      <xdr:nvSpPr>
        <xdr:cNvPr id="343" name="楕円 342"/>
        <xdr:cNvSpPr/>
      </xdr:nvSpPr>
      <xdr:spPr>
        <a:xfrm>
          <a:off x="16129000" y="1072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7395</xdr:rowOff>
    </xdr:from>
    <xdr:ext cx="736600" cy="259045"/>
    <xdr:sp macro="" textlink="">
      <xdr:nvSpPr>
        <xdr:cNvPr id="344" name="テキスト ボックス 343"/>
        <xdr:cNvSpPr txBox="1"/>
      </xdr:nvSpPr>
      <xdr:spPr>
        <a:xfrm>
          <a:off x="15798800" y="108087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70636</xdr:rowOff>
    </xdr:from>
    <xdr:to>
      <xdr:col>73</xdr:col>
      <xdr:colOff>44450</xdr:colOff>
      <xdr:row>63</xdr:row>
      <xdr:rowOff>786</xdr:rowOff>
    </xdr:to>
    <xdr:sp macro="" textlink="">
      <xdr:nvSpPr>
        <xdr:cNvPr id="345" name="楕円 344"/>
        <xdr:cNvSpPr/>
      </xdr:nvSpPr>
      <xdr:spPr>
        <a:xfrm>
          <a:off x="15240000" y="1070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157013</xdr:rowOff>
    </xdr:from>
    <xdr:ext cx="762000" cy="259045"/>
    <xdr:sp macro="" textlink="">
      <xdr:nvSpPr>
        <xdr:cNvPr id="346" name="テキスト ボックス 345"/>
        <xdr:cNvSpPr txBox="1"/>
      </xdr:nvSpPr>
      <xdr:spPr>
        <a:xfrm>
          <a:off x="14909800" y="10786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63742</xdr:rowOff>
    </xdr:from>
    <xdr:to>
      <xdr:col>68</xdr:col>
      <xdr:colOff>203200</xdr:colOff>
      <xdr:row>62</xdr:row>
      <xdr:rowOff>165342</xdr:rowOff>
    </xdr:to>
    <xdr:sp macro="" textlink="">
      <xdr:nvSpPr>
        <xdr:cNvPr id="347" name="楕円 346"/>
        <xdr:cNvSpPr/>
      </xdr:nvSpPr>
      <xdr:spPr>
        <a:xfrm>
          <a:off x="14351000" y="1069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150119</xdr:rowOff>
    </xdr:from>
    <xdr:ext cx="762000" cy="259045"/>
    <xdr:sp macro="" textlink="">
      <xdr:nvSpPr>
        <xdr:cNvPr id="348" name="テキスト ボックス 347"/>
        <xdr:cNvSpPr txBox="1"/>
      </xdr:nvSpPr>
      <xdr:spPr>
        <a:xfrm>
          <a:off x="14020800" y="1078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69487</xdr:rowOff>
    </xdr:from>
    <xdr:to>
      <xdr:col>64</xdr:col>
      <xdr:colOff>152400</xdr:colOff>
      <xdr:row>62</xdr:row>
      <xdr:rowOff>171087</xdr:rowOff>
    </xdr:to>
    <xdr:sp macro="" textlink="">
      <xdr:nvSpPr>
        <xdr:cNvPr id="349" name="楕円 348"/>
        <xdr:cNvSpPr/>
      </xdr:nvSpPr>
      <xdr:spPr>
        <a:xfrm>
          <a:off x="13462000" y="10699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155864</xdr:rowOff>
    </xdr:from>
    <xdr:ext cx="762000" cy="259045"/>
    <xdr:sp macro="" textlink="">
      <xdr:nvSpPr>
        <xdr:cNvPr id="350" name="テキスト ボックス 349"/>
        <xdr:cNvSpPr txBox="1"/>
      </xdr:nvSpPr>
      <xdr:spPr>
        <a:xfrm>
          <a:off x="13131800" y="10785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実質公債費比率は，前年度から</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ポイント上昇し</a:t>
          </a:r>
          <a:r>
            <a:rPr kumimoji="1" lang="en-US" altLang="ja-JP" sz="1300">
              <a:latin typeface="ＭＳ Ｐゴシック" panose="020B0600070205080204" pitchFamily="50" charset="-128"/>
              <a:ea typeface="ＭＳ Ｐゴシック" panose="020B0600070205080204" pitchFamily="50" charset="-128"/>
            </a:rPr>
            <a:t>8.1</a:t>
          </a:r>
          <a:r>
            <a:rPr kumimoji="1" lang="ja-JP" altLang="en-US" sz="1300">
              <a:latin typeface="ＭＳ Ｐゴシック" panose="020B0600070205080204" pitchFamily="50" charset="-128"/>
              <a:ea typeface="ＭＳ Ｐゴシック" panose="020B0600070205080204" pitchFamily="50" charset="-128"/>
            </a:rPr>
            <a:t>％となり，全国平均，茨城県平均は上回っているものの，類似団体内平均を下回っている。</a:t>
          </a: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年度から地方債借入を償還元金以下とし，公債費の抑制に取り組んでいるが，平成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年度において，元金償還開始の影響による元利償還金の増及び標準財政規模の減が実質公債費率の上昇した主な要因となっている。</a:t>
          </a:r>
        </a:p>
        <a:p>
          <a:r>
            <a:rPr kumimoji="1" lang="ja-JP" altLang="en-US" sz="1300">
              <a:latin typeface="ＭＳ Ｐゴシック" panose="020B0600070205080204" pitchFamily="50" charset="-128"/>
              <a:ea typeface="ＭＳ Ｐゴシック" panose="020B0600070205080204" pitchFamily="50" charset="-128"/>
            </a:rPr>
            <a:t>　今後も引き続き，地方債借入の抑制を図るなど，健全な財政運営に努めていく。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24553</xdr:rowOff>
    </xdr:from>
    <xdr:to>
      <xdr:col>81</xdr:col>
      <xdr:colOff>44450</xdr:colOff>
      <xdr:row>44</xdr:row>
      <xdr:rowOff>80645</xdr:rowOff>
    </xdr:to>
    <xdr:cxnSp macro="">
      <xdr:nvCxnSpPr>
        <xdr:cNvPr id="379" name="直線コネクタ 378"/>
        <xdr:cNvCxnSpPr/>
      </xdr:nvCxnSpPr>
      <xdr:spPr>
        <a:xfrm flipV="1">
          <a:off x="17018000" y="6196753"/>
          <a:ext cx="0" cy="14276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52722</xdr:rowOff>
    </xdr:from>
    <xdr:ext cx="762000" cy="259045"/>
    <xdr:sp macro="" textlink="">
      <xdr:nvSpPr>
        <xdr:cNvPr id="380" name="公債費負担の状況最小値テキスト"/>
        <xdr:cNvSpPr txBox="1"/>
      </xdr:nvSpPr>
      <xdr:spPr>
        <a:xfrm>
          <a:off x="17106900" y="759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80645</xdr:rowOff>
    </xdr:from>
    <xdr:to>
      <xdr:col>81</xdr:col>
      <xdr:colOff>133350</xdr:colOff>
      <xdr:row>44</xdr:row>
      <xdr:rowOff>80645</xdr:rowOff>
    </xdr:to>
    <xdr:cxnSp macro="">
      <xdr:nvCxnSpPr>
        <xdr:cNvPr id="381" name="直線コネクタ 380"/>
        <xdr:cNvCxnSpPr/>
      </xdr:nvCxnSpPr>
      <xdr:spPr>
        <a:xfrm>
          <a:off x="16929100" y="762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110930</xdr:rowOff>
    </xdr:from>
    <xdr:ext cx="762000" cy="259045"/>
    <xdr:sp macro="" textlink="">
      <xdr:nvSpPr>
        <xdr:cNvPr id="382" name="公債費負担の状況最大値テキスト"/>
        <xdr:cNvSpPr txBox="1"/>
      </xdr:nvSpPr>
      <xdr:spPr>
        <a:xfrm>
          <a:off x="17106900" y="5940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24553</xdr:rowOff>
    </xdr:from>
    <xdr:to>
      <xdr:col>81</xdr:col>
      <xdr:colOff>133350</xdr:colOff>
      <xdr:row>36</xdr:row>
      <xdr:rowOff>24553</xdr:rowOff>
    </xdr:to>
    <xdr:cxnSp macro="">
      <xdr:nvCxnSpPr>
        <xdr:cNvPr id="383" name="直線コネクタ 382"/>
        <xdr:cNvCxnSpPr/>
      </xdr:nvCxnSpPr>
      <xdr:spPr>
        <a:xfrm>
          <a:off x="16929100" y="6196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159279</xdr:rowOff>
    </xdr:from>
    <xdr:to>
      <xdr:col>81</xdr:col>
      <xdr:colOff>44450</xdr:colOff>
      <xdr:row>36</xdr:row>
      <xdr:rowOff>171344</xdr:rowOff>
    </xdr:to>
    <xdr:cxnSp macro="">
      <xdr:nvCxnSpPr>
        <xdr:cNvPr id="384" name="直線コネクタ 383"/>
        <xdr:cNvCxnSpPr/>
      </xdr:nvCxnSpPr>
      <xdr:spPr>
        <a:xfrm>
          <a:off x="16179800" y="6331479"/>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122784</xdr:rowOff>
    </xdr:from>
    <xdr:ext cx="762000" cy="259045"/>
    <xdr:sp macro="" textlink="">
      <xdr:nvSpPr>
        <xdr:cNvPr id="385" name="公債費負担の状況平均値テキスト"/>
        <xdr:cNvSpPr txBox="1"/>
      </xdr:nvSpPr>
      <xdr:spPr>
        <a:xfrm>
          <a:off x="17106900" y="62949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150707</xdr:rowOff>
    </xdr:from>
    <xdr:to>
      <xdr:col>81</xdr:col>
      <xdr:colOff>95250</xdr:colOff>
      <xdr:row>37</xdr:row>
      <xdr:rowOff>80857</xdr:rowOff>
    </xdr:to>
    <xdr:sp macro="" textlink="">
      <xdr:nvSpPr>
        <xdr:cNvPr id="386" name="フローチャート: 判断 385"/>
        <xdr:cNvSpPr/>
      </xdr:nvSpPr>
      <xdr:spPr>
        <a:xfrm>
          <a:off x="169672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159279</xdr:rowOff>
    </xdr:from>
    <xdr:to>
      <xdr:col>77</xdr:col>
      <xdr:colOff>44450</xdr:colOff>
      <xdr:row>36</xdr:row>
      <xdr:rowOff>165312</xdr:rowOff>
    </xdr:to>
    <xdr:cxnSp macro="">
      <xdr:nvCxnSpPr>
        <xdr:cNvPr id="387" name="直線コネクタ 386"/>
        <xdr:cNvCxnSpPr/>
      </xdr:nvCxnSpPr>
      <xdr:spPr>
        <a:xfrm flipV="1">
          <a:off x="15290800" y="6331479"/>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154728</xdr:rowOff>
    </xdr:from>
    <xdr:to>
      <xdr:col>77</xdr:col>
      <xdr:colOff>95250</xdr:colOff>
      <xdr:row>37</xdr:row>
      <xdr:rowOff>84878</xdr:rowOff>
    </xdr:to>
    <xdr:sp macro="" textlink="">
      <xdr:nvSpPr>
        <xdr:cNvPr id="388" name="フローチャート: 判断 387"/>
        <xdr:cNvSpPr/>
      </xdr:nvSpPr>
      <xdr:spPr>
        <a:xfrm>
          <a:off x="16129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69655</xdr:rowOff>
    </xdr:from>
    <xdr:ext cx="736600" cy="259045"/>
    <xdr:sp macro="" textlink="">
      <xdr:nvSpPr>
        <xdr:cNvPr id="389" name="テキスト ボックス 388"/>
        <xdr:cNvSpPr txBox="1"/>
      </xdr:nvSpPr>
      <xdr:spPr>
        <a:xfrm>
          <a:off x="15798800" y="6413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165312</xdr:rowOff>
    </xdr:from>
    <xdr:to>
      <xdr:col>72</xdr:col>
      <xdr:colOff>203200</xdr:colOff>
      <xdr:row>37</xdr:row>
      <xdr:rowOff>9948</xdr:rowOff>
    </xdr:to>
    <xdr:cxnSp macro="">
      <xdr:nvCxnSpPr>
        <xdr:cNvPr id="390" name="直線コネクタ 389"/>
        <xdr:cNvCxnSpPr/>
      </xdr:nvCxnSpPr>
      <xdr:spPr>
        <a:xfrm flipV="1">
          <a:off x="14401800" y="6337512"/>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158750</xdr:rowOff>
    </xdr:from>
    <xdr:to>
      <xdr:col>73</xdr:col>
      <xdr:colOff>44450</xdr:colOff>
      <xdr:row>37</xdr:row>
      <xdr:rowOff>88900</xdr:rowOff>
    </xdr:to>
    <xdr:sp macro="" textlink="">
      <xdr:nvSpPr>
        <xdr:cNvPr id="391" name="フローチャート: 判断 390"/>
        <xdr:cNvSpPr/>
      </xdr:nvSpPr>
      <xdr:spPr>
        <a:xfrm>
          <a:off x="15240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73677</xdr:rowOff>
    </xdr:from>
    <xdr:ext cx="762000" cy="259045"/>
    <xdr:sp macro="" textlink="">
      <xdr:nvSpPr>
        <xdr:cNvPr id="392" name="テキスト ボックス 391"/>
        <xdr:cNvSpPr txBox="1"/>
      </xdr:nvSpPr>
      <xdr:spPr>
        <a:xfrm>
          <a:off x="14909800" y="641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9948</xdr:rowOff>
    </xdr:from>
    <xdr:to>
      <xdr:col>68</xdr:col>
      <xdr:colOff>152400</xdr:colOff>
      <xdr:row>37</xdr:row>
      <xdr:rowOff>36089</xdr:rowOff>
    </xdr:to>
    <xdr:cxnSp macro="">
      <xdr:nvCxnSpPr>
        <xdr:cNvPr id="393" name="直線コネクタ 392"/>
        <xdr:cNvCxnSpPr/>
      </xdr:nvCxnSpPr>
      <xdr:spPr>
        <a:xfrm flipV="1">
          <a:off x="13512800" y="6353598"/>
          <a:ext cx="889000" cy="2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37</xdr:row>
      <xdr:rowOff>1376</xdr:rowOff>
    </xdr:from>
    <xdr:to>
      <xdr:col>68</xdr:col>
      <xdr:colOff>203200</xdr:colOff>
      <xdr:row>37</xdr:row>
      <xdr:rowOff>102976</xdr:rowOff>
    </xdr:to>
    <xdr:sp macro="" textlink="">
      <xdr:nvSpPr>
        <xdr:cNvPr id="394" name="フローチャート: 判断 393"/>
        <xdr:cNvSpPr/>
      </xdr:nvSpPr>
      <xdr:spPr>
        <a:xfrm>
          <a:off x="143510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87753</xdr:rowOff>
    </xdr:from>
    <xdr:ext cx="762000" cy="259045"/>
    <xdr:sp macro="" textlink="">
      <xdr:nvSpPr>
        <xdr:cNvPr id="395" name="テキスト ボックス 394"/>
        <xdr:cNvSpPr txBox="1"/>
      </xdr:nvSpPr>
      <xdr:spPr>
        <a:xfrm>
          <a:off x="14020800" y="643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9419</xdr:rowOff>
    </xdr:from>
    <xdr:to>
      <xdr:col>64</xdr:col>
      <xdr:colOff>152400</xdr:colOff>
      <xdr:row>37</xdr:row>
      <xdr:rowOff>111019</xdr:rowOff>
    </xdr:to>
    <xdr:sp macro="" textlink="">
      <xdr:nvSpPr>
        <xdr:cNvPr id="396" name="フローチャート: 判断 395"/>
        <xdr:cNvSpPr/>
      </xdr:nvSpPr>
      <xdr:spPr>
        <a:xfrm>
          <a:off x="13462000" y="635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95796</xdr:rowOff>
    </xdr:from>
    <xdr:ext cx="762000" cy="259045"/>
    <xdr:sp macro="" textlink="">
      <xdr:nvSpPr>
        <xdr:cNvPr id="397" name="テキスト ボックス 396"/>
        <xdr:cNvSpPr txBox="1"/>
      </xdr:nvSpPr>
      <xdr:spPr>
        <a:xfrm>
          <a:off x="13131800" y="6439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120544</xdr:rowOff>
    </xdr:from>
    <xdr:to>
      <xdr:col>81</xdr:col>
      <xdr:colOff>95250</xdr:colOff>
      <xdr:row>37</xdr:row>
      <xdr:rowOff>50694</xdr:rowOff>
    </xdr:to>
    <xdr:sp macro="" textlink="">
      <xdr:nvSpPr>
        <xdr:cNvPr id="403" name="楕円 402"/>
        <xdr:cNvSpPr/>
      </xdr:nvSpPr>
      <xdr:spPr>
        <a:xfrm>
          <a:off x="16967200" y="6292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137071</xdr:rowOff>
    </xdr:from>
    <xdr:ext cx="762000" cy="259045"/>
    <xdr:sp macro="" textlink="">
      <xdr:nvSpPr>
        <xdr:cNvPr id="404" name="公債費負担の状況該当値テキスト"/>
        <xdr:cNvSpPr txBox="1"/>
      </xdr:nvSpPr>
      <xdr:spPr>
        <a:xfrm>
          <a:off x="17106900" y="6137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108479</xdr:rowOff>
    </xdr:from>
    <xdr:to>
      <xdr:col>77</xdr:col>
      <xdr:colOff>95250</xdr:colOff>
      <xdr:row>37</xdr:row>
      <xdr:rowOff>38629</xdr:rowOff>
    </xdr:to>
    <xdr:sp macro="" textlink="">
      <xdr:nvSpPr>
        <xdr:cNvPr id="405" name="楕円 404"/>
        <xdr:cNvSpPr/>
      </xdr:nvSpPr>
      <xdr:spPr>
        <a:xfrm>
          <a:off x="16129000" y="6280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48806</xdr:rowOff>
    </xdr:from>
    <xdr:ext cx="736600" cy="259045"/>
    <xdr:sp macro="" textlink="">
      <xdr:nvSpPr>
        <xdr:cNvPr id="406" name="テキスト ボックス 405"/>
        <xdr:cNvSpPr txBox="1"/>
      </xdr:nvSpPr>
      <xdr:spPr>
        <a:xfrm>
          <a:off x="15798800" y="60495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114512</xdr:rowOff>
    </xdr:from>
    <xdr:to>
      <xdr:col>73</xdr:col>
      <xdr:colOff>44450</xdr:colOff>
      <xdr:row>37</xdr:row>
      <xdr:rowOff>44662</xdr:rowOff>
    </xdr:to>
    <xdr:sp macro="" textlink="">
      <xdr:nvSpPr>
        <xdr:cNvPr id="407" name="楕円 406"/>
        <xdr:cNvSpPr/>
      </xdr:nvSpPr>
      <xdr:spPr>
        <a:xfrm>
          <a:off x="15240000" y="6286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54839</xdr:rowOff>
    </xdr:from>
    <xdr:ext cx="762000" cy="259045"/>
    <xdr:sp macro="" textlink="">
      <xdr:nvSpPr>
        <xdr:cNvPr id="408" name="テキスト ボックス 407"/>
        <xdr:cNvSpPr txBox="1"/>
      </xdr:nvSpPr>
      <xdr:spPr>
        <a:xfrm>
          <a:off x="14909800" y="6055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130598</xdr:rowOff>
    </xdr:from>
    <xdr:to>
      <xdr:col>68</xdr:col>
      <xdr:colOff>203200</xdr:colOff>
      <xdr:row>37</xdr:row>
      <xdr:rowOff>60748</xdr:rowOff>
    </xdr:to>
    <xdr:sp macro="" textlink="">
      <xdr:nvSpPr>
        <xdr:cNvPr id="409" name="楕円 408"/>
        <xdr:cNvSpPr/>
      </xdr:nvSpPr>
      <xdr:spPr>
        <a:xfrm>
          <a:off x="14351000" y="6302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70925</xdr:rowOff>
    </xdr:from>
    <xdr:ext cx="762000" cy="259045"/>
    <xdr:sp macro="" textlink="">
      <xdr:nvSpPr>
        <xdr:cNvPr id="410" name="テキスト ボックス 409"/>
        <xdr:cNvSpPr txBox="1"/>
      </xdr:nvSpPr>
      <xdr:spPr>
        <a:xfrm>
          <a:off x="14020800" y="6071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156739</xdr:rowOff>
    </xdr:from>
    <xdr:to>
      <xdr:col>64</xdr:col>
      <xdr:colOff>152400</xdr:colOff>
      <xdr:row>37</xdr:row>
      <xdr:rowOff>86889</xdr:rowOff>
    </xdr:to>
    <xdr:sp macro="" textlink="">
      <xdr:nvSpPr>
        <xdr:cNvPr id="411" name="楕円 410"/>
        <xdr:cNvSpPr/>
      </xdr:nvSpPr>
      <xdr:spPr>
        <a:xfrm>
          <a:off x="13462000" y="6328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97066</xdr:rowOff>
    </xdr:from>
    <xdr:ext cx="762000" cy="259045"/>
    <xdr:sp macro="" textlink="">
      <xdr:nvSpPr>
        <xdr:cNvPr id="412" name="テキスト ボックス 411"/>
        <xdr:cNvSpPr txBox="1"/>
      </xdr:nvSpPr>
      <xdr:spPr>
        <a:xfrm>
          <a:off x="13131800" y="6097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14.2</a:t>
          </a:r>
          <a:r>
            <a:rPr kumimoji="1" lang="ja-JP" altLang="en-US" sz="1300">
              <a:latin typeface="ＭＳ Ｐゴシック" panose="020B0600070205080204" pitchFamily="50" charset="-128"/>
              <a:ea typeface="ＭＳ Ｐゴシック" panose="020B0600070205080204" pitchFamily="50" charset="-128"/>
            </a:rPr>
            <a:t>％となり，全国平均，茨城県平均及び類似団体内平均全てにおいて下回っている。平成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年度は標準財政規模が前年度から</a:t>
          </a:r>
          <a:r>
            <a:rPr kumimoji="1" lang="en-US" altLang="ja-JP" sz="1300">
              <a:latin typeface="ＭＳ Ｐゴシック" panose="020B0600070205080204" pitchFamily="50" charset="-128"/>
              <a:ea typeface="ＭＳ Ｐゴシック" panose="020B0600070205080204" pitchFamily="50" charset="-128"/>
            </a:rPr>
            <a:t>136</a:t>
          </a:r>
          <a:r>
            <a:rPr kumimoji="1" lang="ja-JP" altLang="en-US" sz="1300">
              <a:latin typeface="ＭＳ Ｐゴシック" panose="020B0600070205080204" pitchFamily="50" charset="-128"/>
              <a:ea typeface="ＭＳ Ｐゴシック" panose="020B0600070205080204" pitchFamily="50" charset="-128"/>
            </a:rPr>
            <a:t>百万円減となり，また基準財政需要額算入見込額が</a:t>
          </a:r>
          <a:r>
            <a:rPr kumimoji="1" lang="en-US" altLang="ja-JP" sz="1300">
              <a:latin typeface="ＭＳ Ｐゴシック" panose="020B0600070205080204" pitchFamily="50" charset="-128"/>
              <a:ea typeface="ＭＳ Ｐゴシック" panose="020B0600070205080204" pitchFamily="50" charset="-128"/>
            </a:rPr>
            <a:t>587</a:t>
          </a:r>
          <a:r>
            <a:rPr kumimoji="1" lang="ja-JP" altLang="en-US" sz="1300">
              <a:latin typeface="ＭＳ Ｐゴシック" panose="020B0600070205080204" pitchFamily="50" charset="-128"/>
              <a:ea typeface="ＭＳ Ｐゴシック" panose="020B0600070205080204" pitchFamily="50" charset="-128"/>
            </a:rPr>
            <a:t>百万円の減，充当可能財源等が</a:t>
          </a:r>
          <a:r>
            <a:rPr kumimoji="1" lang="en-US" altLang="ja-JP" sz="1300">
              <a:latin typeface="ＭＳ Ｐゴシック" panose="020B0600070205080204" pitchFamily="50" charset="-128"/>
              <a:ea typeface="ＭＳ Ｐゴシック" panose="020B0600070205080204" pitchFamily="50" charset="-128"/>
            </a:rPr>
            <a:t>876</a:t>
          </a:r>
          <a:r>
            <a:rPr kumimoji="1" lang="ja-JP" altLang="en-US" sz="1300">
              <a:latin typeface="ＭＳ Ｐゴシック" panose="020B0600070205080204" pitchFamily="50" charset="-128"/>
              <a:ea typeface="ＭＳ Ｐゴシック" panose="020B0600070205080204" pitchFamily="50" charset="-128"/>
            </a:rPr>
            <a:t>百円の減となったものの，地方債残高が</a:t>
          </a:r>
          <a:r>
            <a:rPr kumimoji="1" lang="en-US" altLang="ja-JP" sz="1300">
              <a:latin typeface="ＭＳ Ｐゴシック" panose="020B0600070205080204" pitchFamily="50" charset="-128"/>
              <a:ea typeface="ＭＳ Ｐゴシック" panose="020B0600070205080204" pitchFamily="50" charset="-128"/>
            </a:rPr>
            <a:t>837</a:t>
          </a:r>
          <a:r>
            <a:rPr kumimoji="1" lang="ja-JP" altLang="en-US" sz="1300">
              <a:latin typeface="ＭＳ Ｐゴシック" panose="020B0600070205080204" pitchFamily="50" charset="-128"/>
              <a:ea typeface="ＭＳ Ｐゴシック" panose="020B0600070205080204" pitchFamily="50" charset="-128"/>
            </a:rPr>
            <a:t>百万円の減，公営企業債等繰入見込額が</a:t>
          </a:r>
          <a:r>
            <a:rPr kumimoji="1" lang="en-US" altLang="ja-JP" sz="1300">
              <a:latin typeface="ＭＳ Ｐゴシック" panose="020B0600070205080204" pitchFamily="50" charset="-128"/>
              <a:ea typeface="ＭＳ Ｐゴシック" panose="020B0600070205080204" pitchFamily="50" charset="-128"/>
            </a:rPr>
            <a:t>236</a:t>
          </a:r>
          <a:r>
            <a:rPr kumimoji="1" lang="ja-JP" altLang="en-US" sz="1300">
              <a:latin typeface="ＭＳ Ｐゴシック" panose="020B0600070205080204" pitchFamily="50" charset="-128"/>
              <a:ea typeface="ＭＳ Ｐゴシック" panose="020B0600070205080204" pitchFamily="50" charset="-128"/>
            </a:rPr>
            <a:t>百万円の減となり，これらをあわせた将来負担額が</a:t>
          </a:r>
          <a:r>
            <a:rPr kumimoji="1" lang="en-US" altLang="ja-JP" sz="1300">
              <a:latin typeface="ＭＳ Ｐゴシック" panose="020B0600070205080204" pitchFamily="50" charset="-128"/>
              <a:ea typeface="ＭＳ Ｐゴシック" panose="020B0600070205080204" pitchFamily="50" charset="-128"/>
            </a:rPr>
            <a:t>1,023</a:t>
          </a:r>
          <a:r>
            <a:rPr kumimoji="1" lang="ja-JP" altLang="en-US" sz="1300">
              <a:latin typeface="ＭＳ Ｐゴシック" panose="020B0600070205080204" pitchFamily="50" charset="-128"/>
              <a:ea typeface="ＭＳ Ｐゴシック" panose="020B0600070205080204" pitchFamily="50" charset="-128"/>
            </a:rPr>
            <a:t>百万円の減となったことが，将来負担比率が下がった主な要因である。今後も地方債借入れの抑制を図るなど，健全な財政運営に努めていく。</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9" name="直線コネクタ 428"/>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0" name="テキスト ボックス 429"/>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1" name="直線コネクタ 430"/>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2" name="テキスト ボックス 431"/>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3" name="直線コネクタ 432"/>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4" name="テキスト ボックス 433"/>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5" name="直線コネクタ 434"/>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6" name="テキスト ボックス 435"/>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7" name="直線コネクタ 436"/>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8" name="テキスト ボックス 437"/>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9" name="直線コネクタ 438"/>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0" name="テキスト ボックス 439"/>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58746</xdr:rowOff>
    </xdr:to>
    <xdr:cxnSp macro="">
      <xdr:nvCxnSpPr>
        <xdr:cNvPr id="443" name="直線コネクタ 442"/>
        <xdr:cNvCxnSpPr/>
      </xdr:nvCxnSpPr>
      <xdr:spPr>
        <a:xfrm flipV="1">
          <a:off x="17018000" y="2313214"/>
          <a:ext cx="0" cy="15174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30823</xdr:rowOff>
    </xdr:from>
    <xdr:ext cx="762000" cy="259045"/>
    <xdr:sp macro="" textlink="">
      <xdr:nvSpPr>
        <xdr:cNvPr id="444" name="将来負担の状況最小値テキスト"/>
        <xdr:cNvSpPr txBox="1"/>
      </xdr:nvSpPr>
      <xdr:spPr>
        <a:xfrm>
          <a:off x="17106900" y="3802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58746</xdr:rowOff>
    </xdr:from>
    <xdr:to>
      <xdr:col>81</xdr:col>
      <xdr:colOff>133350</xdr:colOff>
      <xdr:row>22</xdr:row>
      <xdr:rowOff>58746</xdr:rowOff>
    </xdr:to>
    <xdr:cxnSp macro="">
      <xdr:nvCxnSpPr>
        <xdr:cNvPr id="445" name="直線コネクタ 444"/>
        <xdr:cNvCxnSpPr/>
      </xdr:nvCxnSpPr>
      <xdr:spPr>
        <a:xfrm>
          <a:off x="16929100" y="3830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6"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7" name="直線コネクタ 446"/>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13</xdr:row>
      <xdr:rowOff>133314</xdr:rowOff>
    </xdr:from>
    <xdr:to>
      <xdr:col>81</xdr:col>
      <xdr:colOff>44450</xdr:colOff>
      <xdr:row>13</xdr:row>
      <xdr:rowOff>136416</xdr:rowOff>
    </xdr:to>
    <xdr:cxnSp macro="">
      <xdr:nvCxnSpPr>
        <xdr:cNvPr id="448" name="直線コネクタ 447"/>
        <xdr:cNvCxnSpPr/>
      </xdr:nvCxnSpPr>
      <xdr:spPr>
        <a:xfrm flipV="1">
          <a:off x="16179800" y="2362164"/>
          <a:ext cx="838200" cy="3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170759</xdr:rowOff>
    </xdr:from>
    <xdr:ext cx="762000" cy="259045"/>
    <xdr:sp macro="" textlink="">
      <xdr:nvSpPr>
        <xdr:cNvPr id="449" name="将来負担の状況平均値テキスト"/>
        <xdr:cNvSpPr txBox="1"/>
      </xdr:nvSpPr>
      <xdr:spPr>
        <a:xfrm>
          <a:off x="17106900" y="23996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27232</xdr:rowOff>
    </xdr:from>
    <xdr:to>
      <xdr:col>81</xdr:col>
      <xdr:colOff>95250</xdr:colOff>
      <xdr:row>14</xdr:row>
      <xdr:rowOff>128832</xdr:rowOff>
    </xdr:to>
    <xdr:sp macro="" textlink="">
      <xdr:nvSpPr>
        <xdr:cNvPr id="450" name="フローチャート: 判断 449"/>
        <xdr:cNvSpPr/>
      </xdr:nvSpPr>
      <xdr:spPr>
        <a:xfrm>
          <a:off x="16967200" y="2427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13</xdr:row>
      <xdr:rowOff>136416</xdr:rowOff>
    </xdr:from>
    <xdr:to>
      <xdr:col>77</xdr:col>
      <xdr:colOff>44450</xdr:colOff>
      <xdr:row>13</xdr:row>
      <xdr:rowOff>158133</xdr:rowOff>
    </xdr:to>
    <xdr:cxnSp macro="">
      <xdr:nvCxnSpPr>
        <xdr:cNvPr id="451" name="直線コネクタ 450"/>
        <xdr:cNvCxnSpPr/>
      </xdr:nvCxnSpPr>
      <xdr:spPr>
        <a:xfrm flipV="1">
          <a:off x="15290800" y="2365266"/>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45502</xdr:rowOff>
    </xdr:from>
    <xdr:to>
      <xdr:col>77</xdr:col>
      <xdr:colOff>95250</xdr:colOff>
      <xdr:row>14</xdr:row>
      <xdr:rowOff>147102</xdr:rowOff>
    </xdr:to>
    <xdr:sp macro="" textlink="">
      <xdr:nvSpPr>
        <xdr:cNvPr id="452" name="フローチャート: 判断 451"/>
        <xdr:cNvSpPr/>
      </xdr:nvSpPr>
      <xdr:spPr>
        <a:xfrm>
          <a:off x="16129000" y="244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131879</xdr:rowOff>
    </xdr:from>
    <xdr:ext cx="736600" cy="259045"/>
    <xdr:sp macro="" textlink="">
      <xdr:nvSpPr>
        <xdr:cNvPr id="453" name="テキスト ボックス 452"/>
        <xdr:cNvSpPr txBox="1"/>
      </xdr:nvSpPr>
      <xdr:spPr>
        <a:xfrm>
          <a:off x="15798800" y="25321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13</xdr:row>
      <xdr:rowOff>158133</xdr:rowOff>
    </xdr:from>
    <xdr:to>
      <xdr:col>72</xdr:col>
      <xdr:colOff>203200</xdr:colOff>
      <xdr:row>14</xdr:row>
      <xdr:rowOff>2195</xdr:rowOff>
    </xdr:to>
    <xdr:cxnSp macro="">
      <xdr:nvCxnSpPr>
        <xdr:cNvPr id="454" name="直線コネクタ 453"/>
        <xdr:cNvCxnSpPr/>
      </xdr:nvCxnSpPr>
      <xdr:spPr>
        <a:xfrm flipV="1">
          <a:off x="14401800" y="2386983"/>
          <a:ext cx="889000" cy="1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50328</xdr:rowOff>
    </xdr:from>
    <xdr:to>
      <xdr:col>73</xdr:col>
      <xdr:colOff>44450</xdr:colOff>
      <xdr:row>14</xdr:row>
      <xdr:rowOff>151928</xdr:rowOff>
    </xdr:to>
    <xdr:sp macro="" textlink="">
      <xdr:nvSpPr>
        <xdr:cNvPr id="455" name="フローチャート: 判断 454"/>
        <xdr:cNvSpPr/>
      </xdr:nvSpPr>
      <xdr:spPr>
        <a:xfrm>
          <a:off x="15240000" y="245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136705</xdr:rowOff>
    </xdr:from>
    <xdr:ext cx="762000" cy="259045"/>
    <xdr:sp macro="" textlink="">
      <xdr:nvSpPr>
        <xdr:cNvPr id="456" name="テキスト ボックス 455"/>
        <xdr:cNvSpPr txBox="1"/>
      </xdr:nvSpPr>
      <xdr:spPr>
        <a:xfrm>
          <a:off x="14909800" y="253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2195</xdr:rowOff>
    </xdr:from>
    <xdr:to>
      <xdr:col>68</xdr:col>
      <xdr:colOff>152400</xdr:colOff>
      <xdr:row>14</xdr:row>
      <xdr:rowOff>34254</xdr:rowOff>
    </xdr:to>
    <xdr:cxnSp macro="">
      <xdr:nvCxnSpPr>
        <xdr:cNvPr id="457" name="直線コネクタ 456"/>
        <xdr:cNvCxnSpPr/>
      </xdr:nvCxnSpPr>
      <xdr:spPr>
        <a:xfrm flipV="1">
          <a:off x="13512800" y="2402495"/>
          <a:ext cx="889000" cy="32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63772</xdr:rowOff>
    </xdr:from>
    <xdr:to>
      <xdr:col>68</xdr:col>
      <xdr:colOff>203200</xdr:colOff>
      <xdr:row>14</xdr:row>
      <xdr:rowOff>165372</xdr:rowOff>
    </xdr:to>
    <xdr:sp macro="" textlink="">
      <xdr:nvSpPr>
        <xdr:cNvPr id="458" name="フローチャート: 判断 457"/>
        <xdr:cNvSpPr/>
      </xdr:nvSpPr>
      <xdr:spPr>
        <a:xfrm>
          <a:off x="14351000" y="2464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150149</xdr:rowOff>
    </xdr:from>
    <xdr:ext cx="762000" cy="259045"/>
    <xdr:sp macro="" textlink="">
      <xdr:nvSpPr>
        <xdr:cNvPr id="459" name="テキスト ボックス 458"/>
        <xdr:cNvSpPr txBox="1"/>
      </xdr:nvSpPr>
      <xdr:spPr>
        <a:xfrm>
          <a:off x="14020800" y="2550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71701</xdr:rowOff>
    </xdr:from>
    <xdr:to>
      <xdr:col>64</xdr:col>
      <xdr:colOff>152400</xdr:colOff>
      <xdr:row>15</xdr:row>
      <xdr:rowOff>1851</xdr:rowOff>
    </xdr:to>
    <xdr:sp macro="" textlink="">
      <xdr:nvSpPr>
        <xdr:cNvPr id="460" name="フローチャート: 判断 459"/>
        <xdr:cNvSpPr/>
      </xdr:nvSpPr>
      <xdr:spPr>
        <a:xfrm>
          <a:off x="13462000" y="2472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158078</xdr:rowOff>
    </xdr:from>
    <xdr:ext cx="762000" cy="259045"/>
    <xdr:sp macro="" textlink="">
      <xdr:nvSpPr>
        <xdr:cNvPr id="461" name="テキスト ボックス 460"/>
        <xdr:cNvSpPr txBox="1"/>
      </xdr:nvSpPr>
      <xdr:spPr>
        <a:xfrm>
          <a:off x="13131800" y="2558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82514</xdr:rowOff>
    </xdr:from>
    <xdr:to>
      <xdr:col>81</xdr:col>
      <xdr:colOff>95250</xdr:colOff>
      <xdr:row>14</xdr:row>
      <xdr:rowOff>12664</xdr:rowOff>
    </xdr:to>
    <xdr:sp macro="" textlink="">
      <xdr:nvSpPr>
        <xdr:cNvPr id="467" name="楕円 466"/>
        <xdr:cNvSpPr/>
      </xdr:nvSpPr>
      <xdr:spPr>
        <a:xfrm>
          <a:off x="16967200" y="2311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3791</xdr:rowOff>
    </xdr:from>
    <xdr:ext cx="762000" cy="259045"/>
    <xdr:sp macro="" textlink="">
      <xdr:nvSpPr>
        <xdr:cNvPr id="468" name="将来負担の状況該当値テキスト"/>
        <xdr:cNvSpPr txBox="1"/>
      </xdr:nvSpPr>
      <xdr:spPr>
        <a:xfrm>
          <a:off x="17106900" y="2232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85616</xdr:rowOff>
    </xdr:from>
    <xdr:to>
      <xdr:col>77</xdr:col>
      <xdr:colOff>95250</xdr:colOff>
      <xdr:row>14</xdr:row>
      <xdr:rowOff>15766</xdr:rowOff>
    </xdr:to>
    <xdr:sp macro="" textlink="">
      <xdr:nvSpPr>
        <xdr:cNvPr id="469" name="楕円 468"/>
        <xdr:cNvSpPr/>
      </xdr:nvSpPr>
      <xdr:spPr>
        <a:xfrm>
          <a:off x="16129000" y="2314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25943</xdr:rowOff>
    </xdr:from>
    <xdr:ext cx="736600" cy="259045"/>
    <xdr:sp macro="" textlink="">
      <xdr:nvSpPr>
        <xdr:cNvPr id="470" name="テキスト ボックス 469"/>
        <xdr:cNvSpPr txBox="1"/>
      </xdr:nvSpPr>
      <xdr:spPr>
        <a:xfrm>
          <a:off x="15798800" y="20833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107333</xdr:rowOff>
    </xdr:from>
    <xdr:to>
      <xdr:col>73</xdr:col>
      <xdr:colOff>44450</xdr:colOff>
      <xdr:row>14</xdr:row>
      <xdr:rowOff>37483</xdr:rowOff>
    </xdr:to>
    <xdr:sp macro="" textlink="">
      <xdr:nvSpPr>
        <xdr:cNvPr id="471" name="楕円 470"/>
        <xdr:cNvSpPr/>
      </xdr:nvSpPr>
      <xdr:spPr>
        <a:xfrm>
          <a:off x="15240000" y="2336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47660</xdr:rowOff>
    </xdr:from>
    <xdr:ext cx="762000" cy="259045"/>
    <xdr:sp macro="" textlink="">
      <xdr:nvSpPr>
        <xdr:cNvPr id="472" name="テキスト ボックス 471"/>
        <xdr:cNvSpPr txBox="1"/>
      </xdr:nvSpPr>
      <xdr:spPr>
        <a:xfrm>
          <a:off x="14909800" y="2105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122845</xdr:rowOff>
    </xdr:from>
    <xdr:to>
      <xdr:col>68</xdr:col>
      <xdr:colOff>203200</xdr:colOff>
      <xdr:row>14</xdr:row>
      <xdr:rowOff>52995</xdr:rowOff>
    </xdr:to>
    <xdr:sp macro="" textlink="">
      <xdr:nvSpPr>
        <xdr:cNvPr id="473" name="楕円 472"/>
        <xdr:cNvSpPr/>
      </xdr:nvSpPr>
      <xdr:spPr>
        <a:xfrm>
          <a:off x="14351000" y="235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63172</xdr:rowOff>
    </xdr:from>
    <xdr:ext cx="762000" cy="259045"/>
    <xdr:sp macro="" textlink="">
      <xdr:nvSpPr>
        <xdr:cNvPr id="474" name="テキスト ボックス 473"/>
        <xdr:cNvSpPr txBox="1"/>
      </xdr:nvSpPr>
      <xdr:spPr>
        <a:xfrm>
          <a:off x="14020800" y="2120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154904</xdr:rowOff>
    </xdr:from>
    <xdr:to>
      <xdr:col>64</xdr:col>
      <xdr:colOff>152400</xdr:colOff>
      <xdr:row>14</xdr:row>
      <xdr:rowOff>85054</xdr:rowOff>
    </xdr:to>
    <xdr:sp macro="" textlink="">
      <xdr:nvSpPr>
        <xdr:cNvPr id="475" name="楕円 474"/>
        <xdr:cNvSpPr/>
      </xdr:nvSpPr>
      <xdr:spPr>
        <a:xfrm>
          <a:off x="13462000" y="238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95231</xdr:rowOff>
    </xdr:from>
    <xdr:ext cx="762000" cy="259045"/>
    <xdr:sp macro="" textlink="">
      <xdr:nvSpPr>
        <xdr:cNvPr id="476" name="テキスト ボックス 475"/>
        <xdr:cNvSpPr txBox="1"/>
      </xdr:nvSpPr>
      <xdr:spPr>
        <a:xfrm>
          <a:off x="13131800" y="215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茨城県常陸大宮市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42,192
41,912
348.45
22,430,668
21,405,999
983,613
13,688,485
25,035,871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14.2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人件費は，前年度から</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25.0</a:t>
          </a:r>
          <a:r>
            <a:rPr kumimoji="1" lang="ja-JP" altLang="en-US" sz="1300">
              <a:latin typeface="ＭＳ Ｐゴシック" panose="020B0600070205080204" pitchFamily="50" charset="-128"/>
              <a:ea typeface="ＭＳ Ｐゴシック" panose="020B0600070205080204" pitchFamily="50" charset="-128"/>
            </a:rPr>
            <a:t>％となり，全国平均を下回っているものの，茨城県平均と同水準，類似団体内平均を上回っている。要因としては，</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町村合併後の行政運営を，住民サービスの低下を防ぐ目的から，旧町村毎に支所を配置しているため，職員の効率的配置が図りにくかったことが考えられる。今後は引き続き，定員適正化計画に基づき職員数を削減し，人件費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85852</xdr:rowOff>
    </xdr:from>
    <xdr:to>
      <xdr:col>24</xdr:col>
      <xdr:colOff>25400</xdr:colOff>
      <xdr:row>40</xdr:row>
      <xdr:rowOff>8128</xdr:rowOff>
    </xdr:to>
    <xdr:cxnSp macro="">
      <xdr:nvCxnSpPr>
        <xdr:cNvPr id="59" name="直線コネクタ 58"/>
        <xdr:cNvCxnSpPr/>
      </xdr:nvCxnSpPr>
      <xdr:spPr>
        <a:xfrm flipV="1">
          <a:off x="4826000" y="5915152"/>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151655</xdr:rowOff>
    </xdr:from>
    <xdr:ext cx="762000" cy="259045"/>
    <xdr:sp macro="" textlink="">
      <xdr:nvSpPr>
        <xdr:cNvPr id="60" name="人件費最小値テキスト"/>
        <xdr:cNvSpPr txBox="1"/>
      </xdr:nvSpPr>
      <xdr:spPr>
        <a:xfrm>
          <a:off x="49149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8128</xdr:rowOff>
    </xdr:from>
    <xdr:to>
      <xdr:col>24</xdr:col>
      <xdr:colOff>114300</xdr:colOff>
      <xdr:row>40</xdr:row>
      <xdr:rowOff>8128</xdr:rowOff>
    </xdr:to>
    <xdr:cxnSp macro="">
      <xdr:nvCxnSpPr>
        <xdr:cNvPr id="61" name="直線コネクタ 60"/>
        <xdr:cNvCxnSpPr/>
      </xdr:nvCxnSpPr>
      <xdr:spPr>
        <a:xfrm>
          <a:off x="4737100" y="68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779</xdr:rowOff>
    </xdr:from>
    <xdr:ext cx="762000" cy="259045"/>
    <xdr:sp macro="" textlink="">
      <xdr:nvSpPr>
        <xdr:cNvPr id="62" name="人件費最大値テキスト"/>
        <xdr:cNvSpPr txBox="1"/>
      </xdr:nvSpPr>
      <xdr:spPr>
        <a:xfrm>
          <a:off x="4914900" y="56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85852</xdr:rowOff>
    </xdr:from>
    <xdr:to>
      <xdr:col>24</xdr:col>
      <xdr:colOff>114300</xdr:colOff>
      <xdr:row>34</xdr:row>
      <xdr:rowOff>85852</xdr:rowOff>
    </xdr:to>
    <xdr:cxnSp macro="">
      <xdr:nvCxnSpPr>
        <xdr:cNvPr id="63" name="直線コネクタ 62"/>
        <xdr:cNvCxnSpPr/>
      </xdr:nvCxnSpPr>
      <xdr:spPr>
        <a:xfrm>
          <a:off x="4737100" y="5915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65278</xdr:rowOff>
    </xdr:from>
    <xdr:to>
      <xdr:col>24</xdr:col>
      <xdr:colOff>25400</xdr:colOff>
      <xdr:row>37</xdr:row>
      <xdr:rowOff>69850</xdr:rowOff>
    </xdr:to>
    <xdr:cxnSp macro="">
      <xdr:nvCxnSpPr>
        <xdr:cNvPr id="64" name="直線コネクタ 63"/>
        <xdr:cNvCxnSpPr/>
      </xdr:nvCxnSpPr>
      <xdr:spPr>
        <a:xfrm>
          <a:off x="3987800" y="640892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8145</xdr:rowOff>
    </xdr:from>
    <xdr:ext cx="762000" cy="259045"/>
    <xdr:sp macro="" textlink="">
      <xdr:nvSpPr>
        <xdr:cNvPr id="65" name="人件費平均値テキスト"/>
        <xdr:cNvSpPr txBox="1"/>
      </xdr:nvSpPr>
      <xdr:spPr>
        <a:xfrm>
          <a:off x="4914900" y="6180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163068</xdr:rowOff>
    </xdr:from>
    <xdr:to>
      <xdr:col>24</xdr:col>
      <xdr:colOff>76200</xdr:colOff>
      <xdr:row>37</xdr:row>
      <xdr:rowOff>93218</xdr:rowOff>
    </xdr:to>
    <xdr:sp macro="" textlink="">
      <xdr:nvSpPr>
        <xdr:cNvPr id="66" name="フローチャート: 判断 65"/>
        <xdr:cNvSpPr/>
      </xdr:nvSpPr>
      <xdr:spPr>
        <a:xfrm>
          <a:off x="4775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60706</xdr:rowOff>
    </xdr:from>
    <xdr:to>
      <xdr:col>19</xdr:col>
      <xdr:colOff>187325</xdr:colOff>
      <xdr:row>37</xdr:row>
      <xdr:rowOff>65278</xdr:rowOff>
    </xdr:to>
    <xdr:cxnSp macro="">
      <xdr:nvCxnSpPr>
        <xdr:cNvPr id="67" name="直線コネクタ 66"/>
        <xdr:cNvCxnSpPr/>
      </xdr:nvCxnSpPr>
      <xdr:spPr>
        <a:xfrm>
          <a:off x="3098800" y="640435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153924</xdr:rowOff>
    </xdr:from>
    <xdr:to>
      <xdr:col>20</xdr:col>
      <xdr:colOff>38100</xdr:colOff>
      <xdr:row>37</xdr:row>
      <xdr:rowOff>84074</xdr:rowOff>
    </xdr:to>
    <xdr:sp macro="" textlink="">
      <xdr:nvSpPr>
        <xdr:cNvPr id="68" name="フローチャート: 判断 67"/>
        <xdr:cNvSpPr/>
      </xdr:nvSpPr>
      <xdr:spPr>
        <a:xfrm>
          <a:off x="3937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94251</xdr:rowOff>
    </xdr:from>
    <xdr:ext cx="736600" cy="259045"/>
    <xdr:sp macro="" textlink="">
      <xdr:nvSpPr>
        <xdr:cNvPr id="69" name="テキスト ボックス 68"/>
        <xdr:cNvSpPr txBox="1"/>
      </xdr:nvSpPr>
      <xdr:spPr>
        <a:xfrm>
          <a:off x="3606800" y="60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33274</xdr:rowOff>
    </xdr:from>
    <xdr:to>
      <xdr:col>15</xdr:col>
      <xdr:colOff>98425</xdr:colOff>
      <xdr:row>37</xdr:row>
      <xdr:rowOff>60706</xdr:rowOff>
    </xdr:to>
    <xdr:cxnSp macro="">
      <xdr:nvCxnSpPr>
        <xdr:cNvPr id="70" name="直線コネクタ 69"/>
        <xdr:cNvCxnSpPr/>
      </xdr:nvCxnSpPr>
      <xdr:spPr>
        <a:xfrm>
          <a:off x="2209800" y="637692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149352</xdr:rowOff>
    </xdr:from>
    <xdr:to>
      <xdr:col>15</xdr:col>
      <xdr:colOff>149225</xdr:colOff>
      <xdr:row>37</xdr:row>
      <xdr:rowOff>79502</xdr:rowOff>
    </xdr:to>
    <xdr:sp macro="" textlink="">
      <xdr:nvSpPr>
        <xdr:cNvPr id="71" name="フローチャート: 判断 70"/>
        <xdr:cNvSpPr/>
      </xdr:nvSpPr>
      <xdr:spPr>
        <a:xfrm>
          <a:off x="3048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89679</xdr:rowOff>
    </xdr:from>
    <xdr:ext cx="762000" cy="259045"/>
    <xdr:sp macro="" textlink="">
      <xdr:nvSpPr>
        <xdr:cNvPr id="72" name="テキスト ボックス 71"/>
        <xdr:cNvSpPr txBox="1"/>
      </xdr:nvSpPr>
      <xdr:spPr>
        <a:xfrm>
          <a:off x="2717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33274</xdr:rowOff>
    </xdr:from>
    <xdr:to>
      <xdr:col>11</xdr:col>
      <xdr:colOff>9525</xdr:colOff>
      <xdr:row>37</xdr:row>
      <xdr:rowOff>46990</xdr:rowOff>
    </xdr:to>
    <xdr:cxnSp macro="">
      <xdr:nvCxnSpPr>
        <xdr:cNvPr id="73" name="直線コネクタ 72"/>
        <xdr:cNvCxnSpPr/>
      </xdr:nvCxnSpPr>
      <xdr:spPr>
        <a:xfrm flipV="1">
          <a:off x="1320800" y="637692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131064</xdr:rowOff>
    </xdr:from>
    <xdr:to>
      <xdr:col>11</xdr:col>
      <xdr:colOff>60325</xdr:colOff>
      <xdr:row>37</xdr:row>
      <xdr:rowOff>61214</xdr:rowOff>
    </xdr:to>
    <xdr:sp macro="" textlink="">
      <xdr:nvSpPr>
        <xdr:cNvPr id="74" name="フローチャート: 判断 73"/>
        <xdr:cNvSpPr/>
      </xdr:nvSpPr>
      <xdr:spPr>
        <a:xfrm>
          <a:off x="2159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71391</xdr:rowOff>
    </xdr:from>
    <xdr:ext cx="762000" cy="259045"/>
    <xdr:sp macro="" textlink="">
      <xdr:nvSpPr>
        <xdr:cNvPr id="75" name="テキスト ボックス 74"/>
        <xdr:cNvSpPr txBox="1"/>
      </xdr:nvSpPr>
      <xdr:spPr>
        <a:xfrm>
          <a:off x="1828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135636</xdr:rowOff>
    </xdr:from>
    <xdr:to>
      <xdr:col>6</xdr:col>
      <xdr:colOff>171450</xdr:colOff>
      <xdr:row>37</xdr:row>
      <xdr:rowOff>65786</xdr:rowOff>
    </xdr:to>
    <xdr:sp macro="" textlink="">
      <xdr:nvSpPr>
        <xdr:cNvPr id="76" name="フローチャート: 判断 75"/>
        <xdr:cNvSpPr/>
      </xdr:nvSpPr>
      <xdr:spPr>
        <a:xfrm>
          <a:off x="1270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75963</xdr:rowOff>
    </xdr:from>
    <xdr:ext cx="762000" cy="259045"/>
    <xdr:sp macro="" textlink="">
      <xdr:nvSpPr>
        <xdr:cNvPr id="77" name="テキスト ボックス 76"/>
        <xdr:cNvSpPr txBox="1"/>
      </xdr:nvSpPr>
      <xdr:spPr>
        <a:xfrm>
          <a:off x="939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19050</xdr:rowOff>
    </xdr:from>
    <xdr:to>
      <xdr:col>24</xdr:col>
      <xdr:colOff>76200</xdr:colOff>
      <xdr:row>37</xdr:row>
      <xdr:rowOff>120650</xdr:rowOff>
    </xdr:to>
    <xdr:sp macro="" textlink="">
      <xdr:nvSpPr>
        <xdr:cNvPr id="83" name="楕円 82"/>
        <xdr:cNvSpPr/>
      </xdr:nvSpPr>
      <xdr:spPr>
        <a:xfrm>
          <a:off x="47752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162577</xdr:rowOff>
    </xdr:from>
    <xdr:ext cx="762000" cy="259045"/>
    <xdr:sp macro="" textlink="">
      <xdr:nvSpPr>
        <xdr:cNvPr id="84" name="人件費該当値テキスト"/>
        <xdr:cNvSpPr txBox="1"/>
      </xdr:nvSpPr>
      <xdr:spPr>
        <a:xfrm>
          <a:off x="49149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14478</xdr:rowOff>
    </xdr:from>
    <xdr:to>
      <xdr:col>20</xdr:col>
      <xdr:colOff>38100</xdr:colOff>
      <xdr:row>37</xdr:row>
      <xdr:rowOff>116078</xdr:rowOff>
    </xdr:to>
    <xdr:sp macro="" textlink="">
      <xdr:nvSpPr>
        <xdr:cNvPr id="85" name="楕円 84"/>
        <xdr:cNvSpPr/>
      </xdr:nvSpPr>
      <xdr:spPr>
        <a:xfrm>
          <a:off x="3937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100855</xdr:rowOff>
    </xdr:from>
    <xdr:ext cx="736600" cy="259045"/>
    <xdr:sp macro="" textlink="">
      <xdr:nvSpPr>
        <xdr:cNvPr id="86" name="テキスト ボックス 85"/>
        <xdr:cNvSpPr txBox="1"/>
      </xdr:nvSpPr>
      <xdr:spPr>
        <a:xfrm>
          <a:off x="3606800" y="6444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9906</xdr:rowOff>
    </xdr:from>
    <xdr:to>
      <xdr:col>15</xdr:col>
      <xdr:colOff>149225</xdr:colOff>
      <xdr:row>37</xdr:row>
      <xdr:rowOff>111506</xdr:rowOff>
    </xdr:to>
    <xdr:sp macro="" textlink="">
      <xdr:nvSpPr>
        <xdr:cNvPr id="87" name="楕円 86"/>
        <xdr:cNvSpPr/>
      </xdr:nvSpPr>
      <xdr:spPr>
        <a:xfrm>
          <a:off x="3048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96283</xdr:rowOff>
    </xdr:from>
    <xdr:ext cx="762000" cy="259045"/>
    <xdr:sp macro="" textlink="">
      <xdr:nvSpPr>
        <xdr:cNvPr id="88" name="テキスト ボックス 87"/>
        <xdr:cNvSpPr txBox="1"/>
      </xdr:nvSpPr>
      <xdr:spPr>
        <a:xfrm>
          <a:off x="2717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153924</xdr:rowOff>
    </xdr:from>
    <xdr:to>
      <xdr:col>11</xdr:col>
      <xdr:colOff>60325</xdr:colOff>
      <xdr:row>37</xdr:row>
      <xdr:rowOff>84074</xdr:rowOff>
    </xdr:to>
    <xdr:sp macro="" textlink="">
      <xdr:nvSpPr>
        <xdr:cNvPr id="89" name="楕円 88"/>
        <xdr:cNvSpPr/>
      </xdr:nvSpPr>
      <xdr:spPr>
        <a:xfrm>
          <a:off x="2159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68851</xdr:rowOff>
    </xdr:from>
    <xdr:ext cx="762000" cy="259045"/>
    <xdr:sp macro="" textlink="">
      <xdr:nvSpPr>
        <xdr:cNvPr id="90" name="テキスト ボックス 89"/>
        <xdr:cNvSpPr txBox="1"/>
      </xdr:nvSpPr>
      <xdr:spPr>
        <a:xfrm>
          <a:off x="1828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167640</xdr:rowOff>
    </xdr:from>
    <xdr:to>
      <xdr:col>6</xdr:col>
      <xdr:colOff>171450</xdr:colOff>
      <xdr:row>37</xdr:row>
      <xdr:rowOff>97790</xdr:rowOff>
    </xdr:to>
    <xdr:sp macro="" textlink="">
      <xdr:nvSpPr>
        <xdr:cNvPr id="91" name="楕円 90"/>
        <xdr:cNvSpPr/>
      </xdr:nvSpPr>
      <xdr:spPr>
        <a:xfrm>
          <a:off x="1270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82567</xdr:rowOff>
    </xdr:from>
    <xdr:ext cx="762000" cy="259045"/>
    <xdr:sp macro="" textlink="">
      <xdr:nvSpPr>
        <xdr:cNvPr id="92" name="テキスト ボックス 91"/>
        <xdr:cNvSpPr txBox="1"/>
      </xdr:nvSpPr>
      <xdr:spPr>
        <a:xfrm>
          <a:off x="939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16.6</a:t>
          </a:r>
          <a:r>
            <a:rPr kumimoji="1" lang="ja-JP" altLang="en-US" sz="1300">
              <a:latin typeface="ＭＳ Ｐゴシック" panose="020B0600070205080204" pitchFamily="50" charset="-128"/>
              <a:ea typeface="ＭＳ Ｐゴシック" panose="020B0600070205080204" pitchFamily="50" charset="-128"/>
            </a:rPr>
            <a:t>％となり，類似団体内平均，全国平均及び茨城県平均を上回っている。これは，公共交通の少ない地域での市内循環バス運行や，学校の統廃合によりスクールバス運行を行っていること，公共施設の指定管理委託を積極的に活用していることが主な要因である。今後は，地域公共交通網形成計画に基づく地域公共交通の再編や施設の統廃合により，コスト削減を図っていく。</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143329</xdr:rowOff>
    </xdr:from>
    <xdr:to>
      <xdr:col>82</xdr:col>
      <xdr:colOff>107950</xdr:colOff>
      <xdr:row>21</xdr:row>
      <xdr:rowOff>113393</xdr:rowOff>
    </xdr:to>
    <xdr:cxnSp macro="">
      <xdr:nvCxnSpPr>
        <xdr:cNvPr id="122" name="直線コネクタ 121"/>
        <xdr:cNvCxnSpPr/>
      </xdr:nvCxnSpPr>
      <xdr:spPr>
        <a:xfrm flipV="1">
          <a:off x="16510000" y="2200729"/>
          <a:ext cx="0" cy="151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85470</xdr:rowOff>
    </xdr:from>
    <xdr:ext cx="762000" cy="259045"/>
    <xdr:sp macro="" textlink="">
      <xdr:nvSpPr>
        <xdr:cNvPr id="123" name="物件費最小値テキスト"/>
        <xdr:cNvSpPr txBox="1"/>
      </xdr:nvSpPr>
      <xdr:spPr>
        <a:xfrm>
          <a:off x="16598900" y="368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113393</xdr:rowOff>
    </xdr:from>
    <xdr:to>
      <xdr:col>82</xdr:col>
      <xdr:colOff>196850</xdr:colOff>
      <xdr:row>21</xdr:row>
      <xdr:rowOff>113393</xdr:rowOff>
    </xdr:to>
    <xdr:cxnSp macro="">
      <xdr:nvCxnSpPr>
        <xdr:cNvPr id="124" name="直線コネクタ 123"/>
        <xdr:cNvCxnSpPr/>
      </xdr:nvCxnSpPr>
      <xdr:spPr>
        <a:xfrm>
          <a:off x="16421100" y="3713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58256</xdr:rowOff>
    </xdr:from>
    <xdr:ext cx="762000" cy="259045"/>
    <xdr:sp macro="" textlink="">
      <xdr:nvSpPr>
        <xdr:cNvPr id="125" name="物件費最大値テキスト"/>
        <xdr:cNvSpPr txBox="1"/>
      </xdr:nvSpPr>
      <xdr:spPr>
        <a:xfrm>
          <a:off x="16598900" y="194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143329</xdr:rowOff>
    </xdr:from>
    <xdr:to>
      <xdr:col>82</xdr:col>
      <xdr:colOff>196850</xdr:colOff>
      <xdr:row>12</xdr:row>
      <xdr:rowOff>143329</xdr:rowOff>
    </xdr:to>
    <xdr:cxnSp macro="">
      <xdr:nvCxnSpPr>
        <xdr:cNvPr id="126" name="直線コネクタ 125"/>
        <xdr:cNvCxnSpPr/>
      </xdr:nvCxnSpPr>
      <xdr:spPr>
        <a:xfrm>
          <a:off x="16421100" y="2200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170543</xdr:rowOff>
    </xdr:from>
    <xdr:to>
      <xdr:col>82</xdr:col>
      <xdr:colOff>107950</xdr:colOff>
      <xdr:row>19</xdr:row>
      <xdr:rowOff>64407</xdr:rowOff>
    </xdr:to>
    <xdr:cxnSp macro="">
      <xdr:nvCxnSpPr>
        <xdr:cNvPr id="127" name="直線コネクタ 126"/>
        <xdr:cNvCxnSpPr/>
      </xdr:nvCxnSpPr>
      <xdr:spPr>
        <a:xfrm>
          <a:off x="15671800" y="3256643"/>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46463</xdr:rowOff>
    </xdr:from>
    <xdr:ext cx="762000" cy="259045"/>
    <xdr:sp macro="" textlink="">
      <xdr:nvSpPr>
        <xdr:cNvPr id="128" name="物件費平均値テキスト"/>
        <xdr:cNvSpPr txBox="1"/>
      </xdr:nvSpPr>
      <xdr:spPr>
        <a:xfrm>
          <a:off x="16598900" y="2789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29936</xdr:rowOff>
    </xdr:from>
    <xdr:to>
      <xdr:col>82</xdr:col>
      <xdr:colOff>158750</xdr:colOff>
      <xdr:row>17</xdr:row>
      <xdr:rowOff>131536</xdr:rowOff>
    </xdr:to>
    <xdr:sp macro="" textlink="">
      <xdr:nvSpPr>
        <xdr:cNvPr id="129" name="フローチャート: 判断 128"/>
        <xdr:cNvSpPr/>
      </xdr:nvSpPr>
      <xdr:spPr>
        <a:xfrm>
          <a:off x="164592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94343</xdr:rowOff>
    </xdr:from>
    <xdr:to>
      <xdr:col>78</xdr:col>
      <xdr:colOff>69850</xdr:colOff>
      <xdr:row>18</xdr:row>
      <xdr:rowOff>170543</xdr:rowOff>
    </xdr:to>
    <xdr:cxnSp macro="">
      <xdr:nvCxnSpPr>
        <xdr:cNvPr id="130" name="直線コネクタ 129"/>
        <xdr:cNvCxnSpPr/>
      </xdr:nvCxnSpPr>
      <xdr:spPr>
        <a:xfrm>
          <a:off x="14782800" y="3180443"/>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8164</xdr:rowOff>
    </xdr:from>
    <xdr:to>
      <xdr:col>78</xdr:col>
      <xdr:colOff>120650</xdr:colOff>
      <xdr:row>17</xdr:row>
      <xdr:rowOff>109764</xdr:rowOff>
    </xdr:to>
    <xdr:sp macro="" textlink="">
      <xdr:nvSpPr>
        <xdr:cNvPr id="131" name="フローチャート: 判断 130"/>
        <xdr:cNvSpPr/>
      </xdr:nvSpPr>
      <xdr:spPr>
        <a:xfrm>
          <a:off x="15621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119941</xdr:rowOff>
    </xdr:from>
    <xdr:ext cx="736600" cy="259045"/>
    <xdr:sp macro="" textlink="">
      <xdr:nvSpPr>
        <xdr:cNvPr id="132" name="テキスト ボックス 131"/>
        <xdr:cNvSpPr txBox="1"/>
      </xdr:nvSpPr>
      <xdr:spPr>
        <a:xfrm>
          <a:off x="15290800" y="2691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29029</xdr:rowOff>
    </xdr:from>
    <xdr:to>
      <xdr:col>73</xdr:col>
      <xdr:colOff>180975</xdr:colOff>
      <xdr:row>18</xdr:row>
      <xdr:rowOff>94343</xdr:rowOff>
    </xdr:to>
    <xdr:cxnSp macro="">
      <xdr:nvCxnSpPr>
        <xdr:cNvPr id="133" name="直線コネクタ 132"/>
        <xdr:cNvCxnSpPr/>
      </xdr:nvCxnSpPr>
      <xdr:spPr>
        <a:xfrm>
          <a:off x="13893800" y="3115129"/>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136071</xdr:rowOff>
    </xdr:from>
    <xdr:to>
      <xdr:col>74</xdr:col>
      <xdr:colOff>31750</xdr:colOff>
      <xdr:row>17</xdr:row>
      <xdr:rowOff>66221</xdr:rowOff>
    </xdr:to>
    <xdr:sp macro="" textlink="">
      <xdr:nvSpPr>
        <xdr:cNvPr id="134" name="フローチャート: 判断 133"/>
        <xdr:cNvSpPr/>
      </xdr:nvSpPr>
      <xdr:spPr>
        <a:xfrm>
          <a:off x="14732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76398</xdr:rowOff>
    </xdr:from>
    <xdr:ext cx="762000" cy="259045"/>
    <xdr:sp macro="" textlink="">
      <xdr:nvSpPr>
        <xdr:cNvPr id="135" name="テキスト ボックス 134"/>
        <xdr:cNvSpPr txBox="1"/>
      </xdr:nvSpPr>
      <xdr:spPr>
        <a:xfrm>
          <a:off x="14401800" y="2648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167821</xdr:rowOff>
    </xdr:from>
    <xdr:to>
      <xdr:col>69</xdr:col>
      <xdr:colOff>92075</xdr:colOff>
      <xdr:row>18</xdr:row>
      <xdr:rowOff>29029</xdr:rowOff>
    </xdr:to>
    <xdr:cxnSp macro="">
      <xdr:nvCxnSpPr>
        <xdr:cNvPr id="136" name="直線コネクタ 135"/>
        <xdr:cNvCxnSpPr/>
      </xdr:nvCxnSpPr>
      <xdr:spPr>
        <a:xfrm>
          <a:off x="13004800" y="308247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70757</xdr:rowOff>
    </xdr:from>
    <xdr:to>
      <xdr:col>69</xdr:col>
      <xdr:colOff>142875</xdr:colOff>
      <xdr:row>17</xdr:row>
      <xdr:rowOff>907</xdr:rowOff>
    </xdr:to>
    <xdr:sp macro="" textlink="">
      <xdr:nvSpPr>
        <xdr:cNvPr id="137" name="フローチャート: 判断 136"/>
        <xdr:cNvSpPr/>
      </xdr:nvSpPr>
      <xdr:spPr>
        <a:xfrm>
          <a:off x="13843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11084</xdr:rowOff>
    </xdr:from>
    <xdr:ext cx="762000" cy="259045"/>
    <xdr:sp macro="" textlink="">
      <xdr:nvSpPr>
        <xdr:cNvPr id="138" name="テキスト ボックス 137"/>
        <xdr:cNvSpPr txBox="1"/>
      </xdr:nvSpPr>
      <xdr:spPr>
        <a:xfrm>
          <a:off x="13512800" y="258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103414</xdr:rowOff>
    </xdr:from>
    <xdr:to>
      <xdr:col>65</xdr:col>
      <xdr:colOff>53975</xdr:colOff>
      <xdr:row>17</xdr:row>
      <xdr:rowOff>33564</xdr:rowOff>
    </xdr:to>
    <xdr:sp macro="" textlink="">
      <xdr:nvSpPr>
        <xdr:cNvPr id="139" name="フローチャート: 判断 138"/>
        <xdr:cNvSpPr/>
      </xdr:nvSpPr>
      <xdr:spPr>
        <a:xfrm>
          <a:off x="12954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43741</xdr:rowOff>
    </xdr:from>
    <xdr:ext cx="762000" cy="259045"/>
    <xdr:sp macro="" textlink="">
      <xdr:nvSpPr>
        <xdr:cNvPr id="140" name="テキスト ボックス 139"/>
        <xdr:cNvSpPr txBox="1"/>
      </xdr:nvSpPr>
      <xdr:spPr>
        <a:xfrm>
          <a:off x="12623800" y="261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13607</xdr:rowOff>
    </xdr:from>
    <xdr:to>
      <xdr:col>82</xdr:col>
      <xdr:colOff>158750</xdr:colOff>
      <xdr:row>19</xdr:row>
      <xdr:rowOff>115207</xdr:rowOff>
    </xdr:to>
    <xdr:sp macro="" textlink="">
      <xdr:nvSpPr>
        <xdr:cNvPr id="146" name="楕円 145"/>
        <xdr:cNvSpPr/>
      </xdr:nvSpPr>
      <xdr:spPr>
        <a:xfrm>
          <a:off x="16459200" y="3271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157134</xdr:rowOff>
    </xdr:from>
    <xdr:ext cx="762000" cy="259045"/>
    <xdr:sp macro="" textlink="">
      <xdr:nvSpPr>
        <xdr:cNvPr id="147" name="物件費該当値テキスト"/>
        <xdr:cNvSpPr txBox="1"/>
      </xdr:nvSpPr>
      <xdr:spPr>
        <a:xfrm>
          <a:off x="16598900" y="3243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119743</xdr:rowOff>
    </xdr:from>
    <xdr:to>
      <xdr:col>78</xdr:col>
      <xdr:colOff>120650</xdr:colOff>
      <xdr:row>19</xdr:row>
      <xdr:rowOff>49893</xdr:rowOff>
    </xdr:to>
    <xdr:sp macro="" textlink="">
      <xdr:nvSpPr>
        <xdr:cNvPr id="148" name="楕円 147"/>
        <xdr:cNvSpPr/>
      </xdr:nvSpPr>
      <xdr:spPr>
        <a:xfrm>
          <a:off x="15621000" y="3205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34670</xdr:rowOff>
    </xdr:from>
    <xdr:ext cx="736600" cy="259045"/>
    <xdr:sp macro="" textlink="">
      <xdr:nvSpPr>
        <xdr:cNvPr id="149" name="テキスト ボックス 148"/>
        <xdr:cNvSpPr txBox="1"/>
      </xdr:nvSpPr>
      <xdr:spPr>
        <a:xfrm>
          <a:off x="15290800" y="3292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43543</xdr:rowOff>
    </xdr:from>
    <xdr:to>
      <xdr:col>74</xdr:col>
      <xdr:colOff>31750</xdr:colOff>
      <xdr:row>18</xdr:row>
      <xdr:rowOff>145143</xdr:rowOff>
    </xdr:to>
    <xdr:sp macro="" textlink="">
      <xdr:nvSpPr>
        <xdr:cNvPr id="150" name="楕円 149"/>
        <xdr:cNvSpPr/>
      </xdr:nvSpPr>
      <xdr:spPr>
        <a:xfrm>
          <a:off x="14732000" y="312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129920</xdr:rowOff>
    </xdr:from>
    <xdr:ext cx="762000" cy="259045"/>
    <xdr:sp macro="" textlink="">
      <xdr:nvSpPr>
        <xdr:cNvPr id="151" name="テキスト ボックス 150"/>
        <xdr:cNvSpPr txBox="1"/>
      </xdr:nvSpPr>
      <xdr:spPr>
        <a:xfrm>
          <a:off x="14401800" y="3216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149679</xdr:rowOff>
    </xdr:from>
    <xdr:to>
      <xdr:col>69</xdr:col>
      <xdr:colOff>142875</xdr:colOff>
      <xdr:row>18</xdr:row>
      <xdr:rowOff>79829</xdr:rowOff>
    </xdr:to>
    <xdr:sp macro="" textlink="">
      <xdr:nvSpPr>
        <xdr:cNvPr id="152" name="楕円 151"/>
        <xdr:cNvSpPr/>
      </xdr:nvSpPr>
      <xdr:spPr>
        <a:xfrm>
          <a:off x="13843000" y="3064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64606</xdr:rowOff>
    </xdr:from>
    <xdr:ext cx="762000" cy="259045"/>
    <xdr:sp macro="" textlink="">
      <xdr:nvSpPr>
        <xdr:cNvPr id="153" name="テキスト ボックス 152"/>
        <xdr:cNvSpPr txBox="1"/>
      </xdr:nvSpPr>
      <xdr:spPr>
        <a:xfrm>
          <a:off x="13512800" y="3150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117021</xdr:rowOff>
    </xdr:from>
    <xdr:to>
      <xdr:col>65</xdr:col>
      <xdr:colOff>53975</xdr:colOff>
      <xdr:row>18</xdr:row>
      <xdr:rowOff>47171</xdr:rowOff>
    </xdr:to>
    <xdr:sp macro="" textlink="">
      <xdr:nvSpPr>
        <xdr:cNvPr id="154" name="楕円 153"/>
        <xdr:cNvSpPr/>
      </xdr:nvSpPr>
      <xdr:spPr>
        <a:xfrm>
          <a:off x="12954000" y="303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31948</xdr:rowOff>
    </xdr:from>
    <xdr:ext cx="762000" cy="259045"/>
    <xdr:sp macro="" textlink="">
      <xdr:nvSpPr>
        <xdr:cNvPr id="155" name="テキスト ボックス 154"/>
        <xdr:cNvSpPr txBox="1"/>
      </xdr:nvSpPr>
      <xdr:spPr>
        <a:xfrm>
          <a:off x="12623800" y="3118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昨年度から</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8.2</a:t>
          </a:r>
          <a:r>
            <a:rPr kumimoji="1" lang="ja-JP" altLang="en-US" sz="1300">
              <a:latin typeface="ＭＳ Ｐゴシック" panose="020B0600070205080204" pitchFamily="50" charset="-128"/>
              <a:ea typeface="ＭＳ Ｐゴシック" panose="020B0600070205080204" pitchFamily="50" charset="-128"/>
            </a:rPr>
            <a:t>％となったが，類似団体内平均，全国平均及び茨城県平均を下回っている。民間保育園等への入所事業，障害者自立支援事業等の介護給付費については，年々増加傾向にあり，今後も比率は上昇すると考えられる。少子化対策は市の政策としても特に重要な施策であるが，持続可能な制度運営を検証しながら，健全な財政運営に努めていく。</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61</xdr:row>
      <xdr:rowOff>26307</xdr:rowOff>
    </xdr:to>
    <xdr:cxnSp macro="">
      <xdr:nvCxnSpPr>
        <xdr:cNvPr id="185" name="直線コネクタ 184"/>
        <xdr:cNvCxnSpPr/>
      </xdr:nvCxnSpPr>
      <xdr:spPr>
        <a:xfrm flipV="1">
          <a:off x="4826000" y="9080500"/>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169834</xdr:rowOff>
    </xdr:from>
    <xdr:ext cx="762000" cy="259045"/>
    <xdr:sp macro="" textlink="">
      <xdr:nvSpPr>
        <xdr:cNvPr id="186" name="扶助費最小値テキスト"/>
        <xdr:cNvSpPr txBox="1"/>
      </xdr:nvSpPr>
      <xdr:spPr>
        <a:xfrm>
          <a:off x="4914900" y="10456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26307</xdr:rowOff>
    </xdr:from>
    <xdr:to>
      <xdr:col>24</xdr:col>
      <xdr:colOff>114300</xdr:colOff>
      <xdr:row>61</xdr:row>
      <xdr:rowOff>26307</xdr:rowOff>
    </xdr:to>
    <xdr:cxnSp macro="">
      <xdr:nvCxnSpPr>
        <xdr:cNvPr id="187" name="直線コネクタ 186"/>
        <xdr:cNvCxnSpPr/>
      </xdr:nvCxnSpPr>
      <xdr:spPr>
        <a:xfrm>
          <a:off x="4737100" y="10484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8"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9" name="直線コネクタ 188"/>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129722</xdr:rowOff>
    </xdr:from>
    <xdr:to>
      <xdr:col>24</xdr:col>
      <xdr:colOff>25400</xdr:colOff>
      <xdr:row>55</xdr:row>
      <xdr:rowOff>162378</xdr:rowOff>
    </xdr:to>
    <xdr:cxnSp macro="">
      <xdr:nvCxnSpPr>
        <xdr:cNvPr id="190" name="直線コネクタ 189"/>
        <xdr:cNvCxnSpPr/>
      </xdr:nvCxnSpPr>
      <xdr:spPr>
        <a:xfrm>
          <a:off x="3987800" y="9559472"/>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10177</xdr:rowOff>
    </xdr:from>
    <xdr:ext cx="762000" cy="259045"/>
    <xdr:sp macro="" textlink="">
      <xdr:nvSpPr>
        <xdr:cNvPr id="191" name="扶助費平均値テキスト"/>
        <xdr:cNvSpPr txBox="1"/>
      </xdr:nvSpPr>
      <xdr:spPr>
        <a:xfrm>
          <a:off x="4914900" y="961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38100</xdr:rowOff>
    </xdr:from>
    <xdr:to>
      <xdr:col>24</xdr:col>
      <xdr:colOff>76200</xdr:colOff>
      <xdr:row>56</xdr:row>
      <xdr:rowOff>139700</xdr:rowOff>
    </xdr:to>
    <xdr:sp macro="" textlink="">
      <xdr:nvSpPr>
        <xdr:cNvPr id="192" name="フローチャート: 判断 191"/>
        <xdr:cNvSpPr/>
      </xdr:nvSpPr>
      <xdr:spPr>
        <a:xfrm>
          <a:off x="4775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129722</xdr:rowOff>
    </xdr:from>
    <xdr:to>
      <xdr:col>19</xdr:col>
      <xdr:colOff>187325</xdr:colOff>
      <xdr:row>55</xdr:row>
      <xdr:rowOff>129722</xdr:rowOff>
    </xdr:to>
    <xdr:cxnSp macro="">
      <xdr:nvCxnSpPr>
        <xdr:cNvPr id="193" name="直線コネクタ 192"/>
        <xdr:cNvCxnSpPr/>
      </xdr:nvCxnSpPr>
      <xdr:spPr>
        <a:xfrm>
          <a:off x="3098800" y="95594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5443</xdr:rowOff>
    </xdr:from>
    <xdr:to>
      <xdr:col>20</xdr:col>
      <xdr:colOff>38100</xdr:colOff>
      <xdr:row>56</xdr:row>
      <xdr:rowOff>107043</xdr:rowOff>
    </xdr:to>
    <xdr:sp macro="" textlink="">
      <xdr:nvSpPr>
        <xdr:cNvPr id="194" name="フローチャート: 判断 193"/>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91820</xdr:rowOff>
    </xdr:from>
    <xdr:ext cx="736600" cy="259045"/>
    <xdr:sp macro="" textlink="">
      <xdr:nvSpPr>
        <xdr:cNvPr id="195" name="テキスト ボックス 194"/>
        <xdr:cNvSpPr txBox="1"/>
      </xdr:nvSpPr>
      <xdr:spPr>
        <a:xfrm>
          <a:off x="3606800" y="9693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42635</xdr:rowOff>
    </xdr:from>
    <xdr:to>
      <xdr:col>15</xdr:col>
      <xdr:colOff>98425</xdr:colOff>
      <xdr:row>55</xdr:row>
      <xdr:rowOff>129722</xdr:rowOff>
    </xdr:to>
    <xdr:cxnSp macro="">
      <xdr:nvCxnSpPr>
        <xdr:cNvPr id="196" name="直線コネクタ 195"/>
        <xdr:cNvCxnSpPr/>
      </xdr:nvCxnSpPr>
      <xdr:spPr>
        <a:xfrm>
          <a:off x="2209800" y="9472385"/>
          <a:ext cx="889000" cy="8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144235</xdr:rowOff>
    </xdr:from>
    <xdr:to>
      <xdr:col>15</xdr:col>
      <xdr:colOff>149225</xdr:colOff>
      <xdr:row>56</xdr:row>
      <xdr:rowOff>74385</xdr:rowOff>
    </xdr:to>
    <xdr:sp macro="" textlink="">
      <xdr:nvSpPr>
        <xdr:cNvPr id="197" name="フローチャート: 判断 196"/>
        <xdr:cNvSpPr/>
      </xdr:nvSpPr>
      <xdr:spPr>
        <a:xfrm>
          <a:off x="30480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59162</xdr:rowOff>
    </xdr:from>
    <xdr:ext cx="762000" cy="259045"/>
    <xdr:sp macro="" textlink="">
      <xdr:nvSpPr>
        <xdr:cNvPr id="198" name="テキスト ボックス 197"/>
        <xdr:cNvSpPr txBox="1"/>
      </xdr:nvSpPr>
      <xdr:spPr>
        <a:xfrm>
          <a:off x="2717800" y="966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20865</xdr:rowOff>
    </xdr:from>
    <xdr:to>
      <xdr:col>11</xdr:col>
      <xdr:colOff>9525</xdr:colOff>
      <xdr:row>55</xdr:row>
      <xdr:rowOff>42635</xdr:rowOff>
    </xdr:to>
    <xdr:cxnSp macro="">
      <xdr:nvCxnSpPr>
        <xdr:cNvPr id="199" name="直線コネクタ 198"/>
        <xdr:cNvCxnSpPr/>
      </xdr:nvCxnSpPr>
      <xdr:spPr>
        <a:xfrm>
          <a:off x="1320800" y="9450615"/>
          <a:ext cx="889000" cy="2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111578</xdr:rowOff>
    </xdr:from>
    <xdr:to>
      <xdr:col>11</xdr:col>
      <xdr:colOff>60325</xdr:colOff>
      <xdr:row>56</xdr:row>
      <xdr:rowOff>41728</xdr:rowOff>
    </xdr:to>
    <xdr:sp macro="" textlink="">
      <xdr:nvSpPr>
        <xdr:cNvPr id="200" name="フローチャート: 判断 199"/>
        <xdr:cNvSpPr/>
      </xdr:nvSpPr>
      <xdr:spPr>
        <a:xfrm>
          <a:off x="2159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26505</xdr:rowOff>
    </xdr:from>
    <xdr:ext cx="762000" cy="259045"/>
    <xdr:sp macro="" textlink="">
      <xdr:nvSpPr>
        <xdr:cNvPr id="201" name="テキスト ボックス 200"/>
        <xdr:cNvSpPr txBox="1"/>
      </xdr:nvSpPr>
      <xdr:spPr>
        <a:xfrm>
          <a:off x="1828800" y="962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89807</xdr:rowOff>
    </xdr:from>
    <xdr:to>
      <xdr:col>6</xdr:col>
      <xdr:colOff>171450</xdr:colOff>
      <xdr:row>56</xdr:row>
      <xdr:rowOff>19957</xdr:rowOff>
    </xdr:to>
    <xdr:sp macro="" textlink="">
      <xdr:nvSpPr>
        <xdr:cNvPr id="202" name="フローチャート: 判断 201"/>
        <xdr:cNvSpPr/>
      </xdr:nvSpPr>
      <xdr:spPr>
        <a:xfrm>
          <a:off x="1270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4734</xdr:rowOff>
    </xdr:from>
    <xdr:ext cx="762000" cy="259045"/>
    <xdr:sp macro="" textlink="">
      <xdr:nvSpPr>
        <xdr:cNvPr id="203" name="テキスト ボックス 202"/>
        <xdr:cNvSpPr txBox="1"/>
      </xdr:nvSpPr>
      <xdr:spPr>
        <a:xfrm>
          <a:off x="939800" y="960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111578</xdr:rowOff>
    </xdr:from>
    <xdr:to>
      <xdr:col>24</xdr:col>
      <xdr:colOff>76200</xdr:colOff>
      <xdr:row>56</xdr:row>
      <xdr:rowOff>41728</xdr:rowOff>
    </xdr:to>
    <xdr:sp macro="" textlink="">
      <xdr:nvSpPr>
        <xdr:cNvPr id="209" name="楕円 208"/>
        <xdr:cNvSpPr/>
      </xdr:nvSpPr>
      <xdr:spPr>
        <a:xfrm>
          <a:off x="4775200" y="954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128105</xdr:rowOff>
    </xdr:from>
    <xdr:ext cx="762000" cy="259045"/>
    <xdr:sp macro="" textlink="">
      <xdr:nvSpPr>
        <xdr:cNvPr id="210" name="扶助費該当値テキスト"/>
        <xdr:cNvSpPr txBox="1"/>
      </xdr:nvSpPr>
      <xdr:spPr>
        <a:xfrm>
          <a:off x="4914900" y="938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78922</xdr:rowOff>
    </xdr:from>
    <xdr:to>
      <xdr:col>20</xdr:col>
      <xdr:colOff>38100</xdr:colOff>
      <xdr:row>56</xdr:row>
      <xdr:rowOff>9072</xdr:rowOff>
    </xdr:to>
    <xdr:sp macro="" textlink="">
      <xdr:nvSpPr>
        <xdr:cNvPr id="211" name="楕円 210"/>
        <xdr:cNvSpPr/>
      </xdr:nvSpPr>
      <xdr:spPr>
        <a:xfrm>
          <a:off x="3937000" y="950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19249</xdr:rowOff>
    </xdr:from>
    <xdr:ext cx="736600" cy="259045"/>
    <xdr:sp macro="" textlink="">
      <xdr:nvSpPr>
        <xdr:cNvPr id="212" name="テキスト ボックス 211"/>
        <xdr:cNvSpPr txBox="1"/>
      </xdr:nvSpPr>
      <xdr:spPr>
        <a:xfrm>
          <a:off x="3606800" y="927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78922</xdr:rowOff>
    </xdr:from>
    <xdr:to>
      <xdr:col>15</xdr:col>
      <xdr:colOff>149225</xdr:colOff>
      <xdr:row>56</xdr:row>
      <xdr:rowOff>9072</xdr:rowOff>
    </xdr:to>
    <xdr:sp macro="" textlink="">
      <xdr:nvSpPr>
        <xdr:cNvPr id="213" name="楕円 212"/>
        <xdr:cNvSpPr/>
      </xdr:nvSpPr>
      <xdr:spPr>
        <a:xfrm>
          <a:off x="3048000" y="950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19249</xdr:rowOff>
    </xdr:from>
    <xdr:ext cx="762000" cy="259045"/>
    <xdr:sp macro="" textlink="">
      <xdr:nvSpPr>
        <xdr:cNvPr id="214" name="テキスト ボックス 213"/>
        <xdr:cNvSpPr txBox="1"/>
      </xdr:nvSpPr>
      <xdr:spPr>
        <a:xfrm>
          <a:off x="2717800" y="927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163285</xdr:rowOff>
    </xdr:from>
    <xdr:to>
      <xdr:col>11</xdr:col>
      <xdr:colOff>60325</xdr:colOff>
      <xdr:row>55</xdr:row>
      <xdr:rowOff>93435</xdr:rowOff>
    </xdr:to>
    <xdr:sp macro="" textlink="">
      <xdr:nvSpPr>
        <xdr:cNvPr id="215" name="楕円 214"/>
        <xdr:cNvSpPr/>
      </xdr:nvSpPr>
      <xdr:spPr>
        <a:xfrm>
          <a:off x="2159000" y="942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103612</xdr:rowOff>
    </xdr:from>
    <xdr:ext cx="762000" cy="259045"/>
    <xdr:sp macro="" textlink="">
      <xdr:nvSpPr>
        <xdr:cNvPr id="216" name="テキスト ボックス 215"/>
        <xdr:cNvSpPr txBox="1"/>
      </xdr:nvSpPr>
      <xdr:spPr>
        <a:xfrm>
          <a:off x="1828800" y="919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141515</xdr:rowOff>
    </xdr:from>
    <xdr:to>
      <xdr:col>6</xdr:col>
      <xdr:colOff>171450</xdr:colOff>
      <xdr:row>55</xdr:row>
      <xdr:rowOff>71665</xdr:rowOff>
    </xdr:to>
    <xdr:sp macro="" textlink="">
      <xdr:nvSpPr>
        <xdr:cNvPr id="217" name="楕円 216"/>
        <xdr:cNvSpPr/>
      </xdr:nvSpPr>
      <xdr:spPr>
        <a:xfrm>
          <a:off x="1270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81842</xdr:rowOff>
    </xdr:from>
    <xdr:ext cx="762000" cy="259045"/>
    <xdr:sp macro="" textlink="">
      <xdr:nvSpPr>
        <xdr:cNvPr id="218" name="テキスト ボックス 217"/>
        <xdr:cNvSpPr txBox="1"/>
      </xdr:nvSpPr>
      <xdr:spPr>
        <a:xfrm>
          <a:off x="939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14.8</a:t>
          </a:r>
          <a:r>
            <a:rPr kumimoji="1" lang="ja-JP" altLang="en-US" sz="1300">
              <a:latin typeface="ＭＳ Ｐゴシック" panose="020B0600070205080204" pitchFamily="50" charset="-128"/>
              <a:ea typeface="ＭＳ Ｐゴシック" panose="020B0600070205080204" pitchFamily="50" charset="-128"/>
            </a:rPr>
            <a:t>％となったが，類似団体内平均及び茨城県平均は下回っている。維持補修費が年々増加傾向にあるため，抑制を図るなど，財政の健全化に努めていく。</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102507</xdr:rowOff>
    </xdr:from>
    <xdr:to>
      <xdr:col>82</xdr:col>
      <xdr:colOff>107950</xdr:colOff>
      <xdr:row>60</xdr:row>
      <xdr:rowOff>156391</xdr:rowOff>
    </xdr:to>
    <xdr:cxnSp macro="">
      <xdr:nvCxnSpPr>
        <xdr:cNvPr id="248" name="直線コネクタ 247"/>
        <xdr:cNvCxnSpPr/>
      </xdr:nvCxnSpPr>
      <xdr:spPr>
        <a:xfrm flipV="1">
          <a:off x="16510000" y="9189357"/>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128468</xdr:rowOff>
    </xdr:from>
    <xdr:ext cx="762000" cy="259045"/>
    <xdr:sp macro="" textlink="">
      <xdr:nvSpPr>
        <xdr:cNvPr id="249" name="その他最小値テキスト"/>
        <xdr:cNvSpPr txBox="1"/>
      </xdr:nvSpPr>
      <xdr:spPr>
        <a:xfrm>
          <a:off x="16598900" y="10415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156391</xdr:rowOff>
    </xdr:from>
    <xdr:to>
      <xdr:col>82</xdr:col>
      <xdr:colOff>196850</xdr:colOff>
      <xdr:row>60</xdr:row>
      <xdr:rowOff>156391</xdr:rowOff>
    </xdr:to>
    <xdr:cxnSp macro="">
      <xdr:nvCxnSpPr>
        <xdr:cNvPr id="250" name="直線コネクタ 249"/>
        <xdr:cNvCxnSpPr/>
      </xdr:nvCxnSpPr>
      <xdr:spPr>
        <a:xfrm>
          <a:off x="16421100" y="10443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17434</xdr:rowOff>
    </xdr:from>
    <xdr:ext cx="762000" cy="259045"/>
    <xdr:sp macro="" textlink="">
      <xdr:nvSpPr>
        <xdr:cNvPr id="251" name="その他最大値テキスト"/>
        <xdr:cNvSpPr txBox="1"/>
      </xdr:nvSpPr>
      <xdr:spPr>
        <a:xfrm>
          <a:off x="16598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102507</xdr:rowOff>
    </xdr:from>
    <xdr:to>
      <xdr:col>82</xdr:col>
      <xdr:colOff>196850</xdr:colOff>
      <xdr:row>53</xdr:row>
      <xdr:rowOff>102507</xdr:rowOff>
    </xdr:to>
    <xdr:cxnSp macro="">
      <xdr:nvCxnSpPr>
        <xdr:cNvPr id="252" name="直線コネクタ 251"/>
        <xdr:cNvCxnSpPr/>
      </xdr:nvCxnSpPr>
      <xdr:spPr>
        <a:xfrm>
          <a:off x="16421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45357</xdr:rowOff>
    </xdr:from>
    <xdr:to>
      <xdr:col>82</xdr:col>
      <xdr:colOff>107950</xdr:colOff>
      <xdr:row>56</xdr:row>
      <xdr:rowOff>64951</xdr:rowOff>
    </xdr:to>
    <xdr:cxnSp macro="">
      <xdr:nvCxnSpPr>
        <xdr:cNvPr id="253" name="直線コネクタ 252"/>
        <xdr:cNvCxnSpPr/>
      </xdr:nvCxnSpPr>
      <xdr:spPr>
        <a:xfrm>
          <a:off x="15671800" y="9646557"/>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25417</xdr:rowOff>
    </xdr:from>
    <xdr:ext cx="762000" cy="259045"/>
    <xdr:sp macro="" textlink="">
      <xdr:nvSpPr>
        <xdr:cNvPr id="254" name="その他平均値テキスト"/>
        <xdr:cNvSpPr txBox="1"/>
      </xdr:nvSpPr>
      <xdr:spPr>
        <a:xfrm>
          <a:off x="16598900" y="9626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5" name="フローチャート: 判断 254"/>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45357</xdr:rowOff>
    </xdr:from>
    <xdr:to>
      <xdr:col>78</xdr:col>
      <xdr:colOff>69850</xdr:colOff>
      <xdr:row>56</xdr:row>
      <xdr:rowOff>51888</xdr:rowOff>
    </xdr:to>
    <xdr:cxnSp macro="">
      <xdr:nvCxnSpPr>
        <xdr:cNvPr id="256" name="直線コネクタ 255"/>
        <xdr:cNvCxnSpPr/>
      </xdr:nvCxnSpPr>
      <xdr:spPr>
        <a:xfrm flipV="1">
          <a:off x="14782800" y="9646557"/>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59872</xdr:rowOff>
    </xdr:from>
    <xdr:to>
      <xdr:col>78</xdr:col>
      <xdr:colOff>120650</xdr:colOff>
      <xdr:row>56</xdr:row>
      <xdr:rowOff>161472</xdr:rowOff>
    </xdr:to>
    <xdr:sp macro="" textlink="">
      <xdr:nvSpPr>
        <xdr:cNvPr id="257" name="フローチャート: 判断 256"/>
        <xdr:cNvSpPr/>
      </xdr:nvSpPr>
      <xdr:spPr>
        <a:xfrm>
          <a:off x="15621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146249</xdr:rowOff>
    </xdr:from>
    <xdr:ext cx="736600" cy="259045"/>
    <xdr:sp macro="" textlink="">
      <xdr:nvSpPr>
        <xdr:cNvPr id="258" name="テキスト ボックス 257"/>
        <xdr:cNvSpPr txBox="1"/>
      </xdr:nvSpPr>
      <xdr:spPr>
        <a:xfrm>
          <a:off x="15290800" y="9747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6169</xdr:rowOff>
    </xdr:from>
    <xdr:to>
      <xdr:col>73</xdr:col>
      <xdr:colOff>180975</xdr:colOff>
      <xdr:row>56</xdr:row>
      <xdr:rowOff>51888</xdr:rowOff>
    </xdr:to>
    <xdr:cxnSp macro="">
      <xdr:nvCxnSpPr>
        <xdr:cNvPr id="259" name="直線コネクタ 258"/>
        <xdr:cNvCxnSpPr/>
      </xdr:nvCxnSpPr>
      <xdr:spPr>
        <a:xfrm>
          <a:off x="13893800" y="9607369"/>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46809</xdr:rowOff>
    </xdr:from>
    <xdr:to>
      <xdr:col>74</xdr:col>
      <xdr:colOff>31750</xdr:colOff>
      <xdr:row>56</xdr:row>
      <xdr:rowOff>148409</xdr:rowOff>
    </xdr:to>
    <xdr:sp macro="" textlink="">
      <xdr:nvSpPr>
        <xdr:cNvPr id="260" name="フローチャート: 判断 259"/>
        <xdr:cNvSpPr/>
      </xdr:nvSpPr>
      <xdr:spPr>
        <a:xfrm>
          <a:off x="14732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133186</xdr:rowOff>
    </xdr:from>
    <xdr:ext cx="762000" cy="259045"/>
    <xdr:sp macro="" textlink="">
      <xdr:nvSpPr>
        <xdr:cNvPr id="261" name="テキスト ボックス 260"/>
        <xdr:cNvSpPr txBox="1"/>
      </xdr:nvSpPr>
      <xdr:spPr>
        <a:xfrm>
          <a:off x="14401800" y="9734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131899</xdr:rowOff>
    </xdr:from>
    <xdr:to>
      <xdr:col>69</xdr:col>
      <xdr:colOff>92075</xdr:colOff>
      <xdr:row>56</xdr:row>
      <xdr:rowOff>6169</xdr:rowOff>
    </xdr:to>
    <xdr:cxnSp macro="">
      <xdr:nvCxnSpPr>
        <xdr:cNvPr id="262" name="直線コネクタ 261"/>
        <xdr:cNvCxnSpPr/>
      </xdr:nvCxnSpPr>
      <xdr:spPr>
        <a:xfrm>
          <a:off x="13004800" y="9561649"/>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7620</xdr:rowOff>
    </xdr:from>
    <xdr:to>
      <xdr:col>69</xdr:col>
      <xdr:colOff>142875</xdr:colOff>
      <xdr:row>56</xdr:row>
      <xdr:rowOff>109220</xdr:rowOff>
    </xdr:to>
    <xdr:sp macro="" textlink="">
      <xdr:nvSpPr>
        <xdr:cNvPr id="263" name="フローチャート: 判断 262"/>
        <xdr:cNvSpPr/>
      </xdr:nvSpPr>
      <xdr:spPr>
        <a:xfrm>
          <a:off x="13843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93997</xdr:rowOff>
    </xdr:from>
    <xdr:ext cx="762000" cy="259045"/>
    <xdr:sp macro="" textlink="">
      <xdr:nvSpPr>
        <xdr:cNvPr id="264" name="テキスト ボックス 263"/>
        <xdr:cNvSpPr txBox="1"/>
      </xdr:nvSpPr>
      <xdr:spPr>
        <a:xfrm>
          <a:off x="13512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xdr:rowOff>
    </xdr:from>
    <xdr:to>
      <xdr:col>65</xdr:col>
      <xdr:colOff>53975</xdr:colOff>
      <xdr:row>56</xdr:row>
      <xdr:rowOff>109220</xdr:rowOff>
    </xdr:to>
    <xdr:sp macro="" textlink="">
      <xdr:nvSpPr>
        <xdr:cNvPr id="265" name="フローチャート: 判断 264"/>
        <xdr:cNvSpPr/>
      </xdr:nvSpPr>
      <xdr:spPr>
        <a:xfrm>
          <a:off x="12954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93997</xdr:rowOff>
    </xdr:from>
    <xdr:ext cx="762000" cy="259045"/>
    <xdr:sp macro="" textlink="">
      <xdr:nvSpPr>
        <xdr:cNvPr id="266" name="テキスト ボックス 265"/>
        <xdr:cNvSpPr txBox="1"/>
      </xdr:nvSpPr>
      <xdr:spPr>
        <a:xfrm>
          <a:off x="12623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14151</xdr:rowOff>
    </xdr:from>
    <xdr:to>
      <xdr:col>82</xdr:col>
      <xdr:colOff>158750</xdr:colOff>
      <xdr:row>56</xdr:row>
      <xdr:rowOff>115751</xdr:rowOff>
    </xdr:to>
    <xdr:sp macro="" textlink="">
      <xdr:nvSpPr>
        <xdr:cNvPr id="272" name="楕円 271"/>
        <xdr:cNvSpPr/>
      </xdr:nvSpPr>
      <xdr:spPr>
        <a:xfrm>
          <a:off x="16459200" y="9615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30678</xdr:rowOff>
    </xdr:from>
    <xdr:ext cx="762000" cy="259045"/>
    <xdr:sp macro="" textlink="">
      <xdr:nvSpPr>
        <xdr:cNvPr id="273" name="その他該当値テキスト"/>
        <xdr:cNvSpPr txBox="1"/>
      </xdr:nvSpPr>
      <xdr:spPr>
        <a:xfrm>
          <a:off x="16598900" y="9460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166007</xdr:rowOff>
    </xdr:from>
    <xdr:to>
      <xdr:col>78</xdr:col>
      <xdr:colOff>120650</xdr:colOff>
      <xdr:row>56</xdr:row>
      <xdr:rowOff>96157</xdr:rowOff>
    </xdr:to>
    <xdr:sp macro="" textlink="">
      <xdr:nvSpPr>
        <xdr:cNvPr id="274" name="楕円 273"/>
        <xdr:cNvSpPr/>
      </xdr:nvSpPr>
      <xdr:spPr>
        <a:xfrm>
          <a:off x="15621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106334</xdr:rowOff>
    </xdr:from>
    <xdr:ext cx="736600" cy="259045"/>
    <xdr:sp macro="" textlink="">
      <xdr:nvSpPr>
        <xdr:cNvPr id="275" name="テキスト ボックス 274"/>
        <xdr:cNvSpPr txBox="1"/>
      </xdr:nvSpPr>
      <xdr:spPr>
        <a:xfrm>
          <a:off x="15290800" y="9364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1088</xdr:rowOff>
    </xdr:from>
    <xdr:to>
      <xdr:col>74</xdr:col>
      <xdr:colOff>31750</xdr:colOff>
      <xdr:row>56</xdr:row>
      <xdr:rowOff>102688</xdr:rowOff>
    </xdr:to>
    <xdr:sp macro="" textlink="">
      <xdr:nvSpPr>
        <xdr:cNvPr id="276" name="楕円 275"/>
        <xdr:cNvSpPr/>
      </xdr:nvSpPr>
      <xdr:spPr>
        <a:xfrm>
          <a:off x="14732000" y="9602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112865</xdr:rowOff>
    </xdr:from>
    <xdr:ext cx="762000" cy="259045"/>
    <xdr:sp macro="" textlink="">
      <xdr:nvSpPr>
        <xdr:cNvPr id="277" name="テキスト ボックス 276"/>
        <xdr:cNvSpPr txBox="1"/>
      </xdr:nvSpPr>
      <xdr:spPr>
        <a:xfrm>
          <a:off x="14401800" y="9371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126819</xdr:rowOff>
    </xdr:from>
    <xdr:to>
      <xdr:col>69</xdr:col>
      <xdr:colOff>142875</xdr:colOff>
      <xdr:row>56</xdr:row>
      <xdr:rowOff>56969</xdr:rowOff>
    </xdr:to>
    <xdr:sp macro="" textlink="">
      <xdr:nvSpPr>
        <xdr:cNvPr id="278" name="楕円 277"/>
        <xdr:cNvSpPr/>
      </xdr:nvSpPr>
      <xdr:spPr>
        <a:xfrm>
          <a:off x="13843000" y="9556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67146</xdr:rowOff>
    </xdr:from>
    <xdr:ext cx="762000" cy="259045"/>
    <xdr:sp macro="" textlink="">
      <xdr:nvSpPr>
        <xdr:cNvPr id="279" name="テキスト ボックス 278"/>
        <xdr:cNvSpPr txBox="1"/>
      </xdr:nvSpPr>
      <xdr:spPr>
        <a:xfrm>
          <a:off x="13512800" y="9325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81099</xdr:rowOff>
    </xdr:from>
    <xdr:to>
      <xdr:col>65</xdr:col>
      <xdr:colOff>53975</xdr:colOff>
      <xdr:row>56</xdr:row>
      <xdr:rowOff>11249</xdr:rowOff>
    </xdr:to>
    <xdr:sp macro="" textlink="">
      <xdr:nvSpPr>
        <xdr:cNvPr id="280" name="楕円 279"/>
        <xdr:cNvSpPr/>
      </xdr:nvSpPr>
      <xdr:spPr>
        <a:xfrm>
          <a:off x="12954000" y="9510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21426</xdr:rowOff>
    </xdr:from>
    <xdr:ext cx="762000" cy="259045"/>
    <xdr:sp macro="" textlink="">
      <xdr:nvSpPr>
        <xdr:cNvPr id="281" name="テキスト ボックス 280"/>
        <xdr:cNvSpPr txBox="1"/>
      </xdr:nvSpPr>
      <xdr:spPr>
        <a:xfrm>
          <a:off x="12623800" y="9279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7.3</a:t>
          </a:r>
          <a:r>
            <a:rPr kumimoji="1" lang="ja-JP" altLang="en-US" sz="1300">
              <a:latin typeface="ＭＳ Ｐゴシック" panose="020B0600070205080204" pitchFamily="50" charset="-128"/>
              <a:ea typeface="ＭＳ Ｐゴシック" panose="020B0600070205080204" pitchFamily="50" charset="-128"/>
            </a:rPr>
            <a:t>％となり，類似団体内平均，全国平均及び茨城県平均を下回っている。これは，大宮地方環境整備組合負担金が</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百万円減となったことが主な要因である。</a:t>
          </a:r>
        </a:p>
        <a:p>
          <a:r>
            <a:rPr kumimoji="1" lang="ja-JP" altLang="en-US" sz="1300">
              <a:latin typeface="ＭＳ Ｐゴシック" panose="020B0600070205080204" pitchFamily="50" charset="-128"/>
              <a:ea typeface="ＭＳ Ｐゴシック" panose="020B0600070205080204" pitchFamily="50" charset="-128"/>
            </a:rPr>
            <a:t>　市単独補助金については，補助金等見直し要領を策定し，毎年度予算編成時に見直しを行い抑制に努めているが，今後も同様に取組み，削減を図っていく。</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88138</xdr:rowOff>
    </xdr:from>
    <xdr:to>
      <xdr:col>82</xdr:col>
      <xdr:colOff>107950</xdr:colOff>
      <xdr:row>39</xdr:row>
      <xdr:rowOff>92710</xdr:rowOff>
    </xdr:to>
    <xdr:cxnSp macro="">
      <xdr:nvCxnSpPr>
        <xdr:cNvPr id="306" name="直線コネクタ 305"/>
        <xdr:cNvCxnSpPr/>
      </xdr:nvCxnSpPr>
      <xdr:spPr>
        <a:xfrm flipV="1">
          <a:off x="16510000" y="5745988"/>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64787</xdr:rowOff>
    </xdr:from>
    <xdr:ext cx="762000" cy="259045"/>
    <xdr:sp macro="" textlink="">
      <xdr:nvSpPr>
        <xdr:cNvPr id="307" name="補助費等最小値テキスト"/>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92710</xdr:rowOff>
    </xdr:from>
    <xdr:to>
      <xdr:col>82</xdr:col>
      <xdr:colOff>196850</xdr:colOff>
      <xdr:row>39</xdr:row>
      <xdr:rowOff>92710</xdr:rowOff>
    </xdr:to>
    <xdr:cxnSp macro="">
      <xdr:nvCxnSpPr>
        <xdr:cNvPr id="308" name="直線コネクタ 307"/>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3065</xdr:rowOff>
    </xdr:from>
    <xdr:ext cx="762000" cy="259045"/>
    <xdr:sp macro="" textlink="">
      <xdr:nvSpPr>
        <xdr:cNvPr id="309" name="補助費等最大値テキスト"/>
        <xdr:cNvSpPr txBox="1"/>
      </xdr:nvSpPr>
      <xdr:spPr>
        <a:xfrm>
          <a:off x="16598900" y="5489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88138</xdr:rowOff>
    </xdr:from>
    <xdr:to>
      <xdr:col>82</xdr:col>
      <xdr:colOff>196850</xdr:colOff>
      <xdr:row>33</xdr:row>
      <xdr:rowOff>88138</xdr:rowOff>
    </xdr:to>
    <xdr:cxnSp macro="">
      <xdr:nvCxnSpPr>
        <xdr:cNvPr id="310" name="直線コネクタ 309"/>
        <xdr:cNvCxnSpPr/>
      </xdr:nvCxnSpPr>
      <xdr:spPr>
        <a:xfrm>
          <a:off x="16421100" y="5745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60706</xdr:rowOff>
    </xdr:from>
    <xdr:to>
      <xdr:col>82</xdr:col>
      <xdr:colOff>107950</xdr:colOff>
      <xdr:row>35</xdr:row>
      <xdr:rowOff>69850</xdr:rowOff>
    </xdr:to>
    <xdr:cxnSp macro="">
      <xdr:nvCxnSpPr>
        <xdr:cNvPr id="311" name="直線コネクタ 310"/>
        <xdr:cNvCxnSpPr/>
      </xdr:nvCxnSpPr>
      <xdr:spPr>
        <a:xfrm flipV="1">
          <a:off x="15671800" y="606145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164863</xdr:rowOff>
    </xdr:from>
    <xdr:ext cx="762000" cy="259045"/>
    <xdr:sp macro="" textlink="">
      <xdr:nvSpPr>
        <xdr:cNvPr id="312" name="補助費等平均値テキスト"/>
        <xdr:cNvSpPr txBox="1"/>
      </xdr:nvSpPr>
      <xdr:spPr>
        <a:xfrm>
          <a:off x="16598900" y="61656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21336</xdr:rowOff>
    </xdr:from>
    <xdr:to>
      <xdr:col>82</xdr:col>
      <xdr:colOff>158750</xdr:colOff>
      <xdr:row>36</xdr:row>
      <xdr:rowOff>122936</xdr:rowOff>
    </xdr:to>
    <xdr:sp macro="" textlink="">
      <xdr:nvSpPr>
        <xdr:cNvPr id="313" name="フローチャート: 判断 312"/>
        <xdr:cNvSpPr/>
      </xdr:nvSpPr>
      <xdr:spPr>
        <a:xfrm>
          <a:off x="164592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69850</xdr:rowOff>
    </xdr:from>
    <xdr:to>
      <xdr:col>78</xdr:col>
      <xdr:colOff>69850</xdr:colOff>
      <xdr:row>35</xdr:row>
      <xdr:rowOff>101854</xdr:rowOff>
    </xdr:to>
    <xdr:cxnSp macro="">
      <xdr:nvCxnSpPr>
        <xdr:cNvPr id="314" name="直線コネクタ 313"/>
        <xdr:cNvCxnSpPr/>
      </xdr:nvCxnSpPr>
      <xdr:spPr>
        <a:xfrm flipV="1">
          <a:off x="14782800" y="607060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3048</xdr:rowOff>
    </xdr:from>
    <xdr:to>
      <xdr:col>78</xdr:col>
      <xdr:colOff>120650</xdr:colOff>
      <xdr:row>36</xdr:row>
      <xdr:rowOff>104648</xdr:rowOff>
    </xdr:to>
    <xdr:sp macro="" textlink="">
      <xdr:nvSpPr>
        <xdr:cNvPr id="315" name="フローチャート: 判断 314"/>
        <xdr:cNvSpPr/>
      </xdr:nvSpPr>
      <xdr:spPr>
        <a:xfrm>
          <a:off x="15621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89425</xdr:rowOff>
    </xdr:from>
    <xdr:ext cx="736600" cy="259045"/>
    <xdr:sp macro="" textlink="">
      <xdr:nvSpPr>
        <xdr:cNvPr id="316" name="テキスト ボックス 315"/>
        <xdr:cNvSpPr txBox="1"/>
      </xdr:nvSpPr>
      <xdr:spPr>
        <a:xfrm>
          <a:off x="15290800" y="62616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60706</xdr:rowOff>
    </xdr:from>
    <xdr:to>
      <xdr:col>73</xdr:col>
      <xdr:colOff>180975</xdr:colOff>
      <xdr:row>35</xdr:row>
      <xdr:rowOff>101854</xdr:rowOff>
    </xdr:to>
    <xdr:cxnSp macro="">
      <xdr:nvCxnSpPr>
        <xdr:cNvPr id="317" name="直線コネクタ 316"/>
        <xdr:cNvCxnSpPr/>
      </xdr:nvCxnSpPr>
      <xdr:spPr>
        <a:xfrm>
          <a:off x="13893800" y="606145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160782</xdr:rowOff>
    </xdr:from>
    <xdr:to>
      <xdr:col>74</xdr:col>
      <xdr:colOff>31750</xdr:colOff>
      <xdr:row>36</xdr:row>
      <xdr:rowOff>90932</xdr:rowOff>
    </xdr:to>
    <xdr:sp macro="" textlink="">
      <xdr:nvSpPr>
        <xdr:cNvPr id="318" name="フローチャート: 判断 317"/>
        <xdr:cNvSpPr/>
      </xdr:nvSpPr>
      <xdr:spPr>
        <a:xfrm>
          <a:off x="14732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75709</xdr:rowOff>
    </xdr:from>
    <xdr:ext cx="762000" cy="259045"/>
    <xdr:sp macro="" textlink="">
      <xdr:nvSpPr>
        <xdr:cNvPr id="319" name="テキスト ボックス 318"/>
        <xdr:cNvSpPr txBox="1"/>
      </xdr:nvSpPr>
      <xdr:spPr>
        <a:xfrm>
          <a:off x="14401800" y="624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56134</xdr:rowOff>
    </xdr:from>
    <xdr:to>
      <xdr:col>69</xdr:col>
      <xdr:colOff>92075</xdr:colOff>
      <xdr:row>35</xdr:row>
      <xdr:rowOff>60706</xdr:rowOff>
    </xdr:to>
    <xdr:cxnSp macro="">
      <xdr:nvCxnSpPr>
        <xdr:cNvPr id="320" name="直線コネクタ 319"/>
        <xdr:cNvCxnSpPr/>
      </xdr:nvCxnSpPr>
      <xdr:spPr>
        <a:xfrm>
          <a:off x="13004800" y="605688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151638</xdr:rowOff>
    </xdr:from>
    <xdr:to>
      <xdr:col>69</xdr:col>
      <xdr:colOff>142875</xdr:colOff>
      <xdr:row>36</xdr:row>
      <xdr:rowOff>81788</xdr:rowOff>
    </xdr:to>
    <xdr:sp macro="" textlink="">
      <xdr:nvSpPr>
        <xdr:cNvPr id="321" name="フローチャート: 判断 320"/>
        <xdr:cNvSpPr/>
      </xdr:nvSpPr>
      <xdr:spPr>
        <a:xfrm>
          <a:off x="13843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66565</xdr:rowOff>
    </xdr:from>
    <xdr:ext cx="762000" cy="259045"/>
    <xdr:sp macro="" textlink="">
      <xdr:nvSpPr>
        <xdr:cNvPr id="322" name="テキスト ボックス 321"/>
        <xdr:cNvSpPr txBox="1"/>
      </xdr:nvSpPr>
      <xdr:spPr>
        <a:xfrm>
          <a:off x="135128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xdr:rowOff>
    </xdr:from>
    <xdr:to>
      <xdr:col>65</xdr:col>
      <xdr:colOff>53975</xdr:colOff>
      <xdr:row>36</xdr:row>
      <xdr:rowOff>118364</xdr:rowOff>
    </xdr:to>
    <xdr:sp macro="" textlink="">
      <xdr:nvSpPr>
        <xdr:cNvPr id="323" name="フローチャート: 判断 322"/>
        <xdr:cNvSpPr/>
      </xdr:nvSpPr>
      <xdr:spPr>
        <a:xfrm>
          <a:off x="12954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103141</xdr:rowOff>
    </xdr:from>
    <xdr:ext cx="762000" cy="259045"/>
    <xdr:sp macro="" textlink="">
      <xdr:nvSpPr>
        <xdr:cNvPr id="324" name="テキスト ボックス 323"/>
        <xdr:cNvSpPr txBox="1"/>
      </xdr:nvSpPr>
      <xdr:spPr>
        <a:xfrm>
          <a:off x="12623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9906</xdr:rowOff>
    </xdr:from>
    <xdr:to>
      <xdr:col>82</xdr:col>
      <xdr:colOff>158750</xdr:colOff>
      <xdr:row>35</xdr:row>
      <xdr:rowOff>111506</xdr:rowOff>
    </xdr:to>
    <xdr:sp macro="" textlink="">
      <xdr:nvSpPr>
        <xdr:cNvPr id="330" name="楕円 329"/>
        <xdr:cNvSpPr/>
      </xdr:nvSpPr>
      <xdr:spPr>
        <a:xfrm>
          <a:off x="16459200" y="601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26433</xdr:rowOff>
    </xdr:from>
    <xdr:ext cx="762000" cy="259045"/>
    <xdr:sp macro="" textlink="">
      <xdr:nvSpPr>
        <xdr:cNvPr id="331" name="補助費等該当値テキスト"/>
        <xdr:cNvSpPr txBox="1"/>
      </xdr:nvSpPr>
      <xdr:spPr>
        <a:xfrm>
          <a:off x="16598900" y="5855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19050</xdr:rowOff>
    </xdr:from>
    <xdr:to>
      <xdr:col>78</xdr:col>
      <xdr:colOff>120650</xdr:colOff>
      <xdr:row>35</xdr:row>
      <xdr:rowOff>120650</xdr:rowOff>
    </xdr:to>
    <xdr:sp macro="" textlink="">
      <xdr:nvSpPr>
        <xdr:cNvPr id="332" name="楕円 331"/>
        <xdr:cNvSpPr/>
      </xdr:nvSpPr>
      <xdr:spPr>
        <a:xfrm>
          <a:off x="15621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130827</xdr:rowOff>
    </xdr:from>
    <xdr:ext cx="736600" cy="259045"/>
    <xdr:sp macro="" textlink="">
      <xdr:nvSpPr>
        <xdr:cNvPr id="333" name="テキスト ボックス 332"/>
        <xdr:cNvSpPr txBox="1"/>
      </xdr:nvSpPr>
      <xdr:spPr>
        <a:xfrm>
          <a:off x="15290800" y="578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51054</xdr:rowOff>
    </xdr:from>
    <xdr:to>
      <xdr:col>74</xdr:col>
      <xdr:colOff>31750</xdr:colOff>
      <xdr:row>35</xdr:row>
      <xdr:rowOff>152654</xdr:rowOff>
    </xdr:to>
    <xdr:sp macro="" textlink="">
      <xdr:nvSpPr>
        <xdr:cNvPr id="334" name="楕円 333"/>
        <xdr:cNvSpPr/>
      </xdr:nvSpPr>
      <xdr:spPr>
        <a:xfrm>
          <a:off x="14732000" y="60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162831</xdr:rowOff>
    </xdr:from>
    <xdr:ext cx="762000" cy="259045"/>
    <xdr:sp macro="" textlink="">
      <xdr:nvSpPr>
        <xdr:cNvPr id="335" name="テキスト ボックス 334"/>
        <xdr:cNvSpPr txBox="1"/>
      </xdr:nvSpPr>
      <xdr:spPr>
        <a:xfrm>
          <a:off x="14401800" y="582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9906</xdr:rowOff>
    </xdr:from>
    <xdr:to>
      <xdr:col>69</xdr:col>
      <xdr:colOff>142875</xdr:colOff>
      <xdr:row>35</xdr:row>
      <xdr:rowOff>111506</xdr:rowOff>
    </xdr:to>
    <xdr:sp macro="" textlink="">
      <xdr:nvSpPr>
        <xdr:cNvPr id="336" name="楕円 335"/>
        <xdr:cNvSpPr/>
      </xdr:nvSpPr>
      <xdr:spPr>
        <a:xfrm>
          <a:off x="13843000" y="601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121683</xdr:rowOff>
    </xdr:from>
    <xdr:ext cx="762000" cy="259045"/>
    <xdr:sp macro="" textlink="">
      <xdr:nvSpPr>
        <xdr:cNvPr id="337" name="テキスト ボックス 336"/>
        <xdr:cNvSpPr txBox="1"/>
      </xdr:nvSpPr>
      <xdr:spPr>
        <a:xfrm>
          <a:off x="13512800" y="577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5334</xdr:rowOff>
    </xdr:from>
    <xdr:to>
      <xdr:col>65</xdr:col>
      <xdr:colOff>53975</xdr:colOff>
      <xdr:row>35</xdr:row>
      <xdr:rowOff>106934</xdr:rowOff>
    </xdr:to>
    <xdr:sp macro="" textlink="">
      <xdr:nvSpPr>
        <xdr:cNvPr id="338" name="楕円 337"/>
        <xdr:cNvSpPr/>
      </xdr:nvSpPr>
      <xdr:spPr>
        <a:xfrm>
          <a:off x="12954000" y="60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117111</xdr:rowOff>
    </xdr:from>
    <xdr:ext cx="762000" cy="259045"/>
    <xdr:sp macro="" textlink="">
      <xdr:nvSpPr>
        <xdr:cNvPr id="339" name="テキスト ボックス 338"/>
        <xdr:cNvSpPr txBox="1"/>
      </xdr:nvSpPr>
      <xdr:spPr>
        <a:xfrm>
          <a:off x="12623800" y="577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大規模事業の元金償還開始により，前年度より</a:t>
          </a:r>
          <a:r>
            <a:rPr kumimoji="1" lang="en-US" altLang="ja-JP" sz="1200">
              <a:latin typeface="ＭＳ Ｐゴシック" panose="020B0600070205080204" pitchFamily="50" charset="-128"/>
              <a:ea typeface="ＭＳ Ｐゴシック" panose="020B0600070205080204" pitchFamily="50" charset="-128"/>
            </a:rPr>
            <a:t>2.4</a:t>
          </a:r>
          <a:r>
            <a:rPr kumimoji="1" lang="ja-JP" altLang="en-US" sz="1200">
              <a:latin typeface="ＭＳ Ｐゴシック" panose="020B0600070205080204" pitchFamily="50" charset="-128"/>
              <a:ea typeface="ＭＳ Ｐゴシック" panose="020B0600070205080204" pitchFamily="50" charset="-128"/>
            </a:rPr>
            <a:t>ポイント上昇し</a:t>
          </a:r>
          <a:r>
            <a:rPr kumimoji="1" lang="en-US" altLang="ja-JP" sz="1200">
              <a:latin typeface="ＭＳ Ｐゴシック" panose="020B0600070205080204" pitchFamily="50" charset="-128"/>
              <a:ea typeface="ＭＳ Ｐゴシック" panose="020B0600070205080204" pitchFamily="50" charset="-128"/>
            </a:rPr>
            <a:t>20.5</a:t>
          </a:r>
          <a:r>
            <a:rPr kumimoji="1" lang="ja-JP" altLang="en-US" sz="1200">
              <a:latin typeface="ＭＳ Ｐゴシック" panose="020B0600070205080204" pitchFamily="50" charset="-128"/>
              <a:ea typeface="ＭＳ Ｐゴシック" panose="020B0600070205080204" pitchFamily="50" charset="-128"/>
            </a:rPr>
            <a:t>％となった。道の駅整備事業に係る合併特例債や学校の耐震化事業に係る緊急防災減災事業債など，多額の地方債を発行したことから，今後数年は一時的に比率が上昇する見込みであ</a:t>
          </a:r>
          <a:r>
            <a:rPr kumimoji="1" lang="en-US" altLang="ja-JP" sz="1200">
              <a:latin typeface="ＭＳ Ｐゴシック" panose="020B0600070205080204" pitchFamily="50" charset="-128"/>
              <a:ea typeface="ＭＳ Ｐゴシック" panose="020B0600070205080204" pitchFamily="50" charset="-128"/>
            </a:rPr>
            <a:t>9101</a:t>
          </a:r>
          <a:r>
            <a:rPr kumimoji="1" lang="ja-JP" altLang="en-US" sz="1200">
              <a:latin typeface="ＭＳ Ｐゴシック" panose="020B0600070205080204" pitchFamily="50" charset="-128"/>
              <a:ea typeface="ＭＳ Ｐゴシック" panose="020B0600070205080204" pitchFamily="50" charset="-128"/>
            </a:rPr>
            <a:t>るが，平成</a:t>
          </a:r>
          <a:r>
            <a:rPr kumimoji="1" lang="en-US" altLang="ja-JP" sz="1200">
              <a:latin typeface="ＭＳ Ｐゴシック" panose="020B0600070205080204" pitchFamily="50" charset="-128"/>
              <a:ea typeface="ＭＳ Ｐゴシック" panose="020B0600070205080204" pitchFamily="50" charset="-128"/>
            </a:rPr>
            <a:t>19</a:t>
          </a:r>
          <a:r>
            <a:rPr kumimoji="1" lang="ja-JP" altLang="en-US" sz="1200">
              <a:latin typeface="ＭＳ Ｐゴシック" panose="020B0600070205080204" pitchFamily="50" charset="-128"/>
              <a:ea typeface="ＭＳ Ｐゴシック" panose="020B0600070205080204" pitchFamily="50" charset="-128"/>
            </a:rPr>
            <a:t>年度から地方債借入を償還元金以下とし，公債費の抑制に取り組んできたことから年々減少傾向にある。類似団体内平均は下回っているものの，全国平均及び茨城県平均を上回っているため，引き続き地方債借入を抑制するなど，健全な財政運営に努めていく。</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24130</xdr:rowOff>
    </xdr:from>
    <xdr:to>
      <xdr:col>24</xdr:col>
      <xdr:colOff>25400</xdr:colOff>
      <xdr:row>80</xdr:row>
      <xdr:rowOff>100330</xdr:rowOff>
    </xdr:to>
    <xdr:cxnSp macro="">
      <xdr:nvCxnSpPr>
        <xdr:cNvPr id="366" name="直線コネクタ 365"/>
        <xdr:cNvCxnSpPr/>
      </xdr:nvCxnSpPr>
      <xdr:spPr>
        <a:xfrm flipV="1">
          <a:off x="4826000" y="12711430"/>
          <a:ext cx="0" cy="110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72407</xdr:rowOff>
    </xdr:from>
    <xdr:ext cx="762000" cy="259045"/>
    <xdr:sp macro="" textlink="">
      <xdr:nvSpPr>
        <xdr:cNvPr id="367" name="公債費最小値テキスト"/>
        <xdr:cNvSpPr txBox="1"/>
      </xdr:nvSpPr>
      <xdr:spPr>
        <a:xfrm>
          <a:off x="4914900" y="13788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100330</xdr:rowOff>
    </xdr:from>
    <xdr:to>
      <xdr:col>24</xdr:col>
      <xdr:colOff>114300</xdr:colOff>
      <xdr:row>80</xdr:row>
      <xdr:rowOff>100330</xdr:rowOff>
    </xdr:to>
    <xdr:cxnSp macro="">
      <xdr:nvCxnSpPr>
        <xdr:cNvPr id="368" name="直線コネクタ 367"/>
        <xdr:cNvCxnSpPr/>
      </xdr:nvCxnSpPr>
      <xdr:spPr>
        <a:xfrm>
          <a:off x="4737100" y="1381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110507</xdr:rowOff>
    </xdr:from>
    <xdr:ext cx="762000" cy="259045"/>
    <xdr:sp macro="" textlink="">
      <xdr:nvSpPr>
        <xdr:cNvPr id="369" name="公債費最大値テキスト"/>
        <xdr:cNvSpPr txBox="1"/>
      </xdr:nvSpPr>
      <xdr:spPr>
        <a:xfrm>
          <a:off x="4914900" y="12454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24130</xdr:rowOff>
    </xdr:from>
    <xdr:to>
      <xdr:col>24</xdr:col>
      <xdr:colOff>114300</xdr:colOff>
      <xdr:row>74</xdr:row>
      <xdr:rowOff>24130</xdr:rowOff>
    </xdr:to>
    <xdr:cxnSp macro="">
      <xdr:nvCxnSpPr>
        <xdr:cNvPr id="370" name="直線コネクタ 369"/>
        <xdr:cNvCxnSpPr/>
      </xdr:nvCxnSpPr>
      <xdr:spPr>
        <a:xfrm>
          <a:off x="4737100" y="1271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167005</xdr:rowOff>
    </xdr:from>
    <xdr:to>
      <xdr:col>24</xdr:col>
      <xdr:colOff>25400</xdr:colOff>
      <xdr:row>75</xdr:row>
      <xdr:rowOff>41275</xdr:rowOff>
    </xdr:to>
    <xdr:cxnSp macro="">
      <xdr:nvCxnSpPr>
        <xdr:cNvPr id="371" name="直線コネクタ 370"/>
        <xdr:cNvCxnSpPr/>
      </xdr:nvCxnSpPr>
      <xdr:spPr>
        <a:xfrm>
          <a:off x="3987800" y="12854305"/>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153687</xdr:rowOff>
    </xdr:from>
    <xdr:ext cx="762000" cy="259045"/>
    <xdr:sp macro="" textlink="">
      <xdr:nvSpPr>
        <xdr:cNvPr id="372" name="公債費平均値テキスト"/>
        <xdr:cNvSpPr txBox="1"/>
      </xdr:nvSpPr>
      <xdr:spPr>
        <a:xfrm>
          <a:off x="4914900" y="12669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137160</xdr:rowOff>
    </xdr:from>
    <xdr:to>
      <xdr:col>24</xdr:col>
      <xdr:colOff>76200</xdr:colOff>
      <xdr:row>75</xdr:row>
      <xdr:rowOff>67310</xdr:rowOff>
    </xdr:to>
    <xdr:sp macro="" textlink="">
      <xdr:nvSpPr>
        <xdr:cNvPr id="373" name="フローチャート: 判断 372"/>
        <xdr:cNvSpPr/>
      </xdr:nvSpPr>
      <xdr:spPr>
        <a:xfrm>
          <a:off x="47752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155575</xdr:rowOff>
    </xdr:from>
    <xdr:to>
      <xdr:col>19</xdr:col>
      <xdr:colOff>187325</xdr:colOff>
      <xdr:row>74</xdr:row>
      <xdr:rowOff>167005</xdr:rowOff>
    </xdr:to>
    <xdr:cxnSp macro="">
      <xdr:nvCxnSpPr>
        <xdr:cNvPr id="374" name="直線コネクタ 373"/>
        <xdr:cNvCxnSpPr/>
      </xdr:nvCxnSpPr>
      <xdr:spPr>
        <a:xfrm>
          <a:off x="3098800" y="1284287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140970</xdr:rowOff>
    </xdr:from>
    <xdr:to>
      <xdr:col>20</xdr:col>
      <xdr:colOff>38100</xdr:colOff>
      <xdr:row>75</xdr:row>
      <xdr:rowOff>71120</xdr:rowOff>
    </xdr:to>
    <xdr:sp macro="" textlink="">
      <xdr:nvSpPr>
        <xdr:cNvPr id="375" name="フローチャート: 判断 374"/>
        <xdr:cNvSpPr/>
      </xdr:nvSpPr>
      <xdr:spPr>
        <a:xfrm>
          <a:off x="3937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55897</xdr:rowOff>
    </xdr:from>
    <xdr:ext cx="736600" cy="259045"/>
    <xdr:sp macro="" textlink="">
      <xdr:nvSpPr>
        <xdr:cNvPr id="376" name="テキスト ボックス 375"/>
        <xdr:cNvSpPr txBox="1"/>
      </xdr:nvSpPr>
      <xdr:spPr>
        <a:xfrm>
          <a:off x="3606800" y="12914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153670</xdr:rowOff>
    </xdr:from>
    <xdr:to>
      <xdr:col>15</xdr:col>
      <xdr:colOff>98425</xdr:colOff>
      <xdr:row>74</xdr:row>
      <xdr:rowOff>155575</xdr:rowOff>
    </xdr:to>
    <xdr:cxnSp macro="">
      <xdr:nvCxnSpPr>
        <xdr:cNvPr id="377" name="直線コネクタ 376"/>
        <xdr:cNvCxnSpPr/>
      </xdr:nvCxnSpPr>
      <xdr:spPr>
        <a:xfrm>
          <a:off x="2209800" y="1284097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142875</xdr:rowOff>
    </xdr:from>
    <xdr:to>
      <xdr:col>15</xdr:col>
      <xdr:colOff>149225</xdr:colOff>
      <xdr:row>75</xdr:row>
      <xdr:rowOff>73025</xdr:rowOff>
    </xdr:to>
    <xdr:sp macro="" textlink="">
      <xdr:nvSpPr>
        <xdr:cNvPr id="378" name="フローチャート: 判断 377"/>
        <xdr:cNvSpPr/>
      </xdr:nvSpPr>
      <xdr:spPr>
        <a:xfrm>
          <a:off x="3048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57802</xdr:rowOff>
    </xdr:from>
    <xdr:ext cx="762000" cy="259045"/>
    <xdr:sp macro="" textlink="">
      <xdr:nvSpPr>
        <xdr:cNvPr id="379" name="テキスト ボックス 378"/>
        <xdr:cNvSpPr txBox="1"/>
      </xdr:nvSpPr>
      <xdr:spPr>
        <a:xfrm>
          <a:off x="2717800" y="1291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153670</xdr:rowOff>
    </xdr:from>
    <xdr:to>
      <xdr:col>11</xdr:col>
      <xdr:colOff>9525</xdr:colOff>
      <xdr:row>74</xdr:row>
      <xdr:rowOff>170815</xdr:rowOff>
    </xdr:to>
    <xdr:cxnSp macro="">
      <xdr:nvCxnSpPr>
        <xdr:cNvPr id="380" name="直線コネクタ 379"/>
        <xdr:cNvCxnSpPr/>
      </xdr:nvCxnSpPr>
      <xdr:spPr>
        <a:xfrm flipV="1">
          <a:off x="1320800" y="1284097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142875</xdr:rowOff>
    </xdr:from>
    <xdr:to>
      <xdr:col>11</xdr:col>
      <xdr:colOff>60325</xdr:colOff>
      <xdr:row>75</xdr:row>
      <xdr:rowOff>73025</xdr:rowOff>
    </xdr:to>
    <xdr:sp macro="" textlink="">
      <xdr:nvSpPr>
        <xdr:cNvPr id="381" name="フローチャート: 判断 380"/>
        <xdr:cNvSpPr/>
      </xdr:nvSpPr>
      <xdr:spPr>
        <a:xfrm>
          <a:off x="2159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57802</xdr:rowOff>
    </xdr:from>
    <xdr:ext cx="762000" cy="259045"/>
    <xdr:sp macro="" textlink="">
      <xdr:nvSpPr>
        <xdr:cNvPr id="382" name="テキスト ボックス 381"/>
        <xdr:cNvSpPr txBox="1"/>
      </xdr:nvSpPr>
      <xdr:spPr>
        <a:xfrm>
          <a:off x="1828800" y="1291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146685</xdr:rowOff>
    </xdr:from>
    <xdr:to>
      <xdr:col>6</xdr:col>
      <xdr:colOff>171450</xdr:colOff>
      <xdr:row>75</xdr:row>
      <xdr:rowOff>76835</xdr:rowOff>
    </xdr:to>
    <xdr:sp macro="" textlink="">
      <xdr:nvSpPr>
        <xdr:cNvPr id="383" name="フローチャート: 判断 382"/>
        <xdr:cNvSpPr/>
      </xdr:nvSpPr>
      <xdr:spPr>
        <a:xfrm>
          <a:off x="12700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61612</xdr:rowOff>
    </xdr:from>
    <xdr:ext cx="762000" cy="259045"/>
    <xdr:sp macro="" textlink="">
      <xdr:nvSpPr>
        <xdr:cNvPr id="384" name="テキスト ボックス 383"/>
        <xdr:cNvSpPr txBox="1"/>
      </xdr:nvSpPr>
      <xdr:spPr>
        <a:xfrm>
          <a:off x="939800" y="1292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161925</xdr:rowOff>
    </xdr:from>
    <xdr:to>
      <xdr:col>24</xdr:col>
      <xdr:colOff>76200</xdr:colOff>
      <xdr:row>75</xdr:row>
      <xdr:rowOff>92075</xdr:rowOff>
    </xdr:to>
    <xdr:sp macro="" textlink="">
      <xdr:nvSpPr>
        <xdr:cNvPr id="390" name="楕円 389"/>
        <xdr:cNvSpPr/>
      </xdr:nvSpPr>
      <xdr:spPr>
        <a:xfrm>
          <a:off x="4775200" y="12849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134002</xdr:rowOff>
    </xdr:from>
    <xdr:ext cx="762000" cy="259045"/>
    <xdr:sp macro="" textlink="">
      <xdr:nvSpPr>
        <xdr:cNvPr id="391" name="公債費該当値テキスト"/>
        <xdr:cNvSpPr txBox="1"/>
      </xdr:nvSpPr>
      <xdr:spPr>
        <a:xfrm>
          <a:off x="4914900" y="1282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116205</xdr:rowOff>
    </xdr:from>
    <xdr:to>
      <xdr:col>20</xdr:col>
      <xdr:colOff>38100</xdr:colOff>
      <xdr:row>75</xdr:row>
      <xdr:rowOff>46355</xdr:rowOff>
    </xdr:to>
    <xdr:sp macro="" textlink="">
      <xdr:nvSpPr>
        <xdr:cNvPr id="392" name="楕円 391"/>
        <xdr:cNvSpPr/>
      </xdr:nvSpPr>
      <xdr:spPr>
        <a:xfrm>
          <a:off x="3937000" y="12803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56532</xdr:rowOff>
    </xdr:from>
    <xdr:ext cx="736600" cy="259045"/>
    <xdr:sp macro="" textlink="">
      <xdr:nvSpPr>
        <xdr:cNvPr id="393" name="テキスト ボックス 392"/>
        <xdr:cNvSpPr txBox="1"/>
      </xdr:nvSpPr>
      <xdr:spPr>
        <a:xfrm>
          <a:off x="3606800" y="12572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104775</xdr:rowOff>
    </xdr:from>
    <xdr:to>
      <xdr:col>15</xdr:col>
      <xdr:colOff>149225</xdr:colOff>
      <xdr:row>75</xdr:row>
      <xdr:rowOff>34925</xdr:rowOff>
    </xdr:to>
    <xdr:sp macro="" textlink="">
      <xdr:nvSpPr>
        <xdr:cNvPr id="394" name="楕円 393"/>
        <xdr:cNvSpPr/>
      </xdr:nvSpPr>
      <xdr:spPr>
        <a:xfrm>
          <a:off x="3048000" y="12792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45102</xdr:rowOff>
    </xdr:from>
    <xdr:ext cx="762000" cy="259045"/>
    <xdr:sp macro="" textlink="">
      <xdr:nvSpPr>
        <xdr:cNvPr id="395" name="テキスト ボックス 394"/>
        <xdr:cNvSpPr txBox="1"/>
      </xdr:nvSpPr>
      <xdr:spPr>
        <a:xfrm>
          <a:off x="2717800" y="12560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102870</xdr:rowOff>
    </xdr:from>
    <xdr:to>
      <xdr:col>11</xdr:col>
      <xdr:colOff>60325</xdr:colOff>
      <xdr:row>75</xdr:row>
      <xdr:rowOff>33020</xdr:rowOff>
    </xdr:to>
    <xdr:sp macro="" textlink="">
      <xdr:nvSpPr>
        <xdr:cNvPr id="396" name="楕円 395"/>
        <xdr:cNvSpPr/>
      </xdr:nvSpPr>
      <xdr:spPr>
        <a:xfrm>
          <a:off x="2159000" y="1279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43197</xdr:rowOff>
    </xdr:from>
    <xdr:ext cx="762000" cy="259045"/>
    <xdr:sp macro="" textlink="">
      <xdr:nvSpPr>
        <xdr:cNvPr id="397" name="テキスト ボックス 396"/>
        <xdr:cNvSpPr txBox="1"/>
      </xdr:nvSpPr>
      <xdr:spPr>
        <a:xfrm>
          <a:off x="1828800" y="1255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120015</xdr:rowOff>
    </xdr:from>
    <xdr:to>
      <xdr:col>6</xdr:col>
      <xdr:colOff>171450</xdr:colOff>
      <xdr:row>75</xdr:row>
      <xdr:rowOff>50165</xdr:rowOff>
    </xdr:to>
    <xdr:sp macro="" textlink="">
      <xdr:nvSpPr>
        <xdr:cNvPr id="398" name="楕円 397"/>
        <xdr:cNvSpPr/>
      </xdr:nvSpPr>
      <xdr:spPr>
        <a:xfrm>
          <a:off x="1270000" y="1280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60342</xdr:rowOff>
    </xdr:from>
    <xdr:ext cx="762000" cy="259045"/>
    <xdr:sp macro="" textlink="">
      <xdr:nvSpPr>
        <xdr:cNvPr id="399" name="テキスト ボックス 398"/>
        <xdr:cNvSpPr txBox="1"/>
      </xdr:nvSpPr>
      <xdr:spPr>
        <a:xfrm>
          <a:off x="939800" y="1257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人件費及び公債費が類似団体内平均をやや上回っているほか，物件費については，同平均を大きく上回っている。いずれの要因も，</a:t>
          </a:r>
          <a:r>
            <a:rPr kumimoji="1" lang="en-US" altLang="ja-JP" sz="1100">
              <a:latin typeface="ＭＳ Ｐゴシック" panose="020B0600070205080204" pitchFamily="50" charset="-128"/>
              <a:ea typeface="ＭＳ Ｐゴシック" panose="020B0600070205080204" pitchFamily="50" charset="-128"/>
            </a:rPr>
            <a:t>5</a:t>
          </a:r>
          <a:r>
            <a:rPr kumimoji="1" lang="ja-JP" altLang="en-US" sz="1100">
              <a:latin typeface="ＭＳ Ｐゴシック" panose="020B0600070205080204" pitchFamily="50" charset="-128"/>
              <a:ea typeface="ＭＳ Ｐゴシック" panose="020B0600070205080204" pitchFamily="50" charset="-128"/>
            </a:rPr>
            <a:t>町村合併という特殊事情が大きく影響しているものであり，事務事業の見直し，機構改革及び施設の統廃合により，効率的な財政運営に努めていく。一方で，補助費については，予算編成時に単独補助金の抑制に努めていることから，比較的安定した低い水準で推移しており，これからも同様に取り組んでいく。扶助費については，各平均を下回ってはいるものの，今後の少子化対策等により，比率の上昇が懸念されるため，財政運営上持続可能な制度を検討しながら施策を推進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27940</xdr:rowOff>
    </xdr:from>
    <xdr:to>
      <xdr:col>82</xdr:col>
      <xdr:colOff>107950</xdr:colOff>
      <xdr:row>81</xdr:row>
      <xdr:rowOff>54611</xdr:rowOff>
    </xdr:to>
    <xdr:cxnSp macro="">
      <xdr:nvCxnSpPr>
        <xdr:cNvPr id="427" name="直線コネクタ 426"/>
        <xdr:cNvCxnSpPr/>
      </xdr:nvCxnSpPr>
      <xdr:spPr>
        <a:xfrm flipV="1">
          <a:off x="16510000" y="12715240"/>
          <a:ext cx="0" cy="12268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26688</xdr:rowOff>
    </xdr:from>
    <xdr:ext cx="762000" cy="259045"/>
    <xdr:sp macro="" textlink="">
      <xdr:nvSpPr>
        <xdr:cNvPr id="428" name="公債費以外最小値テキスト"/>
        <xdr:cNvSpPr txBox="1"/>
      </xdr:nvSpPr>
      <xdr:spPr>
        <a:xfrm>
          <a:off x="16598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54611</xdr:rowOff>
    </xdr:from>
    <xdr:to>
      <xdr:col>82</xdr:col>
      <xdr:colOff>196850</xdr:colOff>
      <xdr:row>81</xdr:row>
      <xdr:rowOff>54611</xdr:rowOff>
    </xdr:to>
    <xdr:cxnSp macro="">
      <xdr:nvCxnSpPr>
        <xdr:cNvPr id="429" name="直線コネクタ 428"/>
        <xdr:cNvCxnSpPr/>
      </xdr:nvCxnSpPr>
      <xdr:spPr>
        <a:xfrm>
          <a:off x="16421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114317</xdr:rowOff>
    </xdr:from>
    <xdr:ext cx="762000" cy="259045"/>
    <xdr:sp macro="" textlink="">
      <xdr:nvSpPr>
        <xdr:cNvPr id="430" name="公債費以外最大値テキスト"/>
        <xdr:cNvSpPr txBox="1"/>
      </xdr:nvSpPr>
      <xdr:spPr>
        <a:xfrm>
          <a:off x="16598900" y="1245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27940</xdr:rowOff>
    </xdr:from>
    <xdr:to>
      <xdr:col>82</xdr:col>
      <xdr:colOff>196850</xdr:colOff>
      <xdr:row>74</xdr:row>
      <xdr:rowOff>27940</xdr:rowOff>
    </xdr:to>
    <xdr:cxnSp macro="">
      <xdr:nvCxnSpPr>
        <xdr:cNvPr id="431" name="直線コネクタ 430"/>
        <xdr:cNvCxnSpPr/>
      </xdr:nvCxnSpPr>
      <xdr:spPr>
        <a:xfrm>
          <a:off x="16421100" y="1271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100330</xdr:rowOff>
    </xdr:from>
    <xdr:to>
      <xdr:col>82</xdr:col>
      <xdr:colOff>107950</xdr:colOff>
      <xdr:row>77</xdr:row>
      <xdr:rowOff>142239</xdr:rowOff>
    </xdr:to>
    <xdr:cxnSp macro="">
      <xdr:nvCxnSpPr>
        <xdr:cNvPr id="432" name="直線コネクタ 431"/>
        <xdr:cNvCxnSpPr/>
      </xdr:nvCxnSpPr>
      <xdr:spPr>
        <a:xfrm>
          <a:off x="15671800" y="13301980"/>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135907</xdr:rowOff>
    </xdr:from>
    <xdr:ext cx="762000" cy="259045"/>
    <xdr:sp macro="" textlink="">
      <xdr:nvSpPr>
        <xdr:cNvPr id="433" name="公債費以外平均値テキスト"/>
        <xdr:cNvSpPr txBox="1"/>
      </xdr:nvSpPr>
      <xdr:spPr>
        <a:xfrm>
          <a:off x="16598900" y="13337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163830</xdr:rowOff>
    </xdr:from>
    <xdr:to>
      <xdr:col>82</xdr:col>
      <xdr:colOff>158750</xdr:colOff>
      <xdr:row>78</xdr:row>
      <xdr:rowOff>93980</xdr:rowOff>
    </xdr:to>
    <xdr:sp macro="" textlink="">
      <xdr:nvSpPr>
        <xdr:cNvPr id="434" name="フローチャート: 判断 433"/>
        <xdr:cNvSpPr/>
      </xdr:nvSpPr>
      <xdr:spPr>
        <a:xfrm>
          <a:off x="16459200" y="1336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100330</xdr:rowOff>
    </xdr:from>
    <xdr:to>
      <xdr:col>78</xdr:col>
      <xdr:colOff>69850</xdr:colOff>
      <xdr:row>77</xdr:row>
      <xdr:rowOff>100330</xdr:rowOff>
    </xdr:to>
    <xdr:cxnSp macro="">
      <xdr:nvCxnSpPr>
        <xdr:cNvPr id="435" name="直線コネクタ 434"/>
        <xdr:cNvCxnSpPr/>
      </xdr:nvCxnSpPr>
      <xdr:spPr>
        <a:xfrm>
          <a:off x="14782800" y="133019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125730</xdr:rowOff>
    </xdr:from>
    <xdr:to>
      <xdr:col>78</xdr:col>
      <xdr:colOff>120650</xdr:colOff>
      <xdr:row>78</xdr:row>
      <xdr:rowOff>55880</xdr:rowOff>
    </xdr:to>
    <xdr:sp macro="" textlink="">
      <xdr:nvSpPr>
        <xdr:cNvPr id="436" name="フローチャート: 判断 435"/>
        <xdr:cNvSpPr/>
      </xdr:nvSpPr>
      <xdr:spPr>
        <a:xfrm>
          <a:off x="15621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40657</xdr:rowOff>
    </xdr:from>
    <xdr:ext cx="736600" cy="259045"/>
    <xdr:sp macro="" textlink="">
      <xdr:nvSpPr>
        <xdr:cNvPr id="437" name="テキスト ボックス 436"/>
        <xdr:cNvSpPr txBox="1"/>
      </xdr:nvSpPr>
      <xdr:spPr>
        <a:xfrm>
          <a:off x="15290800" y="13413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134620</xdr:rowOff>
    </xdr:from>
    <xdr:to>
      <xdr:col>73</xdr:col>
      <xdr:colOff>180975</xdr:colOff>
      <xdr:row>77</xdr:row>
      <xdr:rowOff>100330</xdr:rowOff>
    </xdr:to>
    <xdr:cxnSp macro="">
      <xdr:nvCxnSpPr>
        <xdr:cNvPr id="438" name="直線コネクタ 437"/>
        <xdr:cNvCxnSpPr/>
      </xdr:nvCxnSpPr>
      <xdr:spPr>
        <a:xfrm>
          <a:off x="13893800" y="1316482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76200</xdr:rowOff>
    </xdr:from>
    <xdr:to>
      <xdr:col>74</xdr:col>
      <xdr:colOff>31750</xdr:colOff>
      <xdr:row>78</xdr:row>
      <xdr:rowOff>6350</xdr:rowOff>
    </xdr:to>
    <xdr:sp macro="" textlink="">
      <xdr:nvSpPr>
        <xdr:cNvPr id="439" name="フローチャート: 判断 438"/>
        <xdr:cNvSpPr/>
      </xdr:nvSpPr>
      <xdr:spPr>
        <a:xfrm>
          <a:off x="14732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162577</xdr:rowOff>
    </xdr:from>
    <xdr:ext cx="762000" cy="259045"/>
    <xdr:sp macro="" textlink="">
      <xdr:nvSpPr>
        <xdr:cNvPr id="440" name="テキスト ボックス 439"/>
        <xdr:cNvSpPr txBox="1"/>
      </xdr:nvSpPr>
      <xdr:spPr>
        <a:xfrm>
          <a:off x="14401800" y="1336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96520</xdr:rowOff>
    </xdr:from>
    <xdr:to>
      <xdr:col>69</xdr:col>
      <xdr:colOff>92075</xdr:colOff>
      <xdr:row>76</xdr:row>
      <xdr:rowOff>134620</xdr:rowOff>
    </xdr:to>
    <xdr:cxnSp macro="">
      <xdr:nvCxnSpPr>
        <xdr:cNvPr id="441" name="直線コネクタ 440"/>
        <xdr:cNvCxnSpPr/>
      </xdr:nvCxnSpPr>
      <xdr:spPr>
        <a:xfrm>
          <a:off x="13004800" y="131267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42" name="フローチャート: 判断 441"/>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82566</xdr:rowOff>
    </xdr:from>
    <xdr:ext cx="762000" cy="259045"/>
    <xdr:sp macro="" textlink="">
      <xdr:nvSpPr>
        <xdr:cNvPr id="443" name="テキスト ボックス 442"/>
        <xdr:cNvSpPr txBox="1"/>
      </xdr:nvSpPr>
      <xdr:spPr>
        <a:xfrm>
          <a:off x="13512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34289</xdr:rowOff>
    </xdr:from>
    <xdr:to>
      <xdr:col>65</xdr:col>
      <xdr:colOff>53975</xdr:colOff>
      <xdr:row>77</xdr:row>
      <xdr:rowOff>135889</xdr:rowOff>
    </xdr:to>
    <xdr:sp macro="" textlink="">
      <xdr:nvSpPr>
        <xdr:cNvPr id="444" name="フローチャート: 判断 443"/>
        <xdr:cNvSpPr/>
      </xdr:nvSpPr>
      <xdr:spPr>
        <a:xfrm>
          <a:off x="12954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120666</xdr:rowOff>
    </xdr:from>
    <xdr:ext cx="762000" cy="259045"/>
    <xdr:sp macro="" textlink="">
      <xdr:nvSpPr>
        <xdr:cNvPr id="445" name="テキスト ボックス 444"/>
        <xdr:cNvSpPr txBox="1"/>
      </xdr:nvSpPr>
      <xdr:spPr>
        <a:xfrm>
          <a:off x="12623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91439</xdr:rowOff>
    </xdr:from>
    <xdr:to>
      <xdr:col>82</xdr:col>
      <xdr:colOff>158750</xdr:colOff>
      <xdr:row>78</xdr:row>
      <xdr:rowOff>21589</xdr:rowOff>
    </xdr:to>
    <xdr:sp macro="" textlink="">
      <xdr:nvSpPr>
        <xdr:cNvPr id="451" name="楕円 450"/>
        <xdr:cNvSpPr/>
      </xdr:nvSpPr>
      <xdr:spPr>
        <a:xfrm>
          <a:off x="16459200" y="13293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107966</xdr:rowOff>
    </xdr:from>
    <xdr:ext cx="762000" cy="259045"/>
    <xdr:sp macro="" textlink="">
      <xdr:nvSpPr>
        <xdr:cNvPr id="452" name="公債費以外該当値テキスト"/>
        <xdr:cNvSpPr txBox="1"/>
      </xdr:nvSpPr>
      <xdr:spPr>
        <a:xfrm>
          <a:off x="16598900" y="13138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49530</xdr:rowOff>
    </xdr:from>
    <xdr:to>
      <xdr:col>78</xdr:col>
      <xdr:colOff>120650</xdr:colOff>
      <xdr:row>77</xdr:row>
      <xdr:rowOff>151130</xdr:rowOff>
    </xdr:to>
    <xdr:sp macro="" textlink="">
      <xdr:nvSpPr>
        <xdr:cNvPr id="453" name="楕円 452"/>
        <xdr:cNvSpPr/>
      </xdr:nvSpPr>
      <xdr:spPr>
        <a:xfrm>
          <a:off x="15621000" y="1325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161307</xdr:rowOff>
    </xdr:from>
    <xdr:ext cx="736600" cy="259045"/>
    <xdr:sp macro="" textlink="">
      <xdr:nvSpPr>
        <xdr:cNvPr id="454" name="テキスト ボックス 453"/>
        <xdr:cNvSpPr txBox="1"/>
      </xdr:nvSpPr>
      <xdr:spPr>
        <a:xfrm>
          <a:off x="15290800" y="13020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49530</xdr:rowOff>
    </xdr:from>
    <xdr:to>
      <xdr:col>74</xdr:col>
      <xdr:colOff>31750</xdr:colOff>
      <xdr:row>77</xdr:row>
      <xdr:rowOff>151130</xdr:rowOff>
    </xdr:to>
    <xdr:sp macro="" textlink="">
      <xdr:nvSpPr>
        <xdr:cNvPr id="455" name="楕円 454"/>
        <xdr:cNvSpPr/>
      </xdr:nvSpPr>
      <xdr:spPr>
        <a:xfrm>
          <a:off x="14732000" y="1325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161307</xdr:rowOff>
    </xdr:from>
    <xdr:ext cx="762000" cy="259045"/>
    <xdr:sp macro="" textlink="">
      <xdr:nvSpPr>
        <xdr:cNvPr id="456" name="テキスト ボックス 455"/>
        <xdr:cNvSpPr txBox="1"/>
      </xdr:nvSpPr>
      <xdr:spPr>
        <a:xfrm>
          <a:off x="144018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83820</xdr:rowOff>
    </xdr:from>
    <xdr:to>
      <xdr:col>69</xdr:col>
      <xdr:colOff>142875</xdr:colOff>
      <xdr:row>77</xdr:row>
      <xdr:rowOff>13970</xdr:rowOff>
    </xdr:to>
    <xdr:sp macro="" textlink="">
      <xdr:nvSpPr>
        <xdr:cNvPr id="457" name="楕円 456"/>
        <xdr:cNvSpPr/>
      </xdr:nvSpPr>
      <xdr:spPr>
        <a:xfrm>
          <a:off x="138430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24147</xdr:rowOff>
    </xdr:from>
    <xdr:ext cx="762000" cy="259045"/>
    <xdr:sp macro="" textlink="">
      <xdr:nvSpPr>
        <xdr:cNvPr id="458" name="テキスト ボックス 457"/>
        <xdr:cNvSpPr txBox="1"/>
      </xdr:nvSpPr>
      <xdr:spPr>
        <a:xfrm>
          <a:off x="135128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45720</xdr:rowOff>
    </xdr:from>
    <xdr:to>
      <xdr:col>65</xdr:col>
      <xdr:colOff>53975</xdr:colOff>
      <xdr:row>76</xdr:row>
      <xdr:rowOff>147320</xdr:rowOff>
    </xdr:to>
    <xdr:sp macro="" textlink="">
      <xdr:nvSpPr>
        <xdr:cNvPr id="459" name="楕円 458"/>
        <xdr:cNvSpPr/>
      </xdr:nvSpPr>
      <xdr:spPr>
        <a:xfrm>
          <a:off x="1295400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157497</xdr:rowOff>
    </xdr:from>
    <xdr:ext cx="762000" cy="259045"/>
    <xdr:sp macro="" textlink="">
      <xdr:nvSpPr>
        <xdr:cNvPr id="460" name="テキスト ボックス 459"/>
        <xdr:cNvSpPr txBox="1"/>
      </xdr:nvSpPr>
      <xdr:spPr>
        <a:xfrm>
          <a:off x="12623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茨城県常陸大宮市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22695</xdr:rowOff>
    </xdr:from>
    <xdr:to>
      <xdr:col>29</xdr:col>
      <xdr:colOff>127000</xdr:colOff>
      <xdr:row>20</xdr:row>
      <xdr:rowOff>100063</xdr:rowOff>
    </xdr:to>
    <xdr:cxnSp macro="">
      <xdr:nvCxnSpPr>
        <xdr:cNvPr id="45" name="直線コネクタ 44"/>
        <xdr:cNvCxnSpPr/>
      </xdr:nvCxnSpPr>
      <xdr:spPr bwMode="auto">
        <a:xfrm flipV="1">
          <a:off x="5651500" y="2127720"/>
          <a:ext cx="0" cy="14489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72140</xdr:rowOff>
    </xdr:from>
    <xdr:ext cx="762000" cy="259045"/>
    <xdr:sp macro="" textlink="">
      <xdr:nvSpPr>
        <xdr:cNvPr id="46" name="人口1人当たり決算額の推移最小値テキスト130"/>
        <xdr:cNvSpPr txBox="1"/>
      </xdr:nvSpPr>
      <xdr:spPr>
        <a:xfrm>
          <a:off x="5740400" y="354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100063</xdr:rowOff>
    </xdr:from>
    <xdr:to>
      <xdr:col>30</xdr:col>
      <xdr:colOff>25400</xdr:colOff>
      <xdr:row>20</xdr:row>
      <xdr:rowOff>100063</xdr:rowOff>
    </xdr:to>
    <xdr:cxnSp macro="">
      <xdr:nvCxnSpPr>
        <xdr:cNvPr id="47" name="直線コネクタ 46"/>
        <xdr:cNvCxnSpPr/>
      </xdr:nvCxnSpPr>
      <xdr:spPr bwMode="auto">
        <a:xfrm>
          <a:off x="5562600" y="35766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109072</xdr:rowOff>
    </xdr:from>
    <xdr:ext cx="762000" cy="259045"/>
    <xdr:sp macro="" textlink="">
      <xdr:nvSpPr>
        <xdr:cNvPr id="48" name="人口1人当たり決算額の推移最大値テキスト130"/>
        <xdr:cNvSpPr txBox="1"/>
      </xdr:nvSpPr>
      <xdr:spPr>
        <a:xfrm>
          <a:off x="5740400" y="187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22695</xdr:rowOff>
    </xdr:from>
    <xdr:to>
      <xdr:col>30</xdr:col>
      <xdr:colOff>25400</xdr:colOff>
      <xdr:row>12</xdr:row>
      <xdr:rowOff>22695</xdr:rowOff>
    </xdr:to>
    <xdr:cxnSp macro="">
      <xdr:nvCxnSpPr>
        <xdr:cNvPr id="49" name="直線コネクタ 48"/>
        <xdr:cNvCxnSpPr/>
      </xdr:nvCxnSpPr>
      <xdr:spPr bwMode="auto">
        <a:xfrm>
          <a:off x="5562600" y="21277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161976</xdr:rowOff>
    </xdr:from>
    <xdr:to>
      <xdr:col>29</xdr:col>
      <xdr:colOff>127000</xdr:colOff>
      <xdr:row>18</xdr:row>
      <xdr:rowOff>6185</xdr:rowOff>
    </xdr:to>
    <xdr:cxnSp macro="">
      <xdr:nvCxnSpPr>
        <xdr:cNvPr id="50" name="直線コネクタ 49"/>
        <xdr:cNvCxnSpPr/>
      </xdr:nvCxnSpPr>
      <xdr:spPr bwMode="auto">
        <a:xfrm flipV="1">
          <a:off x="5003800" y="3124251"/>
          <a:ext cx="647700" cy="156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150334</xdr:rowOff>
    </xdr:from>
    <xdr:ext cx="762000" cy="259045"/>
    <xdr:sp macro="" textlink="">
      <xdr:nvSpPr>
        <xdr:cNvPr id="51" name="人口1人当たり決算額の推移平均値テキスト130"/>
        <xdr:cNvSpPr txBox="1"/>
      </xdr:nvSpPr>
      <xdr:spPr>
        <a:xfrm>
          <a:off x="5740400" y="27697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133807</xdr:rowOff>
    </xdr:from>
    <xdr:to>
      <xdr:col>29</xdr:col>
      <xdr:colOff>177800</xdr:colOff>
      <xdr:row>17</xdr:row>
      <xdr:rowOff>63957</xdr:rowOff>
    </xdr:to>
    <xdr:sp macro="" textlink="">
      <xdr:nvSpPr>
        <xdr:cNvPr id="52" name="フローチャート: 判断 51"/>
        <xdr:cNvSpPr/>
      </xdr:nvSpPr>
      <xdr:spPr bwMode="auto">
        <a:xfrm>
          <a:off x="5600700" y="29246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6185</xdr:rowOff>
    </xdr:from>
    <xdr:to>
      <xdr:col>26</xdr:col>
      <xdr:colOff>50800</xdr:colOff>
      <xdr:row>18</xdr:row>
      <xdr:rowOff>43104</xdr:rowOff>
    </xdr:to>
    <xdr:cxnSp macro="">
      <xdr:nvCxnSpPr>
        <xdr:cNvPr id="53" name="直線コネクタ 52"/>
        <xdr:cNvCxnSpPr/>
      </xdr:nvCxnSpPr>
      <xdr:spPr bwMode="auto">
        <a:xfrm flipV="1">
          <a:off x="4305300" y="3139910"/>
          <a:ext cx="698500" cy="369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147879</xdr:rowOff>
    </xdr:from>
    <xdr:to>
      <xdr:col>26</xdr:col>
      <xdr:colOff>101600</xdr:colOff>
      <xdr:row>17</xdr:row>
      <xdr:rowOff>78029</xdr:rowOff>
    </xdr:to>
    <xdr:sp macro="" textlink="">
      <xdr:nvSpPr>
        <xdr:cNvPr id="54" name="フローチャート: 判断 53"/>
        <xdr:cNvSpPr/>
      </xdr:nvSpPr>
      <xdr:spPr bwMode="auto">
        <a:xfrm>
          <a:off x="49530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88206</xdr:rowOff>
    </xdr:from>
    <xdr:ext cx="736600" cy="259045"/>
    <xdr:sp macro="" textlink="">
      <xdr:nvSpPr>
        <xdr:cNvPr id="55" name="テキスト ボックス 54"/>
        <xdr:cNvSpPr txBox="1"/>
      </xdr:nvSpPr>
      <xdr:spPr>
        <a:xfrm>
          <a:off x="4622800" y="2707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43104</xdr:rowOff>
    </xdr:from>
    <xdr:to>
      <xdr:col>22</xdr:col>
      <xdr:colOff>114300</xdr:colOff>
      <xdr:row>18</xdr:row>
      <xdr:rowOff>45466</xdr:rowOff>
    </xdr:to>
    <xdr:cxnSp macro="">
      <xdr:nvCxnSpPr>
        <xdr:cNvPr id="56" name="直線コネクタ 55"/>
        <xdr:cNvCxnSpPr/>
      </xdr:nvCxnSpPr>
      <xdr:spPr bwMode="auto">
        <a:xfrm flipV="1">
          <a:off x="3606800" y="3176829"/>
          <a:ext cx="698500" cy="23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2540</xdr:rowOff>
    </xdr:from>
    <xdr:to>
      <xdr:col>22</xdr:col>
      <xdr:colOff>165100</xdr:colOff>
      <xdr:row>17</xdr:row>
      <xdr:rowOff>104140</xdr:rowOff>
    </xdr:to>
    <xdr:sp macro="" textlink="">
      <xdr:nvSpPr>
        <xdr:cNvPr id="57" name="フローチャート: 判断 56"/>
        <xdr:cNvSpPr/>
      </xdr:nvSpPr>
      <xdr:spPr bwMode="auto">
        <a:xfrm>
          <a:off x="42545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114317</xdr:rowOff>
    </xdr:from>
    <xdr:ext cx="762000" cy="259045"/>
    <xdr:sp macro="" textlink="">
      <xdr:nvSpPr>
        <xdr:cNvPr id="58" name="テキスト ボックス 57"/>
        <xdr:cNvSpPr txBox="1"/>
      </xdr:nvSpPr>
      <xdr:spPr>
        <a:xfrm>
          <a:off x="3924300" y="273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26873</xdr:rowOff>
    </xdr:from>
    <xdr:to>
      <xdr:col>18</xdr:col>
      <xdr:colOff>177800</xdr:colOff>
      <xdr:row>18</xdr:row>
      <xdr:rowOff>45466</xdr:rowOff>
    </xdr:to>
    <xdr:cxnSp macro="">
      <xdr:nvCxnSpPr>
        <xdr:cNvPr id="59" name="直線コネクタ 58"/>
        <xdr:cNvCxnSpPr/>
      </xdr:nvCxnSpPr>
      <xdr:spPr bwMode="auto">
        <a:xfrm>
          <a:off x="2908300" y="3160598"/>
          <a:ext cx="698500" cy="185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11011</xdr:rowOff>
    </xdr:from>
    <xdr:to>
      <xdr:col>19</xdr:col>
      <xdr:colOff>38100</xdr:colOff>
      <xdr:row>17</xdr:row>
      <xdr:rowOff>112611</xdr:rowOff>
    </xdr:to>
    <xdr:sp macro="" textlink="">
      <xdr:nvSpPr>
        <xdr:cNvPr id="60" name="フローチャート: 判断 59"/>
        <xdr:cNvSpPr/>
      </xdr:nvSpPr>
      <xdr:spPr bwMode="auto">
        <a:xfrm>
          <a:off x="3556000" y="29732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122788</xdr:rowOff>
    </xdr:from>
    <xdr:ext cx="762000" cy="259045"/>
    <xdr:sp macro="" textlink="">
      <xdr:nvSpPr>
        <xdr:cNvPr id="61" name="テキスト ボックス 60"/>
        <xdr:cNvSpPr txBox="1"/>
      </xdr:nvSpPr>
      <xdr:spPr>
        <a:xfrm>
          <a:off x="3225800" y="2742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60287</xdr:rowOff>
    </xdr:from>
    <xdr:to>
      <xdr:col>15</xdr:col>
      <xdr:colOff>101600</xdr:colOff>
      <xdr:row>17</xdr:row>
      <xdr:rowOff>161887</xdr:rowOff>
    </xdr:to>
    <xdr:sp macro="" textlink="">
      <xdr:nvSpPr>
        <xdr:cNvPr id="62" name="フローチャート: 判断 61"/>
        <xdr:cNvSpPr/>
      </xdr:nvSpPr>
      <xdr:spPr bwMode="auto">
        <a:xfrm>
          <a:off x="2857500" y="3022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614</xdr:rowOff>
    </xdr:from>
    <xdr:ext cx="762000" cy="259045"/>
    <xdr:sp macro="" textlink="">
      <xdr:nvSpPr>
        <xdr:cNvPr id="63" name="テキスト ボックス 62"/>
        <xdr:cNvSpPr txBox="1"/>
      </xdr:nvSpPr>
      <xdr:spPr>
        <a:xfrm>
          <a:off x="2527300" y="2791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111176</xdr:rowOff>
    </xdr:from>
    <xdr:to>
      <xdr:col>29</xdr:col>
      <xdr:colOff>177800</xdr:colOff>
      <xdr:row>18</xdr:row>
      <xdr:rowOff>41326</xdr:rowOff>
    </xdr:to>
    <xdr:sp macro="" textlink="">
      <xdr:nvSpPr>
        <xdr:cNvPr id="69" name="楕円 68"/>
        <xdr:cNvSpPr/>
      </xdr:nvSpPr>
      <xdr:spPr bwMode="auto">
        <a:xfrm>
          <a:off x="5600700" y="30734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83253</xdr:rowOff>
    </xdr:from>
    <xdr:ext cx="762000" cy="259045"/>
    <xdr:sp macro="" textlink="">
      <xdr:nvSpPr>
        <xdr:cNvPr id="70" name="人口1人当たり決算額の推移該当値テキスト130"/>
        <xdr:cNvSpPr txBox="1"/>
      </xdr:nvSpPr>
      <xdr:spPr>
        <a:xfrm>
          <a:off x="5740400" y="3045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126835</xdr:rowOff>
    </xdr:from>
    <xdr:to>
      <xdr:col>26</xdr:col>
      <xdr:colOff>101600</xdr:colOff>
      <xdr:row>18</xdr:row>
      <xdr:rowOff>56985</xdr:rowOff>
    </xdr:to>
    <xdr:sp macro="" textlink="">
      <xdr:nvSpPr>
        <xdr:cNvPr id="71" name="楕円 70"/>
        <xdr:cNvSpPr/>
      </xdr:nvSpPr>
      <xdr:spPr bwMode="auto">
        <a:xfrm>
          <a:off x="4953000" y="30891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41762</xdr:rowOff>
    </xdr:from>
    <xdr:ext cx="736600" cy="259045"/>
    <xdr:sp macro="" textlink="">
      <xdr:nvSpPr>
        <xdr:cNvPr id="72" name="テキスト ボックス 71"/>
        <xdr:cNvSpPr txBox="1"/>
      </xdr:nvSpPr>
      <xdr:spPr>
        <a:xfrm>
          <a:off x="4622800" y="3175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163754</xdr:rowOff>
    </xdr:from>
    <xdr:to>
      <xdr:col>22</xdr:col>
      <xdr:colOff>165100</xdr:colOff>
      <xdr:row>18</xdr:row>
      <xdr:rowOff>93904</xdr:rowOff>
    </xdr:to>
    <xdr:sp macro="" textlink="">
      <xdr:nvSpPr>
        <xdr:cNvPr id="73" name="楕円 72"/>
        <xdr:cNvSpPr/>
      </xdr:nvSpPr>
      <xdr:spPr bwMode="auto">
        <a:xfrm>
          <a:off x="4254500" y="31260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78681</xdr:rowOff>
    </xdr:from>
    <xdr:ext cx="762000" cy="259045"/>
    <xdr:sp macro="" textlink="">
      <xdr:nvSpPr>
        <xdr:cNvPr id="74" name="テキスト ボックス 73"/>
        <xdr:cNvSpPr txBox="1"/>
      </xdr:nvSpPr>
      <xdr:spPr>
        <a:xfrm>
          <a:off x="3924300" y="3212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166116</xdr:rowOff>
    </xdr:from>
    <xdr:to>
      <xdr:col>19</xdr:col>
      <xdr:colOff>38100</xdr:colOff>
      <xdr:row>18</xdr:row>
      <xdr:rowOff>96266</xdr:rowOff>
    </xdr:to>
    <xdr:sp macro="" textlink="">
      <xdr:nvSpPr>
        <xdr:cNvPr id="75" name="楕円 74"/>
        <xdr:cNvSpPr/>
      </xdr:nvSpPr>
      <xdr:spPr bwMode="auto">
        <a:xfrm>
          <a:off x="3556000" y="31283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81043</xdr:rowOff>
    </xdr:from>
    <xdr:ext cx="762000" cy="259045"/>
    <xdr:sp macro="" textlink="">
      <xdr:nvSpPr>
        <xdr:cNvPr id="76" name="テキスト ボックス 75"/>
        <xdr:cNvSpPr txBox="1"/>
      </xdr:nvSpPr>
      <xdr:spPr>
        <a:xfrm>
          <a:off x="3225800" y="3214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147523</xdr:rowOff>
    </xdr:from>
    <xdr:to>
      <xdr:col>15</xdr:col>
      <xdr:colOff>101600</xdr:colOff>
      <xdr:row>18</xdr:row>
      <xdr:rowOff>77673</xdr:rowOff>
    </xdr:to>
    <xdr:sp macro="" textlink="">
      <xdr:nvSpPr>
        <xdr:cNvPr id="77" name="楕円 76"/>
        <xdr:cNvSpPr/>
      </xdr:nvSpPr>
      <xdr:spPr bwMode="auto">
        <a:xfrm>
          <a:off x="2857500" y="31097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62450</xdr:rowOff>
    </xdr:from>
    <xdr:ext cx="762000" cy="259045"/>
    <xdr:sp macro="" textlink="">
      <xdr:nvSpPr>
        <xdr:cNvPr id="78" name="テキスト ボックス 77"/>
        <xdr:cNvSpPr txBox="1"/>
      </xdr:nvSpPr>
      <xdr:spPr>
        <a:xfrm>
          <a:off x="2527300" y="3196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6730</xdr:rowOff>
    </xdr:from>
    <xdr:to>
      <xdr:col>29</xdr:col>
      <xdr:colOff>127000</xdr:colOff>
      <xdr:row>38</xdr:row>
      <xdr:rowOff>114050</xdr:rowOff>
    </xdr:to>
    <xdr:cxnSp macro="">
      <xdr:nvCxnSpPr>
        <xdr:cNvPr id="107" name="直線コネクタ 106"/>
        <xdr:cNvCxnSpPr/>
      </xdr:nvCxnSpPr>
      <xdr:spPr bwMode="auto">
        <a:xfrm flipV="1">
          <a:off x="5651500" y="6274180"/>
          <a:ext cx="0" cy="13074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86127</xdr:rowOff>
    </xdr:from>
    <xdr:ext cx="762000" cy="259045"/>
    <xdr:sp macro="" textlink="">
      <xdr:nvSpPr>
        <xdr:cNvPr id="108" name="人口1人当たり決算額の推移最小値テキスト445"/>
        <xdr:cNvSpPr txBox="1"/>
      </xdr:nvSpPr>
      <xdr:spPr>
        <a:xfrm>
          <a:off x="5740400" y="755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114050</xdr:rowOff>
    </xdr:from>
    <xdr:to>
      <xdr:col>30</xdr:col>
      <xdr:colOff>25400</xdr:colOff>
      <xdr:row>38</xdr:row>
      <xdr:rowOff>114050</xdr:rowOff>
    </xdr:to>
    <xdr:cxnSp macro="">
      <xdr:nvCxnSpPr>
        <xdr:cNvPr id="109" name="直線コネクタ 108"/>
        <xdr:cNvCxnSpPr/>
      </xdr:nvCxnSpPr>
      <xdr:spPr bwMode="auto">
        <a:xfrm>
          <a:off x="5562600" y="75816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93107</xdr:rowOff>
    </xdr:from>
    <xdr:ext cx="762000" cy="259045"/>
    <xdr:sp macro="" textlink="">
      <xdr:nvSpPr>
        <xdr:cNvPr id="110" name="人口1人当たり決算額の推移最大値テキスト445"/>
        <xdr:cNvSpPr txBox="1"/>
      </xdr:nvSpPr>
      <xdr:spPr>
        <a:xfrm>
          <a:off x="5740400" y="60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6730</xdr:rowOff>
    </xdr:from>
    <xdr:to>
      <xdr:col>30</xdr:col>
      <xdr:colOff>25400</xdr:colOff>
      <xdr:row>34</xdr:row>
      <xdr:rowOff>6730</xdr:rowOff>
    </xdr:to>
    <xdr:cxnSp macro="">
      <xdr:nvCxnSpPr>
        <xdr:cNvPr id="111" name="直線コネクタ 110"/>
        <xdr:cNvCxnSpPr/>
      </xdr:nvCxnSpPr>
      <xdr:spPr bwMode="auto">
        <a:xfrm>
          <a:off x="5562600" y="62741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337258</xdr:rowOff>
    </xdr:from>
    <xdr:to>
      <xdr:col>29</xdr:col>
      <xdr:colOff>127000</xdr:colOff>
      <xdr:row>38</xdr:row>
      <xdr:rowOff>12205</xdr:rowOff>
    </xdr:to>
    <xdr:cxnSp macro="">
      <xdr:nvCxnSpPr>
        <xdr:cNvPr id="112" name="直線コネクタ 111"/>
        <xdr:cNvCxnSpPr/>
      </xdr:nvCxnSpPr>
      <xdr:spPr bwMode="auto">
        <a:xfrm flipV="1">
          <a:off x="5003800" y="7461958"/>
          <a:ext cx="647700" cy="178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127928</xdr:rowOff>
    </xdr:from>
    <xdr:ext cx="762000" cy="259045"/>
    <xdr:sp macro="" textlink="">
      <xdr:nvSpPr>
        <xdr:cNvPr id="113" name="人口1人当たり決算額の推移平均値テキスト445"/>
        <xdr:cNvSpPr txBox="1"/>
      </xdr:nvSpPr>
      <xdr:spPr>
        <a:xfrm>
          <a:off x="5740400" y="72526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282851</xdr:rowOff>
    </xdr:from>
    <xdr:to>
      <xdr:col>29</xdr:col>
      <xdr:colOff>177800</xdr:colOff>
      <xdr:row>38</xdr:row>
      <xdr:rowOff>41551</xdr:rowOff>
    </xdr:to>
    <xdr:sp macro="" textlink="">
      <xdr:nvSpPr>
        <xdr:cNvPr id="114" name="フローチャート: 判断 113"/>
        <xdr:cNvSpPr/>
      </xdr:nvSpPr>
      <xdr:spPr bwMode="auto">
        <a:xfrm>
          <a:off x="5600700" y="74075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38</xdr:row>
      <xdr:rowOff>11462</xdr:rowOff>
    </xdr:from>
    <xdr:to>
      <xdr:col>26</xdr:col>
      <xdr:colOff>50800</xdr:colOff>
      <xdr:row>38</xdr:row>
      <xdr:rowOff>12205</xdr:rowOff>
    </xdr:to>
    <xdr:cxnSp macro="">
      <xdr:nvCxnSpPr>
        <xdr:cNvPr id="115" name="直線コネクタ 114"/>
        <xdr:cNvCxnSpPr/>
      </xdr:nvCxnSpPr>
      <xdr:spPr bwMode="auto">
        <a:xfrm>
          <a:off x="4305300" y="7479062"/>
          <a:ext cx="698500" cy="7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279151</xdr:rowOff>
    </xdr:from>
    <xdr:to>
      <xdr:col>26</xdr:col>
      <xdr:colOff>101600</xdr:colOff>
      <xdr:row>38</xdr:row>
      <xdr:rowOff>37851</xdr:rowOff>
    </xdr:to>
    <xdr:sp macro="" textlink="">
      <xdr:nvSpPr>
        <xdr:cNvPr id="116" name="フローチャート: 判断 115"/>
        <xdr:cNvSpPr/>
      </xdr:nvSpPr>
      <xdr:spPr bwMode="auto">
        <a:xfrm>
          <a:off x="4953000" y="7403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48028</xdr:rowOff>
    </xdr:from>
    <xdr:ext cx="736600" cy="259045"/>
    <xdr:sp macro="" textlink="">
      <xdr:nvSpPr>
        <xdr:cNvPr id="117" name="テキスト ボックス 116"/>
        <xdr:cNvSpPr txBox="1"/>
      </xdr:nvSpPr>
      <xdr:spPr>
        <a:xfrm>
          <a:off x="4622800" y="71727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38</xdr:row>
      <xdr:rowOff>7556</xdr:rowOff>
    </xdr:from>
    <xdr:to>
      <xdr:col>22</xdr:col>
      <xdr:colOff>114300</xdr:colOff>
      <xdr:row>38</xdr:row>
      <xdr:rowOff>11462</xdr:rowOff>
    </xdr:to>
    <xdr:cxnSp macro="">
      <xdr:nvCxnSpPr>
        <xdr:cNvPr id="118" name="直線コネクタ 117"/>
        <xdr:cNvCxnSpPr/>
      </xdr:nvCxnSpPr>
      <xdr:spPr bwMode="auto">
        <a:xfrm>
          <a:off x="3606800" y="7475156"/>
          <a:ext cx="698500" cy="39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278942</xdr:rowOff>
    </xdr:from>
    <xdr:to>
      <xdr:col>22</xdr:col>
      <xdr:colOff>165100</xdr:colOff>
      <xdr:row>38</xdr:row>
      <xdr:rowOff>37642</xdr:rowOff>
    </xdr:to>
    <xdr:sp macro="" textlink="">
      <xdr:nvSpPr>
        <xdr:cNvPr id="119" name="フローチャート: 判断 118"/>
        <xdr:cNvSpPr/>
      </xdr:nvSpPr>
      <xdr:spPr bwMode="auto">
        <a:xfrm>
          <a:off x="42545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47819</xdr:rowOff>
    </xdr:from>
    <xdr:ext cx="762000" cy="259045"/>
    <xdr:sp macro="" textlink="">
      <xdr:nvSpPr>
        <xdr:cNvPr id="120" name="テキスト ボックス 119"/>
        <xdr:cNvSpPr txBox="1"/>
      </xdr:nvSpPr>
      <xdr:spPr>
        <a:xfrm>
          <a:off x="3924300" y="717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38</xdr:row>
      <xdr:rowOff>943</xdr:rowOff>
    </xdr:from>
    <xdr:to>
      <xdr:col>18</xdr:col>
      <xdr:colOff>177800</xdr:colOff>
      <xdr:row>38</xdr:row>
      <xdr:rowOff>7556</xdr:rowOff>
    </xdr:to>
    <xdr:cxnSp macro="">
      <xdr:nvCxnSpPr>
        <xdr:cNvPr id="121" name="直線コネクタ 120"/>
        <xdr:cNvCxnSpPr/>
      </xdr:nvCxnSpPr>
      <xdr:spPr bwMode="auto">
        <a:xfrm>
          <a:off x="2908300" y="7468543"/>
          <a:ext cx="698500" cy="66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277547</xdr:rowOff>
    </xdr:from>
    <xdr:to>
      <xdr:col>19</xdr:col>
      <xdr:colOff>38100</xdr:colOff>
      <xdr:row>38</xdr:row>
      <xdr:rowOff>36247</xdr:rowOff>
    </xdr:to>
    <xdr:sp macro="" textlink="">
      <xdr:nvSpPr>
        <xdr:cNvPr id="122" name="フローチャート: 判断 121"/>
        <xdr:cNvSpPr/>
      </xdr:nvSpPr>
      <xdr:spPr bwMode="auto">
        <a:xfrm>
          <a:off x="3556000" y="7402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46424</xdr:rowOff>
    </xdr:from>
    <xdr:ext cx="762000" cy="259045"/>
    <xdr:sp macro="" textlink="">
      <xdr:nvSpPr>
        <xdr:cNvPr id="123" name="テキスト ボックス 122"/>
        <xdr:cNvSpPr txBox="1"/>
      </xdr:nvSpPr>
      <xdr:spPr>
        <a:xfrm>
          <a:off x="3225800" y="7171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280466</xdr:rowOff>
    </xdr:from>
    <xdr:to>
      <xdr:col>15</xdr:col>
      <xdr:colOff>101600</xdr:colOff>
      <xdr:row>38</xdr:row>
      <xdr:rowOff>39166</xdr:rowOff>
    </xdr:to>
    <xdr:sp macro="" textlink="">
      <xdr:nvSpPr>
        <xdr:cNvPr id="124" name="フローチャート: 判断 123"/>
        <xdr:cNvSpPr/>
      </xdr:nvSpPr>
      <xdr:spPr bwMode="auto">
        <a:xfrm>
          <a:off x="2857500" y="74051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49343</xdr:rowOff>
    </xdr:from>
    <xdr:ext cx="762000" cy="259045"/>
    <xdr:sp macro="" textlink="">
      <xdr:nvSpPr>
        <xdr:cNvPr id="125" name="テキスト ボックス 124"/>
        <xdr:cNvSpPr txBox="1"/>
      </xdr:nvSpPr>
      <xdr:spPr>
        <a:xfrm>
          <a:off x="2527300" y="7174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286458</xdr:rowOff>
    </xdr:from>
    <xdr:to>
      <xdr:col>29</xdr:col>
      <xdr:colOff>177800</xdr:colOff>
      <xdr:row>38</xdr:row>
      <xdr:rowOff>45158</xdr:rowOff>
    </xdr:to>
    <xdr:sp macro="" textlink="">
      <xdr:nvSpPr>
        <xdr:cNvPr id="131" name="楕円 130"/>
        <xdr:cNvSpPr/>
      </xdr:nvSpPr>
      <xdr:spPr bwMode="auto">
        <a:xfrm>
          <a:off x="5600700" y="74111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242227</xdr:rowOff>
    </xdr:from>
    <xdr:ext cx="762000" cy="259045"/>
    <xdr:sp macro="" textlink="">
      <xdr:nvSpPr>
        <xdr:cNvPr id="132" name="人口1人当たり決算額の推移該当値テキスト445"/>
        <xdr:cNvSpPr txBox="1"/>
      </xdr:nvSpPr>
      <xdr:spPr>
        <a:xfrm>
          <a:off x="5740400" y="736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304305</xdr:rowOff>
    </xdr:from>
    <xdr:to>
      <xdr:col>26</xdr:col>
      <xdr:colOff>101600</xdr:colOff>
      <xdr:row>38</xdr:row>
      <xdr:rowOff>63005</xdr:rowOff>
    </xdr:to>
    <xdr:sp macro="" textlink="">
      <xdr:nvSpPr>
        <xdr:cNvPr id="133" name="楕円 132"/>
        <xdr:cNvSpPr/>
      </xdr:nvSpPr>
      <xdr:spPr bwMode="auto">
        <a:xfrm>
          <a:off x="4953000" y="74290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47782</xdr:rowOff>
    </xdr:from>
    <xdr:ext cx="736600" cy="259045"/>
    <xdr:sp macro="" textlink="">
      <xdr:nvSpPr>
        <xdr:cNvPr id="134" name="テキスト ボックス 133"/>
        <xdr:cNvSpPr txBox="1"/>
      </xdr:nvSpPr>
      <xdr:spPr>
        <a:xfrm>
          <a:off x="4622800" y="7515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303562</xdr:rowOff>
    </xdr:from>
    <xdr:to>
      <xdr:col>22</xdr:col>
      <xdr:colOff>165100</xdr:colOff>
      <xdr:row>38</xdr:row>
      <xdr:rowOff>62262</xdr:rowOff>
    </xdr:to>
    <xdr:sp macro="" textlink="">
      <xdr:nvSpPr>
        <xdr:cNvPr id="135" name="楕円 134"/>
        <xdr:cNvSpPr/>
      </xdr:nvSpPr>
      <xdr:spPr bwMode="auto">
        <a:xfrm>
          <a:off x="4254500" y="74282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47039</xdr:rowOff>
    </xdr:from>
    <xdr:ext cx="762000" cy="259045"/>
    <xdr:sp macro="" textlink="">
      <xdr:nvSpPr>
        <xdr:cNvPr id="136" name="テキスト ボックス 135"/>
        <xdr:cNvSpPr txBox="1"/>
      </xdr:nvSpPr>
      <xdr:spPr>
        <a:xfrm>
          <a:off x="3924300" y="7514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299656</xdr:rowOff>
    </xdr:from>
    <xdr:to>
      <xdr:col>19</xdr:col>
      <xdr:colOff>38100</xdr:colOff>
      <xdr:row>38</xdr:row>
      <xdr:rowOff>58356</xdr:rowOff>
    </xdr:to>
    <xdr:sp macro="" textlink="">
      <xdr:nvSpPr>
        <xdr:cNvPr id="137" name="楕円 136"/>
        <xdr:cNvSpPr/>
      </xdr:nvSpPr>
      <xdr:spPr bwMode="auto">
        <a:xfrm>
          <a:off x="3556000" y="74243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43133</xdr:rowOff>
    </xdr:from>
    <xdr:ext cx="762000" cy="259045"/>
    <xdr:sp macro="" textlink="">
      <xdr:nvSpPr>
        <xdr:cNvPr id="138" name="テキスト ボックス 137"/>
        <xdr:cNvSpPr txBox="1"/>
      </xdr:nvSpPr>
      <xdr:spPr>
        <a:xfrm>
          <a:off x="3225800" y="7510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293043</xdr:rowOff>
    </xdr:from>
    <xdr:to>
      <xdr:col>15</xdr:col>
      <xdr:colOff>101600</xdr:colOff>
      <xdr:row>38</xdr:row>
      <xdr:rowOff>51743</xdr:rowOff>
    </xdr:to>
    <xdr:sp macro="" textlink="">
      <xdr:nvSpPr>
        <xdr:cNvPr id="139" name="楕円 138"/>
        <xdr:cNvSpPr/>
      </xdr:nvSpPr>
      <xdr:spPr bwMode="auto">
        <a:xfrm>
          <a:off x="2857500" y="74177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36520</xdr:rowOff>
    </xdr:from>
    <xdr:ext cx="762000" cy="259045"/>
    <xdr:sp macro="" textlink="">
      <xdr:nvSpPr>
        <xdr:cNvPr id="140" name="テキスト ボックス 139"/>
        <xdr:cNvSpPr txBox="1"/>
      </xdr:nvSpPr>
      <xdr:spPr>
        <a:xfrm>
          <a:off x="2527300" y="750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茨城県常陸大宮市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42,192
41,912
348.45
22,430,668
21,405,999
983,613
13,688,485
25,035,871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14.2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143777</xdr:rowOff>
    </xdr:from>
    <xdr:to>
      <xdr:col>24</xdr:col>
      <xdr:colOff>62865</xdr:colOff>
      <xdr:row>38</xdr:row>
      <xdr:rowOff>65151</xdr:rowOff>
    </xdr:to>
    <xdr:cxnSp macro="">
      <xdr:nvCxnSpPr>
        <xdr:cNvPr id="56" name="直線コネクタ 55"/>
        <xdr:cNvCxnSpPr/>
      </xdr:nvCxnSpPr>
      <xdr:spPr>
        <a:xfrm flipV="1">
          <a:off x="4633595" y="5115827"/>
          <a:ext cx="1270" cy="1464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68978</xdr:rowOff>
    </xdr:from>
    <xdr:ext cx="534377" cy="259045"/>
    <xdr:sp macro="" textlink="">
      <xdr:nvSpPr>
        <xdr:cNvPr id="57" name="人件費最小値テキスト"/>
        <xdr:cNvSpPr txBox="1"/>
      </xdr:nvSpPr>
      <xdr:spPr>
        <a:xfrm>
          <a:off x="4686300" y="6584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65151</xdr:rowOff>
    </xdr:from>
    <xdr:to>
      <xdr:col>24</xdr:col>
      <xdr:colOff>152400</xdr:colOff>
      <xdr:row>38</xdr:row>
      <xdr:rowOff>65151</xdr:rowOff>
    </xdr:to>
    <xdr:cxnSp macro="">
      <xdr:nvCxnSpPr>
        <xdr:cNvPr id="58" name="直線コネクタ 57"/>
        <xdr:cNvCxnSpPr/>
      </xdr:nvCxnSpPr>
      <xdr:spPr>
        <a:xfrm>
          <a:off x="4546600" y="6580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90454</xdr:rowOff>
    </xdr:from>
    <xdr:ext cx="599010" cy="259045"/>
    <xdr:sp macro="" textlink="">
      <xdr:nvSpPr>
        <xdr:cNvPr id="59" name="人件費最大値テキスト"/>
        <xdr:cNvSpPr txBox="1"/>
      </xdr:nvSpPr>
      <xdr:spPr>
        <a:xfrm>
          <a:off x="4686300" y="4891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143777</xdr:rowOff>
    </xdr:from>
    <xdr:to>
      <xdr:col>24</xdr:col>
      <xdr:colOff>152400</xdr:colOff>
      <xdr:row>29</xdr:row>
      <xdr:rowOff>143777</xdr:rowOff>
    </xdr:to>
    <xdr:cxnSp macro="">
      <xdr:nvCxnSpPr>
        <xdr:cNvPr id="60" name="直線コネクタ 59"/>
        <xdr:cNvCxnSpPr/>
      </xdr:nvCxnSpPr>
      <xdr:spPr>
        <a:xfrm>
          <a:off x="4546600" y="5115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1867</xdr:rowOff>
    </xdr:from>
    <xdr:to>
      <xdr:col>24</xdr:col>
      <xdr:colOff>63500</xdr:colOff>
      <xdr:row>35</xdr:row>
      <xdr:rowOff>4026</xdr:rowOff>
    </xdr:to>
    <xdr:cxnSp macro="">
      <xdr:nvCxnSpPr>
        <xdr:cNvPr id="61" name="直線コネクタ 60"/>
        <xdr:cNvCxnSpPr/>
      </xdr:nvCxnSpPr>
      <xdr:spPr>
        <a:xfrm flipV="1">
          <a:off x="3797300" y="6002617"/>
          <a:ext cx="838200" cy="2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106519</xdr:rowOff>
    </xdr:from>
    <xdr:ext cx="534377" cy="259045"/>
    <xdr:sp macro="" textlink="">
      <xdr:nvSpPr>
        <xdr:cNvPr id="62" name="人件費平均値テキスト"/>
        <xdr:cNvSpPr txBox="1"/>
      </xdr:nvSpPr>
      <xdr:spPr>
        <a:xfrm>
          <a:off x="4686300" y="57643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83642</xdr:rowOff>
    </xdr:from>
    <xdr:to>
      <xdr:col>24</xdr:col>
      <xdr:colOff>114300</xdr:colOff>
      <xdr:row>35</xdr:row>
      <xdr:rowOff>13792</xdr:rowOff>
    </xdr:to>
    <xdr:sp macro="" textlink="">
      <xdr:nvSpPr>
        <xdr:cNvPr id="63" name="フローチャート: 判断 62"/>
        <xdr:cNvSpPr/>
      </xdr:nvSpPr>
      <xdr:spPr>
        <a:xfrm>
          <a:off x="4584700" y="5912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4026</xdr:rowOff>
    </xdr:from>
    <xdr:to>
      <xdr:col>19</xdr:col>
      <xdr:colOff>177800</xdr:colOff>
      <xdr:row>35</xdr:row>
      <xdr:rowOff>12979</xdr:rowOff>
    </xdr:to>
    <xdr:cxnSp macro="">
      <xdr:nvCxnSpPr>
        <xdr:cNvPr id="64" name="直線コネクタ 63"/>
        <xdr:cNvCxnSpPr/>
      </xdr:nvCxnSpPr>
      <xdr:spPr>
        <a:xfrm flipV="1">
          <a:off x="2908300" y="6004776"/>
          <a:ext cx="889000" cy="8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94666</xdr:rowOff>
    </xdr:from>
    <xdr:to>
      <xdr:col>20</xdr:col>
      <xdr:colOff>38100</xdr:colOff>
      <xdr:row>35</xdr:row>
      <xdr:rowOff>24816</xdr:rowOff>
    </xdr:to>
    <xdr:sp macro="" textlink="">
      <xdr:nvSpPr>
        <xdr:cNvPr id="65" name="フローチャート: 判断 64"/>
        <xdr:cNvSpPr/>
      </xdr:nvSpPr>
      <xdr:spPr>
        <a:xfrm>
          <a:off x="3746500" y="592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41343</xdr:rowOff>
    </xdr:from>
    <xdr:ext cx="534377" cy="259045"/>
    <xdr:sp macro="" textlink="">
      <xdr:nvSpPr>
        <xdr:cNvPr id="66" name="テキスト ボックス 65"/>
        <xdr:cNvSpPr txBox="1"/>
      </xdr:nvSpPr>
      <xdr:spPr>
        <a:xfrm>
          <a:off x="3530111" y="569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12979</xdr:rowOff>
    </xdr:from>
    <xdr:to>
      <xdr:col>15</xdr:col>
      <xdr:colOff>50800</xdr:colOff>
      <xdr:row>35</xdr:row>
      <xdr:rowOff>21450</xdr:rowOff>
    </xdr:to>
    <xdr:cxnSp macro="">
      <xdr:nvCxnSpPr>
        <xdr:cNvPr id="67" name="直線コネクタ 66"/>
        <xdr:cNvCxnSpPr/>
      </xdr:nvCxnSpPr>
      <xdr:spPr>
        <a:xfrm flipV="1">
          <a:off x="2019300" y="6013729"/>
          <a:ext cx="889000" cy="8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103962</xdr:rowOff>
    </xdr:from>
    <xdr:to>
      <xdr:col>15</xdr:col>
      <xdr:colOff>101600</xdr:colOff>
      <xdr:row>35</xdr:row>
      <xdr:rowOff>34112</xdr:rowOff>
    </xdr:to>
    <xdr:sp macro="" textlink="">
      <xdr:nvSpPr>
        <xdr:cNvPr id="68" name="フローチャート: 判断 67"/>
        <xdr:cNvSpPr/>
      </xdr:nvSpPr>
      <xdr:spPr>
        <a:xfrm>
          <a:off x="2857500" y="593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50639</xdr:rowOff>
    </xdr:from>
    <xdr:ext cx="534377" cy="259045"/>
    <xdr:sp macro="" textlink="">
      <xdr:nvSpPr>
        <xdr:cNvPr id="69" name="テキスト ボックス 68"/>
        <xdr:cNvSpPr txBox="1"/>
      </xdr:nvSpPr>
      <xdr:spPr>
        <a:xfrm>
          <a:off x="2641111" y="570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356</xdr:rowOff>
    </xdr:from>
    <xdr:to>
      <xdr:col>10</xdr:col>
      <xdr:colOff>114300</xdr:colOff>
      <xdr:row>35</xdr:row>
      <xdr:rowOff>21450</xdr:rowOff>
    </xdr:to>
    <xdr:cxnSp macro="">
      <xdr:nvCxnSpPr>
        <xdr:cNvPr id="70" name="直線コネクタ 69"/>
        <xdr:cNvCxnSpPr/>
      </xdr:nvCxnSpPr>
      <xdr:spPr>
        <a:xfrm>
          <a:off x="1130300" y="6001106"/>
          <a:ext cx="889000" cy="21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106959</xdr:rowOff>
    </xdr:from>
    <xdr:to>
      <xdr:col>10</xdr:col>
      <xdr:colOff>165100</xdr:colOff>
      <xdr:row>35</xdr:row>
      <xdr:rowOff>37109</xdr:rowOff>
    </xdr:to>
    <xdr:sp macro="" textlink="">
      <xdr:nvSpPr>
        <xdr:cNvPr id="71" name="フローチャート: 判断 70"/>
        <xdr:cNvSpPr/>
      </xdr:nvSpPr>
      <xdr:spPr>
        <a:xfrm>
          <a:off x="1968500" y="5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53636</xdr:rowOff>
    </xdr:from>
    <xdr:ext cx="534377" cy="259045"/>
    <xdr:sp macro="" textlink="">
      <xdr:nvSpPr>
        <xdr:cNvPr id="72" name="テキスト ボックス 71"/>
        <xdr:cNvSpPr txBox="1"/>
      </xdr:nvSpPr>
      <xdr:spPr>
        <a:xfrm>
          <a:off x="1752111" y="571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161951</xdr:rowOff>
    </xdr:from>
    <xdr:to>
      <xdr:col>6</xdr:col>
      <xdr:colOff>38100</xdr:colOff>
      <xdr:row>35</xdr:row>
      <xdr:rowOff>92101</xdr:rowOff>
    </xdr:to>
    <xdr:sp macro="" textlink="">
      <xdr:nvSpPr>
        <xdr:cNvPr id="73" name="フローチャート: 判断 72"/>
        <xdr:cNvSpPr/>
      </xdr:nvSpPr>
      <xdr:spPr>
        <a:xfrm>
          <a:off x="1079500" y="599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83228</xdr:rowOff>
    </xdr:from>
    <xdr:ext cx="534377" cy="259045"/>
    <xdr:sp macro="" textlink="">
      <xdr:nvSpPr>
        <xdr:cNvPr id="74" name="テキスト ボックス 73"/>
        <xdr:cNvSpPr txBox="1"/>
      </xdr:nvSpPr>
      <xdr:spPr>
        <a:xfrm>
          <a:off x="863111" y="608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122517</xdr:rowOff>
    </xdr:from>
    <xdr:to>
      <xdr:col>24</xdr:col>
      <xdr:colOff>114300</xdr:colOff>
      <xdr:row>35</xdr:row>
      <xdr:rowOff>52667</xdr:rowOff>
    </xdr:to>
    <xdr:sp macro="" textlink="">
      <xdr:nvSpPr>
        <xdr:cNvPr id="80" name="楕円 79"/>
        <xdr:cNvSpPr/>
      </xdr:nvSpPr>
      <xdr:spPr>
        <a:xfrm>
          <a:off x="4584700" y="5951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100944</xdr:rowOff>
    </xdr:from>
    <xdr:ext cx="534377" cy="259045"/>
    <xdr:sp macro="" textlink="">
      <xdr:nvSpPr>
        <xdr:cNvPr id="81" name="人件費該当値テキスト"/>
        <xdr:cNvSpPr txBox="1"/>
      </xdr:nvSpPr>
      <xdr:spPr>
        <a:xfrm>
          <a:off x="4686300" y="5930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124676</xdr:rowOff>
    </xdr:from>
    <xdr:to>
      <xdr:col>20</xdr:col>
      <xdr:colOff>38100</xdr:colOff>
      <xdr:row>35</xdr:row>
      <xdr:rowOff>54826</xdr:rowOff>
    </xdr:to>
    <xdr:sp macro="" textlink="">
      <xdr:nvSpPr>
        <xdr:cNvPr id="82" name="楕円 81"/>
        <xdr:cNvSpPr/>
      </xdr:nvSpPr>
      <xdr:spPr>
        <a:xfrm>
          <a:off x="3746500" y="595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45953</xdr:rowOff>
    </xdr:from>
    <xdr:ext cx="534377" cy="259045"/>
    <xdr:sp macro="" textlink="">
      <xdr:nvSpPr>
        <xdr:cNvPr id="83" name="テキスト ボックス 82"/>
        <xdr:cNvSpPr txBox="1"/>
      </xdr:nvSpPr>
      <xdr:spPr>
        <a:xfrm>
          <a:off x="3530111" y="6046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133629</xdr:rowOff>
    </xdr:from>
    <xdr:to>
      <xdr:col>15</xdr:col>
      <xdr:colOff>101600</xdr:colOff>
      <xdr:row>35</xdr:row>
      <xdr:rowOff>63779</xdr:rowOff>
    </xdr:to>
    <xdr:sp macro="" textlink="">
      <xdr:nvSpPr>
        <xdr:cNvPr id="84" name="楕円 83"/>
        <xdr:cNvSpPr/>
      </xdr:nvSpPr>
      <xdr:spPr>
        <a:xfrm>
          <a:off x="2857500" y="5962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54906</xdr:rowOff>
    </xdr:from>
    <xdr:ext cx="534377" cy="259045"/>
    <xdr:sp macro="" textlink="">
      <xdr:nvSpPr>
        <xdr:cNvPr id="85" name="テキスト ボックス 84"/>
        <xdr:cNvSpPr txBox="1"/>
      </xdr:nvSpPr>
      <xdr:spPr>
        <a:xfrm>
          <a:off x="2641111" y="6055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142100</xdr:rowOff>
    </xdr:from>
    <xdr:to>
      <xdr:col>10</xdr:col>
      <xdr:colOff>165100</xdr:colOff>
      <xdr:row>35</xdr:row>
      <xdr:rowOff>72250</xdr:rowOff>
    </xdr:to>
    <xdr:sp macro="" textlink="">
      <xdr:nvSpPr>
        <xdr:cNvPr id="86" name="楕円 85"/>
        <xdr:cNvSpPr/>
      </xdr:nvSpPr>
      <xdr:spPr>
        <a:xfrm>
          <a:off x="1968500" y="597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63377</xdr:rowOff>
    </xdr:from>
    <xdr:ext cx="534377" cy="259045"/>
    <xdr:sp macro="" textlink="">
      <xdr:nvSpPr>
        <xdr:cNvPr id="87" name="テキスト ボックス 86"/>
        <xdr:cNvSpPr txBox="1"/>
      </xdr:nvSpPr>
      <xdr:spPr>
        <a:xfrm>
          <a:off x="1752111" y="6064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121006</xdr:rowOff>
    </xdr:from>
    <xdr:to>
      <xdr:col>6</xdr:col>
      <xdr:colOff>38100</xdr:colOff>
      <xdr:row>35</xdr:row>
      <xdr:rowOff>51156</xdr:rowOff>
    </xdr:to>
    <xdr:sp macro="" textlink="">
      <xdr:nvSpPr>
        <xdr:cNvPr id="88" name="楕円 87"/>
        <xdr:cNvSpPr/>
      </xdr:nvSpPr>
      <xdr:spPr>
        <a:xfrm>
          <a:off x="1079500" y="5950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67683</xdr:rowOff>
    </xdr:from>
    <xdr:ext cx="534377" cy="259045"/>
    <xdr:sp macro="" textlink="">
      <xdr:nvSpPr>
        <xdr:cNvPr id="89" name="テキスト ボックス 88"/>
        <xdr:cNvSpPr txBox="1"/>
      </xdr:nvSpPr>
      <xdr:spPr>
        <a:xfrm>
          <a:off x="863111" y="5725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104942</xdr:rowOff>
    </xdr:from>
    <xdr:to>
      <xdr:col>24</xdr:col>
      <xdr:colOff>62865</xdr:colOff>
      <xdr:row>59</xdr:row>
      <xdr:rowOff>39007</xdr:rowOff>
    </xdr:to>
    <xdr:cxnSp macro="">
      <xdr:nvCxnSpPr>
        <xdr:cNvPr id="116" name="直線コネクタ 115"/>
        <xdr:cNvCxnSpPr/>
      </xdr:nvCxnSpPr>
      <xdr:spPr>
        <a:xfrm flipV="1">
          <a:off x="4633595" y="8677442"/>
          <a:ext cx="1270" cy="1477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42834</xdr:rowOff>
    </xdr:from>
    <xdr:ext cx="534377" cy="259045"/>
    <xdr:sp macro="" textlink="">
      <xdr:nvSpPr>
        <xdr:cNvPr id="117" name="物件費最小値テキスト"/>
        <xdr:cNvSpPr txBox="1"/>
      </xdr:nvSpPr>
      <xdr:spPr>
        <a:xfrm>
          <a:off x="4686300" y="10158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39007</xdr:rowOff>
    </xdr:from>
    <xdr:to>
      <xdr:col>24</xdr:col>
      <xdr:colOff>152400</xdr:colOff>
      <xdr:row>59</xdr:row>
      <xdr:rowOff>39007</xdr:rowOff>
    </xdr:to>
    <xdr:cxnSp macro="">
      <xdr:nvCxnSpPr>
        <xdr:cNvPr id="118" name="直線コネクタ 117"/>
        <xdr:cNvCxnSpPr/>
      </xdr:nvCxnSpPr>
      <xdr:spPr>
        <a:xfrm>
          <a:off x="4546600" y="10154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51619</xdr:rowOff>
    </xdr:from>
    <xdr:ext cx="599010" cy="259045"/>
    <xdr:sp macro="" textlink="">
      <xdr:nvSpPr>
        <xdr:cNvPr id="119" name="物件費最大値テキスト"/>
        <xdr:cNvSpPr txBox="1"/>
      </xdr:nvSpPr>
      <xdr:spPr>
        <a:xfrm>
          <a:off x="4686300" y="8452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104942</xdr:rowOff>
    </xdr:from>
    <xdr:to>
      <xdr:col>24</xdr:col>
      <xdr:colOff>152400</xdr:colOff>
      <xdr:row>50</xdr:row>
      <xdr:rowOff>104942</xdr:rowOff>
    </xdr:to>
    <xdr:cxnSp macro="">
      <xdr:nvCxnSpPr>
        <xdr:cNvPr id="120" name="直線コネクタ 119"/>
        <xdr:cNvCxnSpPr/>
      </xdr:nvCxnSpPr>
      <xdr:spPr>
        <a:xfrm>
          <a:off x="4546600" y="8677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68376</xdr:rowOff>
    </xdr:from>
    <xdr:to>
      <xdr:col>24</xdr:col>
      <xdr:colOff>63500</xdr:colOff>
      <xdr:row>56</xdr:row>
      <xdr:rowOff>95036</xdr:rowOff>
    </xdr:to>
    <xdr:cxnSp macro="">
      <xdr:nvCxnSpPr>
        <xdr:cNvPr id="121" name="直線コネクタ 120"/>
        <xdr:cNvCxnSpPr/>
      </xdr:nvCxnSpPr>
      <xdr:spPr>
        <a:xfrm flipV="1">
          <a:off x="3797300" y="9669576"/>
          <a:ext cx="838200" cy="26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29764</xdr:rowOff>
    </xdr:from>
    <xdr:ext cx="534377" cy="259045"/>
    <xdr:sp macro="" textlink="">
      <xdr:nvSpPr>
        <xdr:cNvPr id="122" name="物件費平均値テキスト"/>
        <xdr:cNvSpPr txBox="1"/>
      </xdr:nvSpPr>
      <xdr:spPr>
        <a:xfrm>
          <a:off x="4686300" y="94595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6887</xdr:rowOff>
    </xdr:from>
    <xdr:to>
      <xdr:col>24</xdr:col>
      <xdr:colOff>114300</xdr:colOff>
      <xdr:row>56</xdr:row>
      <xdr:rowOff>108487</xdr:rowOff>
    </xdr:to>
    <xdr:sp macro="" textlink="">
      <xdr:nvSpPr>
        <xdr:cNvPr id="123" name="フローチャート: 判断 122"/>
        <xdr:cNvSpPr/>
      </xdr:nvSpPr>
      <xdr:spPr>
        <a:xfrm>
          <a:off x="4584700" y="9608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83290</xdr:rowOff>
    </xdr:from>
    <xdr:to>
      <xdr:col>19</xdr:col>
      <xdr:colOff>177800</xdr:colOff>
      <xdr:row>56</xdr:row>
      <xdr:rowOff>95036</xdr:rowOff>
    </xdr:to>
    <xdr:cxnSp macro="">
      <xdr:nvCxnSpPr>
        <xdr:cNvPr id="124" name="直線コネクタ 123"/>
        <xdr:cNvCxnSpPr/>
      </xdr:nvCxnSpPr>
      <xdr:spPr>
        <a:xfrm>
          <a:off x="2908300" y="9684490"/>
          <a:ext cx="889000" cy="11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47850</xdr:rowOff>
    </xdr:from>
    <xdr:to>
      <xdr:col>20</xdr:col>
      <xdr:colOff>38100</xdr:colOff>
      <xdr:row>56</xdr:row>
      <xdr:rowOff>149450</xdr:rowOff>
    </xdr:to>
    <xdr:sp macro="" textlink="">
      <xdr:nvSpPr>
        <xdr:cNvPr id="125" name="フローチャート: 判断 124"/>
        <xdr:cNvSpPr/>
      </xdr:nvSpPr>
      <xdr:spPr>
        <a:xfrm>
          <a:off x="3746500" y="964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140577</xdr:rowOff>
    </xdr:from>
    <xdr:ext cx="534377" cy="259045"/>
    <xdr:sp macro="" textlink="">
      <xdr:nvSpPr>
        <xdr:cNvPr id="126" name="テキスト ボックス 125"/>
        <xdr:cNvSpPr txBox="1"/>
      </xdr:nvSpPr>
      <xdr:spPr>
        <a:xfrm>
          <a:off x="3530111" y="9741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83290</xdr:rowOff>
    </xdr:from>
    <xdr:to>
      <xdr:col>15</xdr:col>
      <xdr:colOff>50800</xdr:colOff>
      <xdr:row>56</xdr:row>
      <xdr:rowOff>116394</xdr:rowOff>
    </xdr:to>
    <xdr:cxnSp macro="">
      <xdr:nvCxnSpPr>
        <xdr:cNvPr id="127" name="直線コネクタ 126"/>
        <xdr:cNvCxnSpPr/>
      </xdr:nvCxnSpPr>
      <xdr:spPr>
        <a:xfrm flipV="1">
          <a:off x="2019300" y="9684490"/>
          <a:ext cx="889000" cy="33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66236</xdr:rowOff>
    </xdr:from>
    <xdr:to>
      <xdr:col>15</xdr:col>
      <xdr:colOff>101600</xdr:colOff>
      <xdr:row>56</xdr:row>
      <xdr:rowOff>167836</xdr:rowOff>
    </xdr:to>
    <xdr:sp macro="" textlink="">
      <xdr:nvSpPr>
        <xdr:cNvPr id="128" name="フローチャート: 判断 127"/>
        <xdr:cNvSpPr/>
      </xdr:nvSpPr>
      <xdr:spPr>
        <a:xfrm>
          <a:off x="2857500" y="9667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158963</xdr:rowOff>
    </xdr:from>
    <xdr:ext cx="534377" cy="259045"/>
    <xdr:sp macro="" textlink="">
      <xdr:nvSpPr>
        <xdr:cNvPr id="129" name="テキスト ボックス 128"/>
        <xdr:cNvSpPr txBox="1"/>
      </xdr:nvSpPr>
      <xdr:spPr>
        <a:xfrm>
          <a:off x="2641111" y="9760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116394</xdr:rowOff>
    </xdr:from>
    <xdr:to>
      <xdr:col>10</xdr:col>
      <xdr:colOff>114300</xdr:colOff>
      <xdr:row>56</xdr:row>
      <xdr:rowOff>170855</xdr:rowOff>
    </xdr:to>
    <xdr:cxnSp macro="">
      <xdr:nvCxnSpPr>
        <xdr:cNvPr id="130" name="直線コネクタ 129"/>
        <xdr:cNvCxnSpPr/>
      </xdr:nvCxnSpPr>
      <xdr:spPr>
        <a:xfrm flipV="1">
          <a:off x="1130300" y="9717594"/>
          <a:ext cx="889000" cy="54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127544</xdr:rowOff>
    </xdr:from>
    <xdr:to>
      <xdr:col>10</xdr:col>
      <xdr:colOff>165100</xdr:colOff>
      <xdr:row>57</xdr:row>
      <xdr:rowOff>57694</xdr:rowOff>
    </xdr:to>
    <xdr:sp macro="" textlink="">
      <xdr:nvSpPr>
        <xdr:cNvPr id="131" name="フローチャート: 判断 130"/>
        <xdr:cNvSpPr/>
      </xdr:nvSpPr>
      <xdr:spPr>
        <a:xfrm>
          <a:off x="1968500" y="972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48821</xdr:rowOff>
    </xdr:from>
    <xdr:ext cx="534377" cy="259045"/>
    <xdr:sp macro="" textlink="">
      <xdr:nvSpPr>
        <xdr:cNvPr id="132" name="テキスト ボックス 131"/>
        <xdr:cNvSpPr txBox="1"/>
      </xdr:nvSpPr>
      <xdr:spPr>
        <a:xfrm>
          <a:off x="1752111" y="982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146355</xdr:rowOff>
    </xdr:from>
    <xdr:to>
      <xdr:col>6</xdr:col>
      <xdr:colOff>38100</xdr:colOff>
      <xdr:row>57</xdr:row>
      <xdr:rowOff>76505</xdr:rowOff>
    </xdr:to>
    <xdr:sp macro="" textlink="">
      <xdr:nvSpPr>
        <xdr:cNvPr id="133" name="フローチャート: 判断 132"/>
        <xdr:cNvSpPr/>
      </xdr:nvSpPr>
      <xdr:spPr>
        <a:xfrm>
          <a:off x="1079500" y="9747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67632</xdr:rowOff>
    </xdr:from>
    <xdr:ext cx="534377" cy="259045"/>
    <xdr:sp macro="" textlink="">
      <xdr:nvSpPr>
        <xdr:cNvPr id="134" name="テキスト ボックス 133"/>
        <xdr:cNvSpPr txBox="1"/>
      </xdr:nvSpPr>
      <xdr:spPr>
        <a:xfrm>
          <a:off x="863111" y="9840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17576</xdr:rowOff>
    </xdr:from>
    <xdr:to>
      <xdr:col>24</xdr:col>
      <xdr:colOff>114300</xdr:colOff>
      <xdr:row>56</xdr:row>
      <xdr:rowOff>119176</xdr:rowOff>
    </xdr:to>
    <xdr:sp macro="" textlink="">
      <xdr:nvSpPr>
        <xdr:cNvPr id="140" name="楕円 139"/>
        <xdr:cNvSpPr/>
      </xdr:nvSpPr>
      <xdr:spPr>
        <a:xfrm>
          <a:off x="4584700" y="9618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167453</xdr:rowOff>
    </xdr:from>
    <xdr:ext cx="534377" cy="259045"/>
    <xdr:sp macro="" textlink="">
      <xdr:nvSpPr>
        <xdr:cNvPr id="141" name="物件費該当値テキスト"/>
        <xdr:cNvSpPr txBox="1"/>
      </xdr:nvSpPr>
      <xdr:spPr>
        <a:xfrm>
          <a:off x="4686300" y="9597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44236</xdr:rowOff>
    </xdr:from>
    <xdr:to>
      <xdr:col>20</xdr:col>
      <xdr:colOff>38100</xdr:colOff>
      <xdr:row>56</xdr:row>
      <xdr:rowOff>145836</xdr:rowOff>
    </xdr:to>
    <xdr:sp macro="" textlink="">
      <xdr:nvSpPr>
        <xdr:cNvPr id="142" name="楕円 141"/>
        <xdr:cNvSpPr/>
      </xdr:nvSpPr>
      <xdr:spPr>
        <a:xfrm>
          <a:off x="3746500" y="9645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162363</xdr:rowOff>
    </xdr:from>
    <xdr:ext cx="534377" cy="259045"/>
    <xdr:sp macro="" textlink="">
      <xdr:nvSpPr>
        <xdr:cNvPr id="143" name="テキスト ボックス 142"/>
        <xdr:cNvSpPr txBox="1"/>
      </xdr:nvSpPr>
      <xdr:spPr>
        <a:xfrm>
          <a:off x="3530111" y="9420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32490</xdr:rowOff>
    </xdr:from>
    <xdr:to>
      <xdr:col>15</xdr:col>
      <xdr:colOff>101600</xdr:colOff>
      <xdr:row>56</xdr:row>
      <xdr:rowOff>134090</xdr:rowOff>
    </xdr:to>
    <xdr:sp macro="" textlink="">
      <xdr:nvSpPr>
        <xdr:cNvPr id="144" name="楕円 143"/>
        <xdr:cNvSpPr/>
      </xdr:nvSpPr>
      <xdr:spPr>
        <a:xfrm>
          <a:off x="2857500" y="9633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150617</xdr:rowOff>
    </xdr:from>
    <xdr:ext cx="534377" cy="259045"/>
    <xdr:sp macro="" textlink="">
      <xdr:nvSpPr>
        <xdr:cNvPr id="145" name="テキスト ボックス 144"/>
        <xdr:cNvSpPr txBox="1"/>
      </xdr:nvSpPr>
      <xdr:spPr>
        <a:xfrm>
          <a:off x="2641111" y="9408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65594</xdr:rowOff>
    </xdr:from>
    <xdr:to>
      <xdr:col>10</xdr:col>
      <xdr:colOff>165100</xdr:colOff>
      <xdr:row>56</xdr:row>
      <xdr:rowOff>167194</xdr:rowOff>
    </xdr:to>
    <xdr:sp macro="" textlink="">
      <xdr:nvSpPr>
        <xdr:cNvPr id="146" name="楕円 145"/>
        <xdr:cNvSpPr/>
      </xdr:nvSpPr>
      <xdr:spPr>
        <a:xfrm>
          <a:off x="1968500" y="9666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12271</xdr:rowOff>
    </xdr:from>
    <xdr:ext cx="534377" cy="259045"/>
    <xdr:sp macro="" textlink="">
      <xdr:nvSpPr>
        <xdr:cNvPr id="147" name="テキスト ボックス 146"/>
        <xdr:cNvSpPr txBox="1"/>
      </xdr:nvSpPr>
      <xdr:spPr>
        <a:xfrm>
          <a:off x="1752111" y="9442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120055</xdr:rowOff>
    </xdr:from>
    <xdr:to>
      <xdr:col>6</xdr:col>
      <xdr:colOff>38100</xdr:colOff>
      <xdr:row>57</xdr:row>
      <xdr:rowOff>50205</xdr:rowOff>
    </xdr:to>
    <xdr:sp macro="" textlink="">
      <xdr:nvSpPr>
        <xdr:cNvPr id="148" name="楕円 147"/>
        <xdr:cNvSpPr/>
      </xdr:nvSpPr>
      <xdr:spPr>
        <a:xfrm>
          <a:off x="1079500" y="9721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66732</xdr:rowOff>
    </xdr:from>
    <xdr:ext cx="534377" cy="259045"/>
    <xdr:sp macro="" textlink="">
      <xdr:nvSpPr>
        <xdr:cNvPr id="149" name="テキスト ボックス 148"/>
        <xdr:cNvSpPr txBox="1"/>
      </xdr:nvSpPr>
      <xdr:spPr>
        <a:xfrm>
          <a:off x="863111" y="9496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121115</xdr:rowOff>
    </xdr:from>
    <xdr:to>
      <xdr:col>24</xdr:col>
      <xdr:colOff>62865</xdr:colOff>
      <xdr:row>78</xdr:row>
      <xdr:rowOff>137392</xdr:rowOff>
    </xdr:to>
    <xdr:cxnSp macro="">
      <xdr:nvCxnSpPr>
        <xdr:cNvPr id="171" name="直線コネクタ 170"/>
        <xdr:cNvCxnSpPr/>
      </xdr:nvCxnSpPr>
      <xdr:spPr>
        <a:xfrm flipV="1">
          <a:off x="4633595" y="12122615"/>
          <a:ext cx="1270" cy="1387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141219</xdr:rowOff>
    </xdr:from>
    <xdr:ext cx="378565" cy="259045"/>
    <xdr:sp macro="" textlink="">
      <xdr:nvSpPr>
        <xdr:cNvPr id="172" name="維持補修費最小値テキスト"/>
        <xdr:cNvSpPr txBox="1"/>
      </xdr:nvSpPr>
      <xdr:spPr>
        <a:xfrm>
          <a:off x="4686300" y="13514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137392</xdr:rowOff>
    </xdr:from>
    <xdr:to>
      <xdr:col>24</xdr:col>
      <xdr:colOff>152400</xdr:colOff>
      <xdr:row>78</xdr:row>
      <xdr:rowOff>137392</xdr:rowOff>
    </xdr:to>
    <xdr:cxnSp macro="">
      <xdr:nvCxnSpPr>
        <xdr:cNvPr id="173" name="直線コネクタ 172"/>
        <xdr:cNvCxnSpPr/>
      </xdr:nvCxnSpPr>
      <xdr:spPr>
        <a:xfrm>
          <a:off x="4546600" y="13510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67792</xdr:rowOff>
    </xdr:from>
    <xdr:ext cx="534377" cy="259045"/>
    <xdr:sp macro="" textlink="">
      <xdr:nvSpPr>
        <xdr:cNvPr id="174" name="維持補修費最大値テキスト"/>
        <xdr:cNvSpPr txBox="1"/>
      </xdr:nvSpPr>
      <xdr:spPr>
        <a:xfrm>
          <a:off x="4686300" y="11897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121115</xdr:rowOff>
    </xdr:from>
    <xdr:to>
      <xdr:col>24</xdr:col>
      <xdr:colOff>152400</xdr:colOff>
      <xdr:row>70</xdr:row>
      <xdr:rowOff>121115</xdr:rowOff>
    </xdr:to>
    <xdr:cxnSp macro="">
      <xdr:nvCxnSpPr>
        <xdr:cNvPr id="175" name="直線コネクタ 174"/>
        <xdr:cNvCxnSpPr/>
      </xdr:nvCxnSpPr>
      <xdr:spPr>
        <a:xfrm>
          <a:off x="4546600" y="12122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47117</xdr:rowOff>
    </xdr:from>
    <xdr:to>
      <xdr:col>24</xdr:col>
      <xdr:colOff>63500</xdr:colOff>
      <xdr:row>78</xdr:row>
      <xdr:rowOff>65611</xdr:rowOff>
    </xdr:to>
    <xdr:cxnSp macro="">
      <xdr:nvCxnSpPr>
        <xdr:cNvPr id="176" name="直線コネクタ 175"/>
        <xdr:cNvCxnSpPr/>
      </xdr:nvCxnSpPr>
      <xdr:spPr>
        <a:xfrm flipV="1">
          <a:off x="3797300" y="13420217"/>
          <a:ext cx="838200" cy="18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108188</xdr:rowOff>
    </xdr:from>
    <xdr:ext cx="469744" cy="259045"/>
    <xdr:sp macro="" textlink="">
      <xdr:nvSpPr>
        <xdr:cNvPr id="177" name="維持補修費平均値テキスト"/>
        <xdr:cNvSpPr txBox="1"/>
      </xdr:nvSpPr>
      <xdr:spPr>
        <a:xfrm>
          <a:off x="4686300" y="13138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85311</xdr:rowOff>
    </xdr:from>
    <xdr:to>
      <xdr:col>24</xdr:col>
      <xdr:colOff>114300</xdr:colOff>
      <xdr:row>78</xdr:row>
      <xdr:rowOff>15461</xdr:rowOff>
    </xdr:to>
    <xdr:sp macro="" textlink="">
      <xdr:nvSpPr>
        <xdr:cNvPr id="178" name="フローチャート: 判断 177"/>
        <xdr:cNvSpPr/>
      </xdr:nvSpPr>
      <xdr:spPr>
        <a:xfrm>
          <a:off x="4584700" y="1328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61657</xdr:rowOff>
    </xdr:from>
    <xdr:to>
      <xdr:col>19</xdr:col>
      <xdr:colOff>177800</xdr:colOff>
      <xdr:row>78</xdr:row>
      <xdr:rowOff>65611</xdr:rowOff>
    </xdr:to>
    <xdr:cxnSp macro="">
      <xdr:nvCxnSpPr>
        <xdr:cNvPr id="179" name="直線コネクタ 178"/>
        <xdr:cNvCxnSpPr/>
      </xdr:nvCxnSpPr>
      <xdr:spPr>
        <a:xfrm>
          <a:off x="2908300" y="13434757"/>
          <a:ext cx="889000" cy="3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77264</xdr:rowOff>
    </xdr:from>
    <xdr:to>
      <xdr:col>20</xdr:col>
      <xdr:colOff>38100</xdr:colOff>
      <xdr:row>78</xdr:row>
      <xdr:rowOff>7414</xdr:rowOff>
    </xdr:to>
    <xdr:sp macro="" textlink="">
      <xdr:nvSpPr>
        <xdr:cNvPr id="180" name="フローチャート: 判断 179"/>
        <xdr:cNvSpPr/>
      </xdr:nvSpPr>
      <xdr:spPr>
        <a:xfrm>
          <a:off x="3746500" y="1327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23941</xdr:rowOff>
    </xdr:from>
    <xdr:ext cx="469744" cy="259045"/>
    <xdr:sp macro="" textlink="">
      <xdr:nvSpPr>
        <xdr:cNvPr id="181" name="テキスト ボックス 180"/>
        <xdr:cNvSpPr txBox="1"/>
      </xdr:nvSpPr>
      <xdr:spPr>
        <a:xfrm>
          <a:off x="3562428" y="13054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61657</xdr:rowOff>
    </xdr:from>
    <xdr:to>
      <xdr:col>15</xdr:col>
      <xdr:colOff>50800</xdr:colOff>
      <xdr:row>78</xdr:row>
      <xdr:rowOff>69679</xdr:rowOff>
    </xdr:to>
    <xdr:cxnSp macro="">
      <xdr:nvCxnSpPr>
        <xdr:cNvPr id="182" name="直線コネクタ 181"/>
        <xdr:cNvCxnSpPr/>
      </xdr:nvCxnSpPr>
      <xdr:spPr>
        <a:xfrm flipV="1">
          <a:off x="2019300" y="13434757"/>
          <a:ext cx="889000" cy="8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95576</xdr:rowOff>
    </xdr:from>
    <xdr:to>
      <xdr:col>15</xdr:col>
      <xdr:colOff>101600</xdr:colOff>
      <xdr:row>78</xdr:row>
      <xdr:rowOff>25726</xdr:rowOff>
    </xdr:to>
    <xdr:sp macro="" textlink="">
      <xdr:nvSpPr>
        <xdr:cNvPr id="183" name="フローチャート: 判断 182"/>
        <xdr:cNvSpPr/>
      </xdr:nvSpPr>
      <xdr:spPr>
        <a:xfrm>
          <a:off x="2857500" y="1329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42253</xdr:rowOff>
    </xdr:from>
    <xdr:ext cx="469744" cy="259045"/>
    <xdr:sp macro="" textlink="">
      <xdr:nvSpPr>
        <xdr:cNvPr id="184" name="テキスト ボックス 183"/>
        <xdr:cNvSpPr txBox="1"/>
      </xdr:nvSpPr>
      <xdr:spPr>
        <a:xfrm>
          <a:off x="2673428" y="13072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69679</xdr:rowOff>
    </xdr:from>
    <xdr:to>
      <xdr:col>10</xdr:col>
      <xdr:colOff>114300</xdr:colOff>
      <xdr:row>78</xdr:row>
      <xdr:rowOff>71166</xdr:rowOff>
    </xdr:to>
    <xdr:cxnSp macro="">
      <xdr:nvCxnSpPr>
        <xdr:cNvPr id="185" name="直線コネクタ 184"/>
        <xdr:cNvCxnSpPr/>
      </xdr:nvCxnSpPr>
      <xdr:spPr>
        <a:xfrm flipV="1">
          <a:off x="1130300" y="13442779"/>
          <a:ext cx="889000" cy="1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121887</xdr:rowOff>
    </xdr:from>
    <xdr:to>
      <xdr:col>10</xdr:col>
      <xdr:colOff>165100</xdr:colOff>
      <xdr:row>78</xdr:row>
      <xdr:rowOff>52037</xdr:rowOff>
    </xdr:to>
    <xdr:sp macro="" textlink="">
      <xdr:nvSpPr>
        <xdr:cNvPr id="186" name="フローチャート: 判断 185"/>
        <xdr:cNvSpPr/>
      </xdr:nvSpPr>
      <xdr:spPr>
        <a:xfrm>
          <a:off x="1968500" y="1332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68564</xdr:rowOff>
    </xdr:from>
    <xdr:ext cx="469744" cy="259045"/>
    <xdr:sp macro="" textlink="">
      <xdr:nvSpPr>
        <xdr:cNvPr id="187" name="テキスト ボックス 186"/>
        <xdr:cNvSpPr txBox="1"/>
      </xdr:nvSpPr>
      <xdr:spPr>
        <a:xfrm>
          <a:off x="1784428" y="13098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104834</xdr:rowOff>
    </xdr:from>
    <xdr:to>
      <xdr:col>6</xdr:col>
      <xdr:colOff>38100</xdr:colOff>
      <xdr:row>78</xdr:row>
      <xdr:rowOff>34984</xdr:rowOff>
    </xdr:to>
    <xdr:sp macro="" textlink="">
      <xdr:nvSpPr>
        <xdr:cNvPr id="188" name="フローチャート: 判断 187"/>
        <xdr:cNvSpPr/>
      </xdr:nvSpPr>
      <xdr:spPr>
        <a:xfrm>
          <a:off x="1079500" y="1330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51511</xdr:rowOff>
    </xdr:from>
    <xdr:ext cx="469744" cy="259045"/>
    <xdr:sp macro="" textlink="">
      <xdr:nvSpPr>
        <xdr:cNvPr id="189" name="テキスト ボックス 188"/>
        <xdr:cNvSpPr txBox="1"/>
      </xdr:nvSpPr>
      <xdr:spPr>
        <a:xfrm>
          <a:off x="895428" y="13081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167767</xdr:rowOff>
    </xdr:from>
    <xdr:to>
      <xdr:col>24</xdr:col>
      <xdr:colOff>114300</xdr:colOff>
      <xdr:row>78</xdr:row>
      <xdr:rowOff>97917</xdr:rowOff>
    </xdr:to>
    <xdr:sp macro="" textlink="">
      <xdr:nvSpPr>
        <xdr:cNvPr id="195" name="楕円 194"/>
        <xdr:cNvSpPr/>
      </xdr:nvSpPr>
      <xdr:spPr>
        <a:xfrm>
          <a:off x="4584700" y="13369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82694</xdr:rowOff>
    </xdr:from>
    <xdr:ext cx="469744" cy="259045"/>
    <xdr:sp macro="" textlink="">
      <xdr:nvSpPr>
        <xdr:cNvPr id="196" name="維持補修費該当値テキスト"/>
        <xdr:cNvSpPr txBox="1"/>
      </xdr:nvSpPr>
      <xdr:spPr>
        <a:xfrm>
          <a:off x="4686300" y="13284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14811</xdr:rowOff>
    </xdr:from>
    <xdr:to>
      <xdr:col>20</xdr:col>
      <xdr:colOff>38100</xdr:colOff>
      <xdr:row>78</xdr:row>
      <xdr:rowOff>116411</xdr:rowOff>
    </xdr:to>
    <xdr:sp macro="" textlink="">
      <xdr:nvSpPr>
        <xdr:cNvPr id="197" name="楕円 196"/>
        <xdr:cNvSpPr/>
      </xdr:nvSpPr>
      <xdr:spPr>
        <a:xfrm>
          <a:off x="3746500" y="13387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107538</xdr:rowOff>
    </xdr:from>
    <xdr:ext cx="469744" cy="259045"/>
    <xdr:sp macro="" textlink="">
      <xdr:nvSpPr>
        <xdr:cNvPr id="198" name="テキスト ボックス 197"/>
        <xdr:cNvSpPr txBox="1"/>
      </xdr:nvSpPr>
      <xdr:spPr>
        <a:xfrm>
          <a:off x="3562428" y="13480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10857</xdr:rowOff>
    </xdr:from>
    <xdr:to>
      <xdr:col>15</xdr:col>
      <xdr:colOff>101600</xdr:colOff>
      <xdr:row>78</xdr:row>
      <xdr:rowOff>112457</xdr:rowOff>
    </xdr:to>
    <xdr:sp macro="" textlink="">
      <xdr:nvSpPr>
        <xdr:cNvPr id="199" name="楕円 198"/>
        <xdr:cNvSpPr/>
      </xdr:nvSpPr>
      <xdr:spPr>
        <a:xfrm>
          <a:off x="2857500" y="1338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103584</xdr:rowOff>
    </xdr:from>
    <xdr:ext cx="469744" cy="259045"/>
    <xdr:sp macro="" textlink="">
      <xdr:nvSpPr>
        <xdr:cNvPr id="200" name="テキスト ボックス 199"/>
        <xdr:cNvSpPr txBox="1"/>
      </xdr:nvSpPr>
      <xdr:spPr>
        <a:xfrm>
          <a:off x="2673428" y="13476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18879</xdr:rowOff>
    </xdr:from>
    <xdr:to>
      <xdr:col>10</xdr:col>
      <xdr:colOff>165100</xdr:colOff>
      <xdr:row>78</xdr:row>
      <xdr:rowOff>120479</xdr:rowOff>
    </xdr:to>
    <xdr:sp macro="" textlink="">
      <xdr:nvSpPr>
        <xdr:cNvPr id="201" name="楕円 200"/>
        <xdr:cNvSpPr/>
      </xdr:nvSpPr>
      <xdr:spPr>
        <a:xfrm>
          <a:off x="1968500" y="13391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111606</xdr:rowOff>
    </xdr:from>
    <xdr:ext cx="469744" cy="259045"/>
    <xdr:sp macro="" textlink="">
      <xdr:nvSpPr>
        <xdr:cNvPr id="202" name="テキスト ボックス 201"/>
        <xdr:cNvSpPr txBox="1"/>
      </xdr:nvSpPr>
      <xdr:spPr>
        <a:xfrm>
          <a:off x="1784428" y="13484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20366</xdr:rowOff>
    </xdr:from>
    <xdr:to>
      <xdr:col>6</xdr:col>
      <xdr:colOff>38100</xdr:colOff>
      <xdr:row>78</xdr:row>
      <xdr:rowOff>121966</xdr:rowOff>
    </xdr:to>
    <xdr:sp macro="" textlink="">
      <xdr:nvSpPr>
        <xdr:cNvPr id="203" name="楕円 202"/>
        <xdr:cNvSpPr/>
      </xdr:nvSpPr>
      <xdr:spPr>
        <a:xfrm>
          <a:off x="1079500" y="13393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113093</xdr:rowOff>
    </xdr:from>
    <xdr:ext cx="469744" cy="259045"/>
    <xdr:sp macro="" textlink="">
      <xdr:nvSpPr>
        <xdr:cNvPr id="204" name="テキスト ボックス 203"/>
        <xdr:cNvSpPr txBox="1"/>
      </xdr:nvSpPr>
      <xdr:spPr>
        <a:xfrm>
          <a:off x="895428" y="13486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81432</xdr:rowOff>
    </xdr:from>
    <xdr:to>
      <xdr:col>24</xdr:col>
      <xdr:colOff>62865</xdr:colOff>
      <xdr:row>99</xdr:row>
      <xdr:rowOff>120968</xdr:rowOff>
    </xdr:to>
    <xdr:cxnSp macro="">
      <xdr:nvCxnSpPr>
        <xdr:cNvPr id="229" name="直線コネクタ 228"/>
        <xdr:cNvCxnSpPr/>
      </xdr:nvCxnSpPr>
      <xdr:spPr>
        <a:xfrm flipV="1">
          <a:off x="4633595" y="15511932"/>
          <a:ext cx="1270" cy="1582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124795</xdr:rowOff>
    </xdr:from>
    <xdr:ext cx="534377" cy="259045"/>
    <xdr:sp macro="" textlink="">
      <xdr:nvSpPr>
        <xdr:cNvPr id="230" name="扶助費最小値テキスト"/>
        <xdr:cNvSpPr txBox="1"/>
      </xdr:nvSpPr>
      <xdr:spPr>
        <a:xfrm>
          <a:off x="4686300" y="17098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120968</xdr:rowOff>
    </xdr:from>
    <xdr:to>
      <xdr:col>24</xdr:col>
      <xdr:colOff>152400</xdr:colOff>
      <xdr:row>99</xdr:row>
      <xdr:rowOff>120968</xdr:rowOff>
    </xdr:to>
    <xdr:cxnSp macro="">
      <xdr:nvCxnSpPr>
        <xdr:cNvPr id="231" name="直線コネクタ 230"/>
        <xdr:cNvCxnSpPr/>
      </xdr:nvCxnSpPr>
      <xdr:spPr>
        <a:xfrm>
          <a:off x="4546600" y="17094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28109</xdr:rowOff>
    </xdr:from>
    <xdr:ext cx="599010" cy="259045"/>
    <xdr:sp macro="" textlink="">
      <xdr:nvSpPr>
        <xdr:cNvPr id="232" name="扶助費最大値テキスト"/>
        <xdr:cNvSpPr txBox="1"/>
      </xdr:nvSpPr>
      <xdr:spPr>
        <a:xfrm>
          <a:off x="4686300" y="15287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81432</xdr:rowOff>
    </xdr:from>
    <xdr:to>
      <xdr:col>24</xdr:col>
      <xdr:colOff>152400</xdr:colOff>
      <xdr:row>90</xdr:row>
      <xdr:rowOff>81432</xdr:rowOff>
    </xdr:to>
    <xdr:cxnSp macro="">
      <xdr:nvCxnSpPr>
        <xdr:cNvPr id="233" name="直線コネクタ 232"/>
        <xdr:cNvCxnSpPr/>
      </xdr:nvCxnSpPr>
      <xdr:spPr>
        <a:xfrm>
          <a:off x="4546600" y="15511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75997</xdr:rowOff>
    </xdr:from>
    <xdr:to>
      <xdr:col>24</xdr:col>
      <xdr:colOff>63500</xdr:colOff>
      <xdr:row>97</xdr:row>
      <xdr:rowOff>87427</xdr:rowOff>
    </xdr:to>
    <xdr:cxnSp macro="">
      <xdr:nvCxnSpPr>
        <xdr:cNvPr id="234" name="直線コネクタ 233"/>
        <xdr:cNvCxnSpPr/>
      </xdr:nvCxnSpPr>
      <xdr:spPr>
        <a:xfrm>
          <a:off x="3797300" y="16706647"/>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43820</xdr:rowOff>
    </xdr:from>
    <xdr:ext cx="534377" cy="259045"/>
    <xdr:sp macro="" textlink="">
      <xdr:nvSpPr>
        <xdr:cNvPr id="235" name="扶助費平均値テキスト"/>
        <xdr:cNvSpPr txBox="1"/>
      </xdr:nvSpPr>
      <xdr:spPr>
        <a:xfrm>
          <a:off x="4686300" y="163315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20943</xdr:rowOff>
    </xdr:from>
    <xdr:to>
      <xdr:col>24</xdr:col>
      <xdr:colOff>114300</xdr:colOff>
      <xdr:row>96</xdr:row>
      <xdr:rowOff>122543</xdr:rowOff>
    </xdr:to>
    <xdr:sp macro="" textlink="">
      <xdr:nvSpPr>
        <xdr:cNvPr id="236" name="フローチャート: 判断 235"/>
        <xdr:cNvSpPr/>
      </xdr:nvSpPr>
      <xdr:spPr>
        <a:xfrm>
          <a:off x="4584700" y="16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75997</xdr:rowOff>
    </xdr:from>
    <xdr:to>
      <xdr:col>19</xdr:col>
      <xdr:colOff>177800</xdr:colOff>
      <xdr:row>97</xdr:row>
      <xdr:rowOff>89624</xdr:rowOff>
    </xdr:to>
    <xdr:cxnSp macro="">
      <xdr:nvCxnSpPr>
        <xdr:cNvPr id="237" name="直線コネクタ 236"/>
        <xdr:cNvCxnSpPr/>
      </xdr:nvCxnSpPr>
      <xdr:spPr>
        <a:xfrm flipV="1">
          <a:off x="2908300" y="16706647"/>
          <a:ext cx="889000" cy="13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31217</xdr:rowOff>
    </xdr:from>
    <xdr:to>
      <xdr:col>20</xdr:col>
      <xdr:colOff>38100</xdr:colOff>
      <xdr:row>96</xdr:row>
      <xdr:rowOff>132817</xdr:rowOff>
    </xdr:to>
    <xdr:sp macro="" textlink="">
      <xdr:nvSpPr>
        <xdr:cNvPr id="238" name="フローチャート: 判断 237"/>
        <xdr:cNvSpPr/>
      </xdr:nvSpPr>
      <xdr:spPr>
        <a:xfrm>
          <a:off x="37465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149344</xdr:rowOff>
    </xdr:from>
    <xdr:ext cx="534377" cy="259045"/>
    <xdr:sp macro="" textlink="">
      <xdr:nvSpPr>
        <xdr:cNvPr id="239" name="テキスト ボックス 238"/>
        <xdr:cNvSpPr txBox="1"/>
      </xdr:nvSpPr>
      <xdr:spPr>
        <a:xfrm>
          <a:off x="3530111" y="1626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89624</xdr:rowOff>
    </xdr:from>
    <xdr:to>
      <xdr:col>15</xdr:col>
      <xdr:colOff>50800</xdr:colOff>
      <xdr:row>97</xdr:row>
      <xdr:rowOff>157747</xdr:rowOff>
    </xdr:to>
    <xdr:cxnSp macro="">
      <xdr:nvCxnSpPr>
        <xdr:cNvPr id="240" name="直線コネクタ 239"/>
        <xdr:cNvCxnSpPr/>
      </xdr:nvCxnSpPr>
      <xdr:spPr>
        <a:xfrm flipV="1">
          <a:off x="2019300" y="16720274"/>
          <a:ext cx="889000" cy="68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31877</xdr:rowOff>
    </xdr:from>
    <xdr:to>
      <xdr:col>15</xdr:col>
      <xdr:colOff>101600</xdr:colOff>
      <xdr:row>96</xdr:row>
      <xdr:rowOff>133477</xdr:rowOff>
    </xdr:to>
    <xdr:sp macro="" textlink="">
      <xdr:nvSpPr>
        <xdr:cNvPr id="241" name="フローチャート: 判断 240"/>
        <xdr:cNvSpPr/>
      </xdr:nvSpPr>
      <xdr:spPr>
        <a:xfrm>
          <a:off x="2857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150004</xdr:rowOff>
    </xdr:from>
    <xdr:ext cx="534377" cy="259045"/>
    <xdr:sp macro="" textlink="">
      <xdr:nvSpPr>
        <xdr:cNvPr id="242" name="テキスト ボックス 241"/>
        <xdr:cNvSpPr txBox="1"/>
      </xdr:nvSpPr>
      <xdr:spPr>
        <a:xfrm>
          <a:off x="2641111" y="1626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157747</xdr:rowOff>
    </xdr:from>
    <xdr:to>
      <xdr:col>10</xdr:col>
      <xdr:colOff>114300</xdr:colOff>
      <xdr:row>98</xdr:row>
      <xdr:rowOff>30265</xdr:rowOff>
    </xdr:to>
    <xdr:cxnSp macro="">
      <xdr:nvCxnSpPr>
        <xdr:cNvPr id="243" name="直線コネクタ 242"/>
        <xdr:cNvCxnSpPr/>
      </xdr:nvCxnSpPr>
      <xdr:spPr>
        <a:xfrm flipV="1">
          <a:off x="1130300" y="16788397"/>
          <a:ext cx="889000" cy="43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111888</xdr:rowOff>
    </xdr:from>
    <xdr:to>
      <xdr:col>10</xdr:col>
      <xdr:colOff>165100</xdr:colOff>
      <xdr:row>97</xdr:row>
      <xdr:rowOff>42038</xdr:rowOff>
    </xdr:to>
    <xdr:sp macro="" textlink="">
      <xdr:nvSpPr>
        <xdr:cNvPr id="244" name="フローチャート: 判断 243"/>
        <xdr:cNvSpPr/>
      </xdr:nvSpPr>
      <xdr:spPr>
        <a:xfrm>
          <a:off x="19685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58565</xdr:rowOff>
    </xdr:from>
    <xdr:ext cx="534377" cy="259045"/>
    <xdr:sp macro="" textlink="">
      <xdr:nvSpPr>
        <xdr:cNvPr id="245" name="テキスト ボックス 244"/>
        <xdr:cNvSpPr txBox="1"/>
      </xdr:nvSpPr>
      <xdr:spPr>
        <a:xfrm>
          <a:off x="1752111" y="163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8319</xdr:rowOff>
    </xdr:from>
    <xdr:to>
      <xdr:col>6</xdr:col>
      <xdr:colOff>38100</xdr:colOff>
      <xdr:row>97</xdr:row>
      <xdr:rowOff>109919</xdr:rowOff>
    </xdr:to>
    <xdr:sp macro="" textlink="">
      <xdr:nvSpPr>
        <xdr:cNvPr id="246" name="フローチャート: 判断 245"/>
        <xdr:cNvSpPr/>
      </xdr:nvSpPr>
      <xdr:spPr>
        <a:xfrm>
          <a:off x="1079500" y="16638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126446</xdr:rowOff>
    </xdr:from>
    <xdr:ext cx="534377" cy="259045"/>
    <xdr:sp macro="" textlink="">
      <xdr:nvSpPr>
        <xdr:cNvPr id="247" name="テキスト ボックス 246"/>
        <xdr:cNvSpPr txBox="1"/>
      </xdr:nvSpPr>
      <xdr:spPr>
        <a:xfrm>
          <a:off x="863111" y="16414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36627</xdr:rowOff>
    </xdr:from>
    <xdr:to>
      <xdr:col>24</xdr:col>
      <xdr:colOff>114300</xdr:colOff>
      <xdr:row>97</xdr:row>
      <xdr:rowOff>138227</xdr:rowOff>
    </xdr:to>
    <xdr:sp macro="" textlink="">
      <xdr:nvSpPr>
        <xdr:cNvPr id="253" name="楕円 252"/>
        <xdr:cNvSpPr/>
      </xdr:nvSpPr>
      <xdr:spPr>
        <a:xfrm>
          <a:off x="4584700" y="16667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15054</xdr:rowOff>
    </xdr:from>
    <xdr:ext cx="534377" cy="259045"/>
    <xdr:sp macro="" textlink="">
      <xdr:nvSpPr>
        <xdr:cNvPr id="254" name="扶助費該当値テキスト"/>
        <xdr:cNvSpPr txBox="1"/>
      </xdr:nvSpPr>
      <xdr:spPr>
        <a:xfrm>
          <a:off x="4686300" y="16645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25197</xdr:rowOff>
    </xdr:from>
    <xdr:to>
      <xdr:col>20</xdr:col>
      <xdr:colOff>38100</xdr:colOff>
      <xdr:row>97</xdr:row>
      <xdr:rowOff>126797</xdr:rowOff>
    </xdr:to>
    <xdr:sp macro="" textlink="">
      <xdr:nvSpPr>
        <xdr:cNvPr id="255" name="楕円 254"/>
        <xdr:cNvSpPr/>
      </xdr:nvSpPr>
      <xdr:spPr>
        <a:xfrm>
          <a:off x="3746500" y="16655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117924</xdr:rowOff>
    </xdr:from>
    <xdr:ext cx="534377" cy="259045"/>
    <xdr:sp macro="" textlink="">
      <xdr:nvSpPr>
        <xdr:cNvPr id="256" name="テキスト ボックス 255"/>
        <xdr:cNvSpPr txBox="1"/>
      </xdr:nvSpPr>
      <xdr:spPr>
        <a:xfrm>
          <a:off x="3530111" y="16748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38824</xdr:rowOff>
    </xdr:from>
    <xdr:to>
      <xdr:col>15</xdr:col>
      <xdr:colOff>101600</xdr:colOff>
      <xdr:row>97</xdr:row>
      <xdr:rowOff>140424</xdr:rowOff>
    </xdr:to>
    <xdr:sp macro="" textlink="">
      <xdr:nvSpPr>
        <xdr:cNvPr id="257" name="楕円 256"/>
        <xdr:cNvSpPr/>
      </xdr:nvSpPr>
      <xdr:spPr>
        <a:xfrm>
          <a:off x="2857500" y="16669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131551</xdr:rowOff>
    </xdr:from>
    <xdr:ext cx="534377" cy="259045"/>
    <xdr:sp macro="" textlink="">
      <xdr:nvSpPr>
        <xdr:cNvPr id="258" name="テキスト ボックス 257"/>
        <xdr:cNvSpPr txBox="1"/>
      </xdr:nvSpPr>
      <xdr:spPr>
        <a:xfrm>
          <a:off x="2641111" y="16762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106947</xdr:rowOff>
    </xdr:from>
    <xdr:to>
      <xdr:col>10</xdr:col>
      <xdr:colOff>165100</xdr:colOff>
      <xdr:row>98</xdr:row>
      <xdr:rowOff>37097</xdr:rowOff>
    </xdr:to>
    <xdr:sp macro="" textlink="">
      <xdr:nvSpPr>
        <xdr:cNvPr id="259" name="楕円 258"/>
        <xdr:cNvSpPr/>
      </xdr:nvSpPr>
      <xdr:spPr>
        <a:xfrm>
          <a:off x="1968500" y="16737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28224</xdr:rowOff>
    </xdr:from>
    <xdr:ext cx="534377" cy="259045"/>
    <xdr:sp macro="" textlink="">
      <xdr:nvSpPr>
        <xdr:cNvPr id="260" name="テキスト ボックス 259"/>
        <xdr:cNvSpPr txBox="1"/>
      </xdr:nvSpPr>
      <xdr:spPr>
        <a:xfrm>
          <a:off x="1752111" y="16830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150915</xdr:rowOff>
    </xdr:from>
    <xdr:to>
      <xdr:col>6</xdr:col>
      <xdr:colOff>38100</xdr:colOff>
      <xdr:row>98</xdr:row>
      <xdr:rowOff>81065</xdr:rowOff>
    </xdr:to>
    <xdr:sp macro="" textlink="">
      <xdr:nvSpPr>
        <xdr:cNvPr id="261" name="楕円 260"/>
        <xdr:cNvSpPr/>
      </xdr:nvSpPr>
      <xdr:spPr>
        <a:xfrm>
          <a:off x="1079500" y="16781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72192</xdr:rowOff>
    </xdr:from>
    <xdr:ext cx="534377" cy="259045"/>
    <xdr:sp macro="" textlink="">
      <xdr:nvSpPr>
        <xdr:cNvPr id="262" name="テキスト ボックス 261"/>
        <xdr:cNvSpPr txBox="1"/>
      </xdr:nvSpPr>
      <xdr:spPr>
        <a:xfrm>
          <a:off x="863111" y="16874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46553</xdr:rowOff>
    </xdr:from>
    <xdr:to>
      <xdr:col>54</xdr:col>
      <xdr:colOff>189865</xdr:colOff>
      <xdr:row>38</xdr:row>
      <xdr:rowOff>109951</xdr:rowOff>
    </xdr:to>
    <xdr:cxnSp macro="">
      <xdr:nvCxnSpPr>
        <xdr:cNvPr id="286" name="直線コネクタ 285"/>
        <xdr:cNvCxnSpPr/>
      </xdr:nvCxnSpPr>
      <xdr:spPr>
        <a:xfrm flipV="1">
          <a:off x="10475595" y="5361503"/>
          <a:ext cx="1270" cy="1263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113778</xdr:rowOff>
    </xdr:from>
    <xdr:ext cx="534377" cy="259045"/>
    <xdr:sp macro="" textlink="">
      <xdr:nvSpPr>
        <xdr:cNvPr id="287" name="補助費等最小値テキスト"/>
        <xdr:cNvSpPr txBox="1"/>
      </xdr:nvSpPr>
      <xdr:spPr>
        <a:xfrm>
          <a:off x="10528300" y="662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109951</xdr:rowOff>
    </xdr:from>
    <xdr:to>
      <xdr:col>55</xdr:col>
      <xdr:colOff>88900</xdr:colOff>
      <xdr:row>38</xdr:row>
      <xdr:rowOff>109951</xdr:rowOff>
    </xdr:to>
    <xdr:cxnSp macro="">
      <xdr:nvCxnSpPr>
        <xdr:cNvPr id="288" name="直線コネクタ 287"/>
        <xdr:cNvCxnSpPr/>
      </xdr:nvCxnSpPr>
      <xdr:spPr>
        <a:xfrm>
          <a:off x="10388600" y="6625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164680</xdr:rowOff>
    </xdr:from>
    <xdr:ext cx="599010" cy="259045"/>
    <xdr:sp macro="" textlink="">
      <xdr:nvSpPr>
        <xdr:cNvPr id="289" name="補助費等最大値テキスト"/>
        <xdr:cNvSpPr txBox="1"/>
      </xdr:nvSpPr>
      <xdr:spPr>
        <a:xfrm>
          <a:off x="10528300" y="5136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46553</xdr:rowOff>
    </xdr:from>
    <xdr:to>
      <xdr:col>55</xdr:col>
      <xdr:colOff>88900</xdr:colOff>
      <xdr:row>31</xdr:row>
      <xdr:rowOff>46553</xdr:rowOff>
    </xdr:to>
    <xdr:cxnSp macro="">
      <xdr:nvCxnSpPr>
        <xdr:cNvPr id="290" name="直線コネクタ 289"/>
        <xdr:cNvCxnSpPr/>
      </xdr:nvCxnSpPr>
      <xdr:spPr>
        <a:xfrm>
          <a:off x="10388600" y="5361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131874</xdr:rowOff>
    </xdr:from>
    <xdr:to>
      <xdr:col>55</xdr:col>
      <xdr:colOff>0</xdr:colOff>
      <xdr:row>36</xdr:row>
      <xdr:rowOff>163177</xdr:rowOff>
    </xdr:to>
    <xdr:cxnSp macro="">
      <xdr:nvCxnSpPr>
        <xdr:cNvPr id="291" name="直線コネクタ 290"/>
        <xdr:cNvCxnSpPr/>
      </xdr:nvCxnSpPr>
      <xdr:spPr>
        <a:xfrm flipV="1">
          <a:off x="9639300" y="6304074"/>
          <a:ext cx="838200" cy="31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169430</xdr:rowOff>
    </xdr:from>
    <xdr:ext cx="534377" cy="259045"/>
    <xdr:sp macro="" textlink="">
      <xdr:nvSpPr>
        <xdr:cNvPr id="292" name="補助費等平均値テキスト"/>
        <xdr:cNvSpPr txBox="1"/>
      </xdr:nvSpPr>
      <xdr:spPr>
        <a:xfrm>
          <a:off x="10528300" y="5998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146553</xdr:rowOff>
    </xdr:from>
    <xdr:to>
      <xdr:col>55</xdr:col>
      <xdr:colOff>50800</xdr:colOff>
      <xdr:row>36</xdr:row>
      <xdr:rowOff>76703</xdr:rowOff>
    </xdr:to>
    <xdr:sp macro="" textlink="">
      <xdr:nvSpPr>
        <xdr:cNvPr id="293" name="フローチャート: 判断 292"/>
        <xdr:cNvSpPr/>
      </xdr:nvSpPr>
      <xdr:spPr>
        <a:xfrm>
          <a:off x="10426700" y="6147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163177</xdr:rowOff>
    </xdr:from>
    <xdr:to>
      <xdr:col>50</xdr:col>
      <xdr:colOff>114300</xdr:colOff>
      <xdr:row>36</xdr:row>
      <xdr:rowOff>164762</xdr:rowOff>
    </xdr:to>
    <xdr:cxnSp macro="">
      <xdr:nvCxnSpPr>
        <xdr:cNvPr id="294" name="直線コネクタ 293"/>
        <xdr:cNvCxnSpPr/>
      </xdr:nvCxnSpPr>
      <xdr:spPr>
        <a:xfrm flipV="1">
          <a:off x="8750300" y="6335377"/>
          <a:ext cx="889000" cy="1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155849</xdr:rowOff>
    </xdr:from>
    <xdr:to>
      <xdr:col>50</xdr:col>
      <xdr:colOff>165100</xdr:colOff>
      <xdr:row>36</xdr:row>
      <xdr:rowOff>85999</xdr:rowOff>
    </xdr:to>
    <xdr:sp macro="" textlink="">
      <xdr:nvSpPr>
        <xdr:cNvPr id="295" name="フローチャート: 判断 294"/>
        <xdr:cNvSpPr/>
      </xdr:nvSpPr>
      <xdr:spPr>
        <a:xfrm>
          <a:off x="9588500" y="6156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102526</xdr:rowOff>
    </xdr:from>
    <xdr:ext cx="534377" cy="259045"/>
    <xdr:sp macro="" textlink="">
      <xdr:nvSpPr>
        <xdr:cNvPr id="296" name="テキスト ボックス 295"/>
        <xdr:cNvSpPr txBox="1"/>
      </xdr:nvSpPr>
      <xdr:spPr>
        <a:xfrm>
          <a:off x="9372111" y="5931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164762</xdr:rowOff>
    </xdr:from>
    <xdr:to>
      <xdr:col>45</xdr:col>
      <xdr:colOff>177800</xdr:colOff>
      <xdr:row>37</xdr:row>
      <xdr:rowOff>43833</xdr:rowOff>
    </xdr:to>
    <xdr:cxnSp macro="">
      <xdr:nvCxnSpPr>
        <xdr:cNvPr id="297" name="直線コネクタ 296"/>
        <xdr:cNvCxnSpPr/>
      </xdr:nvCxnSpPr>
      <xdr:spPr>
        <a:xfrm flipV="1">
          <a:off x="7861300" y="6336962"/>
          <a:ext cx="889000" cy="50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16236</xdr:rowOff>
    </xdr:from>
    <xdr:to>
      <xdr:col>46</xdr:col>
      <xdr:colOff>38100</xdr:colOff>
      <xdr:row>36</xdr:row>
      <xdr:rowOff>117836</xdr:rowOff>
    </xdr:to>
    <xdr:sp macro="" textlink="">
      <xdr:nvSpPr>
        <xdr:cNvPr id="298" name="フローチャート: 判断 297"/>
        <xdr:cNvSpPr/>
      </xdr:nvSpPr>
      <xdr:spPr>
        <a:xfrm>
          <a:off x="8699500" y="618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134363</xdr:rowOff>
    </xdr:from>
    <xdr:ext cx="534377" cy="259045"/>
    <xdr:sp macro="" textlink="">
      <xdr:nvSpPr>
        <xdr:cNvPr id="299" name="テキスト ボックス 298"/>
        <xdr:cNvSpPr txBox="1"/>
      </xdr:nvSpPr>
      <xdr:spPr>
        <a:xfrm>
          <a:off x="8483111" y="5963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43833</xdr:rowOff>
    </xdr:from>
    <xdr:to>
      <xdr:col>41</xdr:col>
      <xdr:colOff>50800</xdr:colOff>
      <xdr:row>37</xdr:row>
      <xdr:rowOff>52527</xdr:rowOff>
    </xdr:to>
    <xdr:cxnSp macro="">
      <xdr:nvCxnSpPr>
        <xdr:cNvPr id="300" name="直線コネクタ 299"/>
        <xdr:cNvCxnSpPr/>
      </xdr:nvCxnSpPr>
      <xdr:spPr>
        <a:xfrm flipV="1">
          <a:off x="6972300" y="6387483"/>
          <a:ext cx="889000" cy="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21882</xdr:rowOff>
    </xdr:from>
    <xdr:to>
      <xdr:col>41</xdr:col>
      <xdr:colOff>101600</xdr:colOff>
      <xdr:row>36</xdr:row>
      <xdr:rowOff>123482</xdr:rowOff>
    </xdr:to>
    <xdr:sp macro="" textlink="">
      <xdr:nvSpPr>
        <xdr:cNvPr id="301" name="フローチャート: 判断 300"/>
        <xdr:cNvSpPr/>
      </xdr:nvSpPr>
      <xdr:spPr>
        <a:xfrm>
          <a:off x="7810500" y="6194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140009</xdr:rowOff>
    </xdr:from>
    <xdr:ext cx="534377" cy="259045"/>
    <xdr:sp macro="" textlink="">
      <xdr:nvSpPr>
        <xdr:cNvPr id="302" name="テキスト ボックス 301"/>
        <xdr:cNvSpPr txBox="1"/>
      </xdr:nvSpPr>
      <xdr:spPr>
        <a:xfrm>
          <a:off x="7594111" y="5969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52438</xdr:rowOff>
    </xdr:from>
    <xdr:to>
      <xdr:col>36</xdr:col>
      <xdr:colOff>165100</xdr:colOff>
      <xdr:row>36</xdr:row>
      <xdr:rowOff>154038</xdr:rowOff>
    </xdr:to>
    <xdr:sp macro="" textlink="">
      <xdr:nvSpPr>
        <xdr:cNvPr id="303" name="フローチャート: 判断 302"/>
        <xdr:cNvSpPr/>
      </xdr:nvSpPr>
      <xdr:spPr>
        <a:xfrm>
          <a:off x="6921500" y="622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170565</xdr:rowOff>
    </xdr:from>
    <xdr:ext cx="534377" cy="259045"/>
    <xdr:sp macro="" textlink="">
      <xdr:nvSpPr>
        <xdr:cNvPr id="304" name="テキスト ボックス 303"/>
        <xdr:cNvSpPr txBox="1"/>
      </xdr:nvSpPr>
      <xdr:spPr>
        <a:xfrm>
          <a:off x="6705111" y="5999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81074</xdr:rowOff>
    </xdr:from>
    <xdr:to>
      <xdr:col>55</xdr:col>
      <xdr:colOff>50800</xdr:colOff>
      <xdr:row>37</xdr:row>
      <xdr:rowOff>11224</xdr:rowOff>
    </xdr:to>
    <xdr:sp macro="" textlink="">
      <xdr:nvSpPr>
        <xdr:cNvPr id="310" name="楕円 309"/>
        <xdr:cNvSpPr/>
      </xdr:nvSpPr>
      <xdr:spPr>
        <a:xfrm>
          <a:off x="10426700" y="6253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59501</xdr:rowOff>
    </xdr:from>
    <xdr:ext cx="534377" cy="259045"/>
    <xdr:sp macro="" textlink="">
      <xdr:nvSpPr>
        <xdr:cNvPr id="311" name="補助費等該当値テキスト"/>
        <xdr:cNvSpPr txBox="1"/>
      </xdr:nvSpPr>
      <xdr:spPr>
        <a:xfrm>
          <a:off x="10528300" y="6231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112377</xdr:rowOff>
    </xdr:from>
    <xdr:to>
      <xdr:col>50</xdr:col>
      <xdr:colOff>165100</xdr:colOff>
      <xdr:row>37</xdr:row>
      <xdr:rowOff>42527</xdr:rowOff>
    </xdr:to>
    <xdr:sp macro="" textlink="">
      <xdr:nvSpPr>
        <xdr:cNvPr id="312" name="楕円 311"/>
        <xdr:cNvSpPr/>
      </xdr:nvSpPr>
      <xdr:spPr>
        <a:xfrm>
          <a:off x="9588500" y="628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33654</xdr:rowOff>
    </xdr:from>
    <xdr:ext cx="534377" cy="259045"/>
    <xdr:sp macro="" textlink="">
      <xdr:nvSpPr>
        <xdr:cNvPr id="313" name="テキスト ボックス 312"/>
        <xdr:cNvSpPr txBox="1"/>
      </xdr:nvSpPr>
      <xdr:spPr>
        <a:xfrm>
          <a:off x="9372111" y="6377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113962</xdr:rowOff>
    </xdr:from>
    <xdr:to>
      <xdr:col>46</xdr:col>
      <xdr:colOff>38100</xdr:colOff>
      <xdr:row>37</xdr:row>
      <xdr:rowOff>44112</xdr:rowOff>
    </xdr:to>
    <xdr:sp macro="" textlink="">
      <xdr:nvSpPr>
        <xdr:cNvPr id="314" name="楕円 313"/>
        <xdr:cNvSpPr/>
      </xdr:nvSpPr>
      <xdr:spPr>
        <a:xfrm>
          <a:off x="8699500" y="6286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35239</xdr:rowOff>
    </xdr:from>
    <xdr:ext cx="534377" cy="259045"/>
    <xdr:sp macro="" textlink="">
      <xdr:nvSpPr>
        <xdr:cNvPr id="315" name="テキスト ボックス 314"/>
        <xdr:cNvSpPr txBox="1"/>
      </xdr:nvSpPr>
      <xdr:spPr>
        <a:xfrm>
          <a:off x="8483111" y="6378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164483</xdr:rowOff>
    </xdr:from>
    <xdr:to>
      <xdr:col>41</xdr:col>
      <xdr:colOff>101600</xdr:colOff>
      <xdr:row>37</xdr:row>
      <xdr:rowOff>94633</xdr:rowOff>
    </xdr:to>
    <xdr:sp macro="" textlink="">
      <xdr:nvSpPr>
        <xdr:cNvPr id="316" name="楕円 315"/>
        <xdr:cNvSpPr/>
      </xdr:nvSpPr>
      <xdr:spPr>
        <a:xfrm>
          <a:off x="7810500" y="6336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85760</xdr:rowOff>
    </xdr:from>
    <xdr:ext cx="534377" cy="259045"/>
    <xdr:sp macro="" textlink="">
      <xdr:nvSpPr>
        <xdr:cNvPr id="317" name="テキスト ボックス 316"/>
        <xdr:cNvSpPr txBox="1"/>
      </xdr:nvSpPr>
      <xdr:spPr>
        <a:xfrm>
          <a:off x="7594111" y="6429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1727</xdr:rowOff>
    </xdr:from>
    <xdr:to>
      <xdr:col>36</xdr:col>
      <xdr:colOff>165100</xdr:colOff>
      <xdr:row>37</xdr:row>
      <xdr:rowOff>103327</xdr:rowOff>
    </xdr:to>
    <xdr:sp macro="" textlink="">
      <xdr:nvSpPr>
        <xdr:cNvPr id="318" name="楕円 317"/>
        <xdr:cNvSpPr/>
      </xdr:nvSpPr>
      <xdr:spPr>
        <a:xfrm>
          <a:off x="6921500" y="6345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94454</xdr:rowOff>
    </xdr:from>
    <xdr:ext cx="534377" cy="259045"/>
    <xdr:sp macro="" textlink="">
      <xdr:nvSpPr>
        <xdr:cNvPr id="319" name="テキスト ボックス 318"/>
        <xdr:cNvSpPr txBox="1"/>
      </xdr:nvSpPr>
      <xdr:spPr>
        <a:xfrm>
          <a:off x="6705111" y="6438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153800</xdr:rowOff>
    </xdr:from>
    <xdr:to>
      <xdr:col>54</xdr:col>
      <xdr:colOff>189865</xdr:colOff>
      <xdr:row>58</xdr:row>
      <xdr:rowOff>72130</xdr:rowOff>
    </xdr:to>
    <xdr:cxnSp macro="">
      <xdr:nvCxnSpPr>
        <xdr:cNvPr id="341" name="直線コネクタ 340"/>
        <xdr:cNvCxnSpPr/>
      </xdr:nvCxnSpPr>
      <xdr:spPr>
        <a:xfrm flipV="1">
          <a:off x="10475595" y="8897750"/>
          <a:ext cx="1270" cy="1118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75957</xdr:rowOff>
    </xdr:from>
    <xdr:ext cx="534377" cy="259045"/>
    <xdr:sp macro="" textlink="">
      <xdr:nvSpPr>
        <xdr:cNvPr id="342" name="普通建設事業費最小値テキスト"/>
        <xdr:cNvSpPr txBox="1"/>
      </xdr:nvSpPr>
      <xdr:spPr>
        <a:xfrm>
          <a:off x="10528300" y="10020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72130</xdr:rowOff>
    </xdr:from>
    <xdr:to>
      <xdr:col>55</xdr:col>
      <xdr:colOff>88900</xdr:colOff>
      <xdr:row>58</xdr:row>
      <xdr:rowOff>72130</xdr:rowOff>
    </xdr:to>
    <xdr:cxnSp macro="">
      <xdr:nvCxnSpPr>
        <xdr:cNvPr id="343" name="直線コネクタ 342"/>
        <xdr:cNvCxnSpPr/>
      </xdr:nvCxnSpPr>
      <xdr:spPr>
        <a:xfrm>
          <a:off x="10388600" y="10016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100477</xdr:rowOff>
    </xdr:from>
    <xdr:ext cx="599010" cy="259045"/>
    <xdr:sp macro="" textlink="">
      <xdr:nvSpPr>
        <xdr:cNvPr id="344" name="普通建設事業費最大値テキスト"/>
        <xdr:cNvSpPr txBox="1"/>
      </xdr:nvSpPr>
      <xdr:spPr>
        <a:xfrm>
          <a:off x="10528300" y="8672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153800</xdr:rowOff>
    </xdr:from>
    <xdr:to>
      <xdr:col>55</xdr:col>
      <xdr:colOff>88900</xdr:colOff>
      <xdr:row>51</xdr:row>
      <xdr:rowOff>153800</xdr:rowOff>
    </xdr:to>
    <xdr:cxnSp macro="">
      <xdr:nvCxnSpPr>
        <xdr:cNvPr id="345" name="直線コネクタ 344"/>
        <xdr:cNvCxnSpPr/>
      </xdr:nvCxnSpPr>
      <xdr:spPr>
        <a:xfrm>
          <a:off x="10388600" y="8897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61340</xdr:rowOff>
    </xdr:from>
    <xdr:to>
      <xdr:col>55</xdr:col>
      <xdr:colOff>0</xdr:colOff>
      <xdr:row>57</xdr:row>
      <xdr:rowOff>88366</xdr:rowOff>
    </xdr:to>
    <xdr:cxnSp macro="">
      <xdr:nvCxnSpPr>
        <xdr:cNvPr id="346" name="直線コネクタ 345"/>
        <xdr:cNvCxnSpPr/>
      </xdr:nvCxnSpPr>
      <xdr:spPr>
        <a:xfrm>
          <a:off x="9639300" y="9833990"/>
          <a:ext cx="838200" cy="27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65266</xdr:rowOff>
    </xdr:from>
    <xdr:ext cx="534377" cy="259045"/>
    <xdr:sp macro="" textlink="">
      <xdr:nvSpPr>
        <xdr:cNvPr id="347" name="普通建設事業費平均値テキスト"/>
        <xdr:cNvSpPr txBox="1"/>
      </xdr:nvSpPr>
      <xdr:spPr>
        <a:xfrm>
          <a:off x="10528300" y="94950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42389</xdr:rowOff>
    </xdr:from>
    <xdr:to>
      <xdr:col>55</xdr:col>
      <xdr:colOff>50800</xdr:colOff>
      <xdr:row>56</xdr:row>
      <xdr:rowOff>143989</xdr:rowOff>
    </xdr:to>
    <xdr:sp macro="" textlink="">
      <xdr:nvSpPr>
        <xdr:cNvPr id="348" name="フローチャート: 判断 347"/>
        <xdr:cNvSpPr/>
      </xdr:nvSpPr>
      <xdr:spPr>
        <a:xfrm>
          <a:off x="104267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113425</xdr:rowOff>
    </xdr:from>
    <xdr:to>
      <xdr:col>50</xdr:col>
      <xdr:colOff>114300</xdr:colOff>
      <xdr:row>57</xdr:row>
      <xdr:rowOff>61340</xdr:rowOff>
    </xdr:to>
    <xdr:cxnSp macro="">
      <xdr:nvCxnSpPr>
        <xdr:cNvPr id="349" name="直線コネクタ 348"/>
        <xdr:cNvCxnSpPr/>
      </xdr:nvCxnSpPr>
      <xdr:spPr>
        <a:xfrm>
          <a:off x="8750300" y="9714625"/>
          <a:ext cx="889000" cy="119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25038</xdr:rowOff>
    </xdr:from>
    <xdr:to>
      <xdr:col>50</xdr:col>
      <xdr:colOff>165100</xdr:colOff>
      <xdr:row>56</xdr:row>
      <xdr:rowOff>126638</xdr:rowOff>
    </xdr:to>
    <xdr:sp macro="" textlink="">
      <xdr:nvSpPr>
        <xdr:cNvPr id="350" name="フローチャート: 判断 349"/>
        <xdr:cNvSpPr/>
      </xdr:nvSpPr>
      <xdr:spPr>
        <a:xfrm>
          <a:off x="9588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143165</xdr:rowOff>
    </xdr:from>
    <xdr:ext cx="534377" cy="259045"/>
    <xdr:sp macro="" textlink="">
      <xdr:nvSpPr>
        <xdr:cNvPr id="351" name="テキスト ボックス 350"/>
        <xdr:cNvSpPr txBox="1"/>
      </xdr:nvSpPr>
      <xdr:spPr>
        <a:xfrm>
          <a:off x="9372111" y="940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49389</xdr:rowOff>
    </xdr:from>
    <xdr:to>
      <xdr:col>45</xdr:col>
      <xdr:colOff>177800</xdr:colOff>
      <xdr:row>56</xdr:row>
      <xdr:rowOff>113425</xdr:rowOff>
    </xdr:to>
    <xdr:cxnSp macro="">
      <xdr:nvCxnSpPr>
        <xdr:cNvPr id="352" name="直線コネクタ 351"/>
        <xdr:cNvCxnSpPr/>
      </xdr:nvCxnSpPr>
      <xdr:spPr>
        <a:xfrm>
          <a:off x="7861300" y="9650589"/>
          <a:ext cx="889000" cy="64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51044</xdr:rowOff>
    </xdr:from>
    <xdr:to>
      <xdr:col>46</xdr:col>
      <xdr:colOff>38100</xdr:colOff>
      <xdr:row>56</xdr:row>
      <xdr:rowOff>152644</xdr:rowOff>
    </xdr:to>
    <xdr:sp macro="" textlink="">
      <xdr:nvSpPr>
        <xdr:cNvPr id="353" name="フローチャート: 判断 352"/>
        <xdr:cNvSpPr/>
      </xdr:nvSpPr>
      <xdr:spPr>
        <a:xfrm>
          <a:off x="8699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169171</xdr:rowOff>
    </xdr:from>
    <xdr:ext cx="534377" cy="259045"/>
    <xdr:sp macro="" textlink="">
      <xdr:nvSpPr>
        <xdr:cNvPr id="354" name="テキスト ボックス 353"/>
        <xdr:cNvSpPr txBox="1"/>
      </xdr:nvSpPr>
      <xdr:spPr>
        <a:xfrm>
          <a:off x="8483111" y="942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40570</xdr:rowOff>
    </xdr:from>
    <xdr:to>
      <xdr:col>41</xdr:col>
      <xdr:colOff>50800</xdr:colOff>
      <xdr:row>56</xdr:row>
      <xdr:rowOff>49389</xdr:rowOff>
    </xdr:to>
    <xdr:cxnSp macro="">
      <xdr:nvCxnSpPr>
        <xdr:cNvPr id="355" name="直線コネクタ 354"/>
        <xdr:cNvCxnSpPr/>
      </xdr:nvCxnSpPr>
      <xdr:spPr>
        <a:xfrm>
          <a:off x="6972300" y="9641770"/>
          <a:ext cx="889000" cy="8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41081</xdr:rowOff>
    </xdr:from>
    <xdr:to>
      <xdr:col>41</xdr:col>
      <xdr:colOff>101600</xdr:colOff>
      <xdr:row>56</xdr:row>
      <xdr:rowOff>142681</xdr:rowOff>
    </xdr:to>
    <xdr:sp macro="" textlink="">
      <xdr:nvSpPr>
        <xdr:cNvPr id="356" name="フローチャート: 判断 355"/>
        <xdr:cNvSpPr/>
      </xdr:nvSpPr>
      <xdr:spPr>
        <a:xfrm>
          <a:off x="7810500" y="964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133808</xdr:rowOff>
    </xdr:from>
    <xdr:ext cx="534377" cy="259045"/>
    <xdr:sp macro="" textlink="">
      <xdr:nvSpPr>
        <xdr:cNvPr id="357" name="テキスト ボックス 356"/>
        <xdr:cNvSpPr txBox="1"/>
      </xdr:nvSpPr>
      <xdr:spPr>
        <a:xfrm>
          <a:off x="7594111" y="973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115811</xdr:rowOff>
    </xdr:from>
    <xdr:to>
      <xdr:col>36</xdr:col>
      <xdr:colOff>165100</xdr:colOff>
      <xdr:row>56</xdr:row>
      <xdr:rowOff>45961</xdr:rowOff>
    </xdr:to>
    <xdr:sp macro="" textlink="">
      <xdr:nvSpPr>
        <xdr:cNvPr id="358" name="フローチャート: 判断 357"/>
        <xdr:cNvSpPr/>
      </xdr:nvSpPr>
      <xdr:spPr>
        <a:xfrm>
          <a:off x="6921500" y="954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62488</xdr:rowOff>
    </xdr:from>
    <xdr:ext cx="599010" cy="259045"/>
    <xdr:sp macro="" textlink="">
      <xdr:nvSpPr>
        <xdr:cNvPr id="359" name="テキスト ボックス 358"/>
        <xdr:cNvSpPr txBox="1"/>
      </xdr:nvSpPr>
      <xdr:spPr>
        <a:xfrm>
          <a:off x="6672795" y="9320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37566</xdr:rowOff>
    </xdr:from>
    <xdr:to>
      <xdr:col>55</xdr:col>
      <xdr:colOff>50800</xdr:colOff>
      <xdr:row>57</xdr:row>
      <xdr:rowOff>139166</xdr:rowOff>
    </xdr:to>
    <xdr:sp macro="" textlink="">
      <xdr:nvSpPr>
        <xdr:cNvPr id="365" name="楕円 364"/>
        <xdr:cNvSpPr/>
      </xdr:nvSpPr>
      <xdr:spPr>
        <a:xfrm>
          <a:off x="10426700" y="9810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15993</xdr:rowOff>
    </xdr:from>
    <xdr:ext cx="534377" cy="259045"/>
    <xdr:sp macro="" textlink="">
      <xdr:nvSpPr>
        <xdr:cNvPr id="366" name="普通建設事業費該当値テキスト"/>
        <xdr:cNvSpPr txBox="1"/>
      </xdr:nvSpPr>
      <xdr:spPr>
        <a:xfrm>
          <a:off x="10528300" y="9788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10540</xdr:rowOff>
    </xdr:from>
    <xdr:to>
      <xdr:col>50</xdr:col>
      <xdr:colOff>165100</xdr:colOff>
      <xdr:row>57</xdr:row>
      <xdr:rowOff>112140</xdr:rowOff>
    </xdr:to>
    <xdr:sp macro="" textlink="">
      <xdr:nvSpPr>
        <xdr:cNvPr id="367" name="楕円 366"/>
        <xdr:cNvSpPr/>
      </xdr:nvSpPr>
      <xdr:spPr>
        <a:xfrm>
          <a:off x="9588500" y="9783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103267</xdr:rowOff>
    </xdr:from>
    <xdr:ext cx="534377" cy="259045"/>
    <xdr:sp macro="" textlink="">
      <xdr:nvSpPr>
        <xdr:cNvPr id="368" name="テキスト ボックス 367"/>
        <xdr:cNvSpPr txBox="1"/>
      </xdr:nvSpPr>
      <xdr:spPr>
        <a:xfrm>
          <a:off x="9372111" y="9875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62625</xdr:rowOff>
    </xdr:from>
    <xdr:to>
      <xdr:col>46</xdr:col>
      <xdr:colOff>38100</xdr:colOff>
      <xdr:row>56</xdr:row>
      <xdr:rowOff>164225</xdr:rowOff>
    </xdr:to>
    <xdr:sp macro="" textlink="">
      <xdr:nvSpPr>
        <xdr:cNvPr id="369" name="楕円 368"/>
        <xdr:cNvSpPr/>
      </xdr:nvSpPr>
      <xdr:spPr>
        <a:xfrm>
          <a:off x="8699500" y="966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155352</xdr:rowOff>
    </xdr:from>
    <xdr:ext cx="534377" cy="259045"/>
    <xdr:sp macro="" textlink="">
      <xdr:nvSpPr>
        <xdr:cNvPr id="370" name="テキスト ボックス 369"/>
        <xdr:cNvSpPr txBox="1"/>
      </xdr:nvSpPr>
      <xdr:spPr>
        <a:xfrm>
          <a:off x="8483111" y="9756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170039</xdr:rowOff>
    </xdr:from>
    <xdr:to>
      <xdr:col>41</xdr:col>
      <xdr:colOff>101600</xdr:colOff>
      <xdr:row>56</xdr:row>
      <xdr:rowOff>100189</xdr:rowOff>
    </xdr:to>
    <xdr:sp macro="" textlink="">
      <xdr:nvSpPr>
        <xdr:cNvPr id="371" name="楕円 370"/>
        <xdr:cNvSpPr/>
      </xdr:nvSpPr>
      <xdr:spPr>
        <a:xfrm>
          <a:off x="7810500" y="9599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116716</xdr:rowOff>
    </xdr:from>
    <xdr:ext cx="534377" cy="259045"/>
    <xdr:sp macro="" textlink="">
      <xdr:nvSpPr>
        <xdr:cNvPr id="372" name="テキスト ボックス 371"/>
        <xdr:cNvSpPr txBox="1"/>
      </xdr:nvSpPr>
      <xdr:spPr>
        <a:xfrm>
          <a:off x="7594111" y="9375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161220</xdr:rowOff>
    </xdr:from>
    <xdr:to>
      <xdr:col>36</xdr:col>
      <xdr:colOff>165100</xdr:colOff>
      <xdr:row>56</xdr:row>
      <xdr:rowOff>91370</xdr:rowOff>
    </xdr:to>
    <xdr:sp macro="" textlink="">
      <xdr:nvSpPr>
        <xdr:cNvPr id="373" name="楕円 372"/>
        <xdr:cNvSpPr/>
      </xdr:nvSpPr>
      <xdr:spPr>
        <a:xfrm>
          <a:off x="6921500" y="959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82497</xdr:rowOff>
    </xdr:from>
    <xdr:ext cx="534377" cy="259045"/>
    <xdr:sp macro="" textlink="">
      <xdr:nvSpPr>
        <xdr:cNvPr id="374" name="テキスト ボックス 373"/>
        <xdr:cNvSpPr txBox="1"/>
      </xdr:nvSpPr>
      <xdr:spPr>
        <a:xfrm>
          <a:off x="6705111" y="9683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8" name="テキスト ボックス 387"/>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57971</xdr:rowOff>
    </xdr:from>
    <xdr:to>
      <xdr:col>54</xdr:col>
      <xdr:colOff>189865</xdr:colOff>
      <xdr:row>78</xdr:row>
      <xdr:rowOff>139700</xdr:rowOff>
    </xdr:to>
    <xdr:cxnSp macro="">
      <xdr:nvCxnSpPr>
        <xdr:cNvPr id="396" name="直線コネクタ 395"/>
        <xdr:cNvCxnSpPr/>
      </xdr:nvCxnSpPr>
      <xdr:spPr>
        <a:xfrm flipV="1">
          <a:off x="10475595" y="12059471"/>
          <a:ext cx="1270" cy="1453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7"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8" name="直線コネクタ 397"/>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4648</xdr:rowOff>
    </xdr:from>
    <xdr:ext cx="599010" cy="259045"/>
    <xdr:sp macro="" textlink="">
      <xdr:nvSpPr>
        <xdr:cNvPr id="399" name="普通建設事業費 （ うち新規整備　）最大値テキスト"/>
        <xdr:cNvSpPr txBox="1"/>
      </xdr:nvSpPr>
      <xdr:spPr>
        <a:xfrm>
          <a:off x="10528300" y="11834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57971</xdr:rowOff>
    </xdr:from>
    <xdr:to>
      <xdr:col>55</xdr:col>
      <xdr:colOff>88900</xdr:colOff>
      <xdr:row>70</xdr:row>
      <xdr:rowOff>57971</xdr:rowOff>
    </xdr:to>
    <xdr:cxnSp macro="">
      <xdr:nvCxnSpPr>
        <xdr:cNvPr id="400" name="直線コネクタ 399"/>
        <xdr:cNvCxnSpPr/>
      </xdr:nvCxnSpPr>
      <xdr:spPr>
        <a:xfrm>
          <a:off x="10388600" y="12059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107970</xdr:rowOff>
    </xdr:from>
    <xdr:to>
      <xdr:col>55</xdr:col>
      <xdr:colOff>0</xdr:colOff>
      <xdr:row>78</xdr:row>
      <xdr:rowOff>112469</xdr:rowOff>
    </xdr:to>
    <xdr:cxnSp macro="">
      <xdr:nvCxnSpPr>
        <xdr:cNvPr id="401" name="直線コネクタ 400"/>
        <xdr:cNvCxnSpPr/>
      </xdr:nvCxnSpPr>
      <xdr:spPr>
        <a:xfrm flipV="1">
          <a:off x="9639300" y="13481070"/>
          <a:ext cx="838200" cy="4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58915</xdr:rowOff>
    </xdr:from>
    <xdr:ext cx="534377" cy="259045"/>
    <xdr:sp macro="" textlink="">
      <xdr:nvSpPr>
        <xdr:cNvPr id="402" name="普通建設事業費 （ うち新規整備　）平均値テキスト"/>
        <xdr:cNvSpPr txBox="1"/>
      </xdr:nvSpPr>
      <xdr:spPr>
        <a:xfrm>
          <a:off x="10528300" y="130891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36038</xdr:rowOff>
    </xdr:from>
    <xdr:to>
      <xdr:col>55</xdr:col>
      <xdr:colOff>50800</xdr:colOff>
      <xdr:row>77</xdr:row>
      <xdr:rowOff>137638</xdr:rowOff>
    </xdr:to>
    <xdr:sp macro="" textlink="">
      <xdr:nvSpPr>
        <xdr:cNvPr id="403" name="フローチャート: 判断 402"/>
        <xdr:cNvSpPr/>
      </xdr:nvSpPr>
      <xdr:spPr>
        <a:xfrm>
          <a:off x="10426700" y="132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46368</xdr:rowOff>
    </xdr:from>
    <xdr:to>
      <xdr:col>50</xdr:col>
      <xdr:colOff>114300</xdr:colOff>
      <xdr:row>78</xdr:row>
      <xdr:rowOff>112469</xdr:rowOff>
    </xdr:to>
    <xdr:cxnSp macro="">
      <xdr:nvCxnSpPr>
        <xdr:cNvPr id="404" name="直線コネクタ 403"/>
        <xdr:cNvCxnSpPr/>
      </xdr:nvCxnSpPr>
      <xdr:spPr>
        <a:xfrm>
          <a:off x="8750300" y="13419468"/>
          <a:ext cx="889000" cy="66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13353</xdr:rowOff>
    </xdr:from>
    <xdr:to>
      <xdr:col>50</xdr:col>
      <xdr:colOff>165100</xdr:colOff>
      <xdr:row>77</xdr:row>
      <xdr:rowOff>114953</xdr:rowOff>
    </xdr:to>
    <xdr:sp macro="" textlink="">
      <xdr:nvSpPr>
        <xdr:cNvPr id="405" name="フローチャート: 判断 404"/>
        <xdr:cNvSpPr/>
      </xdr:nvSpPr>
      <xdr:spPr>
        <a:xfrm>
          <a:off x="9588500" y="1321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131480</xdr:rowOff>
    </xdr:from>
    <xdr:ext cx="534377" cy="259045"/>
    <xdr:sp macro="" textlink="">
      <xdr:nvSpPr>
        <xdr:cNvPr id="406" name="テキスト ボックス 405"/>
        <xdr:cNvSpPr txBox="1"/>
      </xdr:nvSpPr>
      <xdr:spPr>
        <a:xfrm>
          <a:off x="9372111" y="12990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105118</xdr:rowOff>
    </xdr:from>
    <xdr:to>
      <xdr:col>45</xdr:col>
      <xdr:colOff>177800</xdr:colOff>
      <xdr:row>78</xdr:row>
      <xdr:rowOff>46368</xdr:rowOff>
    </xdr:to>
    <xdr:cxnSp macro="">
      <xdr:nvCxnSpPr>
        <xdr:cNvPr id="407" name="直線コネクタ 406"/>
        <xdr:cNvCxnSpPr/>
      </xdr:nvCxnSpPr>
      <xdr:spPr>
        <a:xfrm>
          <a:off x="7861300" y="12963868"/>
          <a:ext cx="889000" cy="455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159986</xdr:rowOff>
    </xdr:from>
    <xdr:to>
      <xdr:col>46</xdr:col>
      <xdr:colOff>38100</xdr:colOff>
      <xdr:row>77</xdr:row>
      <xdr:rowOff>90136</xdr:rowOff>
    </xdr:to>
    <xdr:sp macro="" textlink="">
      <xdr:nvSpPr>
        <xdr:cNvPr id="408" name="フローチャート: 判断 407"/>
        <xdr:cNvSpPr/>
      </xdr:nvSpPr>
      <xdr:spPr>
        <a:xfrm>
          <a:off x="8699500" y="1319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106663</xdr:rowOff>
    </xdr:from>
    <xdr:ext cx="534377" cy="259045"/>
    <xdr:sp macro="" textlink="">
      <xdr:nvSpPr>
        <xdr:cNvPr id="409" name="テキスト ボックス 408"/>
        <xdr:cNvSpPr txBox="1"/>
      </xdr:nvSpPr>
      <xdr:spPr>
        <a:xfrm>
          <a:off x="8483111" y="12965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105118</xdr:rowOff>
    </xdr:from>
    <xdr:to>
      <xdr:col>41</xdr:col>
      <xdr:colOff>50800</xdr:colOff>
      <xdr:row>77</xdr:row>
      <xdr:rowOff>69483</xdr:rowOff>
    </xdr:to>
    <xdr:cxnSp macro="">
      <xdr:nvCxnSpPr>
        <xdr:cNvPr id="410" name="直線コネクタ 409"/>
        <xdr:cNvCxnSpPr/>
      </xdr:nvCxnSpPr>
      <xdr:spPr>
        <a:xfrm flipV="1">
          <a:off x="6972300" y="12963868"/>
          <a:ext cx="889000" cy="307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62181</xdr:rowOff>
    </xdr:from>
    <xdr:to>
      <xdr:col>41</xdr:col>
      <xdr:colOff>101600</xdr:colOff>
      <xdr:row>76</xdr:row>
      <xdr:rowOff>163781</xdr:rowOff>
    </xdr:to>
    <xdr:sp macro="" textlink="">
      <xdr:nvSpPr>
        <xdr:cNvPr id="411" name="フローチャート: 判断 410"/>
        <xdr:cNvSpPr/>
      </xdr:nvSpPr>
      <xdr:spPr>
        <a:xfrm>
          <a:off x="7810500" y="13092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154908</xdr:rowOff>
    </xdr:from>
    <xdr:ext cx="534377" cy="259045"/>
    <xdr:sp macro="" textlink="">
      <xdr:nvSpPr>
        <xdr:cNvPr id="412" name="テキスト ボックス 411"/>
        <xdr:cNvSpPr txBox="1"/>
      </xdr:nvSpPr>
      <xdr:spPr>
        <a:xfrm>
          <a:off x="7594111" y="13185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126391</xdr:rowOff>
    </xdr:from>
    <xdr:to>
      <xdr:col>36</xdr:col>
      <xdr:colOff>165100</xdr:colOff>
      <xdr:row>76</xdr:row>
      <xdr:rowOff>56541</xdr:rowOff>
    </xdr:to>
    <xdr:sp macro="" textlink="">
      <xdr:nvSpPr>
        <xdr:cNvPr id="413" name="フローチャート: 判断 412"/>
        <xdr:cNvSpPr/>
      </xdr:nvSpPr>
      <xdr:spPr>
        <a:xfrm>
          <a:off x="6921500" y="12985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73068</xdr:rowOff>
    </xdr:from>
    <xdr:ext cx="534377" cy="259045"/>
    <xdr:sp macro="" textlink="">
      <xdr:nvSpPr>
        <xdr:cNvPr id="414" name="テキスト ボックス 413"/>
        <xdr:cNvSpPr txBox="1"/>
      </xdr:nvSpPr>
      <xdr:spPr>
        <a:xfrm>
          <a:off x="6705111" y="12760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57170</xdr:rowOff>
    </xdr:from>
    <xdr:to>
      <xdr:col>55</xdr:col>
      <xdr:colOff>50800</xdr:colOff>
      <xdr:row>78</xdr:row>
      <xdr:rowOff>158770</xdr:rowOff>
    </xdr:to>
    <xdr:sp macro="" textlink="">
      <xdr:nvSpPr>
        <xdr:cNvPr id="420" name="楕円 419"/>
        <xdr:cNvSpPr/>
      </xdr:nvSpPr>
      <xdr:spPr>
        <a:xfrm>
          <a:off x="10426700" y="13430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143547</xdr:rowOff>
    </xdr:from>
    <xdr:ext cx="469744" cy="259045"/>
    <xdr:sp macro="" textlink="">
      <xdr:nvSpPr>
        <xdr:cNvPr id="421" name="普通建設事業費 （ うち新規整備　）該当値テキスト"/>
        <xdr:cNvSpPr txBox="1"/>
      </xdr:nvSpPr>
      <xdr:spPr>
        <a:xfrm>
          <a:off x="10528300" y="1334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61669</xdr:rowOff>
    </xdr:from>
    <xdr:to>
      <xdr:col>50</xdr:col>
      <xdr:colOff>165100</xdr:colOff>
      <xdr:row>78</xdr:row>
      <xdr:rowOff>163269</xdr:rowOff>
    </xdr:to>
    <xdr:sp macro="" textlink="">
      <xdr:nvSpPr>
        <xdr:cNvPr id="422" name="楕円 421"/>
        <xdr:cNvSpPr/>
      </xdr:nvSpPr>
      <xdr:spPr>
        <a:xfrm>
          <a:off x="9588500" y="13434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154396</xdr:rowOff>
    </xdr:from>
    <xdr:ext cx="469744" cy="259045"/>
    <xdr:sp macro="" textlink="">
      <xdr:nvSpPr>
        <xdr:cNvPr id="423" name="テキスト ボックス 422"/>
        <xdr:cNvSpPr txBox="1"/>
      </xdr:nvSpPr>
      <xdr:spPr>
        <a:xfrm>
          <a:off x="9404428" y="13527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167018</xdr:rowOff>
    </xdr:from>
    <xdr:to>
      <xdr:col>46</xdr:col>
      <xdr:colOff>38100</xdr:colOff>
      <xdr:row>78</xdr:row>
      <xdr:rowOff>97168</xdr:rowOff>
    </xdr:to>
    <xdr:sp macro="" textlink="">
      <xdr:nvSpPr>
        <xdr:cNvPr id="424" name="楕円 423"/>
        <xdr:cNvSpPr/>
      </xdr:nvSpPr>
      <xdr:spPr>
        <a:xfrm>
          <a:off x="8699500" y="13368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88295</xdr:rowOff>
    </xdr:from>
    <xdr:ext cx="534377" cy="259045"/>
    <xdr:sp macro="" textlink="">
      <xdr:nvSpPr>
        <xdr:cNvPr id="425" name="テキスト ボックス 424"/>
        <xdr:cNvSpPr txBox="1"/>
      </xdr:nvSpPr>
      <xdr:spPr>
        <a:xfrm>
          <a:off x="8483111" y="13461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54318</xdr:rowOff>
    </xdr:from>
    <xdr:to>
      <xdr:col>41</xdr:col>
      <xdr:colOff>101600</xdr:colOff>
      <xdr:row>75</xdr:row>
      <xdr:rowOff>155918</xdr:rowOff>
    </xdr:to>
    <xdr:sp macro="" textlink="">
      <xdr:nvSpPr>
        <xdr:cNvPr id="426" name="楕円 425"/>
        <xdr:cNvSpPr/>
      </xdr:nvSpPr>
      <xdr:spPr>
        <a:xfrm>
          <a:off x="7810500" y="1291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995</xdr:rowOff>
    </xdr:from>
    <xdr:ext cx="534377" cy="259045"/>
    <xdr:sp macro="" textlink="">
      <xdr:nvSpPr>
        <xdr:cNvPr id="427" name="テキスト ボックス 426"/>
        <xdr:cNvSpPr txBox="1"/>
      </xdr:nvSpPr>
      <xdr:spPr>
        <a:xfrm>
          <a:off x="7594111" y="12688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18683</xdr:rowOff>
    </xdr:from>
    <xdr:to>
      <xdr:col>36</xdr:col>
      <xdr:colOff>165100</xdr:colOff>
      <xdr:row>77</xdr:row>
      <xdr:rowOff>120283</xdr:rowOff>
    </xdr:to>
    <xdr:sp macro="" textlink="">
      <xdr:nvSpPr>
        <xdr:cNvPr id="428" name="楕円 427"/>
        <xdr:cNvSpPr/>
      </xdr:nvSpPr>
      <xdr:spPr>
        <a:xfrm>
          <a:off x="6921500" y="13220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111410</xdr:rowOff>
    </xdr:from>
    <xdr:ext cx="534377" cy="259045"/>
    <xdr:sp macro="" textlink="">
      <xdr:nvSpPr>
        <xdr:cNvPr id="429" name="テキスト ボックス 428"/>
        <xdr:cNvSpPr txBox="1"/>
      </xdr:nvSpPr>
      <xdr:spPr>
        <a:xfrm>
          <a:off x="6705111" y="13313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0" name="直線コネクタ 43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1" name="テキスト ボックス 44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2" name="直線コネクタ 44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3" name="テキスト ボックス 44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4" name="直線コネクタ 44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5" name="テキスト ボックス 44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6" name="直線コネクタ 44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7" name="テキスト ボックス 44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8" name="直線コネクタ 44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9" name="テキスト ボックス 448"/>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0" name="直線コネクタ 44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1" name="テキスト ボックス 45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142748</xdr:rowOff>
    </xdr:from>
    <xdr:to>
      <xdr:col>54</xdr:col>
      <xdr:colOff>189865</xdr:colOff>
      <xdr:row>99</xdr:row>
      <xdr:rowOff>92849</xdr:rowOff>
    </xdr:to>
    <xdr:cxnSp macro="">
      <xdr:nvCxnSpPr>
        <xdr:cNvPr id="455" name="直線コネクタ 454"/>
        <xdr:cNvCxnSpPr/>
      </xdr:nvCxnSpPr>
      <xdr:spPr>
        <a:xfrm flipV="1">
          <a:off x="10475595" y="15573248"/>
          <a:ext cx="1270" cy="1493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96676</xdr:rowOff>
    </xdr:from>
    <xdr:ext cx="378565" cy="259045"/>
    <xdr:sp macro="" textlink="">
      <xdr:nvSpPr>
        <xdr:cNvPr id="456" name="普通建設事業費 （ うち更新整備　）最小値テキスト"/>
        <xdr:cNvSpPr txBox="1"/>
      </xdr:nvSpPr>
      <xdr:spPr>
        <a:xfrm>
          <a:off x="10528300" y="170702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92849</xdr:rowOff>
    </xdr:from>
    <xdr:to>
      <xdr:col>55</xdr:col>
      <xdr:colOff>88900</xdr:colOff>
      <xdr:row>99</xdr:row>
      <xdr:rowOff>92849</xdr:rowOff>
    </xdr:to>
    <xdr:cxnSp macro="">
      <xdr:nvCxnSpPr>
        <xdr:cNvPr id="457" name="直線コネクタ 456"/>
        <xdr:cNvCxnSpPr/>
      </xdr:nvCxnSpPr>
      <xdr:spPr>
        <a:xfrm>
          <a:off x="10388600" y="17066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89425</xdr:rowOff>
    </xdr:from>
    <xdr:ext cx="599010" cy="259045"/>
    <xdr:sp macro="" textlink="">
      <xdr:nvSpPr>
        <xdr:cNvPr id="458" name="普通建設事業費 （ うち更新整備　）最大値テキスト"/>
        <xdr:cNvSpPr txBox="1"/>
      </xdr:nvSpPr>
      <xdr:spPr>
        <a:xfrm>
          <a:off x="10528300" y="15348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142748</xdr:rowOff>
    </xdr:from>
    <xdr:to>
      <xdr:col>55</xdr:col>
      <xdr:colOff>88900</xdr:colOff>
      <xdr:row>90</xdr:row>
      <xdr:rowOff>142748</xdr:rowOff>
    </xdr:to>
    <xdr:cxnSp macro="">
      <xdr:nvCxnSpPr>
        <xdr:cNvPr id="459" name="直線コネクタ 458"/>
        <xdr:cNvCxnSpPr/>
      </xdr:nvCxnSpPr>
      <xdr:spPr>
        <a:xfrm>
          <a:off x="10388600" y="15573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114750</xdr:rowOff>
    </xdr:from>
    <xdr:to>
      <xdr:col>55</xdr:col>
      <xdr:colOff>0</xdr:colOff>
      <xdr:row>96</xdr:row>
      <xdr:rowOff>166022</xdr:rowOff>
    </xdr:to>
    <xdr:cxnSp macro="">
      <xdr:nvCxnSpPr>
        <xdr:cNvPr id="460" name="直線コネクタ 459"/>
        <xdr:cNvCxnSpPr/>
      </xdr:nvCxnSpPr>
      <xdr:spPr>
        <a:xfrm>
          <a:off x="9639300" y="16573950"/>
          <a:ext cx="838200" cy="5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101502</xdr:rowOff>
    </xdr:from>
    <xdr:ext cx="534377" cy="259045"/>
    <xdr:sp macro="" textlink="">
      <xdr:nvSpPr>
        <xdr:cNvPr id="461" name="普通建設事業費 （ うち更新整備　）平均値テキスト"/>
        <xdr:cNvSpPr txBox="1"/>
      </xdr:nvSpPr>
      <xdr:spPr>
        <a:xfrm>
          <a:off x="10528300" y="163892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78625</xdr:rowOff>
    </xdr:from>
    <xdr:to>
      <xdr:col>55</xdr:col>
      <xdr:colOff>50800</xdr:colOff>
      <xdr:row>97</xdr:row>
      <xdr:rowOff>8775</xdr:rowOff>
    </xdr:to>
    <xdr:sp macro="" textlink="">
      <xdr:nvSpPr>
        <xdr:cNvPr id="462" name="フローチャート: 判断 461"/>
        <xdr:cNvSpPr/>
      </xdr:nvSpPr>
      <xdr:spPr>
        <a:xfrm>
          <a:off x="10426700" y="1653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50437</xdr:rowOff>
    </xdr:from>
    <xdr:to>
      <xdr:col>50</xdr:col>
      <xdr:colOff>114300</xdr:colOff>
      <xdr:row>96</xdr:row>
      <xdr:rowOff>114750</xdr:rowOff>
    </xdr:to>
    <xdr:cxnSp macro="">
      <xdr:nvCxnSpPr>
        <xdr:cNvPr id="463" name="直線コネクタ 462"/>
        <xdr:cNvCxnSpPr/>
      </xdr:nvCxnSpPr>
      <xdr:spPr>
        <a:xfrm>
          <a:off x="8750300" y="16338187"/>
          <a:ext cx="889000" cy="235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66846</xdr:rowOff>
    </xdr:from>
    <xdr:to>
      <xdr:col>50</xdr:col>
      <xdr:colOff>165100</xdr:colOff>
      <xdr:row>96</xdr:row>
      <xdr:rowOff>168446</xdr:rowOff>
    </xdr:to>
    <xdr:sp macro="" textlink="">
      <xdr:nvSpPr>
        <xdr:cNvPr id="464" name="フローチャート: 判断 463"/>
        <xdr:cNvSpPr/>
      </xdr:nvSpPr>
      <xdr:spPr>
        <a:xfrm>
          <a:off x="9588500" y="1652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159573</xdr:rowOff>
    </xdr:from>
    <xdr:ext cx="534377" cy="259045"/>
    <xdr:sp macro="" textlink="">
      <xdr:nvSpPr>
        <xdr:cNvPr id="465" name="テキスト ボックス 464"/>
        <xdr:cNvSpPr txBox="1"/>
      </xdr:nvSpPr>
      <xdr:spPr>
        <a:xfrm>
          <a:off x="9372111" y="16618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50437</xdr:rowOff>
    </xdr:from>
    <xdr:to>
      <xdr:col>45</xdr:col>
      <xdr:colOff>177800</xdr:colOff>
      <xdr:row>97</xdr:row>
      <xdr:rowOff>123817</xdr:rowOff>
    </xdr:to>
    <xdr:cxnSp macro="">
      <xdr:nvCxnSpPr>
        <xdr:cNvPr id="466" name="直線コネクタ 465"/>
        <xdr:cNvCxnSpPr/>
      </xdr:nvCxnSpPr>
      <xdr:spPr>
        <a:xfrm flipV="1">
          <a:off x="7861300" y="16338187"/>
          <a:ext cx="889000" cy="416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136982</xdr:rowOff>
    </xdr:from>
    <xdr:to>
      <xdr:col>46</xdr:col>
      <xdr:colOff>38100</xdr:colOff>
      <xdr:row>97</xdr:row>
      <xdr:rowOff>67132</xdr:rowOff>
    </xdr:to>
    <xdr:sp macro="" textlink="">
      <xdr:nvSpPr>
        <xdr:cNvPr id="467" name="フローチャート: 判断 466"/>
        <xdr:cNvSpPr/>
      </xdr:nvSpPr>
      <xdr:spPr>
        <a:xfrm>
          <a:off x="8699500" y="1659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58259</xdr:rowOff>
    </xdr:from>
    <xdr:ext cx="534377" cy="259045"/>
    <xdr:sp macro="" textlink="">
      <xdr:nvSpPr>
        <xdr:cNvPr id="468" name="テキスト ボックス 467"/>
        <xdr:cNvSpPr txBox="1"/>
      </xdr:nvSpPr>
      <xdr:spPr>
        <a:xfrm>
          <a:off x="8483111" y="16688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86905</xdr:rowOff>
    </xdr:from>
    <xdr:to>
      <xdr:col>41</xdr:col>
      <xdr:colOff>50800</xdr:colOff>
      <xdr:row>97</xdr:row>
      <xdr:rowOff>123817</xdr:rowOff>
    </xdr:to>
    <xdr:cxnSp macro="">
      <xdr:nvCxnSpPr>
        <xdr:cNvPr id="469" name="直線コネクタ 468"/>
        <xdr:cNvCxnSpPr/>
      </xdr:nvCxnSpPr>
      <xdr:spPr>
        <a:xfrm>
          <a:off x="6972300" y="16374655"/>
          <a:ext cx="889000" cy="379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47241</xdr:rowOff>
    </xdr:from>
    <xdr:to>
      <xdr:col>41</xdr:col>
      <xdr:colOff>101600</xdr:colOff>
      <xdr:row>97</xdr:row>
      <xdr:rowOff>148841</xdr:rowOff>
    </xdr:to>
    <xdr:sp macro="" textlink="">
      <xdr:nvSpPr>
        <xdr:cNvPr id="470" name="フローチャート: 判断 469"/>
        <xdr:cNvSpPr/>
      </xdr:nvSpPr>
      <xdr:spPr>
        <a:xfrm>
          <a:off x="7810500" y="16677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165368</xdr:rowOff>
    </xdr:from>
    <xdr:ext cx="534377" cy="259045"/>
    <xdr:sp macro="" textlink="">
      <xdr:nvSpPr>
        <xdr:cNvPr id="471" name="テキスト ボックス 470"/>
        <xdr:cNvSpPr txBox="1"/>
      </xdr:nvSpPr>
      <xdr:spPr>
        <a:xfrm>
          <a:off x="7594111" y="16453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168464</xdr:rowOff>
    </xdr:from>
    <xdr:to>
      <xdr:col>36</xdr:col>
      <xdr:colOff>165100</xdr:colOff>
      <xdr:row>97</xdr:row>
      <xdr:rowOff>98614</xdr:rowOff>
    </xdr:to>
    <xdr:sp macro="" textlink="">
      <xdr:nvSpPr>
        <xdr:cNvPr id="472" name="フローチャート: 判断 471"/>
        <xdr:cNvSpPr/>
      </xdr:nvSpPr>
      <xdr:spPr>
        <a:xfrm>
          <a:off x="6921500" y="1662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89741</xdr:rowOff>
    </xdr:from>
    <xdr:ext cx="534377" cy="259045"/>
    <xdr:sp macro="" textlink="">
      <xdr:nvSpPr>
        <xdr:cNvPr id="473" name="テキスト ボックス 472"/>
        <xdr:cNvSpPr txBox="1"/>
      </xdr:nvSpPr>
      <xdr:spPr>
        <a:xfrm>
          <a:off x="6705111" y="16720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115222</xdr:rowOff>
    </xdr:from>
    <xdr:to>
      <xdr:col>55</xdr:col>
      <xdr:colOff>50800</xdr:colOff>
      <xdr:row>97</xdr:row>
      <xdr:rowOff>45372</xdr:rowOff>
    </xdr:to>
    <xdr:sp macro="" textlink="">
      <xdr:nvSpPr>
        <xdr:cNvPr id="479" name="楕円 478"/>
        <xdr:cNvSpPr/>
      </xdr:nvSpPr>
      <xdr:spPr>
        <a:xfrm>
          <a:off x="10426700" y="16574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93649</xdr:rowOff>
    </xdr:from>
    <xdr:ext cx="534377" cy="259045"/>
    <xdr:sp macro="" textlink="">
      <xdr:nvSpPr>
        <xdr:cNvPr id="480" name="普通建設事業費 （ うち更新整備　）該当値テキスト"/>
        <xdr:cNvSpPr txBox="1"/>
      </xdr:nvSpPr>
      <xdr:spPr>
        <a:xfrm>
          <a:off x="10528300" y="16552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63950</xdr:rowOff>
    </xdr:from>
    <xdr:to>
      <xdr:col>50</xdr:col>
      <xdr:colOff>165100</xdr:colOff>
      <xdr:row>96</xdr:row>
      <xdr:rowOff>165550</xdr:rowOff>
    </xdr:to>
    <xdr:sp macro="" textlink="">
      <xdr:nvSpPr>
        <xdr:cNvPr id="481" name="楕円 480"/>
        <xdr:cNvSpPr/>
      </xdr:nvSpPr>
      <xdr:spPr>
        <a:xfrm>
          <a:off x="9588500" y="1652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10627</xdr:rowOff>
    </xdr:from>
    <xdr:ext cx="534377" cy="259045"/>
    <xdr:sp macro="" textlink="">
      <xdr:nvSpPr>
        <xdr:cNvPr id="482" name="テキスト ボックス 481"/>
        <xdr:cNvSpPr txBox="1"/>
      </xdr:nvSpPr>
      <xdr:spPr>
        <a:xfrm>
          <a:off x="9372111" y="1629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171087</xdr:rowOff>
    </xdr:from>
    <xdr:to>
      <xdr:col>46</xdr:col>
      <xdr:colOff>38100</xdr:colOff>
      <xdr:row>95</xdr:row>
      <xdr:rowOff>101237</xdr:rowOff>
    </xdr:to>
    <xdr:sp macro="" textlink="">
      <xdr:nvSpPr>
        <xdr:cNvPr id="483" name="楕円 482"/>
        <xdr:cNvSpPr/>
      </xdr:nvSpPr>
      <xdr:spPr>
        <a:xfrm>
          <a:off x="8699500" y="1628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117764</xdr:rowOff>
    </xdr:from>
    <xdr:ext cx="534377" cy="259045"/>
    <xdr:sp macro="" textlink="">
      <xdr:nvSpPr>
        <xdr:cNvPr id="484" name="テキスト ボックス 483"/>
        <xdr:cNvSpPr txBox="1"/>
      </xdr:nvSpPr>
      <xdr:spPr>
        <a:xfrm>
          <a:off x="8483111" y="16062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73017</xdr:rowOff>
    </xdr:from>
    <xdr:to>
      <xdr:col>41</xdr:col>
      <xdr:colOff>101600</xdr:colOff>
      <xdr:row>98</xdr:row>
      <xdr:rowOff>3167</xdr:rowOff>
    </xdr:to>
    <xdr:sp macro="" textlink="">
      <xdr:nvSpPr>
        <xdr:cNvPr id="485" name="楕円 484"/>
        <xdr:cNvSpPr/>
      </xdr:nvSpPr>
      <xdr:spPr>
        <a:xfrm>
          <a:off x="7810500" y="16703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165744</xdr:rowOff>
    </xdr:from>
    <xdr:ext cx="534377" cy="259045"/>
    <xdr:sp macro="" textlink="">
      <xdr:nvSpPr>
        <xdr:cNvPr id="486" name="テキスト ボックス 485"/>
        <xdr:cNvSpPr txBox="1"/>
      </xdr:nvSpPr>
      <xdr:spPr>
        <a:xfrm>
          <a:off x="7594111" y="16796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36105</xdr:rowOff>
    </xdr:from>
    <xdr:to>
      <xdr:col>36</xdr:col>
      <xdr:colOff>165100</xdr:colOff>
      <xdr:row>95</xdr:row>
      <xdr:rowOff>137705</xdr:rowOff>
    </xdr:to>
    <xdr:sp macro="" textlink="">
      <xdr:nvSpPr>
        <xdr:cNvPr id="487" name="楕円 486"/>
        <xdr:cNvSpPr/>
      </xdr:nvSpPr>
      <xdr:spPr>
        <a:xfrm>
          <a:off x="6921500" y="1632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154232</xdr:rowOff>
    </xdr:from>
    <xdr:ext cx="534377" cy="259045"/>
    <xdr:sp macro="" textlink="">
      <xdr:nvSpPr>
        <xdr:cNvPr id="488" name="テキスト ボックス 487"/>
        <xdr:cNvSpPr txBox="1"/>
      </xdr:nvSpPr>
      <xdr:spPr>
        <a:xfrm>
          <a:off x="6705111" y="16099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62624</xdr:rowOff>
    </xdr:from>
    <xdr:to>
      <xdr:col>85</xdr:col>
      <xdr:colOff>126364</xdr:colOff>
      <xdr:row>39</xdr:row>
      <xdr:rowOff>44450</xdr:rowOff>
    </xdr:to>
    <xdr:cxnSp macro="">
      <xdr:nvCxnSpPr>
        <xdr:cNvPr id="512" name="直線コネクタ 511"/>
        <xdr:cNvCxnSpPr/>
      </xdr:nvCxnSpPr>
      <xdr:spPr>
        <a:xfrm flipV="1">
          <a:off x="16317595" y="5377574"/>
          <a:ext cx="1269" cy="135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3"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4" name="直線コネクタ 513"/>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9301</xdr:rowOff>
    </xdr:from>
    <xdr:ext cx="599010" cy="259045"/>
    <xdr:sp macro="" textlink="">
      <xdr:nvSpPr>
        <xdr:cNvPr id="515" name="災害復旧事業費最大値テキスト"/>
        <xdr:cNvSpPr txBox="1"/>
      </xdr:nvSpPr>
      <xdr:spPr>
        <a:xfrm>
          <a:off x="16370300" y="5152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62624</xdr:rowOff>
    </xdr:from>
    <xdr:to>
      <xdr:col>86</xdr:col>
      <xdr:colOff>25400</xdr:colOff>
      <xdr:row>31</xdr:row>
      <xdr:rowOff>62624</xdr:rowOff>
    </xdr:to>
    <xdr:cxnSp macro="">
      <xdr:nvCxnSpPr>
        <xdr:cNvPr id="516" name="直線コネクタ 515"/>
        <xdr:cNvCxnSpPr/>
      </xdr:nvCxnSpPr>
      <xdr:spPr>
        <a:xfrm>
          <a:off x="16230600" y="5377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7" name="直線コネクタ 516"/>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72280</xdr:rowOff>
    </xdr:from>
    <xdr:ext cx="469744" cy="259045"/>
    <xdr:sp macro="" textlink="">
      <xdr:nvSpPr>
        <xdr:cNvPr id="518" name="災害復旧事業費平均値テキスト"/>
        <xdr:cNvSpPr txBox="1"/>
      </xdr:nvSpPr>
      <xdr:spPr>
        <a:xfrm>
          <a:off x="16370300" y="64159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49403</xdr:rowOff>
    </xdr:from>
    <xdr:to>
      <xdr:col>85</xdr:col>
      <xdr:colOff>177800</xdr:colOff>
      <xdr:row>38</xdr:row>
      <xdr:rowOff>151003</xdr:rowOff>
    </xdr:to>
    <xdr:sp macro="" textlink="">
      <xdr:nvSpPr>
        <xdr:cNvPr id="519" name="フローチャート: 判断 518"/>
        <xdr:cNvSpPr/>
      </xdr:nvSpPr>
      <xdr:spPr>
        <a:xfrm>
          <a:off x="16268700" y="656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0" name="直線コネクタ 519"/>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97345</xdr:rowOff>
    </xdr:from>
    <xdr:to>
      <xdr:col>81</xdr:col>
      <xdr:colOff>101600</xdr:colOff>
      <xdr:row>39</xdr:row>
      <xdr:rowOff>27495</xdr:rowOff>
    </xdr:to>
    <xdr:sp macro="" textlink="">
      <xdr:nvSpPr>
        <xdr:cNvPr id="521" name="フローチャート: 判断 520"/>
        <xdr:cNvSpPr/>
      </xdr:nvSpPr>
      <xdr:spPr>
        <a:xfrm>
          <a:off x="15430500" y="661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44023</xdr:rowOff>
    </xdr:from>
    <xdr:ext cx="469744" cy="259045"/>
    <xdr:sp macro="" textlink="">
      <xdr:nvSpPr>
        <xdr:cNvPr id="522" name="テキスト ボックス 521"/>
        <xdr:cNvSpPr txBox="1"/>
      </xdr:nvSpPr>
      <xdr:spPr>
        <a:xfrm>
          <a:off x="15246428" y="6387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38062</xdr:rowOff>
    </xdr:from>
    <xdr:to>
      <xdr:col>76</xdr:col>
      <xdr:colOff>114300</xdr:colOff>
      <xdr:row>39</xdr:row>
      <xdr:rowOff>44450</xdr:rowOff>
    </xdr:to>
    <xdr:cxnSp macro="">
      <xdr:nvCxnSpPr>
        <xdr:cNvPr id="523" name="直線コネクタ 522"/>
        <xdr:cNvCxnSpPr/>
      </xdr:nvCxnSpPr>
      <xdr:spPr>
        <a:xfrm>
          <a:off x="13703300" y="6724612"/>
          <a:ext cx="889000" cy="6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111785</xdr:rowOff>
    </xdr:from>
    <xdr:to>
      <xdr:col>76</xdr:col>
      <xdr:colOff>165100</xdr:colOff>
      <xdr:row>39</xdr:row>
      <xdr:rowOff>41935</xdr:rowOff>
    </xdr:to>
    <xdr:sp macro="" textlink="">
      <xdr:nvSpPr>
        <xdr:cNvPr id="524" name="フローチャート: 判断 523"/>
        <xdr:cNvSpPr/>
      </xdr:nvSpPr>
      <xdr:spPr>
        <a:xfrm>
          <a:off x="14541500" y="662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58462</xdr:rowOff>
    </xdr:from>
    <xdr:ext cx="469744" cy="259045"/>
    <xdr:sp macro="" textlink="">
      <xdr:nvSpPr>
        <xdr:cNvPr id="525" name="テキスト ボックス 524"/>
        <xdr:cNvSpPr txBox="1"/>
      </xdr:nvSpPr>
      <xdr:spPr>
        <a:xfrm>
          <a:off x="14357428" y="6402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38062</xdr:rowOff>
    </xdr:from>
    <xdr:to>
      <xdr:col>71</xdr:col>
      <xdr:colOff>177800</xdr:colOff>
      <xdr:row>39</xdr:row>
      <xdr:rowOff>38812</xdr:rowOff>
    </xdr:to>
    <xdr:cxnSp macro="">
      <xdr:nvCxnSpPr>
        <xdr:cNvPr id="526" name="直線コネクタ 525"/>
        <xdr:cNvCxnSpPr/>
      </xdr:nvCxnSpPr>
      <xdr:spPr>
        <a:xfrm flipV="1">
          <a:off x="12814300" y="6724612"/>
          <a:ext cx="889000" cy="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102019</xdr:rowOff>
    </xdr:from>
    <xdr:to>
      <xdr:col>72</xdr:col>
      <xdr:colOff>38100</xdr:colOff>
      <xdr:row>39</xdr:row>
      <xdr:rowOff>32169</xdr:rowOff>
    </xdr:to>
    <xdr:sp macro="" textlink="">
      <xdr:nvSpPr>
        <xdr:cNvPr id="527" name="フローチャート: 判断 526"/>
        <xdr:cNvSpPr/>
      </xdr:nvSpPr>
      <xdr:spPr>
        <a:xfrm>
          <a:off x="13652500" y="661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48696</xdr:rowOff>
    </xdr:from>
    <xdr:ext cx="469744" cy="259045"/>
    <xdr:sp macro="" textlink="">
      <xdr:nvSpPr>
        <xdr:cNvPr id="528" name="テキスト ボックス 527"/>
        <xdr:cNvSpPr txBox="1"/>
      </xdr:nvSpPr>
      <xdr:spPr>
        <a:xfrm>
          <a:off x="13468428" y="6392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62090</xdr:rowOff>
    </xdr:from>
    <xdr:to>
      <xdr:col>67</xdr:col>
      <xdr:colOff>101600</xdr:colOff>
      <xdr:row>38</xdr:row>
      <xdr:rowOff>163690</xdr:rowOff>
    </xdr:to>
    <xdr:sp macro="" textlink="">
      <xdr:nvSpPr>
        <xdr:cNvPr id="529" name="フローチャート: 判断 528"/>
        <xdr:cNvSpPr/>
      </xdr:nvSpPr>
      <xdr:spPr>
        <a:xfrm>
          <a:off x="12763500" y="657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8767</xdr:rowOff>
    </xdr:from>
    <xdr:ext cx="469744" cy="259045"/>
    <xdr:sp macro="" textlink="">
      <xdr:nvSpPr>
        <xdr:cNvPr id="530" name="テキスト ボックス 529"/>
        <xdr:cNvSpPr txBox="1"/>
      </xdr:nvSpPr>
      <xdr:spPr>
        <a:xfrm>
          <a:off x="12579428" y="635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6" name="楕円 535"/>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37"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8" name="楕円 537"/>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9" name="テキスト ボックス 538"/>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0" name="楕円 539"/>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1" name="テキスト ボックス 540"/>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158712</xdr:rowOff>
    </xdr:from>
    <xdr:to>
      <xdr:col>72</xdr:col>
      <xdr:colOff>38100</xdr:colOff>
      <xdr:row>39</xdr:row>
      <xdr:rowOff>88862</xdr:rowOff>
    </xdr:to>
    <xdr:sp macro="" textlink="">
      <xdr:nvSpPr>
        <xdr:cNvPr id="542" name="楕円 541"/>
        <xdr:cNvSpPr/>
      </xdr:nvSpPr>
      <xdr:spPr>
        <a:xfrm>
          <a:off x="13652500" y="6673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79989</xdr:rowOff>
    </xdr:from>
    <xdr:ext cx="378565" cy="259045"/>
    <xdr:sp macro="" textlink="">
      <xdr:nvSpPr>
        <xdr:cNvPr id="543" name="テキスト ボックス 542"/>
        <xdr:cNvSpPr txBox="1"/>
      </xdr:nvSpPr>
      <xdr:spPr>
        <a:xfrm>
          <a:off x="13514017" y="67665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159462</xdr:rowOff>
    </xdr:from>
    <xdr:to>
      <xdr:col>67</xdr:col>
      <xdr:colOff>101600</xdr:colOff>
      <xdr:row>39</xdr:row>
      <xdr:rowOff>89612</xdr:rowOff>
    </xdr:to>
    <xdr:sp macro="" textlink="">
      <xdr:nvSpPr>
        <xdr:cNvPr id="544" name="楕円 543"/>
        <xdr:cNvSpPr/>
      </xdr:nvSpPr>
      <xdr:spPr>
        <a:xfrm>
          <a:off x="12763500" y="6674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80739</xdr:rowOff>
    </xdr:from>
    <xdr:ext cx="378565" cy="259045"/>
    <xdr:sp macro="" textlink="">
      <xdr:nvSpPr>
        <xdr:cNvPr id="545" name="テキスト ボックス 544"/>
        <xdr:cNvSpPr txBox="1"/>
      </xdr:nvSpPr>
      <xdr:spPr>
        <a:xfrm>
          <a:off x="12625017" y="67672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6" name="直線コネクタ 55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7" name="テキスト ボックス 556"/>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8" name="直線コネクタ 55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56</xdr:row>
      <xdr:rowOff>35577</xdr:rowOff>
    </xdr:from>
    <xdr:ext cx="312906" cy="259045"/>
    <xdr:sp macro="" textlink="">
      <xdr:nvSpPr>
        <xdr:cNvPr id="559" name="テキスト ボックス 558"/>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53</xdr:row>
      <xdr:rowOff>168927</xdr:rowOff>
    </xdr:from>
    <xdr:ext cx="312906" cy="259045"/>
    <xdr:sp macro="" textlink="">
      <xdr:nvSpPr>
        <xdr:cNvPr id="561" name="テキスト ボックス 560"/>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2" name="直線コネクタ 56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51</xdr:row>
      <xdr:rowOff>130827</xdr:rowOff>
    </xdr:from>
    <xdr:ext cx="312906" cy="259045"/>
    <xdr:sp macro="" textlink="">
      <xdr:nvSpPr>
        <xdr:cNvPr id="563" name="テキスト ボックス 562"/>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4" name="直線コネクタ 56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49</xdr:row>
      <xdr:rowOff>92727</xdr:rowOff>
    </xdr:from>
    <xdr:ext cx="312906" cy="259045"/>
    <xdr:sp macro="" textlink="">
      <xdr:nvSpPr>
        <xdr:cNvPr id="565" name="テキスト ボックス 564"/>
        <xdr:cNvSpPr txBox="1"/>
      </xdr:nvSpPr>
      <xdr:spPr>
        <a:xfrm>
          <a:off x="12133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67" name="テキスト ボックス 566"/>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44450</xdr:rowOff>
    </xdr:from>
    <xdr:to>
      <xdr:col>85</xdr:col>
      <xdr:colOff>126364</xdr:colOff>
      <xdr:row>59</xdr:row>
      <xdr:rowOff>44450</xdr:rowOff>
    </xdr:to>
    <xdr:cxnSp macro="">
      <xdr:nvCxnSpPr>
        <xdr:cNvPr id="569" name="直線コネクタ 568"/>
        <xdr:cNvCxnSpPr/>
      </xdr:nvCxnSpPr>
      <xdr:spPr>
        <a:xfrm flipV="1">
          <a:off x="16317595" y="8788400"/>
          <a:ext cx="1269"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80027</xdr:rowOff>
    </xdr:from>
    <xdr:ext cx="249299" cy="259045"/>
    <xdr:sp macro="" textlink="">
      <xdr:nvSpPr>
        <xdr:cNvPr id="570" name="失業対策事業費最小値テキスト"/>
        <xdr:cNvSpPr txBox="1"/>
      </xdr:nvSpPr>
      <xdr:spPr>
        <a:xfrm>
          <a:off x="16370300" y="101955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1" name="直線コネクタ 570"/>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162577</xdr:rowOff>
    </xdr:from>
    <xdr:ext cx="313932" cy="259045"/>
    <xdr:sp macro="" textlink="">
      <xdr:nvSpPr>
        <xdr:cNvPr id="572" name="失業対策事業費最大値テキスト"/>
        <xdr:cNvSpPr txBox="1"/>
      </xdr:nvSpPr>
      <xdr:spPr>
        <a:xfrm>
          <a:off x="16370300" y="8563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44450</xdr:rowOff>
    </xdr:from>
    <xdr:to>
      <xdr:col>86</xdr:col>
      <xdr:colOff>25400</xdr:colOff>
      <xdr:row>51</xdr:row>
      <xdr:rowOff>44450</xdr:rowOff>
    </xdr:to>
    <xdr:cxnSp macro="">
      <xdr:nvCxnSpPr>
        <xdr:cNvPr id="573" name="直線コネクタ 572"/>
        <xdr:cNvCxnSpPr/>
      </xdr:nvCxnSpPr>
      <xdr:spPr>
        <a:xfrm>
          <a:off x="16230600" y="878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74" name="直線コネクタ 573"/>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168927</xdr:rowOff>
    </xdr:from>
    <xdr:ext cx="249299" cy="259045"/>
    <xdr:sp macro="" textlink="">
      <xdr:nvSpPr>
        <xdr:cNvPr id="575" name="失業対策事業費平均値テキスト"/>
        <xdr:cNvSpPr txBox="1"/>
      </xdr:nvSpPr>
      <xdr:spPr>
        <a:xfrm>
          <a:off x="16370300" y="994157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146050</xdr:rowOff>
    </xdr:from>
    <xdr:to>
      <xdr:col>85</xdr:col>
      <xdr:colOff>177800</xdr:colOff>
      <xdr:row>59</xdr:row>
      <xdr:rowOff>76200</xdr:rowOff>
    </xdr:to>
    <xdr:sp macro="" textlink="">
      <xdr:nvSpPr>
        <xdr:cNvPr id="576" name="フローチャート: 判断 575"/>
        <xdr:cNvSpPr/>
      </xdr:nvSpPr>
      <xdr:spPr>
        <a:xfrm>
          <a:off x="162687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77" name="直線コネクタ 576"/>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146050</xdr:rowOff>
    </xdr:from>
    <xdr:to>
      <xdr:col>81</xdr:col>
      <xdr:colOff>101600</xdr:colOff>
      <xdr:row>59</xdr:row>
      <xdr:rowOff>76200</xdr:rowOff>
    </xdr:to>
    <xdr:sp macro="" textlink="">
      <xdr:nvSpPr>
        <xdr:cNvPr id="578" name="フローチャート: 判断 577"/>
        <xdr:cNvSpPr/>
      </xdr:nvSpPr>
      <xdr:spPr>
        <a:xfrm>
          <a:off x="154305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92727</xdr:rowOff>
    </xdr:from>
    <xdr:ext cx="249299" cy="259045"/>
    <xdr:sp macro="" textlink="">
      <xdr:nvSpPr>
        <xdr:cNvPr id="579" name="テキスト ボックス 578"/>
        <xdr:cNvSpPr txBox="1"/>
      </xdr:nvSpPr>
      <xdr:spPr>
        <a:xfrm>
          <a:off x="15356650" y="9865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80" name="直線コネクタ 579"/>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146050</xdr:rowOff>
    </xdr:from>
    <xdr:to>
      <xdr:col>76</xdr:col>
      <xdr:colOff>165100</xdr:colOff>
      <xdr:row>59</xdr:row>
      <xdr:rowOff>76200</xdr:rowOff>
    </xdr:to>
    <xdr:sp macro="" textlink="">
      <xdr:nvSpPr>
        <xdr:cNvPr id="581" name="フローチャート: 判断 580"/>
        <xdr:cNvSpPr/>
      </xdr:nvSpPr>
      <xdr:spPr>
        <a:xfrm>
          <a:off x="145415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92727</xdr:rowOff>
    </xdr:from>
    <xdr:ext cx="249299" cy="259045"/>
    <xdr:sp macro="" textlink="">
      <xdr:nvSpPr>
        <xdr:cNvPr id="582" name="テキスト ボックス 581"/>
        <xdr:cNvSpPr txBox="1"/>
      </xdr:nvSpPr>
      <xdr:spPr>
        <a:xfrm>
          <a:off x="14467650" y="9865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83" name="直線コネクタ 582"/>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165100</xdr:rowOff>
    </xdr:from>
    <xdr:to>
      <xdr:col>72</xdr:col>
      <xdr:colOff>38100</xdr:colOff>
      <xdr:row>59</xdr:row>
      <xdr:rowOff>95250</xdr:rowOff>
    </xdr:to>
    <xdr:sp macro="" textlink="">
      <xdr:nvSpPr>
        <xdr:cNvPr id="584" name="フローチャート: 判断 583"/>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85" name="テキスト ボックス 584"/>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107950</xdr:rowOff>
    </xdr:from>
    <xdr:to>
      <xdr:col>67</xdr:col>
      <xdr:colOff>101600</xdr:colOff>
      <xdr:row>59</xdr:row>
      <xdr:rowOff>38100</xdr:rowOff>
    </xdr:to>
    <xdr:sp macro="" textlink="">
      <xdr:nvSpPr>
        <xdr:cNvPr id="586" name="フローチャート: 判断 585"/>
        <xdr:cNvSpPr/>
      </xdr:nvSpPr>
      <xdr:spPr>
        <a:xfrm>
          <a:off x="12763500" y="1005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54627</xdr:rowOff>
    </xdr:from>
    <xdr:ext cx="249299" cy="259045"/>
    <xdr:sp macro="" textlink="">
      <xdr:nvSpPr>
        <xdr:cNvPr id="587" name="テキスト ボックス 586"/>
        <xdr:cNvSpPr txBox="1"/>
      </xdr:nvSpPr>
      <xdr:spPr>
        <a:xfrm>
          <a:off x="12689650" y="9827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93" name="楕円 592"/>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124477</xdr:rowOff>
    </xdr:from>
    <xdr:ext cx="249299" cy="259045"/>
    <xdr:sp macro="" textlink="">
      <xdr:nvSpPr>
        <xdr:cNvPr id="594" name="失業対策事業費該当値テキスト"/>
        <xdr:cNvSpPr txBox="1"/>
      </xdr:nvSpPr>
      <xdr:spPr>
        <a:xfrm>
          <a:off x="16370300" y="100685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95" name="楕円 594"/>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96" name="テキスト ボックス 595"/>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97" name="楕円 596"/>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98" name="テキスト ボックス 597"/>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99" name="楕円 598"/>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111777</xdr:rowOff>
    </xdr:from>
    <xdr:ext cx="249299" cy="259045"/>
    <xdr:sp macro="" textlink="">
      <xdr:nvSpPr>
        <xdr:cNvPr id="600" name="テキスト ボックス 599"/>
        <xdr:cNvSpPr txBox="1"/>
      </xdr:nvSpPr>
      <xdr:spPr>
        <a:xfrm>
          <a:off x="1357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601" name="楕円 600"/>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602" name="テキスト ボックス 601"/>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6" name="テキスト ボックス 615"/>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8" name="テキスト ボックス 617"/>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0" name="テキスト ボックス 619"/>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162964</xdr:rowOff>
    </xdr:from>
    <xdr:to>
      <xdr:col>85</xdr:col>
      <xdr:colOff>126364</xdr:colOff>
      <xdr:row>78</xdr:row>
      <xdr:rowOff>119191</xdr:rowOff>
    </xdr:to>
    <xdr:cxnSp macro="">
      <xdr:nvCxnSpPr>
        <xdr:cNvPr id="626" name="直線コネクタ 625"/>
        <xdr:cNvCxnSpPr/>
      </xdr:nvCxnSpPr>
      <xdr:spPr>
        <a:xfrm flipV="1">
          <a:off x="16317595" y="11993014"/>
          <a:ext cx="1269" cy="1499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123018</xdr:rowOff>
    </xdr:from>
    <xdr:ext cx="534377" cy="259045"/>
    <xdr:sp macro="" textlink="">
      <xdr:nvSpPr>
        <xdr:cNvPr id="627" name="公債費最小値テキスト"/>
        <xdr:cNvSpPr txBox="1"/>
      </xdr:nvSpPr>
      <xdr:spPr>
        <a:xfrm>
          <a:off x="16370300" y="13496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119191</xdr:rowOff>
    </xdr:from>
    <xdr:to>
      <xdr:col>86</xdr:col>
      <xdr:colOff>25400</xdr:colOff>
      <xdr:row>78</xdr:row>
      <xdr:rowOff>119191</xdr:rowOff>
    </xdr:to>
    <xdr:cxnSp macro="">
      <xdr:nvCxnSpPr>
        <xdr:cNvPr id="628" name="直線コネクタ 627"/>
        <xdr:cNvCxnSpPr/>
      </xdr:nvCxnSpPr>
      <xdr:spPr>
        <a:xfrm>
          <a:off x="16230600" y="13492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109641</xdr:rowOff>
    </xdr:from>
    <xdr:ext cx="599010" cy="259045"/>
    <xdr:sp macro="" textlink="">
      <xdr:nvSpPr>
        <xdr:cNvPr id="629" name="公債費最大値テキスト"/>
        <xdr:cNvSpPr txBox="1"/>
      </xdr:nvSpPr>
      <xdr:spPr>
        <a:xfrm>
          <a:off x="16370300" y="11768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162964</xdr:rowOff>
    </xdr:from>
    <xdr:to>
      <xdr:col>86</xdr:col>
      <xdr:colOff>25400</xdr:colOff>
      <xdr:row>69</xdr:row>
      <xdr:rowOff>162964</xdr:rowOff>
    </xdr:to>
    <xdr:cxnSp macro="">
      <xdr:nvCxnSpPr>
        <xdr:cNvPr id="630" name="直線コネクタ 629"/>
        <xdr:cNvCxnSpPr/>
      </xdr:nvCxnSpPr>
      <xdr:spPr>
        <a:xfrm>
          <a:off x="16230600" y="11993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121819</xdr:rowOff>
    </xdr:from>
    <xdr:to>
      <xdr:col>85</xdr:col>
      <xdr:colOff>127000</xdr:colOff>
      <xdr:row>77</xdr:row>
      <xdr:rowOff>152594</xdr:rowOff>
    </xdr:to>
    <xdr:cxnSp macro="">
      <xdr:nvCxnSpPr>
        <xdr:cNvPr id="631" name="直線コネクタ 630"/>
        <xdr:cNvCxnSpPr/>
      </xdr:nvCxnSpPr>
      <xdr:spPr>
        <a:xfrm flipV="1">
          <a:off x="15481300" y="13323469"/>
          <a:ext cx="838200" cy="30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93360</xdr:rowOff>
    </xdr:from>
    <xdr:ext cx="534377" cy="259045"/>
    <xdr:sp macro="" textlink="">
      <xdr:nvSpPr>
        <xdr:cNvPr id="632" name="公債費平均値テキスト"/>
        <xdr:cNvSpPr txBox="1"/>
      </xdr:nvSpPr>
      <xdr:spPr>
        <a:xfrm>
          <a:off x="16370300" y="13123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70483</xdr:rowOff>
    </xdr:from>
    <xdr:to>
      <xdr:col>85</xdr:col>
      <xdr:colOff>177800</xdr:colOff>
      <xdr:row>78</xdr:row>
      <xdr:rowOff>633</xdr:rowOff>
    </xdr:to>
    <xdr:sp macro="" textlink="">
      <xdr:nvSpPr>
        <xdr:cNvPr id="633" name="フローチャート: 判断 632"/>
        <xdr:cNvSpPr/>
      </xdr:nvSpPr>
      <xdr:spPr>
        <a:xfrm>
          <a:off x="16268700" y="1327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152594</xdr:rowOff>
    </xdr:from>
    <xdr:to>
      <xdr:col>81</xdr:col>
      <xdr:colOff>50800</xdr:colOff>
      <xdr:row>77</xdr:row>
      <xdr:rowOff>156719</xdr:rowOff>
    </xdr:to>
    <xdr:cxnSp macro="">
      <xdr:nvCxnSpPr>
        <xdr:cNvPr id="634" name="直線コネクタ 633"/>
        <xdr:cNvCxnSpPr/>
      </xdr:nvCxnSpPr>
      <xdr:spPr>
        <a:xfrm flipV="1">
          <a:off x="14592300" y="13354244"/>
          <a:ext cx="889000" cy="4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69625</xdr:rowOff>
    </xdr:from>
    <xdr:to>
      <xdr:col>81</xdr:col>
      <xdr:colOff>101600</xdr:colOff>
      <xdr:row>77</xdr:row>
      <xdr:rowOff>171225</xdr:rowOff>
    </xdr:to>
    <xdr:sp macro="" textlink="">
      <xdr:nvSpPr>
        <xdr:cNvPr id="635" name="フローチャート: 判断 634"/>
        <xdr:cNvSpPr/>
      </xdr:nvSpPr>
      <xdr:spPr>
        <a:xfrm>
          <a:off x="15430500" y="1327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16302</xdr:rowOff>
    </xdr:from>
    <xdr:ext cx="534377" cy="259045"/>
    <xdr:sp macro="" textlink="">
      <xdr:nvSpPr>
        <xdr:cNvPr id="636" name="テキスト ボックス 635"/>
        <xdr:cNvSpPr txBox="1"/>
      </xdr:nvSpPr>
      <xdr:spPr>
        <a:xfrm>
          <a:off x="15214111" y="13046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150417</xdr:rowOff>
    </xdr:from>
    <xdr:to>
      <xdr:col>76</xdr:col>
      <xdr:colOff>114300</xdr:colOff>
      <xdr:row>77</xdr:row>
      <xdr:rowOff>156719</xdr:rowOff>
    </xdr:to>
    <xdr:cxnSp macro="">
      <xdr:nvCxnSpPr>
        <xdr:cNvPr id="637" name="直線コネクタ 636"/>
        <xdr:cNvCxnSpPr/>
      </xdr:nvCxnSpPr>
      <xdr:spPr>
        <a:xfrm>
          <a:off x="13703300" y="13352067"/>
          <a:ext cx="889000" cy="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66566</xdr:rowOff>
    </xdr:from>
    <xdr:to>
      <xdr:col>76</xdr:col>
      <xdr:colOff>165100</xdr:colOff>
      <xdr:row>77</xdr:row>
      <xdr:rowOff>168166</xdr:rowOff>
    </xdr:to>
    <xdr:sp macro="" textlink="">
      <xdr:nvSpPr>
        <xdr:cNvPr id="638" name="フローチャート: 判断 637"/>
        <xdr:cNvSpPr/>
      </xdr:nvSpPr>
      <xdr:spPr>
        <a:xfrm>
          <a:off x="14541500" y="1326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13243</xdr:rowOff>
    </xdr:from>
    <xdr:ext cx="534377" cy="259045"/>
    <xdr:sp macro="" textlink="">
      <xdr:nvSpPr>
        <xdr:cNvPr id="639" name="テキスト ボックス 638"/>
        <xdr:cNvSpPr txBox="1"/>
      </xdr:nvSpPr>
      <xdr:spPr>
        <a:xfrm>
          <a:off x="14325111" y="13043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140923</xdr:rowOff>
    </xdr:from>
    <xdr:to>
      <xdr:col>71</xdr:col>
      <xdr:colOff>177800</xdr:colOff>
      <xdr:row>77</xdr:row>
      <xdr:rowOff>150417</xdr:rowOff>
    </xdr:to>
    <xdr:cxnSp macro="">
      <xdr:nvCxnSpPr>
        <xdr:cNvPr id="640" name="直線コネクタ 639"/>
        <xdr:cNvCxnSpPr/>
      </xdr:nvCxnSpPr>
      <xdr:spPr>
        <a:xfrm>
          <a:off x="12814300" y="13342573"/>
          <a:ext cx="889000" cy="9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67419</xdr:rowOff>
    </xdr:from>
    <xdr:to>
      <xdr:col>72</xdr:col>
      <xdr:colOff>38100</xdr:colOff>
      <xdr:row>77</xdr:row>
      <xdr:rowOff>169019</xdr:rowOff>
    </xdr:to>
    <xdr:sp macro="" textlink="">
      <xdr:nvSpPr>
        <xdr:cNvPr id="641" name="フローチャート: 判断 640"/>
        <xdr:cNvSpPr/>
      </xdr:nvSpPr>
      <xdr:spPr>
        <a:xfrm>
          <a:off x="13652500" y="1326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14096</xdr:rowOff>
    </xdr:from>
    <xdr:ext cx="534377" cy="259045"/>
    <xdr:sp macro="" textlink="">
      <xdr:nvSpPr>
        <xdr:cNvPr id="642" name="テキスト ボックス 641"/>
        <xdr:cNvSpPr txBox="1"/>
      </xdr:nvSpPr>
      <xdr:spPr>
        <a:xfrm>
          <a:off x="13436111" y="13044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78301</xdr:rowOff>
    </xdr:from>
    <xdr:to>
      <xdr:col>67</xdr:col>
      <xdr:colOff>101600</xdr:colOff>
      <xdr:row>78</xdr:row>
      <xdr:rowOff>8451</xdr:rowOff>
    </xdr:to>
    <xdr:sp macro="" textlink="">
      <xdr:nvSpPr>
        <xdr:cNvPr id="643" name="フローチャート: 判断 642"/>
        <xdr:cNvSpPr/>
      </xdr:nvSpPr>
      <xdr:spPr>
        <a:xfrm>
          <a:off x="12763500" y="1327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24978</xdr:rowOff>
    </xdr:from>
    <xdr:ext cx="534377" cy="259045"/>
    <xdr:sp macro="" textlink="">
      <xdr:nvSpPr>
        <xdr:cNvPr id="644" name="テキスト ボックス 643"/>
        <xdr:cNvSpPr txBox="1"/>
      </xdr:nvSpPr>
      <xdr:spPr>
        <a:xfrm>
          <a:off x="12547111" y="13055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71019</xdr:rowOff>
    </xdr:from>
    <xdr:to>
      <xdr:col>85</xdr:col>
      <xdr:colOff>177800</xdr:colOff>
      <xdr:row>78</xdr:row>
      <xdr:rowOff>1169</xdr:rowOff>
    </xdr:to>
    <xdr:sp macro="" textlink="">
      <xdr:nvSpPr>
        <xdr:cNvPr id="650" name="楕円 649"/>
        <xdr:cNvSpPr/>
      </xdr:nvSpPr>
      <xdr:spPr>
        <a:xfrm>
          <a:off x="16268700" y="13272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49446</xdr:rowOff>
    </xdr:from>
    <xdr:ext cx="534377" cy="259045"/>
    <xdr:sp macro="" textlink="">
      <xdr:nvSpPr>
        <xdr:cNvPr id="651" name="公債費該当値テキスト"/>
        <xdr:cNvSpPr txBox="1"/>
      </xdr:nvSpPr>
      <xdr:spPr>
        <a:xfrm>
          <a:off x="16370300" y="13251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101794</xdr:rowOff>
    </xdr:from>
    <xdr:to>
      <xdr:col>81</xdr:col>
      <xdr:colOff>101600</xdr:colOff>
      <xdr:row>78</xdr:row>
      <xdr:rowOff>31944</xdr:rowOff>
    </xdr:to>
    <xdr:sp macro="" textlink="">
      <xdr:nvSpPr>
        <xdr:cNvPr id="652" name="楕円 651"/>
        <xdr:cNvSpPr/>
      </xdr:nvSpPr>
      <xdr:spPr>
        <a:xfrm>
          <a:off x="15430500" y="13303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23071</xdr:rowOff>
    </xdr:from>
    <xdr:ext cx="534377" cy="259045"/>
    <xdr:sp macro="" textlink="">
      <xdr:nvSpPr>
        <xdr:cNvPr id="653" name="テキスト ボックス 652"/>
        <xdr:cNvSpPr txBox="1"/>
      </xdr:nvSpPr>
      <xdr:spPr>
        <a:xfrm>
          <a:off x="15214111" y="13396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105919</xdr:rowOff>
    </xdr:from>
    <xdr:to>
      <xdr:col>76</xdr:col>
      <xdr:colOff>165100</xdr:colOff>
      <xdr:row>78</xdr:row>
      <xdr:rowOff>36069</xdr:rowOff>
    </xdr:to>
    <xdr:sp macro="" textlink="">
      <xdr:nvSpPr>
        <xdr:cNvPr id="654" name="楕円 653"/>
        <xdr:cNvSpPr/>
      </xdr:nvSpPr>
      <xdr:spPr>
        <a:xfrm>
          <a:off x="14541500" y="13307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27196</xdr:rowOff>
    </xdr:from>
    <xdr:ext cx="534377" cy="259045"/>
    <xdr:sp macro="" textlink="">
      <xdr:nvSpPr>
        <xdr:cNvPr id="655" name="テキスト ボックス 654"/>
        <xdr:cNvSpPr txBox="1"/>
      </xdr:nvSpPr>
      <xdr:spPr>
        <a:xfrm>
          <a:off x="14325111" y="13400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99617</xdr:rowOff>
    </xdr:from>
    <xdr:to>
      <xdr:col>72</xdr:col>
      <xdr:colOff>38100</xdr:colOff>
      <xdr:row>78</xdr:row>
      <xdr:rowOff>29767</xdr:rowOff>
    </xdr:to>
    <xdr:sp macro="" textlink="">
      <xdr:nvSpPr>
        <xdr:cNvPr id="656" name="楕円 655"/>
        <xdr:cNvSpPr/>
      </xdr:nvSpPr>
      <xdr:spPr>
        <a:xfrm>
          <a:off x="13652500" y="13301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20894</xdr:rowOff>
    </xdr:from>
    <xdr:ext cx="534377" cy="259045"/>
    <xdr:sp macro="" textlink="">
      <xdr:nvSpPr>
        <xdr:cNvPr id="657" name="テキスト ボックス 656"/>
        <xdr:cNvSpPr txBox="1"/>
      </xdr:nvSpPr>
      <xdr:spPr>
        <a:xfrm>
          <a:off x="13436111" y="13393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90123</xdr:rowOff>
    </xdr:from>
    <xdr:to>
      <xdr:col>67</xdr:col>
      <xdr:colOff>101600</xdr:colOff>
      <xdr:row>78</xdr:row>
      <xdr:rowOff>20273</xdr:rowOff>
    </xdr:to>
    <xdr:sp macro="" textlink="">
      <xdr:nvSpPr>
        <xdr:cNvPr id="658" name="楕円 657"/>
        <xdr:cNvSpPr/>
      </xdr:nvSpPr>
      <xdr:spPr>
        <a:xfrm>
          <a:off x="12763500" y="13291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11400</xdr:rowOff>
    </xdr:from>
    <xdr:ext cx="534377" cy="259045"/>
    <xdr:sp macro="" textlink="">
      <xdr:nvSpPr>
        <xdr:cNvPr id="659" name="テキスト ボックス 658"/>
        <xdr:cNvSpPr txBox="1"/>
      </xdr:nvSpPr>
      <xdr:spPr>
        <a:xfrm>
          <a:off x="12547111" y="13384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70" name="直線コネクタ 669"/>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71" name="テキスト ボックス 670"/>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3" name="テキスト ボックス 672"/>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74" name="直線コネクタ 673"/>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75" name="テキスト ボックス 674"/>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37367</xdr:rowOff>
    </xdr:from>
    <xdr:to>
      <xdr:col>85</xdr:col>
      <xdr:colOff>126364</xdr:colOff>
      <xdr:row>98</xdr:row>
      <xdr:rowOff>25372</xdr:rowOff>
    </xdr:to>
    <xdr:cxnSp macro="">
      <xdr:nvCxnSpPr>
        <xdr:cNvPr id="679" name="直線コネクタ 678"/>
        <xdr:cNvCxnSpPr/>
      </xdr:nvCxnSpPr>
      <xdr:spPr>
        <a:xfrm flipV="1">
          <a:off x="16317595" y="15639317"/>
          <a:ext cx="1269" cy="1188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29199</xdr:rowOff>
    </xdr:from>
    <xdr:ext cx="249299" cy="259045"/>
    <xdr:sp macro="" textlink="">
      <xdr:nvSpPr>
        <xdr:cNvPr id="680" name="積立金最小値テキスト"/>
        <xdr:cNvSpPr txBox="1"/>
      </xdr:nvSpPr>
      <xdr:spPr>
        <a:xfrm>
          <a:off x="16370300" y="168312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25372</xdr:rowOff>
    </xdr:from>
    <xdr:to>
      <xdr:col>86</xdr:col>
      <xdr:colOff>25400</xdr:colOff>
      <xdr:row>98</xdr:row>
      <xdr:rowOff>25372</xdr:rowOff>
    </xdr:to>
    <xdr:cxnSp macro="">
      <xdr:nvCxnSpPr>
        <xdr:cNvPr id="681" name="直線コネクタ 680"/>
        <xdr:cNvCxnSpPr/>
      </xdr:nvCxnSpPr>
      <xdr:spPr>
        <a:xfrm>
          <a:off x="16230600" y="16827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155494</xdr:rowOff>
    </xdr:from>
    <xdr:ext cx="599010" cy="259045"/>
    <xdr:sp macro="" textlink="">
      <xdr:nvSpPr>
        <xdr:cNvPr id="682" name="積立金最大値テキスト"/>
        <xdr:cNvSpPr txBox="1"/>
      </xdr:nvSpPr>
      <xdr:spPr>
        <a:xfrm>
          <a:off x="16370300" y="15414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37367</xdr:rowOff>
    </xdr:from>
    <xdr:to>
      <xdr:col>86</xdr:col>
      <xdr:colOff>25400</xdr:colOff>
      <xdr:row>91</xdr:row>
      <xdr:rowOff>37367</xdr:rowOff>
    </xdr:to>
    <xdr:cxnSp macro="">
      <xdr:nvCxnSpPr>
        <xdr:cNvPr id="683" name="直線コネクタ 682"/>
        <xdr:cNvCxnSpPr/>
      </xdr:nvCxnSpPr>
      <xdr:spPr>
        <a:xfrm>
          <a:off x="16230600" y="15639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150896</xdr:rowOff>
    </xdr:from>
    <xdr:to>
      <xdr:col>85</xdr:col>
      <xdr:colOff>127000</xdr:colOff>
      <xdr:row>97</xdr:row>
      <xdr:rowOff>114846</xdr:rowOff>
    </xdr:to>
    <xdr:cxnSp macro="">
      <xdr:nvCxnSpPr>
        <xdr:cNvPr id="684" name="直線コネクタ 683"/>
        <xdr:cNvCxnSpPr/>
      </xdr:nvCxnSpPr>
      <xdr:spPr>
        <a:xfrm>
          <a:off x="15481300" y="16610096"/>
          <a:ext cx="838200" cy="13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45809</xdr:rowOff>
    </xdr:from>
    <xdr:ext cx="534377" cy="259045"/>
    <xdr:sp macro="" textlink="">
      <xdr:nvSpPr>
        <xdr:cNvPr id="685" name="積立金平均値テキスト"/>
        <xdr:cNvSpPr txBox="1"/>
      </xdr:nvSpPr>
      <xdr:spPr>
        <a:xfrm>
          <a:off x="16370300" y="165050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22932</xdr:rowOff>
    </xdr:from>
    <xdr:to>
      <xdr:col>85</xdr:col>
      <xdr:colOff>177800</xdr:colOff>
      <xdr:row>97</xdr:row>
      <xdr:rowOff>124532</xdr:rowOff>
    </xdr:to>
    <xdr:sp macro="" textlink="">
      <xdr:nvSpPr>
        <xdr:cNvPr id="686" name="フローチャート: 判断 685"/>
        <xdr:cNvSpPr/>
      </xdr:nvSpPr>
      <xdr:spPr>
        <a:xfrm>
          <a:off x="16268700" y="16653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150896</xdr:rowOff>
    </xdr:from>
    <xdr:to>
      <xdr:col>81</xdr:col>
      <xdr:colOff>50800</xdr:colOff>
      <xdr:row>97</xdr:row>
      <xdr:rowOff>15404</xdr:rowOff>
    </xdr:to>
    <xdr:cxnSp macro="">
      <xdr:nvCxnSpPr>
        <xdr:cNvPr id="687" name="直線コネクタ 686"/>
        <xdr:cNvCxnSpPr/>
      </xdr:nvCxnSpPr>
      <xdr:spPr>
        <a:xfrm flipV="1">
          <a:off x="14592300" y="16610096"/>
          <a:ext cx="889000" cy="35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30516</xdr:rowOff>
    </xdr:from>
    <xdr:to>
      <xdr:col>81</xdr:col>
      <xdr:colOff>101600</xdr:colOff>
      <xdr:row>97</xdr:row>
      <xdr:rowOff>132116</xdr:rowOff>
    </xdr:to>
    <xdr:sp macro="" textlink="">
      <xdr:nvSpPr>
        <xdr:cNvPr id="688" name="フローチャート: 判断 687"/>
        <xdr:cNvSpPr/>
      </xdr:nvSpPr>
      <xdr:spPr>
        <a:xfrm>
          <a:off x="15430500" y="1666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123243</xdr:rowOff>
    </xdr:from>
    <xdr:ext cx="534377" cy="259045"/>
    <xdr:sp macro="" textlink="">
      <xdr:nvSpPr>
        <xdr:cNvPr id="689" name="テキスト ボックス 688"/>
        <xdr:cNvSpPr txBox="1"/>
      </xdr:nvSpPr>
      <xdr:spPr>
        <a:xfrm>
          <a:off x="15214111" y="1675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15404</xdr:rowOff>
    </xdr:from>
    <xdr:to>
      <xdr:col>76</xdr:col>
      <xdr:colOff>114300</xdr:colOff>
      <xdr:row>97</xdr:row>
      <xdr:rowOff>75087</xdr:rowOff>
    </xdr:to>
    <xdr:cxnSp macro="">
      <xdr:nvCxnSpPr>
        <xdr:cNvPr id="690" name="直線コネクタ 689"/>
        <xdr:cNvCxnSpPr/>
      </xdr:nvCxnSpPr>
      <xdr:spPr>
        <a:xfrm flipV="1">
          <a:off x="13703300" y="16646054"/>
          <a:ext cx="889000" cy="59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25406</xdr:rowOff>
    </xdr:from>
    <xdr:to>
      <xdr:col>76</xdr:col>
      <xdr:colOff>165100</xdr:colOff>
      <xdr:row>97</xdr:row>
      <xdr:rowOff>127006</xdr:rowOff>
    </xdr:to>
    <xdr:sp macro="" textlink="">
      <xdr:nvSpPr>
        <xdr:cNvPr id="691" name="フローチャート: 判断 690"/>
        <xdr:cNvSpPr/>
      </xdr:nvSpPr>
      <xdr:spPr>
        <a:xfrm>
          <a:off x="14541500" y="1665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118133</xdr:rowOff>
    </xdr:from>
    <xdr:ext cx="534377" cy="259045"/>
    <xdr:sp macro="" textlink="">
      <xdr:nvSpPr>
        <xdr:cNvPr id="692" name="テキスト ボックス 691"/>
        <xdr:cNvSpPr txBox="1"/>
      </xdr:nvSpPr>
      <xdr:spPr>
        <a:xfrm>
          <a:off x="14325111" y="16748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74806</xdr:rowOff>
    </xdr:from>
    <xdr:to>
      <xdr:col>71</xdr:col>
      <xdr:colOff>177800</xdr:colOff>
      <xdr:row>97</xdr:row>
      <xdr:rowOff>75087</xdr:rowOff>
    </xdr:to>
    <xdr:cxnSp macro="">
      <xdr:nvCxnSpPr>
        <xdr:cNvPr id="693" name="直線コネクタ 692"/>
        <xdr:cNvCxnSpPr/>
      </xdr:nvCxnSpPr>
      <xdr:spPr>
        <a:xfrm>
          <a:off x="12814300" y="16705456"/>
          <a:ext cx="889000" cy="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30790</xdr:rowOff>
    </xdr:from>
    <xdr:to>
      <xdr:col>72</xdr:col>
      <xdr:colOff>38100</xdr:colOff>
      <xdr:row>97</xdr:row>
      <xdr:rowOff>132390</xdr:rowOff>
    </xdr:to>
    <xdr:sp macro="" textlink="">
      <xdr:nvSpPr>
        <xdr:cNvPr id="694" name="フローチャート: 判断 693"/>
        <xdr:cNvSpPr/>
      </xdr:nvSpPr>
      <xdr:spPr>
        <a:xfrm>
          <a:off x="13652500" y="1666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123517</xdr:rowOff>
    </xdr:from>
    <xdr:ext cx="534377" cy="259045"/>
    <xdr:sp macro="" textlink="">
      <xdr:nvSpPr>
        <xdr:cNvPr id="695" name="テキスト ボックス 694"/>
        <xdr:cNvSpPr txBox="1"/>
      </xdr:nvSpPr>
      <xdr:spPr>
        <a:xfrm>
          <a:off x="13436111" y="16754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141632</xdr:rowOff>
    </xdr:from>
    <xdr:to>
      <xdr:col>67</xdr:col>
      <xdr:colOff>101600</xdr:colOff>
      <xdr:row>97</xdr:row>
      <xdr:rowOff>71782</xdr:rowOff>
    </xdr:to>
    <xdr:sp macro="" textlink="">
      <xdr:nvSpPr>
        <xdr:cNvPr id="696" name="フローチャート: 判断 695"/>
        <xdr:cNvSpPr/>
      </xdr:nvSpPr>
      <xdr:spPr>
        <a:xfrm>
          <a:off x="12763500" y="1660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88309</xdr:rowOff>
    </xdr:from>
    <xdr:ext cx="534377" cy="259045"/>
    <xdr:sp macro="" textlink="">
      <xdr:nvSpPr>
        <xdr:cNvPr id="697" name="テキスト ボックス 696"/>
        <xdr:cNvSpPr txBox="1"/>
      </xdr:nvSpPr>
      <xdr:spPr>
        <a:xfrm>
          <a:off x="12547111" y="16376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64046</xdr:rowOff>
    </xdr:from>
    <xdr:to>
      <xdr:col>85</xdr:col>
      <xdr:colOff>177800</xdr:colOff>
      <xdr:row>97</xdr:row>
      <xdr:rowOff>165646</xdr:rowOff>
    </xdr:to>
    <xdr:sp macro="" textlink="">
      <xdr:nvSpPr>
        <xdr:cNvPr id="703" name="楕円 702"/>
        <xdr:cNvSpPr/>
      </xdr:nvSpPr>
      <xdr:spPr>
        <a:xfrm>
          <a:off x="16268700" y="16694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1359</xdr:rowOff>
    </xdr:from>
    <xdr:ext cx="534377" cy="259045"/>
    <xdr:sp macro="" textlink="">
      <xdr:nvSpPr>
        <xdr:cNvPr id="704" name="積立金該当値テキスト"/>
        <xdr:cNvSpPr txBox="1"/>
      </xdr:nvSpPr>
      <xdr:spPr>
        <a:xfrm>
          <a:off x="16370300" y="16632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100096</xdr:rowOff>
    </xdr:from>
    <xdr:to>
      <xdr:col>81</xdr:col>
      <xdr:colOff>101600</xdr:colOff>
      <xdr:row>97</xdr:row>
      <xdr:rowOff>30246</xdr:rowOff>
    </xdr:to>
    <xdr:sp macro="" textlink="">
      <xdr:nvSpPr>
        <xdr:cNvPr id="705" name="楕円 704"/>
        <xdr:cNvSpPr/>
      </xdr:nvSpPr>
      <xdr:spPr>
        <a:xfrm>
          <a:off x="15430500" y="16559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46773</xdr:rowOff>
    </xdr:from>
    <xdr:ext cx="534377" cy="259045"/>
    <xdr:sp macro="" textlink="">
      <xdr:nvSpPr>
        <xdr:cNvPr id="706" name="テキスト ボックス 705"/>
        <xdr:cNvSpPr txBox="1"/>
      </xdr:nvSpPr>
      <xdr:spPr>
        <a:xfrm>
          <a:off x="15214111" y="16334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136054</xdr:rowOff>
    </xdr:from>
    <xdr:to>
      <xdr:col>76</xdr:col>
      <xdr:colOff>165100</xdr:colOff>
      <xdr:row>97</xdr:row>
      <xdr:rowOff>66204</xdr:rowOff>
    </xdr:to>
    <xdr:sp macro="" textlink="">
      <xdr:nvSpPr>
        <xdr:cNvPr id="707" name="楕円 706"/>
        <xdr:cNvSpPr/>
      </xdr:nvSpPr>
      <xdr:spPr>
        <a:xfrm>
          <a:off x="14541500" y="16595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82731</xdr:rowOff>
    </xdr:from>
    <xdr:ext cx="534377" cy="259045"/>
    <xdr:sp macro="" textlink="">
      <xdr:nvSpPr>
        <xdr:cNvPr id="708" name="テキスト ボックス 707"/>
        <xdr:cNvSpPr txBox="1"/>
      </xdr:nvSpPr>
      <xdr:spPr>
        <a:xfrm>
          <a:off x="14325111" y="16370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24287</xdr:rowOff>
    </xdr:from>
    <xdr:to>
      <xdr:col>72</xdr:col>
      <xdr:colOff>38100</xdr:colOff>
      <xdr:row>97</xdr:row>
      <xdr:rowOff>125887</xdr:rowOff>
    </xdr:to>
    <xdr:sp macro="" textlink="">
      <xdr:nvSpPr>
        <xdr:cNvPr id="709" name="楕円 708"/>
        <xdr:cNvSpPr/>
      </xdr:nvSpPr>
      <xdr:spPr>
        <a:xfrm>
          <a:off x="13652500" y="16654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142414</xdr:rowOff>
    </xdr:from>
    <xdr:ext cx="534377" cy="259045"/>
    <xdr:sp macro="" textlink="">
      <xdr:nvSpPr>
        <xdr:cNvPr id="710" name="テキスト ボックス 709"/>
        <xdr:cNvSpPr txBox="1"/>
      </xdr:nvSpPr>
      <xdr:spPr>
        <a:xfrm>
          <a:off x="13436111" y="16430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24006</xdr:rowOff>
    </xdr:from>
    <xdr:to>
      <xdr:col>67</xdr:col>
      <xdr:colOff>101600</xdr:colOff>
      <xdr:row>97</xdr:row>
      <xdr:rowOff>125606</xdr:rowOff>
    </xdr:to>
    <xdr:sp macro="" textlink="">
      <xdr:nvSpPr>
        <xdr:cNvPr id="711" name="楕円 710"/>
        <xdr:cNvSpPr/>
      </xdr:nvSpPr>
      <xdr:spPr>
        <a:xfrm>
          <a:off x="12763500" y="16654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116733</xdr:rowOff>
    </xdr:from>
    <xdr:ext cx="534377" cy="259045"/>
    <xdr:sp macro="" textlink="">
      <xdr:nvSpPr>
        <xdr:cNvPr id="712" name="テキスト ボックス 711"/>
        <xdr:cNvSpPr txBox="1"/>
      </xdr:nvSpPr>
      <xdr:spPr>
        <a:xfrm>
          <a:off x="12547111" y="16747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6" name="テキスト ボックス 725"/>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8" name="テキスト ボックス 727"/>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0" name="テキスト ボックス 729"/>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131242</xdr:rowOff>
    </xdr:from>
    <xdr:to>
      <xdr:col>116</xdr:col>
      <xdr:colOff>62864</xdr:colOff>
      <xdr:row>39</xdr:row>
      <xdr:rowOff>44450</xdr:rowOff>
    </xdr:to>
    <xdr:cxnSp macro="">
      <xdr:nvCxnSpPr>
        <xdr:cNvPr id="736" name="直線コネクタ 735"/>
        <xdr:cNvCxnSpPr/>
      </xdr:nvCxnSpPr>
      <xdr:spPr>
        <a:xfrm flipV="1">
          <a:off x="22159595" y="5446192"/>
          <a:ext cx="1269" cy="1284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77919</xdr:rowOff>
    </xdr:from>
    <xdr:ext cx="534377" cy="259045"/>
    <xdr:sp macro="" textlink="">
      <xdr:nvSpPr>
        <xdr:cNvPr id="739" name="投資及び出資金最大値テキスト"/>
        <xdr:cNvSpPr txBox="1"/>
      </xdr:nvSpPr>
      <xdr:spPr>
        <a:xfrm>
          <a:off x="22212300" y="5221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131242</xdr:rowOff>
    </xdr:from>
    <xdr:to>
      <xdr:col>116</xdr:col>
      <xdr:colOff>152400</xdr:colOff>
      <xdr:row>31</xdr:row>
      <xdr:rowOff>131242</xdr:rowOff>
    </xdr:to>
    <xdr:cxnSp macro="">
      <xdr:nvCxnSpPr>
        <xdr:cNvPr id="740" name="直線コネクタ 739"/>
        <xdr:cNvCxnSpPr/>
      </xdr:nvCxnSpPr>
      <xdr:spPr>
        <a:xfrm>
          <a:off x="22072600" y="5446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43383</xdr:rowOff>
    </xdr:from>
    <xdr:to>
      <xdr:col>116</xdr:col>
      <xdr:colOff>63500</xdr:colOff>
      <xdr:row>39</xdr:row>
      <xdr:rowOff>44107</xdr:rowOff>
    </xdr:to>
    <xdr:cxnSp macro="">
      <xdr:nvCxnSpPr>
        <xdr:cNvPr id="741" name="直線コネクタ 740"/>
        <xdr:cNvCxnSpPr/>
      </xdr:nvCxnSpPr>
      <xdr:spPr>
        <a:xfrm>
          <a:off x="21323300" y="6729933"/>
          <a:ext cx="838200" cy="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97718</xdr:rowOff>
    </xdr:from>
    <xdr:ext cx="469744" cy="259045"/>
    <xdr:sp macro="" textlink="">
      <xdr:nvSpPr>
        <xdr:cNvPr id="742" name="投資及び出資金平均値テキスト"/>
        <xdr:cNvSpPr txBox="1"/>
      </xdr:nvSpPr>
      <xdr:spPr>
        <a:xfrm>
          <a:off x="22212300" y="64413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74841</xdr:rowOff>
    </xdr:from>
    <xdr:to>
      <xdr:col>116</xdr:col>
      <xdr:colOff>114300</xdr:colOff>
      <xdr:row>39</xdr:row>
      <xdr:rowOff>4991</xdr:rowOff>
    </xdr:to>
    <xdr:sp macro="" textlink="">
      <xdr:nvSpPr>
        <xdr:cNvPr id="743" name="フローチャート: 判断 742"/>
        <xdr:cNvSpPr/>
      </xdr:nvSpPr>
      <xdr:spPr>
        <a:xfrm>
          <a:off x="22110700" y="658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43383</xdr:rowOff>
    </xdr:from>
    <xdr:to>
      <xdr:col>111</xdr:col>
      <xdr:colOff>177800</xdr:colOff>
      <xdr:row>39</xdr:row>
      <xdr:rowOff>44107</xdr:rowOff>
    </xdr:to>
    <xdr:cxnSp macro="">
      <xdr:nvCxnSpPr>
        <xdr:cNvPr id="744" name="直線コネクタ 743"/>
        <xdr:cNvCxnSpPr/>
      </xdr:nvCxnSpPr>
      <xdr:spPr>
        <a:xfrm flipV="1">
          <a:off x="20434300" y="6729933"/>
          <a:ext cx="889000" cy="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82461</xdr:rowOff>
    </xdr:from>
    <xdr:to>
      <xdr:col>112</xdr:col>
      <xdr:colOff>38100</xdr:colOff>
      <xdr:row>39</xdr:row>
      <xdr:rowOff>12611</xdr:rowOff>
    </xdr:to>
    <xdr:sp macro="" textlink="">
      <xdr:nvSpPr>
        <xdr:cNvPr id="745" name="フローチャート: 判断 744"/>
        <xdr:cNvSpPr/>
      </xdr:nvSpPr>
      <xdr:spPr>
        <a:xfrm>
          <a:off x="21272500" y="659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29138</xdr:rowOff>
    </xdr:from>
    <xdr:ext cx="469744" cy="259045"/>
    <xdr:sp macro="" textlink="">
      <xdr:nvSpPr>
        <xdr:cNvPr id="746" name="テキスト ボックス 745"/>
        <xdr:cNvSpPr txBox="1"/>
      </xdr:nvSpPr>
      <xdr:spPr>
        <a:xfrm>
          <a:off x="21088428" y="637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154483</xdr:rowOff>
    </xdr:from>
    <xdr:to>
      <xdr:col>107</xdr:col>
      <xdr:colOff>50800</xdr:colOff>
      <xdr:row>39</xdr:row>
      <xdr:rowOff>44107</xdr:rowOff>
    </xdr:to>
    <xdr:cxnSp macro="">
      <xdr:nvCxnSpPr>
        <xdr:cNvPr id="747" name="直線コネクタ 746"/>
        <xdr:cNvCxnSpPr/>
      </xdr:nvCxnSpPr>
      <xdr:spPr>
        <a:xfrm>
          <a:off x="19545300" y="6669583"/>
          <a:ext cx="889000" cy="61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90881</xdr:rowOff>
    </xdr:from>
    <xdr:to>
      <xdr:col>107</xdr:col>
      <xdr:colOff>101600</xdr:colOff>
      <xdr:row>39</xdr:row>
      <xdr:rowOff>21031</xdr:rowOff>
    </xdr:to>
    <xdr:sp macro="" textlink="">
      <xdr:nvSpPr>
        <xdr:cNvPr id="748" name="フローチャート: 判断 747"/>
        <xdr:cNvSpPr/>
      </xdr:nvSpPr>
      <xdr:spPr>
        <a:xfrm>
          <a:off x="20383500" y="6605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37558</xdr:rowOff>
    </xdr:from>
    <xdr:ext cx="469744" cy="259045"/>
    <xdr:sp macro="" textlink="">
      <xdr:nvSpPr>
        <xdr:cNvPr id="749" name="テキスト ボックス 748"/>
        <xdr:cNvSpPr txBox="1"/>
      </xdr:nvSpPr>
      <xdr:spPr>
        <a:xfrm>
          <a:off x="20199428" y="6381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154483</xdr:rowOff>
    </xdr:from>
    <xdr:to>
      <xdr:col>102</xdr:col>
      <xdr:colOff>114300</xdr:colOff>
      <xdr:row>39</xdr:row>
      <xdr:rowOff>44031</xdr:rowOff>
    </xdr:to>
    <xdr:cxnSp macro="">
      <xdr:nvCxnSpPr>
        <xdr:cNvPr id="750" name="直線コネクタ 749"/>
        <xdr:cNvCxnSpPr/>
      </xdr:nvCxnSpPr>
      <xdr:spPr>
        <a:xfrm flipV="1">
          <a:off x="18656300" y="6669583"/>
          <a:ext cx="889000" cy="6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100178</xdr:rowOff>
    </xdr:from>
    <xdr:to>
      <xdr:col>102</xdr:col>
      <xdr:colOff>165100</xdr:colOff>
      <xdr:row>39</xdr:row>
      <xdr:rowOff>30328</xdr:rowOff>
    </xdr:to>
    <xdr:sp macro="" textlink="">
      <xdr:nvSpPr>
        <xdr:cNvPr id="751" name="フローチャート: 判断 750"/>
        <xdr:cNvSpPr/>
      </xdr:nvSpPr>
      <xdr:spPr>
        <a:xfrm>
          <a:off x="19494500" y="6615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46855</xdr:rowOff>
    </xdr:from>
    <xdr:ext cx="469744" cy="259045"/>
    <xdr:sp macro="" textlink="">
      <xdr:nvSpPr>
        <xdr:cNvPr id="752" name="テキスト ボックス 751"/>
        <xdr:cNvSpPr txBox="1"/>
      </xdr:nvSpPr>
      <xdr:spPr>
        <a:xfrm>
          <a:off x="19310428" y="6390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98196</xdr:rowOff>
    </xdr:from>
    <xdr:to>
      <xdr:col>98</xdr:col>
      <xdr:colOff>38100</xdr:colOff>
      <xdr:row>39</xdr:row>
      <xdr:rowOff>28346</xdr:rowOff>
    </xdr:to>
    <xdr:sp macro="" textlink="">
      <xdr:nvSpPr>
        <xdr:cNvPr id="753" name="フローチャート: 判断 752"/>
        <xdr:cNvSpPr/>
      </xdr:nvSpPr>
      <xdr:spPr>
        <a:xfrm>
          <a:off x="18605500" y="661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44873</xdr:rowOff>
    </xdr:from>
    <xdr:ext cx="469744" cy="259045"/>
    <xdr:sp macro="" textlink="">
      <xdr:nvSpPr>
        <xdr:cNvPr id="754" name="テキスト ボックス 753"/>
        <xdr:cNvSpPr txBox="1"/>
      </xdr:nvSpPr>
      <xdr:spPr>
        <a:xfrm>
          <a:off x="18421428" y="6388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164757</xdr:rowOff>
    </xdr:from>
    <xdr:to>
      <xdr:col>116</xdr:col>
      <xdr:colOff>114300</xdr:colOff>
      <xdr:row>39</xdr:row>
      <xdr:rowOff>94907</xdr:rowOff>
    </xdr:to>
    <xdr:sp macro="" textlink="">
      <xdr:nvSpPr>
        <xdr:cNvPr id="760" name="楕円 759"/>
        <xdr:cNvSpPr/>
      </xdr:nvSpPr>
      <xdr:spPr>
        <a:xfrm>
          <a:off x="22110700" y="6679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79684</xdr:rowOff>
    </xdr:from>
    <xdr:ext cx="249299" cy="259045"/>
    <xdr:sp macro="" textlink="">
      <xdr:nvSpPr>
        <xdr:cNvPr id="761" name="投資及び出資金該当値テキスト"/>
        <xdr:cNvSpPr txBox="1"/>
      </xdr:nvSpPr>
      <xdr:spPr>
        <a:xfrm>
          <a:off x="22212300" y="65947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164033</xdr:rowOff>
    </xdr:from>
    <xdr:to>
      <xdr:col>112</xdr:col>
      <xdr:colOff>38100</xdr:colOff>
      <xdr:row>39</xdr:row>
      <xdr:rowOff>94183</xdr:rowOff>
    </xdr:to>
    <xdr:sp macro="" textlink="">
      <xdr:nvSpPr>
        <xdr:cNvPr id="762" name="楕円 761"/>
        <xdr:cNvSpPr/>
      </xdr:nvSpPr>
      <xdr:spPr>
        <a:xfrm>
          <a:off x="21272500" y="6679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85310</xdr:rowOff>
    </xdr:from>
    <xdr:ext cx="313932" cy="259045"/>
    <xdr:sp macro="" textlink="">
      <xdr:nvSpPr>
        <xdr:cNvPr id="763" name="テキスト ボックス 762"/>
        <xdr:cNvSpPr txBox="1"/>
      </xdr:nvSpPr>
      <xdr:spPr>
        <a:xfrm>
          <a:off x="21166333" y="67718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164757</xdr:rowOff>
    </xdr:from>
    <xdr:to>
      <xdr:col>107</xdr:col>
      <xdr:colOff>101600</xdr:colOff>
      <xdr:row>39</xdr:row>
      <xdr:rowOff>94907</xdr:rowOff>
    </xdr:to>
    <xdr:sp macro="" textlink="">
      <xdr:nvSpPr>
        <xdr:cNvPr id="764" name="楕円 763"/>
        <xdr:cNvSpPr/>
      </xdr:nvSpPr>
      <xdr:spPr>
        <a:xfrm>
          <a:off x="20383500" y="6679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86034</xdr:rowOff>
    </xdr:from>
    <xdr:ext cx="249299" cy="259045"/>
    <xdr:sp macro="" textlink="">
      <xdr:nvSpPr>
        <xdr:cNvPr id="765" name="テキスト ボックス 764"/>
        <xdr:cNvSpPr txBox="1"/>
      </xdr:nvSpPr>
      <xdr:spPr>
        <a:xfrm>
          <a:off x="20309650" y="67725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103683</xdr:rowOff>
    </xdr:from>
    <xdr:to>
      <xdr:col>102</xdr:col>
      <xdr:colOff>165100</xdr:colOff>
      <xdr:row>39</xdr:row>
      <xdr:rowOff>33833</xdr:rowOff>
    </xdr:to>
    <xdr:sp macro="" textlink="">
      <xdr:nvSpPr>
        <xdr:cNvPr id="766" name="楕円 765"/>
        <xdr:cNvSpPr/>
      </xdr:nvSpPr>
      <xdr:spPr>
        <a:xfrm>
          <a:off x="19494500" y="6618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24960</xdr:rowOff>
    </xdr:from>
    <xdr:ext cx="469744" cy="259045"/>
    <xdr:sp macro="" textlink="">
      <xdr:nvSpPr>
        <xdr:cNvPr id="767" name="テキスト ボックス 766"/>
        <xdr:cNvSpPr txBox="1"/>
      </xdr:nvSpPr>
      <xdr:spPr>
        <a:xfrm>
          <a:off x="19310428" y="6711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164681</xdr:rowOff>
    </xdr:from>
    <xdr:to>
      <xdr:col>98</xdr:col>
      <xdr:colOff>38100</xdr:colOff>
      <xdr:row>39</xdr:row>
      <xdr:rowOff>94831</xdr:rowOff>
    </xdr:to>
    <xdr:sp macro="" textlink="">
      <xdr:nvSpPr>
        <xdr:cNvPr id="768" name="楕円 767"/>
        <xdr:cNvSpPr/>
      </xdr:nvSpPr>
      <xdr:spPr>
        <a:xfrm>
          <a:off x="18605500" y="667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85958</xdr:rowOff>
    </xdr:from>
    <xdr:ext cx="313932" cy="259045"/>
    <xdr:sp macro="" textlink="">
      <xdr:nvSpPr>
        <xdr:cNvPr id="769" name="テキスト ボックス 768"/>
        <xdr:cNvSpPr txBox="1"/>
      </xdr:nvSpPr>
      <xdr:spPr>
        <a:xfrm>
          <a:off x="18499333" y="67725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0" name="直線コネクタ 779"/>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1" name="テキスト ボックス 780"/>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2" name="直線コネクタ 781"/>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3" name="テキスト ボックス 782"/>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4" name="直線コネクタ 783"/>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5" name="テキスト ボックス 784"/>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6" name="直線コネクタ 785"/>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7" name="テキスト ボックス 786"/>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108702</xdr:rowOff>
    </xdr:from>
    <xdr:to>
      <xdr:col>116</xdr:col>
      <xdr:colOff>62864</xdr:colOff>
      <xdr:row>58</xdr:row>
      <xdr:rowOff>139700</xdr:rowOff>
    </xdr:to>
    <xdr:cxnSp macro="">
      <xdr:nvCxnSpPr>
        <xdr:cNvPr id="791" name="直線コネクタ 790"/>
        <xdr:cNvCxnSpPr/>
      </xdr:nvCxnSpPr>
      <xdr:spPr>
        <a:xfrm flipV="1">
          <a:off x="22159595" y="8852652"/>
          <a:ext cx="1269" cy="1231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2"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55379</xdr:rowOff>
    </xdr:from>
    <xdr:ext cx="534377" cy="259045"/>
    <xdr:sp macro="" textlink="">
      <xdr:nvSpPr>
        <xdr:cNvPr id="794" name="貸付金最大値テキスト"/>
        <xdr:cNvSpPr txBox="1"/>
      </xdr:nvSpPr>
      <xdr:spPr>
        <a:xfrm>
          <a:off x="22212300" y="8627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108702</xdr:rowOff>
    </xdr:from>
    <xdr:to>
      <xdr:col>116</xdr:col>
      <xdr:colOff>152400</xdr:colOff>
      <xdr:row>51</xdr:row>
      <xdr:rowOff>108702</xdr:rowOff>
    </xdr:to>
    <xdr:cxnSp macro="">
      <xdr:nvCxnSpPr>
        <xdr:cNvPr id="795" name="直線コネクタ 794"/>
        <xdr:cNvCxnSpPr/>
      </xdr:nvCxnSpPr>
      <xdr:spPr>
        <a:xfrm>
          <a:off x="22072600" y="8852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123744</xdr:rowOff>
    </xdr:from>
    <xdr:to>
      <xdr:col>116</xdr:col>
      <xdr:colOff>63500</xdr:colOff>
      <xdr:row>58</xdr:row>
      <xdr:rowOff>125984</xdr:rowOff>
    </xdr:to>
    <xdr:cxnSp macro="">
      <xdr:nvCxnSpPr>
        <xdr:cNvPr id="796" name="直線コネクタ 795"/>
        <xdr:cNvCxnSpPr/>
      </xdr:nvCxnSpPr>
      <xdr:spPr>
        <a:xfrm>
          <a:off x="21323300" y="10067844"/>
          <a:ext cx="838200" cy="2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155508</xdr:rowOff>
    </xdr:from>
    <xdr:ext cx="469744" cy="259045"/>
    <xdr:sp macro="" textlink="">
      <xdr:nvSpPr>
        <xdr:cNvPr id="797" name="貸付金平均値テキスト"/>
        <xdr:cNvSpPr txBox="1"/>
      </xdr:nvSpPr>
      <xdr:spPr>
        <a:xfrm>
          <a:off x="22212300" y="97567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132631</xdr:rowOff>
    </xdr:from>
    <xdr:to>
      <xdr:col>116</xdr:col>
      <xdr:colOff>114300</xdr:colOff>
      <xdr:row>58</xdr:row>
      <xdr:rowOff>62781</xdr:rowOff>
    </xdr:to>
    <xdr:sp macro="" textlink="">
      <xdr:nvSpPr>
        <xdr:cNvPr id="798" name="フローチャート: 判断 797"/>
        <xdr:cNvSpPr/>
      </xdr:nvSpPr>
      <xdr:spPr>
        <a:xfrm>
          <a:off x="22110700" y="9905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123744</xdr:rowOff>
    </xdr:from>
    <xdr:to>
      <xdr:col>111</xdr:col>
      <xdr:colOff>177800</xdr:colOff>
      <xdr:row>58</xdr:row>
      <xdr:rowOff>124247</xdr:rowOff>
    </xdr:to>
    <xdr:cxnSp macro="">
      <xdr:nvCxnSpPr>
        <xdr:cNvPr id="799" name="直線コネクタ 798"/>
        <xdr:cNvCxnSpPr/>
      </xdr:nvCxnSpPr>
      <xdr:spPr>
        <a:xfrm flipV="1">
          <a:off x="20434300" y="10067844"/>
          <a:ext cx="889000" cy="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137340</xdr:rowOff>
    </xdr:from>
    <xdr:to>
      <xdr:col>112</xdr:col>
      <xdr:colOff>38100</xdr:colOff>
      <xdr:row>58</xdr:row>
      <xdr:rowOff>67490</xdr:rowOff>
    </xdr:to>
    <xdr:sp macro="" textlink="">
      <xdr:nvSpPr>
        <xdr:cNvPr id="800" name="フローチャート: 判断 799"/>
        <xdr:cNvSpPr/>
      </xdr:nvSpPr>
      <xdr:spPr>
        <a:xfrm>
          <a:off x="21272500" y="990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84017</xdr:rowOff>
    </xdr:from>
    <xdr:ext cx="469744" cy="259045"/>
    <xdr:sp macro="" textlink="">
      <xdr:nvSpPr>
        <xdr:cNvPr id="801" name="テキスト ボックス 800"/>
        <xdr:cNvSpPr txBox="1"/>
      </xdr:nvSpPr>
      <xdr:spPr>
        <a:xfrm>
          <a:off x="21088428" y="968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121572</xdr:rowOff>
    </xdr:from>
    <xdr:to>
      <xdr:col>107</xdr:col>
      <xdr:colOff>50800</xdr:colOff>
      <xdr:row>58</xdr:row>
      <xdr:rowOff>124247</xdr:rowOff>
    </xdr:to>
    <xdr:cxnSp macro="">
      <xdr:nvCxnSpPr>
        <xdr:cNvPr id="802" name="直線コネクタ 801"/>
        <xdr:cNvCxnSpPr/>
      </xdr:nvCxnSpPr>
      <xdr:spPr>
        <a:xfrm>
          <a:off x="19545300" y="10065672"/>
          <a:ext cx="889000" cy="2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128082</xdr:rowOff>
    </xdr:from>
    <xdr:to>
      <xdr:col>107</xdr:col>
      <xdr:colOff>101600</xdr:colOff>
      <xdr:row>58</xdr:row>
      <xdr:rowOff>58232</xdr:rowOff>
    </xdr:to>
    <xdr:sp macro="" textlink="">
      <xdr:nvSpPr>
        <xdr:cNvPr id="803" name="フローチャート: 判断 802"/>
        <xdr:cNvSpPr/>
      </xdr:nvSpPr>
      <xdr:spPr>
        <a:xfrm>
          <a:off x="20383500" y="990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74759</xdr:rowOff>
    </xdr:from>
    <xdr:ext cx="469744" cy="259045"/>
    <xdr:sp macro="" textlink="">
      <xdr:nvSpPr>
        <xdr:cNvPr id="804" name="テキスト ボックス 803"/>
        <xdr:cNvSpPr txBox="1"/>
      </xdr:nvSpPr>
      <xdr:spPr>
        <a:xfrm>
          <a:off x="20199428" y="9675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121572</xdr:rowOff>
    </xdr:from>
    <xdr:to>
      <xdr:col>102</xdr:col>
      <xdr:colOff>114300</xdr:colOff>
      <xdr:row>58</xdr:row>
      <xdr:rowOff>123081</xdr:rowOff>
    </xdr:to>
    <xdr:cxnSp macro="">
      <xdr:nvCxnSpPr>
        <xdr:cNvPr id="805" name="直線コネクタ 804"/>
        <xdr:cNvCxnSpPr/>
      </xdr:nvCxnSpPr>
      <xdr:spPr>
        <a:xfrm flipV="1">
          <a:off x="18656300" y="10065672"/>
          <a:ext cx="889000" cy="1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109589</xdr:rowOff>
    </xdr:from>
    <xdr:to>
      <xdr:col>102</xdr:col>
      <xdr:colOff>165100</xdr:colOff>
      <xdr:row>58</xdr:row>
      <xdr:rowOff>39739</xdr:rowOff>
    </xdr:to>
    <xdr:sp macro="" textlink="">
      <xdr:nvSpPr>
        <xdr:cNvPr id="806" name="フローチャート: 判断 805"/>
        <xdr:cNvSpPr/>
      </xdr:nvSpPr>
      <xdr:spPr>
        <a:xfrm>
          <a:off x="19494500" y="98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56266</xdr:rowOff>
    </xdr:from>
    <xdr:ext cx="469744" cy="259045"/>
    <xdr:sp macro="" textlink="">
      <xdr:nvSpPr>
        <xdr:cNvPr id="807" name="テキスト ボックス 806"/>
        <xdr:cNvSpPr txBox="1"/>
      </xdr:nvSpPr>
      <xdr:spPr>
        <a:xfrm>
          <a:off x="19310428" y="9657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102753</xdr:rowOff>
    </xdr:from>
    <xdr:to>
      <xdr:col>98</xdr:col>
      <xdr:colOff>38100</xdr:colOff>
      <xdr:row>58</xdr:row>
      <xdr:rowOff>32903</xdr:rowOff>
    </xdr:to>
    <xdr:sp macro="" textlink="">
      <xdr:nvSpPr>
        <xdr:cNvPr id="808" name="フローチャート: 判断 807"/>
        <xdr:cNvSpPr/>
      </xdr:nvSpPr>
      <xdr:spPr>
        <a:xfrm>
          <a:off x="18605500" y="9875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49430</xdr:rowOff>
    </xdr:from>
    <xdr:ext cx="469744" cy="259045"/>
    <xdr:sp macro="" textlink="">
      <xdr:nvSpPr>
        <xdr:cNvPr id="809" name="テキスト ボックス 808"/>
        <xdr:cNvSpPr txBox="1"/>
      </xdr:nvSpPr>
      <xdr:spPr>
        <a:xfrm>
          <a:off x="18421428" y="9650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75184</xdr:rowOff>
    </xdr:from>
    <xdr:to>
      <xdr:col>116</xdr:col>
      <xdr:colOff>114300</xdr:colOff>
      <xdr:row>59</xdr:row>
      <xdr:rowOff>5334</xdr:rowOff>
    </xdr:to>
    <xdr:sp macro="" textlink="">
      <xdr:nvSpPr>
        <xdr:cNvPr id="815" name="楕円 814"/>
        <xdr:cNvSpPr/>
      </xdr:nvSpPr>
      <xdr:spPr>
        <a:xfrm>
          <a:off x="22110700" y="10019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161561</xdr:rowOff>
    </xdr:from>
    <xdr:ext cx="378565" cy="259045"/>
    <xdr:sp macro="" textlink="">
      <xdr:nvSpPr>
        <xdr:cNvPr id="816" name="貸付金該当値テキスト"/>
        <xdr:cNvSpPr txBox="1"/>
      </xdr:nvSpPr>
      <xdr:spPr>
        <a:xfrm>
          <a:off x="22212300" y="99342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72944</xdr:rowOff>
    </xdr:from>
    <xdr:to>
      <xdr:col>112</xdr:col>
      <xdr:colOff>38100</xdr:colOff>
      <xdr:row>59</xdr:row>
      <xdr:rowOff>3094</xdr:rowOff>
    </xdr:to>
    <xdr:sp macro="" textlink="">
      <xdr:nvSpPr>
        <xdr:cNvPr id="817" name="楕円 816"/>
        <xdr:cNvSpPr/>
      </xdr:nvSpPr>
      <xdr:spPr>
        <a:xfrm>
          <a:off x="21272500" y="10017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165671</xdr:rowOff>
    </xdr:from>
    <xdr:ext cx="378565" cy="259045"/>
    <xdr:sp macro="" textlink="">
      <xdr:nvSpPr>
        <xdr:cNvPr id="818" name="テキスト ボックス 817"/>
        <xdr:cNvSpPr txBox="1"/>
      </xdr:nvSpPr>
      <xdr:spPr>
        <a:xfrm>
          <a:off x="21134017" y="101097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73447</xdr:rowOff>
    </xdr:from>
    <xdr:to>
      <xdr:col>107</xdr:col>
      <xdr:colOff>101600</xdr:colOff>
      <xdr:row>59</xdr:row>
      <xdr:rowOff>3597</xdr:rowOff>
    </xdr:to>
    <xdr:sp macro="" textlink="">
      <xdr:nvSpPr>
        <xdr:cNvPr id="819" name="楕円 818"/>
        <xdr:cNvSpPr/>
      </xdr:nvSpPr>
      <xdr:spPr>
        <a:xfrm>
          <a:off x="20383500" y="10017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166174</xdr:rowOff>
    </xdr:from>
    <xdr:ext cx="378565" cy="259045"/>
    <xdr:sp macro="" textlink="">
      <xdr:nvSpPr>
        <xdr:cNvPr id="820" name="テキスト ボックス 819"/>
        <xdr:cNvSpPr txBox="1"/>
      </xdr:nvSpPr>
      <xdr:spPr>
        <a:xfrm>
          <a:off x="20245017" y="101102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70772</xdr:rowOff>
    </xdr:from>
    <xdr:to>
      <xdr:col>102</xdr:col>
      <xdr:colOff>165100</xdr:colOff>
      <xdr:row>59</xdr:row>
      <xdr:rowOff>922</xdr:rowOff>
    </xdr:to>
    <xdr:sp macro="" textlink="">
      <xdr:nvSpPr>
        <xdr:cNvPr id="821" name="楕円 820"/>
        <xdr:cNvSpPr/>
      </xdr:nvSpPr>
      <xdr:spPr>
        <a:xfrm>
          <a:off x="19494500" y="1001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163499</xdr:rowOff>
    </xdr:from>
    <xdr:ext cx="378565" cy="259045"/>
    <xdr:sp macro="" textlink="">
      <xdr:nvSpPr>
        <xdr:cNvPr id="822" name="テキスト ボックス 821"/>
        <xdr:cNvSpPr txBox="1"/>
      </xdr:nvSpPr>
      <xdr:spPr>
        <a:xfrm>
          <a:off x="19356017" y="10107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72281</xdr:rowOff>
    </xdr:from>
    <xdr:to>
      <xdr:col>98</xdr:col>
      <xdr:colOff>38100</xdr:colOff>
      <xdr:row>59</xdr:row>
      <xdr:rowOff>2431</xdr:rowOff>
    </xdr:to>
    <xdr:sp macro="" textlink="">
      <xdr:nvSpPr>
        <xdr:cNvPr id="823" name="楕円 822"/>
        <xdr:cNvSpPr/>
      </xdr:nvSpPr>
      <xdr:spPr>
        <a:xfrm>
          <a:off x="18605500" y="10016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165008</xdr:rowOff>
    </xdr:from>
    <xdr:ext cx="378565" cy="259045"/>
    <xdr:sp macro="" textlink="">
      <xdr:nvSpPr>
        <xdr:cNvPr id="824" name="テキスト ボックス 823"/>
        <xdr:cNvSpPr txBox="1"/>
      </xdr:nvSpPr>
      <xdr:spPr>
        <a:xfrm>
          <a:off x="18467017" y="101091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5" name="テキスト ボックス 834"/>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6" name="直線コネクタ 835"/>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7" name="テキスト ボックス 836"/>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8" name="直線コネクタ 837"/>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9" name="テキスト ボックス 838"/>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0" name="直線コネクタ 839"/>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1" name="テキスト ボックス 840"/>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2" name="直線コネクタ 841"/>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3" name="テキスト ボックス 842"/>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4" name="直線コネクタ 843"/>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5" name="テキスト ボックス 844"/>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6" name="直線コネクタ 845"/>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7" name="テキスト ボックス 846"/>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10475</xdr:rowOff>
    </xdr:from>
    <xdr:to>
      <xdr:col>116</xdr:col>
      <xdr:colOff>62864</xdr:colOff>
      <xdr:row>78</xdr:row>
      <xdr:rowOff>82697</xdr:rowOff>
    </xdr:to>
    <xdr:cxnSp macro="">
      <xdr:nvCxnSpPr>
        <xdr:cNvPr id="851" name="直線コネクタ 850"/>
        <xdr:cNvCxnSpPr/>
      </xdr:nvCxnSpPr>
      <xdr:spPr>
        <a:xfrm flipV="1">
          <a:off x="22159595" y="12011975"/>
          <a:ext cx="1269" cy="1443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86524</xdr:rowOff>
    </xdr:from>
    <xdr:ext cx="534377" cy="259045"/>
    <xdr:sp macro="" textlink="">
      <xdr:nvSpPr>
        <xdr:cNvPr id="852" name="繰出金最小値テキスト"/>
        <xdr:cNvSpPr txBox="1"/>
      </xdr:nvSpPr>
      <xdr:spPr>
        <a:xfrm>
          <a:off x="22212300" y="13459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82697</xdr:rowOff>
    </xdr:from>
    <xdr:to>
      <xdr:col>116</xdr:col>
      <xdr:colOff>152400</xdr:colOff>
      <xdr:row>78</xdr:row>
      <xdr:rowOff>82697</xdr:rowOff>
    </xdr:to>
    <xdr:cxnSp macro="">
      <xdr:nvCxnSpPr>
        <xdr:cNvPr id="853" name="直線コネクタ 852"/>
        <xdr:cNvCxnSpPr/>
      </xdr:nvCxnSpPr>
      <xdr:spPr>
        <a:xfrm>
          <a:off x="22072600" y="13455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128602</xdr:rowOff>
    </xdr:from>
    <xdr:ext cx="599010" cy="259045"/>
    <xdr:sp macro="" textlink="">
      <xdr:nvSpPr>
        <xdr:cNvPr id="854" name="繰出金最大値テキスト"/>
        <xdr:cNvSpPr txBox="1"/>
      </xdr:nvSpPr>
      <xdr:spPr>
        <a:xfrm>
          <a:off x="22212300" y="11787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10475</xdr:rowOff>
    </xdr:from>
    <xdr:to>
      <xdr:col>116</xdr:col>
      <xdr:colOff>152400</xdr:colOff>
      <xdr:row>70</xdr:row>
      <xdr:rowOff>10475</xdr:rowOff>
    </xdr:to>
    <xdr:cxnSp macro="">
      <xdr:nvCxnSpPr>
        <xdr:cNvPr id="855" name="直線コネクタ 854"/>
        <xdr:cNvCxnSpPr/>
      </xdr:nvCxnSpPr>
      <xdr:spPr>
        <a:xfrm>
          <a:off x="22072600" y="12011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84656</xdr:rowOff>
    </xdr:from>
    <xdr:to>
      <xdr:col>116</xdr:col>
      <xdr:colOff>63500</xdr:colOff>
      <xdr:row>75</xdr:row>
      <xdr:rowOff>160209</xdr:rowOff>
    </xdr:to>
    <xdr:cxnSp macro="">
      <xdr:nvCxnSpPr>
        <xdr:cNvPr id="856" name="直線コネクタ 855"/>
        <xdr:cNvCxnSpPr/>
      </xdr:nvCxnSpPr>
      <xdr:spPr>
        <a:xfrm flipV="1">
          <a:off x="21323300" y="12943406"/>
          <a:ext cx="838200" cy="75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23142</xdr:rowOff>
    </xdr:from>
    <xdr:ext cx="534377" cy="259045"/>
    <xdr:sp macro="" textlink="">
      <xdr:nvSpPr>
        <xdr:cNvPr id="857" name="繰出金平均値テキスト"/>
        <xdr:cNvSpPr txBox="1"/>
      </xdr:nvSpPr>
      <xdr:spPr>
        <a:xfrm>
          <a:off x="22212300" y="128818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44715</xdr:rowOff>
    </xdr:from>
    <xdr:to>
      <xdr:col>116</xdr:col>
      <xdr:colOff>114300</xdr:colOff>
      <xdr:row>75</xdr:row>
      <xdr:rowOff>146315</xdr:rowOff>
    </xdr:to>
    <xdr:sp macro="" textlink="">
      <xdr:nvSpPr>
        <xdr:cNvPr id="858" name="フローチャート: 判断 857"/>
        <xdr:cNvSpPr/>
      </xdr:nvSpPr>
      <xdr:spPr>
        <a:xfrm>
          <a:off x="221107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36030</xdr:rowOff>
    </xdr:from>
    <xdr:to>
      <xdr:col>111</xdr:col>
      <xdr:colOff>177800</xdr:colOff>
      <xdr:row>75</xdr:row>
      <xdr:rowOff>160209</xdr:rowOff>
    </xdr:to>
    <xdr:cxnSp macro="">
      <xdr:nvCxnSpPr>
        <xdr:cNvPr id="859" name="直線コネクタ 858"/>
        <xdr:cNvCxnSpPr/>
      </xdr:nvCxnSpPr>
      <xdr:spPr>
        <a:xfrm>
          <a:off x="20434300" y="12894780"/>
          <a:ext cx="889000" cy="124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29480</xdr:rowOff>
    </xdr:from>
    <xdr:to>
      <xdr:col>112</xdr:col>
      <xdr:colOff>38100</xdr:colOff>
      <xdr:row>75</xdr:row>
      <xdr:rowOff>131080</xdr:rowOff>
    </xdr:to>
    <xdr:sp macro="" textlink="">
      <xdr:nvSpPr>
        <xdr:cNvPr id="860" name="フローチャート: 判断 859"/>
        <xdr:cNvSpPr/>
      </xdr:nvSpPr>
      <xdr:spPr>
        <a:xfrm>
          <a:off x="212725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147607</xdr:rowOff>
    </xdr:from>
    <xdr:ext cx="534377" cy="259045"/>
    <xdr:sp macro="" textlink="">
      <xdr:nvSpPr>
        <xdr:cNvPr id="861" name="テキスト ボックス 860"/>
        <xdr:cNvSpPr txBox="1"/>
      </xdr:nvSpPr>
      <xdr:spPr>
        <a:xfrm>
          <a:off x="21056111" y="12663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24339</xdr:rowOff>
    </xdr:from>
    <xdr:to>
      <xdr:col>107</xdr:col>
      <xdr:colOff>50800</xdr:colOff>
      <xdr:row>75</xdr:row>
      <xdr:rowOff>36030</xdr:rowOff>
    </xdr:to>
    <xdr:cxnSp macro="">
      <xdr:nvCxnSpPr>
        <xdr:cNvPr id="862" name="直線コネクタ 861"/>
        <xdr:cNvCxnSpPr/>
      </xdr:nvCxnSpPr>
      <xdr:spPr>
        <a:xfrm>
          <a:off x="19545300" y="12883089"/>
          <a:ext cx="889000" cy="11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14197</xdr:rowOff>
    </xdr:from>
    <xdr:to>
      <xdr:col>107</xdr:col>
      <xdr:colOff>101600</xdr:colOff>
      <xdr:row>75</xdr:row>
      <xdr:rowOff>115797</xdr:rowOff>
    </xdr:to>
    <xdr:sp macro="" textlink="">
      <xdr:nvSpPr>
        <xdr:cNvPr id="863" name="フローチャート: 判断 862"/>
        <xdr:cNvSpPr/>
      </xdr:nvSpPr>
      <xdr:spPr>
        <a:xfrm>
          <a:off x="203835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106924</xdr:rowOff>
    </xdr:from>
    <xdr:ext cx="534377" cy="259045"/>
    <xdr:sp macro="" textlink="">
      <xdr:nvSpPr>
        <xdr:cNvPr id="864" name="テキスト ボックス 863"/>
        <xdr:cNvSpPr txBox="1"/>
      </xdr:nvSpPr>
      <xdr:spPr>
        <a:xfrm>
          <a:off x="20167111" y="1296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24339</xdr:rowOff>
    </xdr:from>
    <xdr:to>
      <xdr:col>102</xdr:col>
      <xdr:colOff>114300</xdr:colOff>
      <xdr:row>75</xdr:row>
      <xdr:rowOff>63936</xdr:rowOff>
    </xdr:to>
    <xdr:cxnSp macro="">
      <xdr:nvCxnSpPr>
        <xdr:cNvPr id="865" name="直線コネクタ 864"/>
        <xdr:cNvCxnSpPr/>
      </xdr:nvCxnSpPr>
      <xdr:spPr>
        <a:xfrm flipV="1">
          <a:off x="18656300" y="12883089"/>
          <a:ext cx="889000" cy="39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35620</xdr:rowOff>
    </xdr:from>
    <xdr:to>
      <xdr:col>102</xdr:col>
      <xdr:colOff>165100</xdr:colOff>
      <xdr:row>75</xdr:row>
      <xdr:rowOff>137220</xdr:rowOff>
    </xdr:to>
    <xdr:sp macro="" textlink="">
      <xdr:nvSpPr>
        <xdr:cNvPr id="866" name="フローチャート: 判断 865"/>
        <xdr:cNvSpPr/>
      </xdr:nvSpPr>
      <xdr:spPr>
        <a:xfrm>
          <a:off x="19494500" y="1289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128347</xdr:rowOff>
    </xdr:from>
    <xdr:ext cx="534377" cy="259045"/>
    <xdr:sp macro="" textlink="">
      <xdr:nvSpPr>
        <xdr:cNvPr id="867" name="テキスト ボックス 866"/>
        <xdr:cNvSpPr txBox="1"/>
      </xdr:nvSpPr>
      <xdr:spPr>
        <a:xfrm>
          <a:off x="19278111" y="1298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101065</xdr:rowOff>
    </xdr:from>
    <xdr:to>
      <xdr:col>98</xdr:col>
      <xdr:colOff>38100</xdr:colOff>
      <xdr:row>76</xdr:row>
      <xdr:rowOff>31215</xdr:rowOff>
    </xdr:to>
    <xdr:sp macro="" textlink="">
      <xdr:nvSpPr>
        <xdr:cNvPr id="868" name="フローチャート: 判断 867"/>
        <xdr:cNvSpPr/>
      </xdr:nvSpPr>
      <xdr:spPr>
        <a:xfrm>
          <a:off x="18605500" y="1295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22342</xdr:rowOff>
    </xdr:from>
    <xdr:ext cx="534377" cy="259045"/>
    <xdr:sp macro="" textlink="">
      <xdr:nvSpPr>
        <xdr:cNvPr id="869" name="テキスト ボックス 868"/>
        <xdr:cNvSpPr txBox="1"/>
      </xdr:nvSpPr>
      <xdr:spPr>
        <a:xfrm>
          <a:off x="18389111" y="1305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33856</xdr:rowOff>
    </xdr:from>
    <xdr:to>
      <xdr:col>116</xdr:col>
      <xdr:colOff>114300</xdr:colOff>
      <xdr:row>75</xdr:row>
      <xdr:rowOff>135456</xdr:rowOff>
    </xdr:to>
    <xdr:sp macro="" textlink="">
      <xdr:nvSpPr>
        <xdr:cNvPr id="875" name="楕円 874"/>
        <xdr:cNvSpPr/>
      </xdr:nvSpPr>
      <xdr:spPr>
        <a:xfrm>
          <a:off x="22110700" y="12892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56733</xdr:rowOff>
    </xdr:from>
    <xdr:ext cx="534377" cy="259045"/>
    <xdr:sp macro="" textlink="">
      <xdr:nvSpPr>
        <xdr:cNvPr id="876" name="繰出金該当値テキスト"/>
        <xdr:cNvSpPr txBox="1"/>
      </xdr:nvSpPr>
      <xdr:spPr>
        <a:xfrm>
          <a:off x="22212300" y="12744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109409</xdr:rowOff>
    </xdr:from>
    <xdr:to>
      <xdr:col>112</xdr:col>
      <xdr:colOff>38100</xdr:colOff>
      <xdr:row>76</xdr:row>
      <xdr:rowOff>39559</xdr:rowOff>
    </xdr:to>
    <xdr:sp macro="" textlink="">
      <xdr:nvSpPr>
        <xdr:cNvPr id="877" name="楕円 876"/>
        <xdr:cNvSpPr/>
      </xdr:nvSpPr>
      <xdr:spPr>
        <a:xfrm>
          <a:off x="21272500" y="12968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30686</xdr:rowOff>
    </xdr:from>
    <xdr:ext cx="534377" cy="259045"/>
    <xdr:sp macro="" textlink="">
      <xdr:nvSpPr>
        <xdr:cNvPr id="878" name="テキスト ボックス 877"/>
        <xdr:cNvSpPr txBox="1"/>
      </xdr:nvSpPr>
      <xdr:spPr>
        <a:xfrm>
          <a:off x="21056111" y="13060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156680</xdr:rowOff>
    </xdr:from>
    <xdr:to>
      <xdr:col>107</xdr:col>
      <xdr:colOff>101600</xdr:colOff>
      <xdr:row>75</xdr:row>
      <xdr:rowOff>86830</xdr:rowOff>
    </xdr:to>
    <xdr:sp macro="" textlink="">
      <xdr:nvSpPr>
        <xdr:cNvPr id="879" name="楕円 878"/>
        <xdr:cNvSpPr/>
      </xdr:nvSpPr>
      <xdr:spPr>
        <a:xfrm>
          <a:off x="20383500" y="1284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103357</xdr:rowOff>
    </xdr:from>
    <xdr:ext cx="534377" cy="259045"/>
    <xdr:sp macro="" textlink="">
      <xdr:nvSpPr>
        <xdr:cNvPr id="880" name="テキスト ボックス 879"/>
        <xdr:cNvSpPr txBox="1"/>
      </xdr:nvSpPr>
      <xdr:spPr>
        <a:xfrm>
          <a:off x="20167111" y="12619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144989</xdr:rowOff>
    </xdr:from>
    <xdr:to>
      <xdr:col>102</xdr:col>
      <xdr:colOff>165100</xdr:colOff>
      <xdr:row>75</xdr:row>
      <xdr:rowOff>75139</xdr:rowOff>
    </xdr:to>
    <xdr:sp macro="" textlink="">
      <xdr:nvSpPr>
        <xdr:cNvPr id="881" name="楕円 880"/>
        <xdr:cNvSpPr/>
      </xdr:nvSpPr>
      <xdr:spPr>
        <a:xfrm>
          <a:off x="19494500" y="12832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91666</xdr:rowOff>
    </xdr:from>
    <xdr:ext cx="534377" cy="259045"/>
    <xdr:sp macro="" textlink="">
      <xdr:nvSpPr>
        <xdr:cNvPr id="882" name="テキスト ボックス 881"/>
        <xdr:cNvSpPr txBox="1"/>
      </xdr:nvSpPr>
      <xdr:spPr>
        <a:xfrm>
          <a:off x="19278111" y="12607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13136</xdr:rowOff>
    </xdr:from>
    <xdr:to>
      <xdr:col>98</xdr:col>
      <xdr:colOff>38100</xdr:colOff>
      <xdr:row>75</xdr:row>
      <xdr:rowOff>114736</xdr:rowOff>
    </xdr:to>
    <xdr:sp macro="" textlink="">
      <xdr:nvSpPr>
        <xdr:cNvPr id="883" name="楕円 882"/>
        <xdr:cNvSpPr/>
      </xdr:nvSpPr>
      <xdr:spPr>
        <a:xfrm>
          <a:off x="18605500" y="12871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131263</xdr:rowOff>
    </xdr:from>
    <xdr:ext cx="534377" cy="259045"/>
    <xdr:sp macro="" textlink="">
      <xdr:nvSpPr>
        <xdr:cNvPr id="884" name="テキスト ボックス 883"/>
        <xdr:cNvSpPr txBox="1"/>
      </xdr:nvSpPr>
      <xdr:spPr>
        <a:xfrm>
          <a:off x="18389111" y="12647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5" name="直線コネクタ 894"/>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6" name="テキスト ボックス 895"/>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7" name="直線コネクタ 896"/>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98" name="テキスト ボックス 897"/>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9" name="直線コネクタ 89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900" name="テキスト ボックス 899"/>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901" name="直線コネクタ 900"/>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902" name="テキスト ボックス 901"/>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903" name="直線コネクタ 902"/>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904" name="テキスト ボックス 903"/>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5" name="直線コネクタ 90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6" name="テキスト ボックス 905"/>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30987</xdr:rowOff>
    </xdr:from>
    <xdr:to>
      <xdr:col>116</xdr:col>
      <xdr:colOff>62864</xdr:colOff>
      <xdr:row>99</xdr:row>
      <xdr:rowOff>44450</xdr:rowOff>
    </xdr:to>
    <xdr:cxnSp macro="">
      <xdr:nvCxnSpPr>
        <xdr:cNvPr id="908" name="直線コネクタ 907"/>
        <xdr:cNvCxnSpPr/>
      </xdr:nvCxnSpPr>
      <xdr:spPr>
        <a:xfrm flipV="1">
          <a:off x="22159595" y="15461487"/>
          <a:ext cx="1269" cy="1556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90695</xdr:rowOff>
    </xdr:from>
    <xdr:ext cx="249299" cy="259045"/>
    <xdr:sp macro="" textlink="">
      <xdr:nvSpPr>
        <xdr:cNvPr id="909" name="前年度繰上充用金最小値テキスト"/>
        <xdr:cNvSpPr txBox="1"/>
      </xdr:nvSpPr>
      <xdr:spPr>
        <a:xfrm>
          <a:off x="22212300" y="17064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10" name="直線コネクタ 909"/>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88</xdr:row>
      <xdr:rowOff>149114</xdr:rowOff>
    </xdr:from>
    <xdr:ext cx="534377" cy="259045"/>
    <xdr:sp macro="" textlink="">
      <xdr:nvSpPr>
        <xdr:cNvPr id="911" name="前年度繰上充用金最大値テキスト"/>
        <xdr:cNvSpPr txBox="1"/>
      </xdr:nvSpPr>
      <xdr:spPr>
        <a:xfrm>
          <a:off x="22212300" y="15236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30987</xdr:rowOff>
    </xdr:from>
    <xdr:to>
      <xdr:col>116</xdr:col>
      <xdr:colOff>152400</xdr:colOff>
      <xdr:row>90</xdr:row>
      <xdr:rowOff>30987</xdr:rowOff>
    </xdr:to>
    <xdr:cxnSp macro="">
      <xdr:nvCxnSpPr>
        <xdr:cNvPr id="912" name="直線コネクタ 911"/>
        <xdr:cNvCxnSpPr/>
      </xdr:nvCxnSpPr>
      <xdr:spPr>
        <a:xfrm>
          <a:off x="22072600" y="15461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13" name="直線コネクタ 912"/>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8145</xdr:rowOff>
    </xdr:from>
    <xdr:ext cx="313932" cy="259045"/>
    <xdr:sp macro="" textlink="">
      <xdr:nvSpPr>
        <xdr:cNvPr id="914" name="前年度繰上充用金平均値テキスト"/>
        <xdr:cNvSpPr txBox="1"/>
      </xdr:nvSpPr>
      <xdr:spPr>
        <a:xfrm>
          <a:off x="22212300" y="1681024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156718</xdr:rowOff>
    </xdr:from>
    <xdr:to>
      <xdr:col>116</xdr:col>
      <xdr:colOff>114300</xdr:colOff>
      <xdr:row>99</xdr:row>
      <xdr:rowOff>86868</xdr:rowOff>
    </xdr:to>
    <xdr:sp macro="" textlink="">
      <xdr:nvSpPr>
        <xdr:cNvPr id="915" name="フローチャート: 判断 914"/>
        <xdr:cNvSpPr/>
      </xdr:nvSpPr>
      <xdr:spPr>
        <a:xfrm>
          <a:off x="221107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6" name="直線コネクタ 915"/>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157353</xdr:rowOff>
    </xdr:from>
    <xdr:to>
      <xdr:col>112</xdr:col>
      <xdr:colOff>38100</xdr:colOff>
      <xdr:row>99</xdr:row>
      <xdr:rowOff>87503</xdr:rowOff>
    </xdr:to>
    <xdr:sp macro="" textlink="">
      <xdr:nvSpPr>
        <xdr:cNvPr id="917" name="フローチャート: 判断 916"/>
        <xdr:cNvSpPr/>
      </xdr:nvSpPr>
      <xdr:spPr>
        <a:xfrm>
          <a:off x="21272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104030</xdr:rowOff>
    </xdr:from>
    <xdr:ext cx="313932" cy="259045"/>
    <xdr:sp macro="" textlink="">
      <xdr:nvSpPr>
        <xdr:cNvPr id="918" name="テキスト ボックス 917"/>
        <xdr:cNvSpPr txBox="1"/>
      </xdr:nvSpPr>
      <xdr:spPr>
        <a:xfrm>
          <a:off x="21166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9" name="直線コネクタ 918"/>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158114</xdr:rowOff>
    </xdr:from>
    <xdr:to>
      <xdr:col>107</xdr:col>
      <xdr:colOff>101600</xdr:colOff>
      <xdr:row>99</xdr:row>
      <xdr:rowOff>88264</xdr:rowOff>
    </xdr:to>
    <xdr:sp macro="" textlink="">
      <xdr:nvSpPr>
        <xdr:cNvPr id="920" name="フローチャート: 判断 919"/>
        <xdr:cNvSpPr/>
      </xdr:nvSpPr>
      <xdr:spPr>
        <a:xfrm>
          <a:off x="20383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104791</xdr:rowOff>
    </xdr:from>
    <xdr:ext cx="313932" cy="259045"/>
    <xdr:sp macro="" textlink="">
      <xdr:nvSpPr>
        <xdr:cNvPr id="921" name="テキスト ボックス 920"/>
        <xdr:cNvSpPr txBox="1"/>
      </xdr:nvSpPr>
      <xdr:spPr>
        <a:xfrm>
          <a:off x="20277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22" name="直線コネクタ 921"/>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157862</xdr:rowOff>
    </xdr:from>
    <xdr:to>
      <xdr:col>102</xdr:col>
      <xdr:colOff>165100</xdr:colOff>
      <xdr:row>99</xdr:row>
      <xdr:rowOff>88012</xdr:rowOff>
    </xdr:to>
    <xdr:sp macro="" textlink="">
      <xdr:nvSpPr>
        <xdr:cNvPr id="923" name="フローチャート: 判断 922"/>
        <xdr:cNvSpPr/>
      </xdr:nvSpPr>
      <xdr:spPr>
        <a:xfrm>
          <a:off x="19494500" y="1695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104539</xdr:rowOff>
    </xdr:from>
    <xdr:ext cx="313932" cy="259045"/>
    <xdr:sp macro="" textlink="">
      <xdr:nvSpPr>
        <xdr:cNvPr id="924" name="テキスト ボックス 923"/>
        <xdr:cNvSpPr txBox="1"/>
      </xdr:nvSpPr>
      <xdr:spPr>
        <a:xfrm>
          <a:off x="19388333" y="167351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160910</xdr:rowOff>
    </xdr:from>
    <xdr:to>
      <xdr:col>98</xdr:col>
      <xdr:colOff>38100</xdr:colOff>
      <xdr:row>99</xdr:row>
      <xdr:rowOff>91060</xdr:rowOff>
    </xdr:to>
    <xdr:sp macro="" textlink="">
      <xdr:nvSpPr>
        <xdr:cNvPr id="925" name="フローチャート: 判断 924"/>
        <xdr:cNvSpPr/>
      </xdr:nvSpPr>
      <xdr:spPr>
        <a:xfrm>
          <a:off x="18605500" y="1696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107587</xdr:rowOff>
    </xdr:from>
    <xdr:ext cx="313932" cy="259045"/>
    <xdr:sp macro="" textlink="">
      <xdr:nvSpPr>
        <xdr:cNvPr id="926" name="テキスト ボックス 925"/>
        <xdr:cNvSpPr txBox="1"/>
      </xdr:nvSpPr>
      <xdr:spPr>
        <a:xfrm>
          <a:off x="18499333" y="167382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7" name="テキスト ボックス 92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8" name="テキスト ボックス 92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9" name="テキスト ボックス 92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0" name="テキスト ボックス 92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1" name="テキスト ボックス 93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32" name="楕円 931"/>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135145</xdr:rowOff>
    </xdr:from>
    <xdr:ext cx="249299" cy="259045"/>
    <xdr:sp macro="" textlink="">
      <xdr:nvSpPr>
        <xdr:cNvPr id="933" name="前年度繰上充用金該当値テキスト"/>
        <xdr:cNvSpPr txBox="1"/>
      </xdr:nvSpPr>
      <xdr:spPr>
        <a:xfrm>
          <a:off x="22212300" y="16937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4" name="楕円 933"/>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5" name="テキスト ボックス 934"/>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6" name="楕円 935"/>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37" name="テキスト ボックス 936"/>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8" name="楕円 937"/>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9" name="テキスト ボックス 938"/>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40" name="楕円 939"/>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41" name="テキスト ボックス 940"/>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2" name="正方形/長方形 94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3" name="正方形/長方形 94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4" name="テキスト ボックス 94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人件費については</a:t>
          </a:r>
          <a:r>
            <a:rPr kumimoji="1" lang="en-US" altLang="ja-JP" sz="1300">
              <a:latin typeface="ＭＳ Ｐゴシック" panose="020B0600070205080204" pitchFamily="50" charset="-128"/>
              <a:ea typeface="ＭＳ Ｐゴシック" panose="020B0600070205080204" pitchFamily="50" charset="-128"/>
            </a:rPr>
            <a:t>87,353</a:t>
          </a:r>
          <a:r>
            <a:rPr kumimoji="1" lang="ja-JP" altLang="en-US" sz="1300">
              <a:latin typeface="ＭＳ Ｐゴシック" panose="020B0600070205080204" pitchFamily="50" charset="-128"/>
              <a:ea typeface="ＭＳ Ｐゴシック" panose="020B0600070205080204" pitchFamily="50" charset="-128"/>
            </a:rPr>
            <a:t>円となり，前年度より</a:t>
          </a:r>
          <a:r>
            <a:rPr kumimoji="1" lang="en-US" altLang="ja-JP" sz="1300">
              <a:latin typeface="ＭＳ Ｐゴシック" panose="020B0600070205080204" pitchFamily="50" charset="-128"/>
              <a:ea typeface="ＭＳ Ｐゴシック" panose="020B0600070205080204" pitchFamily="50" charset="-128"/>
            </a:rPr>
            <a:t>170</a:t>
          </a:r>
          <a:r>
            <a:rPr kumimoji="1" lang="ja-JP" altLang="en-US" sz="1300">
              <a:latin typeface="ＭＳ Ｐゴシック" panose="020B0600070205080204" pitchFamily="50" charset="-128"/>
              <a:ea typeface="ＭＳ Ｐゴシック" panose="020B0600070205080204" pitchFamily="50" charset="-128"/>
            </a:rPr>
            <a:t>円の増となっている。人件費は</a:t>
          </a:r>
          <a:r>
            <a:rPr kumimoji="1" lang="en-US" altLang="ja-JP" sz="1300">
              <a:latin typeface="ＭＳ Ｐゴシック" panose="020B0600070205080204" pitchFamily="50" charset="-128"/>
              <a:ea typeface="ＭＳ Ｐゴシック" panose="020B0600070205080204" pitchFamily="50" charset="-128"/>
            </a:rPr>
            <a:t>51</a:t>
          </a:r>
          <a:r>
            <a:rPr kumimoji="1" lang="ja-JP" altLang="en-US" sz="1300">
              <a:latin typeface="ＭＳ Ｐゴシック" panose="020B0600070205080204" pitchFamily="50" charset="-128"/>
              <a:ea typeface="ＭＳ Ｐゴシック" panose="020B0600070205080204" pitchFamily="50" charset="-128"/>
            </a:rPr>
            <a:t>百万円減となっているが，住民一人当たりのコストで見た場合，人口が</a:t>
          </a:r>
          <a:r>
            <a:rPr kumimoji="1" lang="en-US" altLang="ja-JP" sz="1300">
              <a:latin typeface="ＭＳ Ｐゴシック" panose="020B0600070205080204" pitchFamily="50" charset="-128"/>
              <a:ea typeface="ＭＳ Ｐゴシック" panose="020B0600070205080204" pitchFamily="50" charset="-128"/>
            </a:rPr>
            <a:t>668</a:t>
          </a:r>
          <a:r>
            <a:rPr kumimoji="1" lang="ja-JP" altLang="en-US" sz="1300">
              <a:latin typeface="ＭＳ Ｐゴシック" panose="020B0600070205080204" pitchFamily="50" charset="-128"/>
              <a:ea typeface="ＭＳ Ｐゴシック" panose="020B0600070205080204" pitchFamily="50" charset="-128"/>
            </a:rPr>
            <a:t>人減少したことが要因である。引き続き定員適正化計画に基づき，機構改革等により職員数を抑制し，コストの削減を図っていく。</a:t>
          </a:r>
        </a:p>
        <a:p>
          <a:r>
            <a:rPr kumimoji="1" lang="ja-JP" altLang="en-US" sz="1300">
              <a:latin typeface="ＭＳ Ｐゴシック" panose="020B0600070205080204" pitchFamily="50" charset="-128"/>
              <a:ea typeface="ＭＳ Ｐゴシック" panose="020B0600070205080204" pitchFamily="50" charset="-128"/>
            </a:rPr>
            <a:t>　　物件費については</a:t>
          </a:r>
          <a:r>
            <a:rPr kumimoji="1" lang="en-US" altLang="ja-JP" sz="1300">
              <a:latin typeface="ＭＳ Ｐゴシック" panose="020B0600070205080204" pitchFamily="50" charset="-128"/>
              <a:ea typeface="ＭＳ Ｐゴシック" panose="020B0600070205080204" pitchFamily="50" charset="-128"/>
            </a:rPr>
            <a:t>80,052</a:t>
          </a:r>
          <a:r>
            <a:rPr kumimoji="1" lang="ja-JP" altLang="en-US" sz="1300">
              <a:latin typeface="ＭＳ Ｐゴシック" panose="020B0600070205080204" pitchFamily="50" charset="-128"/>
              <a:ea typeface="ＭＳ Ｐゴシック" panose="020B0600070205080204" pitchFamily="50" charset="-128"/>
            </a:rPr>
            <a:t>円となり，前年度より</a:t>
          </a:r>
          <a:r>
            <a:rPr kumimoji="1" lang="en-US" altLang="ja-JP" sz="1300">
              <a:latin typeface="ＭＳ Ｐゴシック" panose="020B0600070205080204" pitchFamily="50" charset="-128"/>
              <a:ea typeface="ＭＳ Ｐゴシック" panose="020B0600070205080204" pitchFamily="50" charset="-128"/>
            </a:rPr>
            <a:t>2,449</a:t>
          </a:r>
          <a:r>
            <a:rPr kumimoji="1" lang="ja-JP" altLang="en-US" sz="1300">
              <a:latin typeface="ＭＳ Ｐゴシック" panose="020B0600070205080204" pitchFamily="50" charset="-128"/>
              <a:ea typeface="ＭＳ Ｐゴシック" panose="020B0600070205080204" pitchFamily="50" charset="-128"/>
            </a:rPr>
            <a:t>円の増となっている。これはスクールバス運行経費等の増が主な要因である。</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普通建設事業費は</a:t>
          </a:r>
          <a:r>
            <a:rPr kumimoji="1" lang="en-US" altLang="ja-JP" sz="1300">
              <a:latin typeface="ＭＳ Ｐゴシック" panose="020B0600070205080204" pitchFamily="50" charset="-128"/>
              <a:ea typeface="ＭＳ Ｐゴシック" panose="020B0600070205080204" pitchFamily="50" charset="-128"/>
            </a:rPr>
            <a:t>48,728</a:t>
          </a:r>
          <a:r>
            <a:rPr kumimoji="1" lang="ja-JP" altLang="en-US" sz="1300">
              <a:latin typeface="ＭＳ Ｐゴシック" panose="020B0600070205080204" pitchFamily="50" charset="-128"/>
              <a:ea typeface="ＭＳ Ｐゴシック" panose="020B0600070205080204" pitchFamily="50" charset="-128"/>
            </a:rPr>
            <a:t>円となり，前年度より</a:t>
          </a:r>
          <a:r>
            <a:rPr kumimoji="1" lang="en-US" altLang="ja-JP" sz="1300">
              <a:latin typeface="ＭＳ Ｐゴシック" panose="020B0600070205080204" pitchFamily="50" charset="-128"/>
              <a:ea typeface="ＭＳ Ｐゴシック" panose="020B0600070205080204" pitchFamily="50" charset="-128"/>
            </a:rPr>
            <a:t>5,911</a:t>
          </a:r>
          <a:r>
            <a:rPr kumimoji="1" lang="ja-JP" altLang="en-US" sz="1300">
              <a:latin typeface="ＭＳ Ｐゴシック" panose="020B0600070205080204" pitchFamily="50" charset="-128"/>
              <a:ea typeface="ＭＳ Ｐゴシック" panose="020B0600070205080204" pitchFamily="50" charset="-128"/>
            </a:rPr>
            <a:t>円の減となっている。これは第二中学校整備事業等が完了したことが主な要因である。</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公債費は</a:t>
          </a:r>
          <a:r>
            <a:rPr kumimoji="1" lang="en-US" altLang="ja-JP" sz="1300">
              <a:latin typeface="ＭＳ Ｐゴシック" panose="020B0600070205080204" pitchFamily="50" charset="-128"/>
              <a:ea typeface="ＭＳ Ｐゴシック" panose="020B0600070205080204" pitchFamily="50" charset="-128"/>
            </a:rPr>
            <a:t>69,693</a:t>
          </a:r>
          <a:r>
            <a:rPr kumimoji="1" lang="ja-JP" altLang="en-US" sz="1300">
              <a:latin typeface="ＭＳ Ｐゴシック" panose="020B0600070205080204" pitchFamily="50" charset="-128"/>
              <a:ea typeface="ＭＳ Ｐゴシック" panose="020B0600070205080204" pitchFamily="50" charset="-128"/>
            </a:rPr>
            <a:t>円となり，前年度より</a:t>
          </a:r>
          <a:r>
            <a:rPr kumimoji="1" lang="en-US" altLang="ja-JP" sz="1300">
              <a:latin typeface="ＭＳ Ｐゴシック" panose="020B0600070205080204" pitchFamily="50" charset="-128"/>
              <a:ea typeface="ＭＳ Ｐゴシック" panose="020B0600070205080204" pitchFamily="50" charset="-128"/>
            </a:rPr>
            <a:t>8,077</a:t>
          </a:r>
          <a:r>
            <a:rPr kumimoji="1" lang="ja-JP" altLang="en-US" sz="1300">
              <a:latin typeface="ＭＳ Ｐゴシック" panose="020B0600070205080204" pitchFamily="50" charset="-128"/>
              <a:ea typeface="ＭＳ Ｐゴシック" panose="020B0600070205080204" pitchFamily="50" charset="-128"/>
            </a:rPr>
            <a:t>円の増となっている。これは大規模事業の元金償還開始が主な要因である。</a:t>
          </a:r>
        </a:p>
        <a:p>
          <a:r>
            <a:rPr kumimoji="1" lang="ja-JP" altLang="en-US" sz="1300">
              <a:latin typeface="ＭＳ Ｐゴシック" panose="020B0600070205080204" pitchFamily="50" charset="-128"/>
              <a:ea typeface="ＭＳ Ｐゴシック" panose="020B0600070205080204" pitchFamily="50" charset="-128"/>
            </a:rPr>
            <a:t>　　積立金は</a:t>
          </a:r>
          <a:r>
            <a:rPr kumimoji="1" lang="en-US" altLang="ja-JP" sz="1300">
              <a:latin typeface="ＭＳ Ｐゴシック" panose="020B0600070205080204" pitchFamily="50" charset="-128"/>
              <a:ea typeface="ＭＳ Ｐゴシック" panose="020B0600070205080204" pitchFamily="50" charset="-128"/>
            </a:rPr>
            <a:t>14,349</a:t>
          </a:r>
          <a:r>
            <a:rPr kumimoji="1" lang="ja-JP" altLang="en-US" sz="1300">
              <a:latin typeface="ＭＳ Ｐゴシック" panose="020B0600070205080204" pitchFamily="50" charset="-128"/>
              <a:ea typeface="ＭＳ Ｐゴシック" panose="020B0600070205080204" pitchFamily="50" charset="-128"/>
            </a:rPr>
            <a:t>円となり，前年度より</a:t>
          </a:r>
          <a:r>
            <a:rPr kumimoji="1" lang="en-US" altLang="ja-JP" sz="1300">
              <a:latin typeface="ＭＳ Ｐゴシック" panose="020B0600070205080204" pitchFamily="50" charset="-128"/>
              <a:ea typeface="ＭＳ Ｐゴシック" panose="020B0600070205080204" pitchFamily="50" charset="-128"/>
            </a:rPr>
            <a:t>23,692</a:t>
          </a:r>
          <a:r>
            <a:rPr kumimoji="1" lang="ja-JP" altLang="en-US" sz="1300">
              <a:latin typeface="ＭＳ Ｐゴシック" panose="020B0600070205080204" pitchFamily="50" charset="-128"/>
              <a:ea typeface="ＭＳ Ｐゴシック" panose="020B0600070205080204" pitchFamily="50" charset="-128"/>
            </a:rPr>
            <a:t>円の減となっている。これは地域創生基金積立金が</a:t>
          </a:r>
          <a:r>
            <a:rPr kumimoji="1" lang="en-US" altLang="ja-JP" sz="1300">
              <a:latin typeface="ＭＳ Ｐゴシック" panose="020B0600070205080204" pitchFamily="50" charset="-128"/>
              <a:ea typeface="ＭＳ Ｐゴシック" panose="020B0600070205080204" pitchFamily="50" charset="-128"/>
            </a:rPr>
            <a:t>700</a:t>
          </a:r>
          <a:r>
            <a:rPr kumimoji="1" lang="ja-JP" altLang="en-US" sz="1300">
              <a:latin typeface="ＭＳ Ｐゴシック" panose="020B0600070205080204" pitchFamily="50" charset="-128"/>
              <a:ea typeface="ＭＳ Ｐゴシック" panose="020B0600070205080204" pitchFamily="50" charset="-128"/>
            </a:rPr>
            <a:t>百万円皆減，都市施設等整備事業基金積立金が</a:t>
          </a:r>
          <a:r>
            <a:rPr kumimoji="1" lang="en-US" altLang="ja-JP" sz="1300">
              <a:latin typeface="ＭＳ Ｐゴシック" panose="020B0600070205080204" pitchFamily="50" charset="-128"/>
              <a:ea typeface="ＭＳ Ｐゴシック" panose="020B0600070205080204" pitchFamily="50" charset="-128"/>
            </a:rPr>
            <a:t>200</a:t>
          </a:r>
          <a:r>
            <a:rPr kumimoji="1" lang="ja-JP" altLang="en-US" sz="1300">
              <a:latin typeface="ＭＳ Ｐゴシック" panose="020B0600070205080204" pitchFamily="50" charset="-128"/>
              <a:ea typeface="ＭＳ Ｐゴシック" panose="020B0600070205080204" pitchFamily="50" charset="-128"/>
            </a:rPr>
            <a:t>百万円皆減したことが主な要因である。</a:t>
          </a:r>
        </a:p>
        <a:p>
          <a:r>
            <a:rPr kumimoji="1" lang="ja-JP" altLang="en-US" sz="1300">
              <a:latin typeface="ＭＳ Ｐゴシック" panose="020B0600070205080204" pitchFamily="50" charset="-128"/>
              <a:ea typeface="ＭＳ Ｐゴシック" panose="020B0600070205080204" pitchFamily="50" charset="-128"/>
            </a:rPr>
            <a:t>　　繰出金は</a:t>
          </a:r>
          <a:r>
            <a:rPr kumimoji="1" lang="en-US" altLang="ja-JP" sz="1300">
              <a:latin typeface="ＭＳ Ｐゴシック" panose="020B0600070205080204" pitchFamily="50" charset="-128"/>
              <a:ea typeface="ＭＳ Ｐゴシック" panose="020B0600070205080204" pitchFamily="50" charset="-128"/>
            </a:rPr>
            <a:t>62,871</a:t>
          </a:r>
          <a:r>
            <a:rPr kumimoji="1" lang="ja-JP" altLang="en-US" sz="1300">
              <a:latin typeface="ＭＳ Ｐゴシック" panose="020B0600070205080204" pitchFamily="50" charset="-128"/>
              <a:ea typeface="ＭＳ Ｐゴシック" panose="020B0600070205080204" pitchFamily="50" charset="-128"/>
            </a:rPr>
            <a:t>円となり前年度より</a:t>
          </a:r>
          <a:r>
            <a:rPr kumimoji="1" lang="en-US" altLang="ja-JP" sz="1300">
              <a:latin typeface="ＭＳ Ｐゴシック" panose="020B0600070205080204" pitchFamily="50" charset="-128"/>
              <a:ea typeface="ＭＳ Ｐゴシック" panose="020B0600070205080204" pitchFamily="50" charset="-128"/>
            </a:rPr>
            <a:t>4,627</a:t>
          </a:r>
          <a:r>
            <a:rPr kumimoji="1" lang="ja-JP" altLang="en-US" sz="1300">
              <a:latin typeface="ＭＳ Ｐゴシック" panose="020B0600070205080204" pitchFamily="50" charset="-128"/>
              <a:ea typeface="ＭＳ Ｐゴシック" panose="020B0600070205080204" pitchFamily="50" charset="-128"/>
            </a:rPr>
            <a:t>円の増となっている。これは国民健康保険特別会計への繰出金が増となったことが主な要因である。</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茨城県常陸大宮市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42,192
41,912
348.45
22,430,668
21,405,999
983,613
13,688,485
25,035,871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14.2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59880</xdr:rowOff>
    </xdr:from>
    <xdr:to>
      <xdr:col>24</xdr:col>
      <xdr:colOff>62865</xdr:colOff>
      <xdr:row>37</xdr:row>
      <xdr:rowOff>160274</xdr:rowOff>
    </xdr:to>
    <xdr:cxnSp macro="">
      <xdr:nvCxnSpPr>
        <xdr:cNvPr id="56" name="直線コネクタ 55"/>
        <xdr:cNvCxnSpPr/>
      </xdr:nvCxnSpPr>
      <xdr:spPr>
        <a:xfrm flipV="1">
          <a:off x="4633595" y="5203380"/>
          <a:ext cx="1270" cy="1300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164101</xdr:rowOff>
    </xdr:from>
    <xdr:ext cx="469744" cy="259045"/>
    <xdr:sp macro="" textlink="">
      <xdr:nvSpPr>
        <xdr:cNvPr id="57" name="議会費最小値テキスト"/>
        <xdr:cNvSpPr txBox="1"/>
      </xdr:nvSpPr>
      <xdr:spPr>
        <a:xfrm>
          <a:off x="4686300" y="6507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160274</xdr:rowOff>
    </xdr:from>
    <xdr:to>
      <xdr:col>24</xdr:col>
      <xdr:colOff>152400</xdr:colOff>
      <xdr:row>37</xdr:row>
      <xdr:rowOff>160274</xdr:rowOff>
    </xdr:to>
    <xdr:cxnSp macro="">
      <xdr:nvCxnSpPr>
        <xdr:cNvPr id="58" name="直線コネクタ 57"/>
        <xdr:cNvCxnSpPr/>
      </xdr:nvCxnSpPr>
      <xdr:spPr>
        <a:xfrm>
          <a:off x="4546600" y="6503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6557</xdr:rowOff>
    </xdr:from>
    <xdr:ext cx="534377" cy="259045"/>
    <xdr:sp macro="" textlink="">
      <xdr:nvSpPr>
        <xdr:cNvPr id="59" name="議会費最大値テキスト"/>
        <xdr:cNvSpPr txBox="1"/>
      </xdr:nvSpPr>
      <xdr:spPr>
        <a:xfrm>
          <a:off x="4686300" y="4978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59880</xdr:rowOff>
    </xdr:from>
    <xdr:to>
      <xdr:col>24</xdr:col>
      <xdr:colOff>152400</xdr:colOff>
      <xdr:row>30</xdr:row>
      <xdr:rowOff>59880</xdr:rowOff>
    </xdr:to>
    <xdr:cxnSp macro="">
      <xdr:nvCxnSpPr>
        <xdr:cNvPr id="60" name="直線コネクタ 59"/>
        <xdr:cNvCxnSpPr/>
      </xdr:nvCxnSpPr>
      <xdr:spPr>
        <a:xfrm>
          <a:off x="4546600" y="520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8636</xdr:rowOff>
    </xdr:from>
    <xdr:to>
      <xdr:col>24</xdr:col>
      <xdr:colOff>63500</xdr:colOff>
      <xdr:row>36</xdr:row>
      <xdr:rowOff>50165</xdr:rowOff>
    </xdr:to>
    <xdr:cxnSp macro="">
      <xdr:nvCxnSpPr>
        <xdr:cNvPr id="61" name="直線コネクタ 60"/>
        <xdr:cNvCxnSpPr/>
      </xdr:nvCxnSpPr>
      <xdr:spPr>
        <a:xfrm>
          <a:off x="3797300" y="6180836"/>
          <a:ext cx="838200" cy="41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104157</xdr:rowOff>
    </xdr:from>
    <xdr:ext cx="469744" cy="259045"/>
    <xdr:sp macro="" textlink="">
      <xdr:nvSpPr>
        <xdr:cNvPr id="62" name="議会費平均値テキスト"/>
        <xdr:cNvSpPr txBox="1"/>
      </xdr:nvSpPr>
      <xdr:spPr>
        <a:xfrm>
          <a:off x="4686300" y="59334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81280</xdr:rowOff>
    </xdr:from>
    <xdr:to>
      <xdr:col>24</xdr:col>
      <xdr:colOff>114300</xdr:colOff>
      <xdr:row>36</xdr:row>
      <xdr:rowOff>11430</xdr:rowOff>
    </xdr:to>
    <xdr:sp macro="" textlink="">
      <xdr:nvSpPr>
        <xdr:cNvPr id="63" name="フローチャート: 判断 62"/>
        <xdr:cNvSpPr/>
      </xdr:nvSpPr>
      <xdr:spPr>
        <a:xfrm>
          <a:off x="45847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8636</xdr:rowOff>
    </xdr:from>
    <xdr:to>
      <xdr:col>19</xdr:col>
      <xdr:colOff>177800</xdr:colOff>
      <xdr:row>36</xdr:row>
      <xdr:rowOff>42354</xdr:rowOff>
    </xdr:to>
    <xdr:cxnSp macro="">
      <xdr:nvCxnSpPr>
        <xdr:cNvPr id="64" name="直線コネクタ 63"/>
        <xdr:cNvCxnSpPr/>
      </xdr:nvCxnSpPr>
      <xdr:spPr>
        <a:xfrm flipV="1">
          <a:off x="2908300" y="6180836"/>
          <a:ext cx="889000" cy="33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86614</xdr:rowOff>
    </xdr:from>
    <xdr:to>
      <xdr:col>20</xdr:col>
      <xdr:colOff>38100</xdr:colOff>
      <xdr:row>36</xdr:row>
      <xdr:rowOff>16764</xdr:rowOff>
    </xdr:to>
    <xdr:sp macro="" textlink="">
      <xdr:nvSpPr>
        <xdr:cNvPr id="65" name="フローチャート: 判断 64"/>
        <xdr:cNvSpPr/>
      </xdr:nvSpPr>
      <xdr:spPr>
        <a:xfrm>
          <a:off x="3746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33291</xdr:rowOff>
    </xdr:from>
    <xdr:ext cx="469744" cy="259045"/>
    <xdr:sp macro="" textlink="">
      <xdr:nvSpPr>
        <xdr:cNvPr id="66" name="テキスト ボックス 65"/>
        <xdr:cNvSpPr txBox="1"/>
      </xdr:nvSpPr>
      <xdr:spPr>
        <a:xfrm>
          <a:off x="3562428" y="586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144843</xdr:rowOff>
    </xdr:from>
    <xdr:to>
      <xdr:col>15</xdr:col>
      <xdr:colOff>50800</xdr:colOff>
      <xdr:row>36</xdr:row>
      <xdr:rowOff>42354</xdr:rowOff>
    </xdr:to>
    <xdr:cxnSp macro="">
      <xdr:nvCxnSpPr>
        <xdr:cNvPr id="67" name="直線コネクタ 66"/>
        <xdr:cNvCxnSpPr/>
      </xdr:nvCxnSpPr>
      <xdr:spPr>
        <a:xfrm>
          <a:off x="2019300" y="6145593"/>
          <a:ext cx="889000" cy="68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92520</xdr:rowOff>
    </xdr:from>
    <xdr:to>
      <xdr:col>15</xdr:col>
      <xdr:colOff>101600</xdr:colOff>
      <xdr:row>36</xdr:row>
      <xdr:rowOff>22670</xdr:rowOff>
    </xdr:to>
    <xdr:sp macro="" textlink="">
      <xdr:nvSpPr>
        <xdr:cNvPr id="68" name="フローチャート: 判断 67"/>
        <xdr:cNvSpPr/>
      </xdr:nvSpPr>
      <xdr:spPr>
        <a:xfrm>
          <a:off x="2857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39197</xdr:rowOff>
    </xdr:from>
    <xdr:ext cx="469744" cy="259045"/>
    <xdr:sp macro="" textlink="">
      <xdr:nvSpPr>
        <xdr:cNvPr id="69" name="テキスト ボックス 68"/>
        <xdr:cNvSpPr txBox="1"/>
      </xdr:nvSpPr>
      <xdr:spPr>
        <a:xfrm>
          <a:off x="2673428" y="586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144843</xdr:rowOff>
    </xdr:from>
    <xdr:to>
      <xdr:col>10</xdr:col>
      <xdr:colOff>114300</xdr:colOff>
      <xdr:row>36</xdr:row>
      <xdr:rowOff>15494</xdr:rowOff>
    </xdr:to>
    <xdr:cxnSp macro="">
      <xdr:nvCxnSpPr>
        <xdr:cNvPr id="70" name="直線コネクタ 69"/>
        <xdr:cNvCxnSpPr/>
      </xdr:nvCxnSpPr>
      <xdr:spPr>
        <a:xfrm flipV="1">
          <a:off x="1130300" y="6145593"/>
          <a:ext cx="889000" cy="42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6985</xdr:rowOff>
    </xdr:from>
    <xdr:to>
      <xdr:col>10</xdr:col>
      <xdr:colOff>165100</xdr:colOff>
      <xdr:row>35</xdr:row>
      <xdr:rowOff>108585</xdr:rowOff>
    </xdr:to>
    <xdr:sp macro="" textlink="">
      <xdr:nvSpPr>
        <xdr:cNvPr id="71" name="フローチャート: 判断 70"/>
        <xdr:cNvSpPr/>
      </xdr:nvSpPr>
      <xdr:spPr>
        <a:xfrm>
          <a:off x="19685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125112</xdr:rowOff>
    </xdr:from>
    <xdr:ext cx="469744" cy="259045"/>
    <xdr:sp macro="" textlink="">
      <xdr:nvSpPr>
        <xdr:cNvPr id="72" name="テキスト ボックス 71"/>
        <xdr:cNvSpPr txBox="1"/>
      </xdr:nvSpPr>
      <xdr:spPr>
        <a:xfrm>
          <a:off x="1784428" y="5782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51943</xdr:rowOff>
    </xdr:from>
    <xdr:to>
      <xdr:col>6</xdr:col>
      <xdr:colOff>38100</xdr:colOff>
      <xdr:row>35</xdr:row>
      <xdr:rowOff>153543</xdr:rowOff>
    </xdr:to>
    <xdr:sp macro="" textlink="">
      <xdr:nvSpPr>
        <xdr:cNvPr id="73" name="フローチャート: 判断 72"/>
        <xdr:cNvSpPr/>
      </xdr:nvSpPr>
      <xdr:spPr>
        <a:xfrm>
          <a:off x="1079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170070</xdr:rowOff>
    </xdr:from>
    <xdr:ext cx="469744" cy="259045"/>
    <xdr:sp macro="" textlink="">
      <xdr:nvSpPr>
        <xdr:cNvPr id="74" name="テキスト ボックス 73"/>
        <xdr:cNvSpPr txBox="1"/>
      </xdr:nvSpPr>
      <xdr:spPr>
        <a:xfrm>
          <a:off x="895428" y="5827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170815</xdr:rowOff>
    </xdr:from>
    <xdr:to>
      <xdr:col>24</xdr:col>
      <xdr:colOff>114300</xdr:colOff>
      <xdr:row>36</xdr:row>
      <xdr:rowOff>100965</xdr:rowOff>
    </xdr:to>
    <xdr:sp macro="" textlink="">
      <xdr:nvSpPr>
        <xdr:cNvPr id="80" name="楕円 79"/>
        <xdr:cNvSpPr/>
      </xdr:nvSpPr>
      <xdr:spPr>
        <a:xfrm>
          <a:off x="4584700" y="6171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149242</xdr:rowOff>
    </xdr:from>
    <xdr:ext cx="469744" cy="259045"/>
    <xdr:sp macro="" textlink="">
      <xdr:nvSpPr>
        <xdr:cNvPr id="81" name="議会費該当値テキスト"/>
        <xdr:cNvSpPr txBox="1"/>
      </xdr:nvSpPr>
      <xdr:spPr>
        <a:xfrm>
          <a:off x="4686300" y="6149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129286</xdr:rowOff>
    </xdr:from>
    <xdr:to>
      <xdr:col>20</xdr:col>
      <xdr:colOff>38100</xdr:colOff>
      <xdr:row>36</xdr:row>
      <xdr:rowOff>59436</xdr:rowOff>
    </xdr:to>
    <xdr:sp macro="" textlink="">
      <xdr:nvSpPr>
        <xdr:cNvPr id="82" name="楕円 81"/>
        <xdr:cNvSpPr/>
      </xdr:nvSpPr>
      <xdr:spPr>
        <a:xfrm>
          <a:off x="3746500" y="6130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50563</xdr:rowOff>
    </xdr:from>
    <xdr:ext cx="469744" cy="259045"/>
    <xdr:sp macro="" textlink="">
      <xdr:nvSpPr>
        <xdr:cNvPr id="83" name="テキスト ボックス 82"/>
        <xdr:cNvSpPr txBox="1"/>
      </xdr:nvSpPr>
      <xdr:spPr>
        <a:xfrm>
          <a:off x="3562428" y="6222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163004</xdr:rowOff>
    </xdr:from>
    <xdr:to>
      <xdr:col>15</xdr:col>
      <xdr:colOff>101600</xdr:colOff>
      <xdr:row>36</xdr:row>
      <xdr:rowOff>93154</xdr:rowOff>
    </xdr:to>
    <xdr:sp macro="" textlink="">
      <xdr:nvSpPr>
        <xdr:cNvPr id="84" name="楕円 83"/>
        <xdr:cNvSpPr/>
      </xdr:nvSpPr>
      <xdr:spPr>
        <a:xfrm>
          <a:off x="2857500" y="616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84281</xdr:rowOff>
    </xdr:from>
    <xdr:ext cx="469744" cy="259045"/>
    <xdr:sp macro="" textlink="">
      <xdr:nvSpPr>
        <xdr:cNvPr id="85" name="テキスト ボックス 84"/>
        <xdr:cNvSpPr txBox="1"/>
      </xdr:nvSpPr>
      <xdr:spPr>
        <a:xfrm>
          <a:off x="2673428" y="6256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94043</xdr:rowOff>
    </xdr:from>
    <xdr:to>
      <xdr:col>10</xdr:col>
      <xdr:colOff>165100</xdr:colOff>
      <xdr:row>36</xdr:row>
      <xdr:rowOff>24193</xdr:rowOff>
    </xdr:to>
    <xdr:sp macro="" textlink="">
      <xdr:nvSpPr>
        <xdr:cNvPr id="86" name="楕円 85"/>
        <xdr:cNvSpPr/>
      </xdr:nvSpPr>
      <xdr:spPr>
        <a:xfrm>
          <a:off x="1968500" y="6094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15320</xdr:rowOff>
    </xdr:from>
    <xdr:ext cx="469744" cy="259045"/>
    <xdr:sp macro="" textlink="">
      <xdr:nvSpPr>
        <xdr:cNvPr id="87" name="テキスト ボックス 86"/>
        <xdr:cNvSpPr txBox="1"/>
      </xdr:nvSpPr>
      <xdr:spPr>
        <a:xfrm>
          <a:off x="1784428" y="6187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136144</xdr:rowOff>
    </xdr:from>
    <xdr:to>
      <xdr:col>6</xdr:col>
      <xdr:colOff>38100</xdr:colOff>
      <xdr:row>36</xdr:row>
      <xdr:rowOff>66294</xdr:rowOff>
    </xdr:to>
    <xdr:sp macro="" textlink="">
      <xdr:nvSpPr>
        <xdr:cNvPr id="88" name="楕円 87"/>
        <xdr:cNvSpPr/>
      </xdr:nvSpPr>
      <xdr:spPr>
        <a:xfrm>
          <a:off x="1079500" y="6136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57421</xdr:rowOff>
    </xdr:from>
    <xdr:ext cx="469744" cy="259045"/>
    <xdr:sp macro="" textlink="">
      <xdr:nvSpPr>
        <xdr:cNvPr id="89" name="テキスト ボックス 88"/>
        <xdr:cNvSpPr txBox="1"/>
      </xdr:nvSpPr>
      <xdr:spPr>
        <a:xfrm>
          <a:off x="895428" y="6229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81738</xdr:rowOff>
    </xdr:from>
    <xdr:to>
      <xdr:col>24</xdr:col>
      <xdr:colOff>62865</xdr:colOff>
      <xdr:row>58</xdr:row>
      <xdr:rowOff>111411</xdr:rowOff>
    </xdr:to>
    <xdr:cxnSp macro="">
      <xdr:nvCxnSpPr>
        <xdr:cNvPr id="113" name="直線コネクタ 112"/>
        <xdr:cNvCxnSpPr/>
      </xdr:nvCxnSpPr>
      <xdr:spPr>
        <a:xfrm flipV="1">
          <a:off x="4633595" y="8825688"/>
          <a:ext cx="1270" cy="1229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115238</xdr:rowOff>
    </xdr:from>
    <xdr:ext cx="534377" cy="259045"/>
    <xdr:sp macro="" textlink="">
      <xdr:nvSpPr>
        <xdr:cNvPr id="114" name="総務費最小値テキスト"/>
        <xdr:cNvSpPr txBox="1"/>
      </xdr:nvSpPr>
      <xdr:spPr>
        <a:xfrm>
          <a:off x="4686300" y="10059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111411</xdr:rowOff>
    </xdr:from>
    <xdr:to>
      <xdr:col>24</xdr:col>
      <xdr:colOff>152400</xdr:colOff>
      <xdr:row>58</xdr:row>
      <xdr:rowOff>111411</xdr:rowOff>
    </xdr:to>
    <xdr:cxnSp macro="">
      <xdr:nvCxnSpPr>
        <xdr:cNvPr id="115" name="直線コネクタ 114"/>
        <xdr:cNvCxnSpPr/>
      </xdr:nvCxnSpPr>
      <xdr:spPr>
        <a:xfrm>
          <a:off x="4546600" y="10055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28415</xdr:rowOff>
    </xdr:from>
    <xdr:ext cx="599010" cy="259045"/>
    <xdr:sp macro="" textlink="">
      <xdr:nvSpPr>
        <xdr:cNvPr id="116" name="総務費最大値テキスト"/>
        <xdr:cNvSpPr txBox="1"/>
      </xdr:nvSpPr>
      <xdr:spPr>
        <a:xfrm>
          <a:off x="4686300" y="8600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350,213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81738</xdr:rowOff>
    </xdr:from>
    <xdr:to>
      <xdr:col>24</xdr:col>
      <xdr:colOff>152400</xdr:colOff>
      <xdr:row>51</xdr:row>
      <xdr:rowOff>81738</xdr:rowOff>
    </xdr:to>
    <xdr:cxnSp macro="">
      <xdr:nvCxnSpPr>
        <xdr:cNvPr id="117" name="直線コネクタ 116"/>
        <xdr:cNvCxnSpPr/>
      </xdr:nvCxnSpPr>
      <xdr:spPr>
        <a:xfrm>
          <a:off x="4546600" y="8825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25812</xdr:rowOff>
    </xdr:from>
    <xdr:to>
      <xdr:col>24</xdr:col>
      <xdr:colOff>63500</xdr:colOff>
      <xdr:row>57</xdr:row>
      <xdr:rowOff>102515</xdr:rowOff>
    </xdr:to>
    <xdr:cxnSp macro="">
      <xdr:nvCxnSpPr>
        <xdr:cNvPr id="118" name="直線コネクタ 117"/>
        <xdr:cNvCxnSpPr/>
      </xdr:nvCxnSpPr>
      <xdr:spPr>
        <a:xfrm>
          <a:off x="3797300" y="9798462"/>
          <a:ext cx="838200" cy="76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19057</xdr:rowOff>
    </xdr:from>
    <xdr:ext cx="534377" cy="259045"/>
    <xdr:sp macro="" textlink="">
      <xdr:nvSpPr>
        <xdr:cNvPr id="119" name="総務費平均値テキスト"/>
        <xdr:cNvSpPr txBox="1"/>
      </xdr:nvSpPr>
      <xdr:spPr>
        <a:xfrm>
          <a:off x="4686300" y="9620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167630</xdr:rowOff>
    </xdr:from>
    <xdr:to>
      <xdr:col>24</xdr:col>
      <xdr:colOff>114300</xdr:colOff>
      <xdr:row>57</xdr:row>
      <xdr:rowOff>97780</xdr:rowOff>
    </xdr:to>
    <xdr:sp macro="" textlink="">
      <xdr:nvSpPr>
        <xdr:cNvPr id="120" name="フローチャート: 判断 119"/>
        <xdr:cNvSpPr/>
      </xdr:nvSpPr>
      <xdr:spPr>
        <a:xfrm>
          <a:off x="4584700" y="976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25812</xdr:rowOff>
    </xdr:from>
    <xdr:to>
      <xdr:col>19</xdr:col>
      <xdr:colOff>177800</xdr:colOff>
      <xdr:row>57</xdr:row>
      <xdr:rowOff>66563</xdr:rowOff>
    </xdr:to>
    <xdr:cxnSp macro="">
      <xdr:nvCxnSpPr>
        <xdr:cNvPr id="121" name="直線コネクタ 120"/>
        <xdr:cNvCxnSpPr/>
      </xdr:nvCxnSpPr>
      <xdr:spPr>
        <a:xfrm flipV="1">
          <a:off x="2908300" y="9798462"/>
          <a:ext cx="889000" cy="40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170304</xdr:rowOff>
    </xdr:from>
    <xdr:to>
      <xdr:col>20</xdr:col>
      <xdr:colOff>38100</xdr:colOff>
      <xdr:row>57</xdr:row>
      <xdr:rowOff>100454</xdr:rowOff>
    </xdr:to>
    <xdr:sp macro="" textlink="">
      <xdr:nvSpPr>
        <xdr:cNvPr id="122" name="フローチャート: 判断 121"/>
        <xdr:cNvSpPr/>
      </xdr:nvSpPr>
      <xdr:spPr>
        <a:xfrm>
          <a:off x="3746500" y="9771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91581</xdr:rowOff>
    </xdr:from>
    <xdr:ext cx="534377" cy="259045"/>
    <xdr:sp macro="" textlink="">
      <xdr:nvSpPr>
        <xdr:cNvPr id="123" name="テキスト ボックス 122"/>
        <xdr:cNvSpPr txBox="1"/>
      </xdr:nvSpPr>
      <xdr:spPr>
        <a:xfrm>
          <a:off x="3530111" y="9864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66563</xdr:rowOff>
    </xdr:from>
    <xdr:to>
      <xdr:col>15</xdr:col>
      <xdr:colOff>50800</xdr:colOff>
      <xdr:row>57</xdr:row>
      <xdr:rowOff>80077</xdr:rowOff>
    </xdr:to>
    <xdr:cxnSp macro="">
      <xdr:nvCxnSpPr>
        <xdr:cNvPr id="124" name="直線コネクタ 123"/>
        <xdr:cNvCxnSpPr/>
      </xdr:nvCxnSpPr>
      <xdr:spPr>
        <a:xfrm flipV="1">
          <a:off x="2019300" y="9839213"/>
          <a:ext cx="889000" cy="13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10955</xdr:rowOff>
    </xdr:from>
    <xdr:to>
      <xdr:col>15</xdr:col>
      <xdr:colOff>101600</xdr:colOff>
      <xdr:row>57</xdr:row>
      <xdr:rowOff>112555</xdr:rowOff>
    </xdr:to>
    <xdr:sp macro="" textlink="">
      <xdr:nvSpPr>
        <xdr:cNvPr id="125" name="フローチャート: 判断 124"/>
        <xdr:cNvSpPr/>
      </xdr:nvSpPr>
      <xdr:spPr>
        <a:xfrm>
          <a:off x="2857500" y="9783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129082</xdr:rowOff>
    </xdr:from>
    <xdr:ext cx="534377" cy="259045"/>
    <xdr:sp macro="" textlink="">
      <xdr:nvSpPr>
        <xdr:cNvPr id="126" name="テキスト ボックス 125"/>
        <xdr:cNvSpPr txBox="1"/>
      </xdr:nvSpPr>
      <xdr:spPr>
        <a:xfrm>
          <a:off x="2641111" y="9558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69223</xdr:rowOff>
    </xdr:from>
    <xdr:to>
      <xdr:col>10</xdr:col>
      <xdr:colOff>114300</xdr:colOff>
      <xdr:row>57</xdr:row>
      <xdr:rowOff>80077</xdr:rowOff>
    </xdr:to>
    <xdr:cxnSp macro="">
      <xdr:nvCxnSpPr>
        <xdr:cNvPr id="127" name="直線コネクタ 126"/>
        <xdr:cNvCxnSpPr/>
      </xdr:nvCxnSpPr>
      <xdr:spPr>
        <a:xfrm>
          <a:off x="1130300" y="9841873"/>
          <a:ext cx="889000" cy="10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22122</xdr:rowOff>
    </xdr:from>
    <xdr:to>
      <xdr:col>10</xdr:col>
      <xdr:colOff>165100</xdr:colOff>
      <xdr:row>57</xdr:row>
      <xdr:rowOff>123722</xdr:rowOff>
    </xdr:to>
    <xdr:sp macro="" textlink="">
      <xdr:nvSpPr>
        <xdr:cNvPr id="128" name="フローチャート: 判断 127"/>
        <xdr:cNvSpPr/>
      </xdr:nvSpPr>
      <xdr:spPr>
        <a:xfrm>
          <a:off x="1968500" y="9794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140249</xdr:rowOff>
    </xdr:from>
    <xdr:ext cx="534377" cy="259045"/>
    <xdr:sp macro="" textlink="">
      <xdr:nvSpPr>
        <xdr:cNvPr id="129" name="テキスト ボックス 128"/>
        <xdr:cNvSpPr txBox="1"/>
      </xdr:nvSpPr>
      <xdr:spPr>
        <a:xfrm>
          <a:off x="1752111" y="9569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166205</xdr:rowOff>
    </xdr:from>
    <xdr:to>
      <xdr:col>6</xdr:col>
      <xdr:colOff>38100</xdr:colOff>
      <xdr:row>57</xdr:row>
      <xdr:rowOff>96355</xdr:rowOff>
    </xdr:to>
    <xdr:sp macro="" textlink="">
      <xdr:nvSpPr>
        <xdr:cNvPr id="130" name="フローチャート: 判断 129"/>
        <xdr:cNvSpPr/>
      </xdr:nvSpPr>
      <xdr:spPr>
        <a:xfrm>
          <a:off x="1079500" y="9767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112882</xdr:rowOff>
    </xdr:from>
    <xdr:ext cx="534377" cy="259045"/>
    <xdr:sp macro="" textlink="">
      <xdr:nvSpPr>
        <xdr:cNvPr id="131" name="テキスト ボックス 130"/>
        <xdr:cNvSpPr txBox="1"/>
      </xdr:nvSpPr>
      <xdr:spPr>
        <a:xfrm>
          <a:off x="863111" y="9542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51715</xdr:rowOff>
    </xdr:from>
    <xdr:to>
      <xdr:col>24</xdr:col>
      <xdr:colOff>114300</xdr:colOff>
      <xdr:row>57</xdr:row>
      <xdr:rowOff>153315</xdr:rowOff>
    </xdr:to>
    <xdr:sp macro="" textlink="">
      <xdr:nvSpPr>
        <xdr:cNvPr id="137" name="楕円 136"/>
        <xdr:cNvSpPr/>
      </xdr:nvSpPr>
      <xdr:spPr>
        <a:xfrm>
          <a:off x="4584700" y="982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30142</xdr:rowOff>
    </xdr:from>
    <xdr:ext cx="534377" cy="259045"/>
    <xdr:sp macro="" textlink="">
      <xdr:nvSpPr>
        <xdr:cNvPr id="138" name="総務費該当値テキスト"/>
        <xdr:cNvSpPr txBox="1"/>
      </xdr:nvSpPr>
      <xdr:spPr>
        <a:xfrm>
          <a:off x="4686300" y="9802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146462</xdr:rowOff>
    </xdr:from>
    <xdr:to>
      <xdr:col>20</xdr:col>
      <xdr:colOff>38100</xdr:colOff>
      <xdr:row>57</xdr:row>
      <xdr:rowOff>76612</xdr:rowOff>
    </xdr:to>
    <xdr:sp macro="" textlink="">
      <xdr:nvSpPr>
        <xdr:cNvPr id="139" name="楕円 138"/>
        <xdr:cNvSpPr/>
      </xdr:nvSpPr>
      <xdr:spPr>
        <a:xfrm>
          <a:off x="3746500" y="9747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93139</xdr:rowOff>
    </xdr:from>
    <xdr:ext cx="534377" cy="259045"/>
    <xdr:sp macro="" textlink="">
      <xdr:nvSpPr>
        <xdr:cNvPr id="140" name="テキスト ボックス 139"/>
        <xdr:cNvSpPr txBox="1"/>
      </xdr:nvSpPr>
      <xdr:spPr>
        <a:xfrm>
          <a:off x="3530111" y="9522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15763</xdr:rowOff>
    </xdr:from>
    <xdr:to>
      <xdr:col>15</xdr:col>
      <xdr:colOff>101600</xdr:colOff>
      <xdr:row>57</xdr:row>
      <xdr:rowOff>117363</xdr:rowOff>
    </xdr:to>
    <xdr:sp macro="" textlink="">
      <xdr:nvSpPr>
        <xdr:cNvPr id="141" name="楕円 140"/>
        <xdr:cNvSpPr/>
      </xdr:nvSpPr>
      <xdr:spPr>
        <a:xfrm>
          <a:off x="2857500" y="9788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108490</xdr:rowOff>
    </xdr:from>
    <xdr:ext cx="534377" cy="259045"/>
    <xdr:sp macro="" textlink="">
      <xdr:nvSpPr>
        <xdr:cNvPr id="142" name="テキスト ボックス 141"/>
        <xdr:cNvSpPr txBox="1"/>
      </xdr:nvSpPr>
      <xdr:spPr>
        <a:xfrm>
          <a:off x="2641111" y="9881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29277</xdr:rowOff>
    </xdr:from>
    <xdr:to>
      <xdr:col>10</xdr:col>
      <xdr:colOff>165100</xdr:colOff>
      <xdr:row>57</xdr:row>
      <xdr:rowOff>130877</xdr:rowOff>
    </xdr:to>
    <xdr:sp macro="" textlink="">
      <xdr:nvSpPr>
        <xdr:cNvPr id="143" name="楕円 142"/>
        <xdr:cNvSpPr/>
      </xdr:nvSpPr>
      <xdr:spPr>
        <a:xfrm>
          <a:off x="1968500" y="9801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122004</xdr:rowOff>
    </xdr:from>
    <xdr:ext cx="534377" cy="259045"/>
    <xdr:sp macro="" textlink="">
      <xdr:nvSpPr>
        <xdr:cNvPr id="144" name="テキスト ボックス 143"/>
        <xdr:cNvSpPr txBox="1"/>
      </xdr:nvSpPr>
      <xdr:spPr>
        <a:xfrm>
          <a:off x="1752111" y="9894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18423</xdr:rowOff>
    </xdr:from>
    <xdr:to>
      <xdr:col>6</xdr:col>
      <xdr:colOff>38100</xdr:colOff>
      <xdr:row>57</xdr:row>
      <xdr:rowOff>120023</xdr:rowOff>
    </xdr:to>
    <xdr:sp macro="" textlink="">
      <xdr:nvSpPr>
        <xdr:cNvPr id="145" name="楕円 144"/>
        <xdr:cNvSpPr/>
      </xdr:nvSpPr>
      <xdr:spPr>
        <a:xfrm>
          <a:off x="1079500" y="9791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111150</xdr:rowOff>
    </xdr:from>
    <xdr:ext cx="534377" cy="259045"/>
    <xdr:sp macro="" textlink="">
      <xdr:nvSpPr>
        <xdr:cNvPr id="146" name="テキスト ボックス 145"/>
        <xdr:cNvSpPr txBox="1"/>
      </xdr:nvSpPr>
      <xdr:spPr>
        <a:xfrm>
          <a:off x="863111" y="9883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140919</xdr:rowOff>
    </xdr:from>
    <xdr:to>
      <xdr:col>24</xdr:col>
      <xdr:colOff>62865</xdr:colOff>
      <xdr:row>78</xdr:row>
      <xdr:rowOff>106127</xdr:rowOff>
    </xdr:to>
    <xdr:cxnSp macro="">
      <xdr:nvCxnSpPr>
        <xdr:cNvPr id="171" name="直線コネクタ 170"/>
        <xdr:cNvCxnSpPr/>
      </xdr:nvCxnSpPr>
      <xdr:spPr>
        <a:xfrm flipV="1">
          <a:off x="4633595" y="11970969"/>
          <a:ext cx="1270" cy="1508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109954</xdr:rowOff>
    </xdr:from>
    <xdr:ext cx="599010" cy="259045"/>
    <xdr:sp macro="" textlink="">
      <xdr:nvSpPr>
        <xdr:cNvPr id="172" name="民生費最小値テキスト"/>
        <xdr:cNvSpPr txBox="1"/>
      </xdr:nvSpPr>
      <xdr:spPr>
        <a:xfrm>
          <a:off x="4686300" y="13483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106127</xdr:rowOff>
    </xdr:from>
    <xdr:to>
      <xdr:col>24</xdr:col>
      <xdr:colOff>152400</xdr:colOff>
      <xdr:row>78</xdr:row>
      <xdr:rowOff>106127</xdr:rowOff>
    </xdr:to>
    <xdr:cxnSp macro="">
      <xdr:nvCxnSpPr>
        <xdr:cNvPr id="173" name="直線コネクタ 172"/>
        <xdr:cNvCxnSpPr/>
      </xdr:nvCxnSpPr>
      <xdr:spPr>
        <a:xfrm>
          <a:off x="4546600" y="13479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87596</xdr:rowOff>
    </xdr:from>
    <xdr:ext cx="599010" cy="259045"/>
    <xdr:sp macro="" textlink="">
      <xdr:nvSpPr>
        <xdr:cNvPr id="174" name="民生費最大値テキスト"/>
        <xdr:cNvSpPr txBox="1"/>
      </xdr:nvSpPr>
      <xdr:spPr>
        <a:xfrm>
          <a:off x="4686300" y="11746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312,340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140919</xdr:rowOff>
    </xdr:from>
    <xdr:to>
      <xdr:col>24</xdr:col>
      <xdr:colOff>152400</xdr:colOff>
      <xdr:row>69</xdr:row>
      <xdr:rowOff>140919</xdr:rowOff>
    </xdr:to>
    <xdr:cxnSp macro="">
      <xdr:nvCxnSpPr>
        <xdr:cNvPr id="175" name="直線コネクタ 174"/>
        <xdr:cNvCxnSpPr/>
      </xdr:nvCxnSpPr>
      <xdr:spPr>
        <a:xfrm>
          <a:off x="4546600" y="11970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160457</xdr:rowOff>
    </xdr:from>
    <xdr:to>
      <xdr:col>24</xdr:col>
      <xdr:colOff>63500</xdr:colOff>
      <xdr:row>77</xdr:row>
      <xdr:rowOff>2539</xdr:rowOff>
    </xdr:to>
    <xdr:cxnSp macro="">
      <xdr:nvCxnSpPr>
        <xdr:cNvPr id="176" name="直線コネクタ 175"/>
        <xdr:cNvCxnSpPr/>
      </xdr:nvCxnSpPr>
      <xdr:spPr>
        <a:xfrm flipV="1">
          <a:off x="3797300" y="13190657"/>
          <a:ext cx="838200" cy="13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89237</xdr:rowOff>
    </xdr:from>
    <xdr:ext cx="599010" cy="259045"/>
    <xdr:sp macro="" textlink="">
      <xdr:nvSpPr>
        <xdr:cNvPr id="177" name="民生費平均値テキスト"/>
        <xdr:cNvSpPr txBox="1"/>
      </xdr:nvSpPr>
      <xdr:spPr>
        <a:xfrm>
          <a:off x="4686300" y="127765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66360</xdr:rowOff>
    </xdr:from>
    <xdr:to>
      <xdr:col>24</xdr:col>
      <xdr:colOff>114300</xdr:colOff>
      <xdr:row>75</xdr:row>
      <xdr:rowOff>167960</xdr:rowOff>
    </xdr:to>
    <xdr:sp macro="" textlink="">
      <xdr:nvSpPr>
        <xdr:cNvPr id="178" name="フローチャート: 判断 177"/>
        <xdr:cNvSpPr/>
      </xdr:nvSpPr>
      <xdr:spPr>
        <a:xfrm>
          <a:off x="4584700" y="1292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2539</xdr:rowOff>
    </xdr:from>
    <xdr:to>
      <xdr:col>19</xdr:col>
      <xdr:colOff>177800</xdr:colOff>
      <xdr:row>77</xdr:row>
      <xdr:rowOff>3820</xdr:rowOff>
    </xdr:to>
    <xdr:cxnSp macro="">
      <xdr:nvCxnSpPr>
        <xdr:cNvPr id="179" name="直線コネクタ 178"/>
        <xdr:cNvCxnSpPr/>
      </xdr:nvCxnSpPr>
      <xdr:spPr>
        <a:xfrm flipV="1">
          <a:off x="2908300" y="13204189"/>
          <a:ext cx="889000" cy="1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82682</xdr:rowOff>
    </xdr:from>
    <xdr:to>
      <xdr:col>20</xdr:col>
      <xdr:colOff>38100</xdr:colOff>
      <xdr:row>76</xdr:row>
      <xdr:rowOff>12832</xdr:rowOff>
    </xdr:to>
    <xdr:sp macro="" textlink="">
      <xdr:nvSpPr>
        <xdr:cNvPr id="180" name="フローチャート: 判断 179"/>
        <xdr:cNvSpPr/>
      </xdr:nvSpPr>
      <xdr:spPr>
        <a:xfrm>
          <a:off x="3746500" y="1294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29359</xdr:rowOff>
    </xdr:from>
    <xdr:ext cx="599010" cy="259045"/>
    <xdr:sp macro="" textlink="">
      <xdr:nvSpPr>
        <xdr:cNvPr id="181" name="テキスト ボックス 180"/>
        <xdr:cNvSpPr txBox="1"/>
      </xdr:nvSpPr>
      <xdr:spPr>
        <a:xfrm>
          <a:off x="3497795" y="12716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3820</xdr:rowOff>
    </xdr:from>
    <xdr:to>
      <xdr:col>15</xdr:col>
      <xdr:colOff>50800</xdr:colOff>
      <xdr:row>77</xdr:row>
      <xdr:rowOff>40678</xdr:rowOff>
    </xdr:to>
    <xdr:cxnSp macro="">
      <xdr:nvCxnSpPr>
        <xdr:cNvPr id="182" name="直線コネクタ 181"/>
        <xdr:cNvCxnSpPr/>
      </xdr:nvCxnSpPr>
      <xdr:spPr>
        <a:xfrm flipV="1">
          <a:off x="2019300" y="13205470"/>
          <a:ext cx="889000" cy="3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93266</xdr:rowOff>
    </xdr:from>
    <xdr:to>
      <xdr:col>15</xdr:col>
      <xdr:colOff>101600</xdr:colOff>
      <xdr:row>76</xdr:row>
      <xdr:rowOff>23416</xdr:rowOff>
    </xdr:to>
    <xdr:sp macro="" textlink="">
      <xdr:nvSpPr>
        <xdr:cNvPr id="183" name="フローチャート: 判断 182"/>
        <xdr:cNvSpPr/>
      </xdr:nvSpPr>
      <xdr:spPr>
        <a:xfrm>
          <a:off x="2857500" y="1295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39943</xdr:rowOff>
    </xdr:from>
    <xdr:ext cx="599010" cy="259045"/>
    <xdr:sp macro="" textlink="">
      <xdr:nvSpPr>
        <xdr:cNvPr id="184" name="テキスト ボックス 183"/>
        <xdr:cNvSpPr txBox="1"/>
      </xdr:nvSpPr>
      <xdr:spPr>
        <a:xfrm>
          <a:off x="2608795" y="12727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40678</xdr:rowOff>
    </xdr:from>
    <xdr:to>
      <xdr:col>10</xdr:col>
      <xdr:colOff>114300</xdr:colOff>
      <xdr:row>77</xdr:row>
      <xdr:rowOff>89942</xdr:rowOff>
    </xdr:to>
    <xdr:cxnSp macro="">
      <xdr:nvCxnSpPr>
        <xdr:cNvPr id="185" name="直線コネクタ 184"/>
        <xdr:cNvCxnSpPr/>
      </xdr:nvCxnSpPr>
      <xdr:spPr>
        <a:xfrm flipV="1">
          <a:off x="1130300" y="13242328"/>
          <a:ext cx="889000" cy="49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157846</xdr:rowOff>
    </xdr:from>
    <xdr:to>
      <xdr:col>10</xdr:col>
      <xdr:colOff>165100</xdr:colOff>
      <xdr:row>76</xdr:row>
      <xdr:rowOff>87996</xdr:rowOff>
    </xdr:to>
    <xdr:sp macro="" textlink="">
      <xdr:nvSpPr>
        <xdr:cNvPr id="186" name="フローチャート: 判断 185"/>
        <xdr:cNvSpPr/>
      </xdr:nvSpPr>
      <xdr:spPr>
        <a:xfrm>
          <a:off x="1968500" y="1301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104522</xdr:rowOff>
    </xdr:from>
    <xdr:ext cx="599010" cy="259045"/>
    <xdr:sp macro="" textlink="">
      <xdr:nvSpPr>
        <xdr:cNvPr id="187" name="テキスト ボックス 186"/>
        <xdr:cNvSpPr txBox="1"/>
      </xdr:nvSpPr>
      <xdr:spPr>
        <a:xfrm>
          <a:off x="1719795" y="12791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43439</xdr:rowOff>
    </xdr:from>
    <xdr:to>
      <xdr:col>6</xdr:col>
      <xdr:colOff>38100</xdr:colOff>
      <xdr:row>76</xdr:row>
      <xdr:rowOff>145039</xdr:rowOff>
    </xdr:to>
    <xdr:sp macro="" textlink="">
      <xdr:nvSpPr>
        <xdr:cNvPr id="188" name="フローチャート: 判断 187"/>
        <xdr:cNvSpPr/>
      </xdr:nvSpPr>
      <xdr:spPr>
        <a:xfrm>
          <a:off x="1079500" y="1307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161566</xdr:rowOff>
    </xdr:from>
    <xdr:ext cx="599010" cy="259045"/>
    <xdr:sp macro="" textlink="">
      <xdr:nvSpPr>
        <xdr:cNvPr id="189" name="テキスト ボックス 188"/>
        <xdr:cNvSpPr txBox="1"/>
      </xdr:nvSpPr>
      <xdr:spPr>
        <a:xfrm>
          <a:off x="830795" y="12848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109657</xdr:rowOff>
    </xdr:from>
    <xdr:to>
      <xdr:col>24</xdr:col>
      <xdr:colOff>114300</xdr:colOff>
      <xdr:row>77</xdr:row>
      <xdr:rowOff>39807</xdr:rowOff>
    </xdr:to>
    <xdr:sp macro="" textlink="">
      <xdr:nvSpPr>
        <xdr:cNvPr id="195" name="楕円 194"/>
        <xdr:cNvSpPr/>
      </xdr:nvSpPr>
      <xdr:spPr>
        <a:xfrm>
          <a:off x="4584700" y="13139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88084</xdr:rowOff>
    </xdr:from>
    <xdr:ext cx="599010" cy="259045"/>
    <xdr:sp macro="" textlink="">
      <xdr:nvSpPr>
        <xdr:cNvPr id="196" name="民生費該当値テキスト"/>
        <xdr:cNvSpPr txBox="1"/>
      </xdr:nvSpPr>
      <xdr:spPr>
        <a:xfrm>
          <a:off x="4686300" y="13118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123189</xdr:rowOff>
    </xdr:from>
    <xdr:to>
      <xdr:col>20</xdr:col>
      <xdr:colOff>38100</xdr:colOff>
      <xdr:row>77</xdr:row>
      <xdr:rowOff>53339</xdr:rowOff>
    </xdr:to>
    <xdr:sp macro="" textlink="">
      <xdr:nvSpPr>
        <xdr:cNvPr id="197" name="楕円 196"/>
        <xdr:cNvSpPr/>
      </xdr:nvSpPr>
      <xdr:spPr>
        <a:xfrm>
          <a:off x="3746500" y="1315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44466</xdr:rowOff>
    </xdr:from>
    <xdr:ext cx="599010" cy="259045"/>
    <xdr:sp macro="" textlink="">
      <xdr:nvSpPr>
        <xdr:cNvPr id="198" name="テキスト ボックス 197"/>
        <xdr:cNvSpPr txBox="1"/>
      </xdr:nvSpPr>
      <xdr:spPr>
        <a:xfrm>
          <a:off x="3497795" y="13246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124470</xdr:rowOff>
    </xdr:from>
    <xdr:to>
      <xdr:col>15</xdr:col>
      <xdr:colOff>101600</xdr:colOff>
      <xdr:row>77</xdr:row>
      <xdr:rowOff>54620</xdr:rowOff>
    </xdr:to>
    <xdr:sp macro="" textlink="">
      <xdr:nvSpPr>
        <xdr:cNvPr id="199" name="楕円 198"/>
        <xdr:cNvSpPr/>
      </xdr:nvSpPr>
      <xdr:spPr>
        <a:xfrm>
          <a:off x="2857500" y="13154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45747</xdr:rowOff>
    </xdr:from>
    <xdr:ext cx="599010" cy="259045"/>
    <xdr:sp macro="" textlink="">
      <xdr:nvSpPr>
        <xdr:cNvPr id="200" name="テキスト ボックス 199"/>
        <xdr:cNvSpPr txBox="1"/>
      </xdr:nvSpPr>
      <xdr:spPr>
        <a:xfrm>
          <a:off x="2608795" y="13247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161328</xdr:rowOff>
    </xdr:from>
    <xdr:to>
      <xdr:col>10</xdr:col>
      <xdr:colOff>165100</xdr:colOff>
      <xdr:row>77</xdr:row>
      <xdr:rowOff>91478</xdr:rowOff>
    </xdr:to>
    <xdr:sp macro="" textlink="">
      <xdr:nvSpPr>
        <xdr:cNvPr id="201" name="楕円 200"/>
        <xdr:cNvSpPr/>
      </xdr:nvSpPr>
      <xdr:spPr>
        <a:xfrm>
          <a:off x="1968500" y="13191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82605</xdr:rowOff>
    </xdr:from>
    <xdr:ext cx="599010" cy="259045"/>
    <xdr:sp macro="" textlink="">
      <xdr:nvSpPr>
        <xdr:cNvPr id="202" name="テキスト ボックス 201"/>
        <xdr:cNvSpPr txBox="1"/>
      </xdr:nvSpPr>
      <xdr:spPr>
        <a:xfrm>
          <a:off x="1719795" y="13284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39142</xdr:rowOff>
    </xdr:from>
    <xdr:to>
      <xdr:col>6</xdr:col>
      <xdr:colOff>38100</xdr:colOff>
      <xdr:row>77</xdr:row>
      <xdr:rowOff>140742</xdr:rowOff>
    </xdr:to>
    <xdr:sp macro="" textlink="">
      <xdr:nvSpPr>
        <xdr:cNvPr id="203" name="楕円 202"/>
        <xdr:cNvSpPr/>
      </xdr:nvSpPr>
      <xdr:spPr>
        <a:xfrm>
          <a:off x="1079500" y="1324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131869</xdr:rowOff>
    </xdr:from>
    <xdr:ext cx="599010" cy="259045"/>
    <xdr:sp macro="" textlink="">
      <xdr:nvSpPr>
        <xdr:cNvPr id="204" name="テキスト ボックス 203"/>
        <xdr:cNvSpPr txBox="1"/>
      </xdr:nvSpPr>
      <xdr:spPr>
        <a:xfrm>
          <a:off x="830795" y="13333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2" name="テキスト ボックス 221"/>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68028</xdr:rowOff>
    </xdr:from>
    <xdr:to>
      <xdr:col>24</xdr:col>
      <xdr:colOff>62865</xdr:colOff>
      <xdr:row>98</xdr:row>
      <xdr:rowOff>63184</xdr:rowOff>
    </xdr:to>
    <xdr:cxnSp macro="">
      <xdr:nvCxnSpPr>
        <xdr:cNvPr id="230" name="直線コネクタ 229"/>
        <xdr:cNvCxnSpPr/>
      </xdr:nvCxnSpPr>
      <xdr:spPr>
        <a:xfrm flipV="1">
          <a:off x="4633595" y="15498528"/>
          <a:ext cx="1270" cy="1366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67011</xdr:rowOff>
    </xdr:from>
    <xdr:ext cx="534377" cy="259045"/>
    <xdr:sp macro="" textlink="">
      <xdr:nvSpPr>
        <xdr:cNvPr id="231" name="衛生費最小値テキスト"/>
        <xdr:cNvSpPr txBox="1"/>
      </xdr:nvSpPr>
      <xdr:spPr>
        <a:xfrm>
          <a:off x="4686300" y="16869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63184</xdr:rowOff>
    </xdr:from>
    <xdr:to>
      <xdr:col>24</xdr:col>
      <xdr:colOff>152400</xdr:colOff>
      <xdr:row>98</xdr:row>
      <xdr:rowOff>63184</xdr:rowOff>
    </xdr:to>
    <xdr:cxnSp macro="">
      <xdr:nvCxnSpPr>
        <xdr:cNvPr id="232" name="直線コネクタ 231"/>
        <xdr:cNvCxnSpPr/>
      </xdr:nvCxnSpPr>
      <xdr:spPr>
        <a:xfrm>
          <a:off x="4546600" y="16865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14705</xdr:rowOff>
    </xdr:from>
    <xdr:ext cx="599010" cy="259045"/>
    <xdr:sp macro="" textlink="">
      <xdr:nvSpPr>
        <xdr:cNvPr id="233" name="衛生費最大値テキスト"/>
        <xdr:cNvSpPr txBox="1"/>
      </xdr:nvSpPr>
      <xdr:spPr>
        <a:xfrm>
          <a:off x="4686300" y="15273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144,584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68028</xdr:rowOff>
    </xdr:from>
    <xdr:to>
      <xdr:col>24</xdr:col>
      <xdr:colOff>152400</xdr:colOff>
      <xdr:row>90</xdr:row>
      <xdr:rowOff>68028</xdr:rowOff>
    </xdr:to>
    <xdr:cxnSp macro="">
      <xdr:nvCxnSpPr>
        <xdr:cNvPr id="234" name="直線コネクタ 233"/>
        <xdr:cNvCxnSpPr/>
      </xdr:nvCxnSpPr>
      <xdr:spPr>
        <a:xfrm>
          <a:off x="4546600" y="15498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107260</xdr:rowOff>
    </xdr:from>
    <xdr:to>
      <xdr:col>24</xdr:col>
      <xdr:colOff>63500</xdr:colOff>
      <xdr:row>96</xdr:row>
      <xdr:rowOff>149475</xdr:rowOff>
    </xdr:to>
    <xdr:cxnSp macro="">
      <xdr:nvCxnSpPr>
        <xdr:cNvPr id="235" name="直線コネクタ 234"/>
        <xdr:cNvCxnSpPr/>
      </xdr:nvCxnSpPr>
      <xdr:spPr>
        <a:xfrm flipV="1">
          <a:off x="3797300" y="16566460"/>
          <a:ext cx="838200" cy="42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5652</xdr:rowOff>
    </xdr:from>
    <xdr:ext cx="534377" cy="259045"/>
    <xdr:sp macro="" textlink="">
      <xdr:nvSpPr>
        <xdr:cNvPr id="236" name="衛生費平均値テキスト"/>
        <xdr:cNvSpPr txBox="1"/>
      </xdr:nvSpPr>
      <xdr:spPr>
        <a:xfrm>
          <a:off x="4686300" y="162934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154225</xdr:rowOff>
    </xdr:from>
    <xdr:to>
      <xdr:col>24</xdr:col>
      <xdr:colOff>114300</xdr:colOff>
      <xdr:row>96</xdr:row>
      <xdr:rowOff>84375</xdr:rowOff>
    </xdr:to>
    <xdr:sp macro="" textlink="">
      <xdr:nvSpPr>
        <xdr:cNvPr id="237" name="フローチャート: 判断 236"/>
        <xdr:cNvSpPr/>
      </xdr:nvSpPr>
      <xdr:spPr>
        <a:xfrm>
          <a:off x="4584700" y="1644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149475</xdr:rowOff>
    </xdr:from>
    <xdr:to>
      <xdr:col>19</xdr:col>
      <xdr:colOff>177800</xdr:colOff>
      <xdr:row>96</xdr:row>
      <xdr:rowOff>157226</xdr:rowOff>
    </xdr:to>
    <xdr:cxnSp macro="">
      <xdr:nvCxnSpPr>
        <xdr:cNvPr id="238" name="直線コネクタ 237"/>
        <xdr:cNvCxnSpPr/>
      </xdr:nvCxnSpPr>
      <xdr:spPr>
        <a:xfrm flipV="1">
          <a:off x="2908300" y="16608675"/>
          <a:ext cx="889000" cy="7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152843</xdr:rowOff>
    </xdr:from>
    <xdr:to>
      <xdr:col>20</xdr:col>
      <xdr:colOff>38100</xdr:colOff>
      <xdr:row>96</xdr:row>
      <xdr:rowOff>82993</xdr:rowOff>
    </xdr:to>
    <xdr:sp macro="" textlink="">
      <xdr:nvSpPr>
        <xdr:cNvPr id="239" name="フローチャート: 判断 238"/>
        <xdr:cNvSpPr/>
      </xdr:nvSpPr>
      <xdr:spPr>
        <a:xfrm>
          <a:off x="3746500" y="1644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99520</xdr:rowOff>
    </xdr:from>
    <xdr:ext cx="534377" cy="259045"/>
    <xdr:sp macro="" textlink="">
      <xdr:nvSpPr>
        <xdr:cNvPr id="240" name="テキスト ボックス 239"/>
        <xdr:cNvSpPr txBox="1"/>
      </xdr:nvSpPr>
      <xdr:spPr>
        <a:xfrm>
          <a:off x="3530111" y="16215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157226</xdr:rowOff>
    </xdr:from>
    <xdr:to>
      <xdr:col>15</xdr:col>
      <xdr:colOff>50800</xdr:colOff>
      <xdr:row>96</xdr:row>
      <xdr:rowOff>164388</xdr:rowOff>
    </xdr:to>
    <xdr:cxnSp macro="">
      <xdr:nvCxnSpPr>
        <xdr:cNvPr id="241" name="直線コネクタ 240"/>
        <xdr:cNvCxnSpPr/>
      </xdr:nvCxnSpPr>
      <xdr:spPr>
        <a:xfrm flipV="1">
          <a:off x="2019300" y="16616426"/>
          <a:ext cx="889000" cy="7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150774</xdr:rowOff>
    </xdr:from>
    <xdr:to>
      <xdr:col>15</xdr:col>
      <xdr:colOff>101600</xdr:colOff>
      <xdr:row>96</xdr:row>
      <xdr:rowOff>80924</xdr:rowOff>
    </xdr:to>
    <xdr:sp macro="" textlink="">
      <xdr:nvSpPr>
        <xdr:cNvPr id="242" name="フローチャート: 判断 241"/>
        <xdr:cNvSpPr/>
      </xdr:nvSpPr>
      <xdr:spPr>
        <a:xfrm>
          <a:off x="2857500" y="1643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97451</xdr:rowOff>
    </xdr:from>
    <xdr:ext cx="534377" cy="259045"/>
    <xdr:sp macro="" textlink="">
      <xdr:nvSpPr>
        <xdr:cNvPr id="243" name="テキスト ボックス 242"/>
        <xdr:cNvSpPr txBox="1"/>
      </xdr:nvSpPr>
      <xdr:spPr>
        <a:xfrm>
          <a:off x="2641111" y="1621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71185</xdr:rowOff>
    </xdr:from>
    <xdr:to>
      <xdr:col>10</xdr:col>
      <xdr:colOff>114300</xdr:colOff>
      <xdr:row>96</xdr:row>
      <xdr:rowOff>164388</xdr:rowOff>
    </xdr:to>
    <xdr:cxnSp macro="">
      <xdr:nvCxnSpPr>
        <xdr:cNvPr id="244" name="直線コネクタ 243"/>
        <xdr:cNvCxnSpPr/>
      </xdr:nvCxnSpPr>
      <xdr:spPr>
        <a:xfrm>
          <a:off x="1130300" y="16530385"/>
          <a:ext cx="889000" cy="93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4187</xdr:rowOff>
    </xdr:from>
    <xdr:to>
      <xdr:col>10</xdr:col>
      <xdr:colOff>165100</xdr:colOff>
      <xdr:row>96</xdr:row>
      <xdr:rowOff>105787</xdr:rowOff>
    </xdr:to>
    <xdr:sp macro="" textlink="">
      <xdr:nvSpPr>
        <xdr:cNvPr id="245" name="フローチャート: 判断 244"/>
        <xdr:cNvSpPr/>
      </xdr:nvSpPr>
      <xdr:spPr>
        <a:xfrm>
          <a:off x="1968500" y="16463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122314</xdr:rowOff>
    </xdr:from>
    <xdr:ext cx="534377" cy="259045"/>
    <xdr:sp macro="" textlink="">
      <xdr:nvSpPr>
        <xdr:cNvPr id="246" name="テキスト ボックス 245"/>
        <xdr:cNvSpPr txBox="1"/>
      </xdr:nvSpPr>
      <xdr:spPr>
        <a:xfrm>
          <a:off x="1752111" y="16238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16565</xdr:rowOff>
    </xdr:from>
    <xdr:to>
      <xdr:col>6</xdr:col>
      <xdr:colOff>38100</xdr:colOff>
      <xdr:row>96</xdr:row>
      <xdr:rowOff>118165</xdr:rowOff>
    </xdr:to>
    <xdr:sp macro="" textlink="">
      <xdr:nvSpPr>
        <xdr:cNvPr id="247" name="フローチャート: 判断 246"/>
        <xdr:cNvSpPr/>
      </xdr:nvSpPr>
      <xdr:spPr>
        <a:xfrm>
          <a:off x="1079500" y="1647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134692</xdr:rowOff>
    </xdr:from>
    <xdr:ext cx="534377" cy="259045"/>
    <xdr:sp macro="" textlink="">
      <xdr:nvSpPr>
        <xdr:cNvPr id="248" name="テキスト ボックス 247"/>
        <xdr:cNvSpPr txBox="1"/>
      </xdr:nvSpPr>
      <xdr:spPr>
        <a:xfrm>
          <a:off x="863111" y="1625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56460</xdr:rowOff>
    </xdr:from>
    <xdr:to>
      <xdr:col>24</xdr:col>
      <xdr:colOff>114300</xdr:colOff>
      <xdr:row>96</xdr:row>
      <xdr:rowOff>158060</xdr:rowOff>
    </xdr:to>
    <xdr:sp macro="" textlink="">
      <xdr:nvSpPr>
        <xdr:cNvPr id="254" name="楕円 253"/>
        <xdr:cNvSpPr/>
      </xdr:nvSpPr>
      <xdr:spPr>
        <a:xfrm>
          <a:off x="4584700" y="1651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34887</xdr:rowOff>
    </xdr:from>
    <xdr:ext cx="534377" cy="259045"/>
    <xdr:sp macro="" textlink="">
      <xdr:nvSpPr>
        <xdr:cNvPr id="255" name="衛生費該当値テキスト"/>
        <xdr:cNvSpPr txBox="1"/>
      </xdr:nvSpPr>
      <xdr:spPr>
        <a:xfrm>
          <a:off x="4686300" y="16494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98675</xdr:rowOff>
    </xdr:from>
    <xdr:to>
      <xdr:col>20</xdr:col>
      <xdr:colOff>38100</xdr:colOff>
      <xdr:row>97</xdr:row>
      <xdr:rowOff>28825</xdr:rowOff>
    </xdr:to>
    <xdr:sp macro="" textlink="">
      <xdr:nvSpPr>
        <xdr:cNvPr id="256" name="楕円 255"/>
        <xdr:cNvSpPr/>
      </xdr:nvSpPr>
      <xdr:spPr>
        <a:xfrm>
          <a:off x="3746500" y="16557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19952</xdr:rowOff>
    </xdr:from>
    <xdr:ext cx="534377" cy="259045"/>
    <xdr:sp macro="" textlink="">
      <xdr:nvSpPr>
        <xdr:cNvPr id="257" name="テキスト ボックス 256"/>
        <xdr:cNvSpPr txBox="1"/>
      </xdr:nvSpPr>
      <xdr:spPr>
        <a:xfrm>
          <a:off x="3530111" y="16650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106426</xdr:rowOff>
    </xdr:from>
    <xdr:to>
      <xdr:col>15</xdr:col>
      <xdr:colOff>101600</xdr:colOff>
      <xdr:row>97</xdr:row>
      <xdr:rowOff>36576</xdr:rowOff>
    </xdr:to>
    <xdr:sp macro="" textlink="">
      <xdr:nvSpPr>
        <xdr:cNvPr id="258" name="楕円 257"/>
        <xdr:cNvSpPr/>
      </xdr:nvSpPr>
      <xdr:spPr>
        <a:xfrm>
          <a:off x="2857500" y="16565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27703</xdr:rowOff>
    </xdr:from>
    <xdr:ext cx="534377" cy="259045"/>
    <xdr:sp macro="" textlink="">
      <xdr:nvSpPr>
        <xdr:cNvPr id="259" name="テキスト ボックス 258"/>
        <xdr:cNvSpPr txBox="1"/>
      </xdr:nvSpPr>
      <xdr:spPr>
        <a:xfrm>
          <a:off x="2641111" y="16658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113588</xdr:rowOff>
    </xdr:from>
    <xdr:to>
      <xdr:col>10</xdr:col>
      <xdr:colOff>165100</xdr:colOff>
      <xdr:row>97</xdr:row>
      <xdr:rowOff>43738</xdr:rowOff>
    </xdr:to>
    <xdr:sp macro="" textlink="">
      <xdr:nvSpPr>
        <xdr:cNvPr id="260" name="楕円 259"/>
        <xdr:cNvSpPr/>
      </xdr:nvSpPr>
      <xdr:spPr>
        <a:xfrm>
          <a:off x="1968500" y="16572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34865</xdr:rowOff>
    </xdr:from>
    <xdr:ext cx="534377" cy="259045"/>
    <xdr:sp macro="" textlink="">
      <xdr:nvSpPr>
        <xdr:cNvPr id="261" name="テキスト ボックス 260"/>
        <xdr:cNvSpPr txBox="1"/>
      </xdr:nvSpPr>
      <xdr:spPr>
        <a:xfrm>
          <a:off x="1752111" y="16665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20385</xdr:rowOff>
    </xdr:from>
    <xdr:to>
      <xdr:col>6</xdr:col>
      <xdr:colOff>38100</xdr:colOff>
      <xdr:row>96</xdr:row>
      <xdr:rowOff>121985</xdr:rowOff>
    </xdr:to>
    <xdr:sp macro="" textlink="">
      <xdr:nvSpPr>
        <xdr:cNvPr id="262" name="楕円 261"/>
        <xdr:cNvSpPr/>
      </xdr:nvSpPr>
      <xdr:spPr>
        <a:xfrm>
          <a:off x="1079500" y="1647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113112</xdr:rowOff>
    </xdr:from>
    <xdr:ext cx="534377" cy="259045"/>
    <xdr:sp macro="" textlink="">
      <xdr:nvSpPr>
        <xdr:cNvPr id="263" name="テキスト ボックス 262"/>
        <xdr:cNvSpPr txBox="1"/>
      </xdr:nvSpPr>
      <xdr:spPr>
        <a:xfrm>
          <a:off x="863111" y="16572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32584</xdr:rowOff>
    </xdr:from>
    <xdr:to>
      <xdr:col>54</xdr:col>
      <xdr:colOff>189865</xdr:colOff>
      <xdr:row>39</xdr:row>
      <xdr:rowOff>98878</xdr:rowOff>
    </xdr:to>
    <xdr:cxnSp macro="">
      <xdr:nvCxnSpPr>
        <xdr:cNvPr id="289" name="直線コネクタ 288"/>
        <xdr:cNvCxnSpPr/>
      </xdr:nvCxnSpPr>
      <xdr:spPr>
        <a:xfrm flipV="1">
          <a:off x="10475595" y="5176084"/>
          <a:ext cx="1270" cy="1609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150711</xdr:rowOff>
    </xdr:from>
    <xdr:ext cx="469744" cy="259045"/>
    <xdr:sp macro="" textlink="">
      <xdr:nvSpPr>
        <xdr:cNvPr id="292" name="労働費最大値テキスト"/>
        <xdr:cNvSpPr txBox="1"/>
      </xdr:nvSpPr>
      <xdr:spPr>
        <a:xfrm>
          <a:off x="10528300" y="4951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32584</xdr:rowOff>
    </xdr:from>
    <xdr:to>
      <xdr:col>55</xdr:col>
      <xdr:colOff>88900</xdr:colOff>
      <xdr:row>30</xdr:row>
      <xdr:rowOff>32584</xdr:rowOff>
    </xdr:to>
    <xdr:cxnSp macro="">
      <xdr:nvCxnSpPr>
        <xdr:cNvPr id="293" name="直線コネクタ 292"/>
        <xdr:cNvCxnSpPr/>
      </xdr:nvCxnSpPr>
      <xdr:spPr>
        <a:xfrm>
          <a:off x="10388600" y="5176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27360</xdr:rowOff>
    </xdr:from>
    <xdr:to>
      <xdr:col>55</xdr:col>
      <xdr:colOff>0</xdr:colOff>
      <xdr:row>39</xdr:row>
      <xdr:rowOff>36830</xdr:rowOff>
    </xdr:to>
    <xdr:cxnSp macro="">
      <xdr:nvCxnSpPr>
        <xdr:cNvPr id="294" name="直線コネクタ 293"/>
        <xdr:cNvCxnSpPr/>
      </xdr:nvCxnSpPr>
      <xdr:spPr>
        <a:xfrm>
          <a:off x="9639300" y="6713910"/>
          <a:ext cx="838200" cy="9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7927</xdr:rowOff>
    </xdr:from>
    <xdr:ext cx="378565" cy="259045"/>
    <xdr:sp macro="" textlink="">
      <xdr:nvSpPr>
        <xdr:cNvPr id="295" name="労働費平均値テキスト"/>
        <xdr:cNvSpPr txBox="1"/>
      </xdr:nvSpPr>
      <xdr:spPr>
        <a:xfrm>
          <a:off x="10528300" y="635157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156500</xdr:rowOff>
    </xdr:from>
    <xdr:to>
      <xdr:col>55</xdr:col>
      <xdr:colOff>50800</xdr:colOff>
      <xdr:row>38</xdr:row>
      <xdr:rowOff>86651</xdr:rowOff>
    </xdr:to>
    <xdr:sp macro="" textlink="">
      <xdr:nvSpPr>
        <xdr:cNvPr id="296" name="フローチャート: 判断 295"/>
        <xdr:cNvSpPr/>
      </xdr:nvSpPr>
      <xdr:spPr>
        <a:xfrm>
          <a:off x="104267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27360</xdr:rowOff>
    </xdr:from>
    <xdr:to>
      <xdr:col>50</xdr:col>
      <xdr:colOff>114300</xdr:colOff>
      <xdr:row>39</xdr:row>
      <xdr:rowOff>41076</xdr:rowOff>
    </xdr:to>
    <xdr:cxnSp macro="">
      <xdr:nvCxnSpPr>
        <xdr:cNvPr id="297" name="直線コネクタ 296"/>
        <xdr:cNvCxnSpPr/>
      </xdr:nvCxnSpPr>
      <xdr:spPr>
        <a:xfrm flipV="1">
          <a:off x="8750300" y="671391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142458</xdr:rowOff>
    </xdr:from>
    <xdr:to>
      <xdr:col>50</xdr:col>
      <xdr:colOff>165100</xdr:colOff>
      <xdr:row>38</xdr:row>
      <xdr:rowOff>72608</xdr:rowOff>
    </xdr:to>
    <xdr:sp macro="" textlink="">
      <xdr:nvSpPr>
        <xdr:cNvPr id="298" name="フローチャート: 判断 297"/>
        <xdr:cNvSpPr/>
      </xdr:nvSpPr>
      <xdr:spPr>
        <a:xfrm>
          <a:off x="95885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89135</xdr:rowOff>
    </xdr:from>
    <xdr:ext cx="378565" cy="259045"/>
    <xdr:sp macro="" textlink="">
      <xdr:nvSpPr>
        <xdr:cNvPr id="299" name="テキスト ボックス 298"/>
        <xdr:cNvSpPr txBox="1"/>
      </xdr:nvSpPr>
      <xdr:spPr>
        <a:xfrm>
          <a:off x="9450017" y="6261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19522</xdr:rowOff>
    </xdr:from>
    <xdr:to>
      <xdr:col>45</xdr:col>
      <xdr:colOff>177800</xdr:colOff>
      <xdr:row>39</xdr:row>
      <xdr:rowOff>41076</xdr:rowOff>
    </xdr:to>
    <xdr:cxnSp macro="">
      <xdr:nvCxnSpPr>
        <xdr:cNvPr id="300" name="直線コネクタ 299"/>
        <xdr:cNvCxnSpPr/>
      </xdr:nvCxnSpPr>
      <xdr:spPr>
        <a:xfrm>
          <a:off x="7861300" y="6534622"/>
          <a:ext cx="889000" cy="193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142131</xdr:rowOff>
    </xdr:from>
    <xdr:to>
      <xdr:col>46</xdr:col>
      <xdr:colOff>38100</xdr:colOff>
      <xdr:row>38</xdr:row>
      <xdr:rowOff>72281</xdr:rowOff>
    </xdr:to>
    <xdr:sp macro="" textlink="">
      <xdr:nvSpPr>
        <xdr:cNvPr id="301" name="フローチャート: 判断 300"/>
        <xdr:cNvSpPr/>
      </xdr:nvSpPr>
      <xdr:spPr>
        <a:xfrm>
          <a:off x="8699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88808</xdr:rowOff>
    </xdr:from>
    <xdr:ext cx="378565" cy="259045"/>
    <xdr:sp macro="" textlink="">
      <xdr:nvSpPr>
        <xdr:cNvPr id="302" name="テキスト ボックス 301"/>
        <xdr:cNvSpPr txBox="1"/>
      </xdr:nvSpPr>
      <xdr:spPr>
        <a:xfrm>
          <a:off x="8561017" y="62610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115860</xdr:rowOff>
    </xdr:from>
    <xdr:to>
      <xdr:col>41</xdr:col>
      <xdr:colOff>50800</xdr:colOff>
      <xdr:row>38</xdr:row>
      <xdr:rowOff>19522</xdr:rowOff>
    </xdr:to>
    <xdr:cxnSp macro="">
      <xdr:nvCxnSpPr>
        <xdr:cNvPr id="303" name="直線コネクタ 302"/>
        <xdr:cNvCxnSpPr/>
      </xdr:nvCxnSpPr>
      <xdr:spPr>
        <a:xfrm>
          <a:off x="6972300" y="6459510"/>
          <a:ext cx="8890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107188</xdr:rowOff>
    </xdr:from>
    <xdr:to>
      <xdr:col>41</xdr:col>
      <xdr:colOff>101600</xdr:colOff>
      <xdr:row>38</xdr:row>
      <xdr:rowOff>37338</xdr:rowOff>
    </xdr:to>
    <xdr:sp macro="" textlink="">
      <xdr:nvSpPr>
        <xdr:cNvPr id="304" name="フローチャート: 判断 303"/>
        <xdr:cNvSpPr/>
      </xdr:nvSpPr>
      <xdr:spPr>
        <a:xfrm>
          <a:off x="7810500" y="645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53865</xdr:rowOff>
    </xdr:from>
    <xdr:ext cx="378565" cy="259045"/>
    <xdr:sp macro="" textlink="">
      <xdr:nvSpPr>
        <xdr:cNvPr id="305" name="テキスト ボックス 304"/>
        <xdr:cNvSpPr txBox="1"/>
      </xdr:nvSpPr>
      <xdr:spPr>
        <a:xfrm>
          <a:off x="7672017" y="6226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170216</xdr:rowOff>
    </xdr:from>
    <xdr:to>
      <xdr:col>36</xdr:col>
      <xdr:colOff>165100</xdr:colOff>
      <xdr:row>36</xdr:row>
      <xdr:rowOff>100366</xdr:rowOff>
    </xdr:to>
    <xdr:sp macro="" textlink="">
      <xdr:nvSpPr>
        <xdr:cNvPr id="306" name="フローチャート: 判断 305"/>
        <xdr:cNvSpPr/>
      </xdr:nvSpPr>
      <xdr:spPr>
        <a:xfrm>
          <a:off x="6921500" y="617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116893</xdr:rowOff>
    </xdr:from>
    <xdr:ext cx="469744" cy="259045"/>
    <xdr:sp macro="" textlink="">
      <xdr:nvSpPr>
        <xdr:cNvPr id="307" name="テキスト ボックス 306"/>
        <xdr:cNvSpPr txBox="1"/>
      </xdr:nvSpPr>
      <xdr:spPr>
        <a:xfrm>
          <a:off x="6737428" y="5946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157480</xdr:rowOff>
    </xdr:from>
    <xdr:to>
      <xdr:col>55</xdr:col>
      <xdr:colOff>50800</xdr:colOff>
      <xdr:row>39</xdr:row>
      <xdr:rowOff>87630</xdr:rowOff>
    </xdr:to>
    <xdr:sp macro="" textlink="">
      <xdr:nvSpPr>
        <xdr:cNvPr id="313" name="楕円 312"/>
        <xdr:cNvSpPr/>
      </xdr:nvSpPr>
      <xdr:spPr>
        <a:xfrm>
          <a:off x="10426700" y="667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72407</xdr:rowOff>
    </xdr:from>
    <xdr:ext cx="378565" cy="259045"/>
    <xdr:sp macro="" textlink="">
      <xdr:nvSpPr>
        <xdr:cNvPr id="314" name="労働費該当値テキスト"/>
        <xdr:cNvSpPr txBox="1"/>
      </xdr:nvSpPr>
      <xdr:spPr>
        <a:xfrm>
          <a:off x="10528300" y="6587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148010</xdr:rowOff>
    </xdr:from>
    <xdr:to>
      <xdr:col>50</xdr:col>
      <xdr:colOff>165100</xdr:colOff>
      <xdr:row>39</xdr:row>
      <xdr:rowOff>78160</xdr:rowOff>
    </xdr:to>
    <xdr:sp macro="" textlink="">
      <xdr:nvSpPr>
        <xdr:cNvPr id="315" name="楕円 314"/>
        <xdr:cNvSpPr/>
      </xdr:nvSpPr>
      <xdr:spPr>
        <a:xfrm>
          <a:off x="9588500" y="666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69287</xdr:rowOff>
    </xdr:from>
    <xdr:ext cx="378565" cy="259045"/>
    <xdr:sp macro="" textlink="">
      <xdr:nvSpPr>
        <xdr:cNvPr id="316" name="テキスト ボックス 315"/>
        <xdr:cNvSpPr txBox="1"/>
      </xdr:nvSpPr>
      <xdr:spPr>
        <a:xfrm>
          <a:off x="9450017" y="67558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161726</xdr:rowOff>
    </xdr:from>
    <xdr:to>
      <xdr:col>46</xdr:col>
      <xdr:colOff>38100</xdr:colOff>
      <xdr:row>39</xdr:row>
      <xdr:rowOff>91876</xdr:rowOff>
    </xdr:to>
    <xdr:sp macro="" textlink="">
      <xdr:nvSpPr>
        <xdr:cNvPr id="317" name="楕円 316"/>
        <xdr:cNvSpPr/>
      </xdr:nvSpPr>
      <xdr:spPr>
        <a:xfrm>
          <a:off x="8699500" y="6676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83003</xdr:rowOff>
    </xdr:from>
    <xdr:ext cx="378565" cy="259045"/>
    <xdr:sp macro="" textlink="">
      <xdr:nvSpPr>
        <xdr:cNvPr id="318" name="テキスト ボックス 317"/>
        <xdr:cNvSpPr txBox="1"/>
      </xdr:nvSpPr>
      <xdr:spPr>
        <a:xfrm>
          <a:off x="8561017" y="67695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140172</xdr:rowOff>
    </xdr:from>
    <xdr:to>
      <xdr:col>41</xdr:col>
      <xdr:colOff>101600</xdr:colOff>
      <xdr:row>38</xdr:row>
      <xdr:rowOff>70321</xdr:rowOff>
    </xdr:to>
    <xdr:sp macro="" textlink="">
      <xdr:nvSpPr>
        <xdr:cNvPr id="319" name="楕円 318"/>
        <xdr:cNvSpPr/>
      </xdr:nvSpPr>
      <xdr:spPr>
        <a:xfrm>
          <a:off x="7810500" y="648382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61449</xdr:rowOff>
    </xdr:from>
    <xdr:ext cx="378565" cy="259045"/>
    <xdr:sp macro="" textlink="">
      <xdr:nvSpPr>
        <xdr:cNvPr id="320" name="テキスト ボックス 319"/>
        <xdr:cNvSpPr txBox="1"/>
      </xdr:nvSpPr>
      <xdr:spPr>
        <a:xfrm>
          <a:off x="7672017" y="65765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65060</xdr:rowOff>
    </xdr:from>
    <xdr:to>
      <xdr:col>36</xdr:col>
      <xdr:colOff>165100</xdr:colOff>
      <xdr:row>37</xdr:row>
      <xdr:rowOff>166660</xdr:rowOff>
    </xdr:to>
    <xdr:sp macro="" textlink="">
      <xdr:nvSpPr>
        <xdr:cNvPr id="321" name="楕円 320"/>
        <xdr:cNvSpPr/>
      </xdr:nvSpPr>
      <xdr:spPr>
        <a:xfrm>
          <a:off x="6921500" y="640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157787</xdr:rowOff>
    </xdr:from>
    <xdr:ext cx="378565" cy="259045"/>
    <xdr:sp macro="" textlink="">
      <xdr:nvSpPr>
        <xdr:cNvPr id="322" name="テキスト ボックス 321"/>
        <xdr:cNvSpPr txBox="1"/>
      </xdr:nvSpPr>
      <xdr:spPr>
        <a:xfrm>
          <a:off x="6783017" y="65014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169583</xdr:rowOff>
    </xdr:from>
    <xdr:to>
      <xdr:col>54</xdr:col>
      <xdr:colOff>189865</xdr:colOff>
      <xdr:row>58</xdr:row>
      <xdr:rowOff>152553</xdr:rowOff>
    </xdr:to>
    <xdr:cxnSp macro="">
      <xdr:nvCxnSpPr>
        <xdr:cNvPr id="346" name="直線コネクタ 345"/>
        <xdr:cNvCxnSpPr/>
      </xdr:nvCxnSpPr>
      <xdr:spPr>
        <a:xfrm flipV="1">
          <a:off x="10475595" y="8570633"/>
          <a:ext cx="1270" cy="1526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156380</xdr:rowOff>
    </xdr:from>
    <xdr:ext cx="469744" cy="259045"/>
    <xdr:sp macro="" textlink="">
      <xdr:nvSpPr>
        <xdr:cNvPr id="347" name="農林水産業費最小値テキスト"/>
        <xdr:cNvSpPr txBox="1"/>
      </xdr:nvSpPr>
      <xdr:spPr>
        <a:xfrm>
          <a:off x="10528300" y="10100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152553</xdr:rowOff>
    </xdr:from>
    <xdr:to>
      <xdr:col>55</xdr:col>
      <xdr:colOff>88900</xdr:colOff>
      <xdr:row>58</xdr:row>
      <xdr:rowOff>152553</xdr:rowOff>
    </xdr:to>
    <xdr:cxnSp macro="">
      <xdr:nvCxnSpPr>
        <xdr:cNvPr id="348" name="直線コネクタ 347"/>
        <xdr:cNvCxnSpPr/>
      </xdr:nvCxnSpPr>
      <xdr:spPr>
        <a:xfrm>
          <a:off x="10388600" y="10096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116260</xdr:rowOff>
    </xdr:from>
    <xdr:ext cx="599010" cy="259045"/>
    <xdr:sp macro="" textlink="">
      <xdr:nvSpPr>
        <xdr:cNvPr id="349" name="農林水産業費最大値テキスト"/>
        <xdr:cNvSpPr txBox="1"/>
      </xdr:nvSpPr>
      <xdr:spPr>
        <a:xfrm>
          <a:off x="10528300" y="8345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125,147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169583</xdr:rowOff>
    </xdr:from>
    <xdr:to>
      <xdr:col>55</xdr:col>
      <xdr:colOff>88900</xdr:colOff>
      <xdr:row>49</xdr:row>
      <xdr:rowOff>169583</xdr:rowOff>
    </xdr:to>
    <xdr:cxnSp macro="">
      <xdr:nvCxnSpPr>
        <xdr:cNvPr id="350" name="直線コネクタ 349"/>
        <xdr:cNvCxnSpPr/>
      </xdr:nvCxnSpPr>
      <xdr:spPr>
        <a:xfrm>
          <a:off x="10388600" y="8570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55194</xdr:rowOff>
    </xdr:from>
    <xdr:to>
      <xdr:col>55</xdr:col>
      <xdr:colOff>0</xdr:colOff>
      <xdr:row>57</xdr:row>
      <xdr:rowOff>59754</xdr:rowOff>
    </xdr:to>
    <xdr:cxnSp macro="">
      <xdr:nvCxnSpPr>
        <xdr:cNvPr id="351" name="直線コネクタ 350"/>
        <xdr:cNvCxnSpPr/>
      </xdr:nvCxnSpPr>
      <xdr:spPr>
        <a:xfrm>
          <a:off x="9639300" y="9827844"/>
          <a:ext cx="838200" cy="4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72203</xdr:rowOff>
    </xdr:from>
    <xdr:ext cx="534377" cy="259045"/>
    <xdr:sp macro="" textlink="">
      <xdr:nvSpPr>
        <xdr:cNvPr id="352" name="農林水産業費平均値テキスト"/>
        <xdr:cNvSpPr txBox="1"/>
      </xdr:nvSpPr>
      <xdr:spPr>
        <a:xfrm>
          <a:off x="10528300" y="9501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49326</xdr:rowOff>
    </xdr:from>
    <xdr:to>
      <xdr:col>55</xdr:col>
      <xdr:colOff>50800</xdr:colOff>
      <xdr:row>56</xdr:row>
      <xdr:rowOff>150926</xdr:rowOff>
    </xdr:to>
    <xdr:sp macro="" textlink="">
      <xdr:nvSpPr>
        <xdr:cNvPr id="353" name="フローチャート: 判断 352"/>
        <xdr:cNvSpPr/>
      </xdr:nvSpPr>
      <xdr:spPr>
        <a:xfrm>
          <a:off x="10426700" y="965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33045</xdr:rowOff>
    </xdr:from>
    <xdr:to>
      <xdr:col>50</xdr:col>
      <xdr:colOff>114300</xdr:colOff>
      <xdr:row>57</xdr:row>
      <xdr:rowOff>55194</xdr:rowOff>
    </xdr:to>
    <xdr:cxnSp macro="">
      <xdr:nvCxnSpPr>
        <xdr:cNvPr id="354" name="直線コネクタ 353"/>
        <xdr:cNvCxnSpPr/>
      </xdr:nvCxnSpPr>
      <xdr:spPr>
        <a:xfrm>
          <a:off x="8750300" y="9805695"/>
          <a:ext cx="889000" cy="22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59398</xdr:rowOff>
    </xdr:from>
    <xdr:to>
      <xdr:col>50</xdr:col>
      <xdr:colOff>165100</xdr:colOff>
      <xdr:row>56</xdr:row>
      <xdr:rowOff>160998</xdr:rowOff>
    </xdr:to>
    <xdr:sp macro="" textlink="">
      <xdr:nvSpPr>
        <xdr:cNvPr id="355" name="フローチャート: 判断 354"/>
        <xdr:cNvSpPr/>
      </xdr:nvSpPr>
      <xdr:spPr>
        <a:xfrm>
          <a:off x="9588500" y="966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6075</xdr:rowOff>
    </xdr:from>
    <xdr:ext cx="534377" cy="259045"/>
    <xdr:sp macro="" textlink="">
      <xdr:nvSpPr>
        <xdr:cNvPr id="356" name="テキスト ボックス 355"/>
        <xdr:cNvSpPr txBox="1"/>
      </xdr:nvSpPr>
      <xdr:spPr>
        <a:xfrm>
          <a:off x="9372111" y="943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33045</xdr:rowOff>
    </xdr:from>
    <xdr:to>
      <xdr:col>45</xdr:col>
      <xdr:colOff>177800</xdr:colOff>
      <xdr:row>57</xdr:row>
      <xdr:rowOff>37173</xdr:rowOff>
    </xdr:to>
    <xdr:cxnSp macro="">
      <xdr:nvCxnSpPr>
        <xdr:cNvPr id="357" name="直線コネクタ 356"/>
        <xdr:cNvCxnSpPr/>
      </xdr:nvCxnSpPr>
      <xdr:spPr>
        <a:xfrm flipV="1">
          <a:off x="7861300" y="9805695"/>
          <a:ext cx="889000" cy="4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89192</xdr:rowOff>
    </xdr:from>
    <xdr:to>
      <xdr:col>46</xdr:col>
      <xdr:colOff>38100</xdr:colOff>
      <xdr:row>57</xdr:row>
      <xdr:rowOff>19342</xdr:rowOff>
    </xdr:to>
    <xdr:sp macro="" textlink="">
      <xdr:nvSpPr>
        <xdr:cNvPr id="358" name="フローチャート: 判断 357"/>
        <xdr:cNvSpPr/>
      </xdr:nvSpPr>
      <xdr:spPr>
        <a:xfrm>
          <a:off x="8699500" y="969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35869</xdr:rowOff>
    </xdr:from>
    <xdr:ext cx="534377" cy="259045"/>
    <xdr:sp macro="" textlink="">
      <xdr:nvSpPr>
        <xdr:cNvPr id="359" name="テキスト ボックス 358"/>
        <xdr:cNvSpPr txBox="1"/>
      </xdr:nvSpPr>
      <xdr:spPr>
        <a:xfrm>
          <a:off x="8483111" y="9465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37173</xdr:rowOff>
    </xdr:from>
    <xdr:to>
      <xdr:col>41</xdr:col>
      <xdr:colOff>50800</xdr:colOff>
      <xdr:row>57</xdr:row>
      <xdr:rowOff>61023</xdr:rowOff>
    </xdr:to>
    <xdr:cxnSp macro="">
      <xdr:nvCxnSpPr>
        <xdr:cNvPr id="360" name="直線コネクタ 359"/>
        <xdr:cNvCxnSpPr/>
      </xdr:nvCxnSpPr>
      <xdr:spPr>
        <a:xfrm flipV="1">
          <a:off x="6972300" y="9809823"/>
          <a:ext cx="889000" cy="23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97536</xdr:rowOff>
    </xdr:from>
    <xdr:to>
      <xdr:col>41</xdr:col>
      <xdr:colOff>101600</xdr:colOff>
      <xdr:row>57</xdr:row>
      <xdr:rowOff>27686</xdr:rowOff>
    </xdr:to>
    <xdr:sp macro="" textlink="">
      <xdr:nvSpPr>
        <xdr:cNvPr id="361" name="フローチャート: 判断 360"/>
        <xdr:cNvSpPr/>
      </xdr:nvSpPr>
      <xdr:spPr>
        <a:xfrm>
          <a:off x="7810500" y="969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44213</xdr:rowOff>
    </xdr:from>
    <xdr:ext cx="534377" cy="259045"/>
    <xdr:sp macro="" textlink="">
      <xdr:nvSpPr>
        <xdr:cNvPr id="362" name="テキスト ボックス 361"/>
        <xdr:cNvSpPr txBox="1"/>
      </xdr:nvSpPr>
      <xdr:spPr>
        <a:xfrm>
          <a:off x="7594111" y="9473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137744</xdr:rowOff>
    </xdr:from>
    <xdr:to>
      <xdr:col>36</xdr:col>
      <xdr:colOff>165100</xdr:colOff>
      <xdr:row>57</xdr:row>
      <xdr:rowOff>67894</xdr:rowOff>
    </xdr:to>
    <xdr:sp macro="" textlink="">
      <xdr:nvSpPr>
        <xdr:cNvPr id="363" name="フローチャート: 判断 362"/>
        <xdr:cNvSpPr/>
      </xdr:nvSpPr>
      <xdr:spPr>
        <a:xfrm>
          <a:off x="6921500" y="9738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84421</xdr:rowOff>
    </xdr:from>
    <xdr:ext cx="534377" cy="259045"/>
    <xdr:sp macro="" textlink="">
      <xdr:nvSpPr>
        <xdr:cNvPr id="364" name="テキスト ボックス 363"/>
        <xdr:cNvSpPr txBox="1"/>
      </xdr:nvSpPr>
      <xdr:spPr>
        <a:xfrm>
          <a:off x="6705111" y="9514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8954</xdr:rowOff>
    </xdr:from>
    <xdr:to>
      <xdr:col>55</xdr:col>
      <xdr:colOff>50800</xdr:colOff>
      <xdr:row>57</xdr:row>
      <xdr:rowOff>110554</xdr:rowOff>
    </xdr:to>
    <xdr:sp macro="" textlink="">
      <xdr:nvSpPr>
        <xdr:cNvPr id="370" name="楕円 369"/>
        <xdr:cNvSpPr/>
      </xdr:nvSpPr>
      <xdr:spPr>
        <a:xfrm>
          <a:off x="10426700" y="9781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158831</xdr:rowOff>
    </xdr:from>
    <xdr:ext cx="534377" cy="259045"/>
    <xdr:sp macro="" textlink="">
      <xdr:nvSpPr>
        <xdr:cNvPr id="371" name="農林水産業費該当値テキスト"/>
        <xdr:cNvSpPr txBox="1"/>
      </xdr:nvSpPr>
      <xdr:spPr>
        <a:xfrm>
          <a:off x="10528300" y="9760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4394</xdr:rowOff>
    </xdr:from>
    <xdr:to>
      <xdr:col>50</xdr:col>
      <xdr:colOff>165100</xdr:colOff>
      <xdr:row>57</xdr:row>
      <xdr:rowOff>105994</xdr:rowOff>
    </xdr:to>
    <xdr:sp macro="" textlink="">
      <xdr:nvSpPr>
        <xdr:cNvPr id="372" name="楕円 371"/>
        <xdr:cNvSpPr/>
      </xdr:nvSpPr>
      <xdr:spPr>
        <a:xfrm>
          <a:off x="9588500" y="9777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97121</xdr:rowOff>
    </xdr:from>
    <xdr:ext cx="534377" cy="259045"/>
    <xdr:sp macro="" textlink="">
      <xdr:nvSpPr>
        <xdr:cNvPr id="373" name="テキスト ボックス 372"/>
        <xdr:cNvSpPr txBox="1"/>
      </xdr:nvSpPr>
      <xdr:spPr>
        <a:xfrm>
          <a:off x="9372111" y="9869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153695</xdr:rowOff>
    </xdr:from>
    <xdr:to>
      <xdr:col>46</xdr:col>
      <xdr:colOff>38100</xdr:colOff>
      <xdr:row>57</xdr:row>
      <xdr:rowOff>83845</xdr:rowOff>
    </xdr:to>
    <xdr:sp macro="" textlink="">
      <xdr:nvSpPr>
        <xdr:cNvPr id="374" name="楕円 373"/>
        <xdr:cNvSpPr/>
      </xdr:nvSpPr>
      <xdr:spPr>
        <a:xfrm>
          <a:off x="8699500" y="9754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74972</xdr:rowOff>
    </xdr:from>
    <xdr:ext cx="534377" cy="259045"/>
    <xdr:sp macro="" textlink="">
      <xdr:nvSpPr>
        <xdr:cNvPr id="375" name="テキスト ボックス 374"/>
        <xdr:cNvSpPr txBox="1"/>
      </xdr:nvSpPr>
      <xdr:spPr>
        <a:xfrm>
          <a:off x="8483111" y="9847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157823</xdr:rowOff>
    </xdr:from>
    <xdr:to>
      <xdr:col>41</xdr:col>
      <xdr:colOff>101600</xdr:colOff>
      <xdr:row>57</xdr:row>
      <xdr:rowOff>87973</xdr:rowOff>
    </xdr:to>
    <xdr:sp macro="" textlink="">
      <xdr:nvSpPr>
        <xdr:cNvPr id="376" name="楕円 375"/>
        <xdr:cNvSpPr/>
      </xdr:nvSpPr>
      <xdr:spPr>
        <a:xfrm>
          <a:off x="7810500" y="9759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79100</xdr:rowOff>
    </xdr:from>
    <xdr:ext cx="534377" cy="259045"/>
    <xdr:sp macro="" textlink="">
      <xdr:nvSpPr>
        <xdr:cNvPr id="377" name="テキスト ボックス 376"/>
        <xdr:cNvSpPr txBox="1"/>
      </xdr:nvSpPr>
      <xdr:spPr>
        <a:xfrm>
          <a:off x="7594111" y="9851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10223</xdr:rowOff>
    </xdr:from>
    <xdr:to>
      <xdr:col>36</xdr:col>
      <xdr:colOff>165100</xdr:colOff>
      <xdr:row>57</xdr:row>
      <xdr:rowOff>111823</xdr:rowOff>
    </xdr:to>
    <xdr:sp macro="" textlink="">
      <xdr:nvSpPr>
        <xdr:cNvPr id="378" name="楕円 377"/>
        <xdr:cNvSpPr/>
      </xdr:nvSpPr>
      <xdr:spPr>
        <a:xfrm>
          <a:off x="6921500" y="9782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102950</xdr:rowOff>
    </xdr:from>
    <xdr:ext cx="534377" cy="259045"/>
    <xdr:sp macro="" textlink="">
      <xdr:nvSpPr>
        <xdr:cNvPr id="379" name="テキスト ボックス 378"/>
        <xdr:cNvSpPr txBox="1"/>
      </xdr:nvSpPr>
      <xdr:spPr>
        <a:xfrm>
          <a:off x="6705111" y="9875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84272</xdr:rowOff>
    </xdr:from>
    <xdr:to>
      <xdr:col>54</xdr:col>
      <xdr:colOff>189865</xdr:colOff>
      <xdr:row>79</xdr:row>
      <xdr:rowOff>22566</xdr:rowOff>
    </xdr:to>
    <xdr:cxnSp macro="">
      <xdr:nvCxnSpPr>
        <xdr:cNvPr id="403" name="直線コネクタ 402"/>
        <xdr:cNvCxnSpPr/>
      </xdr:nvCxnSpPr>
      <xdr:spPr>
        <a:xfrm flipV="1">
          <a:off x="10475595" y="12257222"/>
          <a:ext cx="1270" cy="1309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26393</xdr:rowOff>
    </xdr:from>
    <xdr:ext cx="469744" cy="259045"/>
    <xdr:sp macro="" textlink="">
      <xdr:nvSpPr>
        <xdr:cNvPr id="404" name="商工費最小値テキスト"/>
        <xdr:cNvSpPr txBox="1"/>
      </xdr:nvSpPr>
      <xdr:spPr>
        <a:xfrm>
          <a:off x="10528300" y="13570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22566</xdr:rowOff>
    </xdr:from>
    <xdr:to>
      <xdr:col>55</xdr:col>
      <xdr:colOff>88900</xdr:colOff>
      <xdr:row>79</xdr:row>
      <xdr:rowOff>22566</xdr:rowOff>
    </xdr:to>
    <xdr:cxnSp macro="">
      <xdr:nvCxnSpPr>
        <xdr:cNvPr id="405" name="直線コネクタ 404"/>
        <xdr:cNvCxnSpPr/>
      </xdr:nvCxnSpPr>
      <xdr:spPr>
        <a:xfrm>
          <a:off x="10388600" y="13567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30949</xdr:rowOff>
    </xdr:from>
    <xdr:ext cx="599010" cy="259045"/>
    <xdr:sp macro="" textlink="">
      <xdr:nvSpPr>
        <xdr:cNvPr id="406" name="商工費最大値テキスト"/>
        <xdr:cNvSpPr txBox="1"/>
      </xdr:nvSpPr>
      <xdr:spPr>
        <a:xfrm>
          <a:off x="10528300" y="1203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174,774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84272</xdr:rowOff>
    </xdr:from>
    <xdr:to>
      <xdr:col>55</xdr:col>
      <xdr:colOff>88900</xdr:colOff>
      <xdr:row>71</xdr:row>
      <xdr:rowOff>84272</xdr:rowOff>
    </xdr:to>
    <xdr:cxnSp macro="">
      <xdr:nvCxnSpPr>
        <xdr:cNvPr id="407" name="直線コネクタ 406"/>
        <xdr:cNvCxnSpPr/>
      </xdr:nvCxnSpPr>
      <xdr:spPr>
        <a:xfrm>
          <a:off x="10388600" y="12257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138161</xdr:rowOff>
    </xdr:from>
    <xdr:to>
      <xdr:col>55</xdr:col>
      <xdr:colOff>0</xdr:colOff>
      <xdr:row>78</xdr:row>
      <xdr:rowOff>139205</xdr:rowOff>
    </xdr:to>
    <xdr:cxnSp macro="">
      <xdr:nvCxnSpPr>
        <xdr:cNvPr id="408" name="直線コネクタ 407"/>
        <xdr:cNvCxnSpPr/>
      </xdr:nvCxnSpPr>
      <xdr:spPr>
        <a:xfrm>
          <a:off x="9639300" y="13511261"/>
          <a:ext cx="838200" cy="1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42183</xdr:rowOff>
    </xdr:from>
    <xdr:ext cx="534377" cy="259045"/>
    <xdr:sp macro="" textlink="">
      <xdr:nvSpPr>
        <xdr:cNvPr id="409" name="商工費平均値テキスト"/>
        <xdr:cNvSpPr txBox="1"/>
      </xdr:nvSpPr>
      <xdr:spPr>
        <a:xfrm>
          <a:off x="10528300" y="13243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19306</xdr:rowOff>
    </xdr:from>
    <xdr:to>
      <xdr:col>55</xdr:col>
      <xdr:colOff>50800</xdr:colOff>
      <xdr:row>78</xdr:row>
      <xdr:rowOff>120906</xdr:rowOff>
    </xdr:to>
    <xdr:sp macro="" textlink="">
      <xdr:nvSpPr>
        <xdr:cNvPr id="410" name="フローチャート: 判断 409"/>
        <xdr:cNvSpPr/>
      </xdr:nvSpPr>
      <xdr:spPr>
        <a:xfrm>
          <a:off x="10426700" y="1339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92044</xdr:rowOff>
    </xdr:from>
    <xdr:to>
      <xdr:col>50</xdr:col>
      <xdr:colOff>114300</xdr:colOff>
      <xdr:row>78</xdr:row>
      <xdr:rowOff>138161</xdr:rowOff>
    </xdr:to>
    <xdr:cxnSp macro="">
      <xdr:nvCxnSpPr>
        <xdr:cNvPr id="411" name="直線コネクタ 410"/>
        <xdr:cNvCxnSpPr/>
      </xdr:nvCxnSpPr>
      <xdr:spPr>
        <a:xfrm>
          <a:off x="8750300" y="13465144"/>
          <a:ext cx="889000" cy="46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21501</xdr:rowOff>
    </xdr:from>
    <xdr:to>
      <xdr:col>50</xdr:col>
      <xdr:colOff>165100</xdr:colOff>
      <xdr:row>78</xdr:row>
      <xdr:rowOff>123101</xdr:rowOff>
    </xdr:to>
    <xdr:sp macro="" textlink="">
      <xdr:nvSpPr>
        <xdr:cNvPr id="412" name="フローチャート: 判断 411"/>
        <xdr:cNvSpPr/>
      </xdr:nvSpPr>
      <xdr:spPr>
        <a:xfrm>
          <a:off x="9588500" y="1339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139628</xdr:rowOff>
    </xdr:from>
    <xdr:ext cx="534377" cy="259045"/>
    <xdr:sp macro="" textlink="">
      <xdr:nvSpPr>
        <xdr:cNvPr id="413" name="テキスト ボックス 412"/>
        <xdr:cNvSpPr txBox="1"/>
      </xdr:nvSpPr>
      <xdr:spPr>
        <a:xfrm>
          <a:off x="9372111" y="1316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149850</xdr:rowOff>
    </xdr:from>
    <xdr:to>
      <xdr:col>45</xdr:col>
      <xdr:colOff>177800</xdr:colOff>
      <xdr:row>78</xdr:row>
      <xdr:rowOff>92044</xdr:rowOff>
    </xdr:to>
    <xdr:cxnSp macro="">
      <xdr:nvCxnSpPr>
        <xdr:cNvPr id="414" name="直線コネクタ 413"/>
        <xdr:cNvCxnSpPr/>
      </xdr:nvCxnSpPr>
      <xdr:spPr>
        <a:xfrm>
          <a:off x="7861300" y="13180050"/>
          <a:ext cx="889000" cy="285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33130</xdr:rowOff>
    </xdr:from>
    <xdr:to>
      <xdr:col>46</xdr:col>
      <xdr:colOff>38100</xdr:colOff>
      <xdr:row>78</xdr:row>
      <xdr:rowOff>134730</xdr:rowOff>
    </xdr:to>
    <xdr:sp macro="" textlink="">
      <xdr:nvSpPr>
        <xdr:cNvPr id="415" name="フローチャート: 判断 414"/>
        <xdr:cNvSpPr/>
      </xdr:nvSpPr>
      <xdr:spPr>
        <a:xfrm>
          <a:off x="8699500" y="1340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151257</xdr:rowOff>
    </xdr:from>
    <xdr:ext cx="534377" cy="259045"/>
    <xdr:sp macro="" textlink="">
      <xdr:nvSpPr>
        <xdr:cNvPr id="416" name="テキスト ボックス 415"/>
        <xdr:cNvSpPr txBox="1"/>
      </xdr:nvSpPr>
      <xdr:spPr>
        <a:xfrm>
          <a:off x="8483111" y="1318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149850</xdr:rowOff>
    </xdr:from>
    <xdr:to>
      <xdr:col>41</xdr:col>
      <xdr:colOff>50800</xdr:colOff>
      <xdr:row>78</xdr:row>
      <xdr:rowOff>87161</xdr:rowOff>
    </xdr:to>
    <xdr:cxnSp macro="">
      <xdr:nvCxnSpPr>
        <xdr:cNvPr id="417" name="直線コネクタ 416"/>
        <xdr:cNvCxnSpPr/>
      </xdr:nvCxnSpPr>
      <xdr:spPr>
        <a:xfrm flipV="1">
          <a:off x="6972300" y="13180050"/>
          <a:ext cx="889000" cy="280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24839</xdr:rowOff>
    </xdr:from>
    <xdr:to>
      <xdr:col>41</xdr:col>
      <xdr:colOff>101600</xdr:colOff>
      <xdr:row>78</xdr:row>
      <xdr:rowOff>126439</xdr:rowOff>
    </xdr:to>
    <xdr:sp macro="" textlink="">
      <xdr:nvSpPr>
        <xdr:cNvPr id="418" name="フローチャート: 判断 417"/>
        <xdr:cNvSpPr/>
      </xdr:nvSpPr>
      <xdr:spPr>
        <a:xfrm>
          <a:off x="7810500" y="13397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117566</xdr:rowOff>
    </xdr:from>
    <xdr:ext cx="534377" cy="259045"/>
    <xdr:sp macro="" textlink="">
      <xdr:nvSpPr>
        <xdr:cNvPr id="419" name="テキスト ボックス 418"/>
        <xdr:cNvSpPr txBox="1"/>
      </xdr:nvSpPr>
      <xdr:spPr>
        <a:xfrm>
          <a:off x="7594111" y="13490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45993</xdr:rowOff>
    </xdr:from>
    <xdr:to>
      <xdr:col>36</xdr:col>
      <xdr:colOff>165100</xdr:colOff>
      <xdr:row>78</xdr:row>
      <xdr:rowOff>147593</xdr:rowOff>
    </xdr:to>
    <xdr:sp macro="" textlink="">
      <xdr:nvSpPr>
        <xdr:cNvPr id="420" name="フローチャート: 判断 419"/>
        <xdr:cNvSpPr/>
      </xdr:nvSpPr>
      <xdr:spPr>
        <a:xfrm>
          <a:off x="6921500" y="1341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138720</xdr:rowOff>
    </xdr:from>
    <xdr:ext cx="534377" cy="259045"/>
    <xdr:sp macro="" textlink="">
      <xdr:nvSpPr>
        <xdr:cNvPr id="421" name="テキスト ボックス 420"/>
        <xdr:cNvSpPr txBox="1"/>
      </xdr:nvSpPr>
      <xdr:spPr>
        <a:xfrm>
          <a:off x="6705111" y="13511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88405</xdr:rowOff>
    </xdr:from>
    <xdr:to>
      <xdr:col>55</xdr:col>
      <xdr:colOff>50800</xdr:colOff>
      <xdr:row>79</xdr:row>
      <xdr:rowOff>18555</xdr:rowOff>
    </xdr:to>
    <xdr:sp macro="" textlink="">
      <xdr:nvSpPr>
        <xdr:cNvPr id="427" name="楕円 426"/>
        <xdr:cNvSpPr/>
      </xdr:nvSpPr>
      <xdr:spPr>
        <a:xfrm>
          <a:off x="10426700" y="1346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3332</xdr:rowOff>
    </xdr:from>
    <xdr:ext cx="534377" cy="259045"/>
    <xdr:sp macro="" textlink="">
      <xdr:nvSpPr>
        <xdr:cNvPr id="428" name="商工費該当値テキスト"/>
        <xdr:cNvSpPr txBox="1"/>
      </xdr:nvSpPr>
      <xdr:spPr>
        <a:xfrm>
          <a:off x="10528300" y="13376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87361</xdr:rowOff>
    </xdr:from>
    <xdr:to>
      <xdr:col>50</xdr:col>
      <xdr:colOff>165100</xdr:colOff>
      <xdr:row>79</xdr:row>
      <xdr:rowOff>17511</xdr:rowOff>
    </xdr:to>
    <xdr:sp macro="" textlink="">
      <xdr:nvSpPr>
        <xdr:cNvPr id="429" name="楕円 428"/>
        <xdr:cNvSpPr/>
      </xdr:nvSpPr>
      <xdr:spPr>
        <a:xfrm>
          <a:off x="9588500" y="1346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8638</xdr:rowOff>
    </xdr:from>
    <xdr:ext cx="534377" cy="259045"/>
    <xdr:sp macro="" textlink="">
      <xdr:nvSpPr>
        <xdr:cNvPr id="430" name="テキスト ボックス 429"/>
        <xdr:cNvSpPr txBox="1"/>
      </xdr:nvSpPr>
      <xdr:spPr>
        <a:xfrm>
          <a:off x="9372111" y="13553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41244</xdr:rowOff>
    </xdr:from>
    <xdr:to>
      <xdr:col>46</xdr:col>
      <xdr:colOff>38100</xdr:colOff>
      <xdr:row>78</xdr:row>
      <xdr:rowOff>142844</xdr:rowOff>
    </xdr:to>
    <xdr:sp macro="" textlink="">
      <xdr:nvSpPr>
        <xdr:cNvPr id="431" name="楕円 430"/>
        <xdr:cNvSpPr/>
      </xdr:nvSpPr>
      <xdr:spPr>
        <a:xfrm>
          <a:off x="8699500" y="1341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133971</xdr:rowOff>
    </xdr:from>
    <xdr:ext cx="534377" cy="259045"/>
    <xdr:sp macro="" textlink="">
      <xdr:nvSpPr>
        <xdr:cNvPr id="432" name="テキスト ボックス 431"/>
        <xdr:cNvSpPr txBox="1"/>
      </xdr:nvSpPr>
      <xdr:spPr>
        <a:xfrm>
          <a:off x="8483111" y="13507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99050</xdr:rowOff>
    </xdr:from>
    <xdr:to>
      <xdr:col>41</xdr:col>
      <xdr:colOff>101600</xdr:colOff>
      <xdr:row>77</xdr:row>
      <xdr:rowOff>29200</xdr:rowOff>
    </xdr:to>
    <xdr:sp macro="" textlink="">
      <xdr:nvSpPr>
        <xdr:cNvPr id="433" name="楕円 432"/>
        <xdr:cNvSpPr/>
      </xdr:nvSpPr>
      <xdr:spPr>
        <a:xfrm>
          <a:off x="7810500" y="1312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45727</xdr:rowOff>
    </xdr:from>
    <xdr:ext cx="534377" cy="259045"/>
    <xdr:sp macro="" textlink="">
      <xdr:nvSpPr>
        <xdr:cNvPr id="434" name="テキスト ボックス 433"/>
        <xdr:cNvSpPr txBox="1"/>
      </xdr:nvSpPr>
      <xdr:spPr>
        <a:xfrm>
          <a:off x="7594111" y="12904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36361</xdr:rowOff>
    </xdr:from>
    <xdr:to>
      <xdr:col>36</xdr:col>
      <xdr:colOff>165100</xdr:colOff>
      <xdr:row>78</xdr:row>
      <xdr:rowOff>137961</xdr:rowOff>
    </xdr:to>
    <xdr:sp macro="" textlink="">
      <xdr:nvSpPr>
        <xdr:cNvPr id="435" name="楕円 434"/>
        <xdr:cNvSpPr/>
      </xdr:nvSpPr>
      <xdr:spPr>
        <a:xfrm>
          <a:off x="6921500" y="13409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154488</xdr:rowOff>
    </xdr:from>
    <xdr:ext cx="534377" cy="259045"/>
    <xdr:sp macro="" textlink="">
      <xdr:nvSpPr>
        <xdr:cNvPr id="436" name="テキスト ボックス 435"/>
        <xdr:cNvSpPr txBox="1"/>
      </xdr:nvSpPr>
      <xdr:spPr>
        <a:xfrm>
          <a:off x="6705111" y="13184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2" name="テキスト ボックス 45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93469</xdr:rowOff>
    </xdr:from>
    <xdr:to>
      <xdr:col>54</xdr:col>
      <xdr:colOff>189865</xdr:colOff>
      <xdr:row>98</xdr:row>
      <xdr:rowOff>100678</xdr:rowOff>
    </xdr:to>
    <xdr:cxnSp macro="">
      <xdr:nvCxnSpPr>
        <xdr:cNvPr id="460" name="直線コネクタ 459"/>
        <xdr:cNvCxnSpPr/>
      </xdr:nvCxnSpPr>
      <xdr:spPr>
        <a:xfrm flipV="1">
          <a:off x="10475595" y="15695419"/>
          <a:ext cx="1270" cy="1207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104505</xdr:rowOff>
    </xdr:from>
    <xdr:ext cx="534377" cy="259045"/>
    <xdr:sp macro="" textlink="">
      <xdr:nvSpPr>
        <xdr:cNvPr id="461" name="土木費最小値テキスト"/>
        <xdr:cNvSpPr txBox="1"/>
      </xdr:nvSpPr>
      <xdr:spPr>
        <a:xfrm>
          <a:off x="10528300" y="1690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100678</xdr:rowOff>
    </xdr:from>
    <xdr:to>
      <xdr:col>55</xdr:col>
      <xdr:colOff>88900</xdr:colOff>
      <xdr:row>98</xdr:row>
      <xdr:rowOff>100678</xdr:rowOff>
    </xdr:to>
    <xdr:cxnSp macro="">
      <xdr:nvCxnSpPr>
        <xdr:cNvPr id="462" name="直線コネクタ 461"/>
        <xdr:cNvCxnSpPr/>
      </xdr:nvCxnSpPr>
      <xdr:spPr>
        <a:xfrm>
          <a:off x="10388600" y="16902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40146</xdr:rowOff>
    </xdr:from>
    <xdr:ext cx="599010" cy="259045"/>
    <xdr:sp macro="" textlink="">
      <xdr:nvSpPr>
        <xdr:cNvPr id="463" name="土木費最大値テキスト"/>
        <xdr:cNvSpPr txBox="1"/>
      </xdr:nvSpPr>
      <xdr:spPr>
        <a:xfrm>
          <a:off x="10528300" y="15470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173,567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93469</xdr:rowOff>
    </xdr:from>
    <xdr:to>
      <xdr:col>55</xdr:col>
      <xdr:colOff>88900</xdr:colOff>
      <xdr:row>91</xdr:row>
      <xdr:rowOff>93469</xdr:rowOff>
    </xdr:to>
    <xdr:cxnSp macro="">
      <xdr:nvCxnSpPr>
        <xdr:cNvPr id="464" name="直線コネクタ 463"/>
        <xdr:cNvCxnSpPr/>
      </xdr:nvCxnSpPr>
      <xdr:spPr>
        <a:xfrm>
          <a:off x="10388600" y="15695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61877</xdr:rowOff>
    </xdr:from>
    <xdr:to>
      <xdr:col>55</xdr:col>
      <xdr:colOff>0</xdr:colOff>
      <xdr:row>97</xdr:row>
      <xdr:rowOff>88700</xdr:rowOff>
    </xdr:to>
    <xdr:cxnSp macro="">
      <xdr:nvCxnSpPr>
        <xdr:cNvPr id="465" name="直線コネクタ 464"/>
        <xdr:cNvCxnSpPr/>
      </xdr:nvCxnSpPr>
      <xdr:spPr>
        <a:xfrm>
          <a:off x="9639300" y="16692527"/>
          <a:ext cx="838200" cy="26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108774</xdr:rowOff>
    </xdr:from>
    <xdr:ext cx="534377" cy="259045"/>
    <xdr:sp macro="" textlink="">
      <xdr:nvSpPr>
        <xdr:cNvPr id="466" name="土木費平均値テキスト"/>
        <xdr:cNvSpPr txBox="1"/>
      </xdr:nvSpPr>
      <xdr:spPr>
        <a:xfrm>
          <a:off x="10528300" y="163965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85897</xdr:rowOff>
    </xdr:from>
    <xdr:to>
      <xdr:col>55</xdr:col>
      <xdr:colOff>50800</xdr:colOff>
      <xdr:row>97</xdr:row>
      <xdr:rowOff>16047</xdr:rowOff>
    </xdr:to>
    <xdr:sp macro="" textlink="">
      <xdr:nvSpPr>
        <xdr:cNvPr id="467" name="フローチャート: 判断 466"/>
        <xdr:cNvSpPr/>
      </xdr:nvSpPr>
      <xdr:spPr>
        <a:xfrm>
          <a:off x="10426700" y="16545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148189</xdr:rowOff>
    </xdr:from>
    <xdr:to>
      <xdr:col>50</xdr:col>
      <xdr:colOff>114300</xdr:colOff>
      <xdr:row>97</xdr:row>
      <xdr:rowOff>61877</xdr:rowOff>
    </xdr:to>
    <xdr:cxnSp macro="">
      <xdr:nvCxnSpPr>
        <xdr:cNvPr id="468" name="直線コネクタ 467"/>
        <xdr:cNvCxnSpPr/>
      </xdr:nvCxnSpPr>
      <xdr:spPr>
        <a:xfrm>
          <a:off x="8750300" y="16607389"/>
          <a:ext cx="889000" cy="85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82415</xdr:rowOff>
    </xdr:from>
    <xdr:to>
      <xdr:col>50</xdr:col>
      <xdr:colOff>165100</xdr:colOff>
      <xdr:row>97</xdr:row>
      <xdr:rowOff>12565</xdr:rowOff>
    </xdr:to>
    <xdr:sp macro="" textlink="">
      <xdr:nvSpPr>
        <xdr:cNvPr id="469" name="フローチャート: 判断 468"/>
        <xdr:cNvSpPr/>
      </xdr:nvSpPr>
      <xdr:spPr>
        <a:xfrm>
          <a:off x="9588500" y="16541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29092</xdr:rowOff>
    </xdr:from>
    <xdr:ext cx="534377" cy="259045"/>
    <xdr:sp macro="" textlink="">
      <xdr:nvSpPr>
        <xdr:cNvPr id="470" name="テキスト ボックス 469"/>
        <xdr:cNvSpPr txBox="1"/>
      </xdr:nvSpPr>
      <xdr:spPr>
        <a:xfrm>
          <a:off x="9372111" y="16316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148189</xdr:rowOff>
    </xdr:from>
    <xdr:to>
      <xdr:col>45</xdr:col>
      <xdr:colOff>177800</xdr:colOff>
      <xdr:row>97</xdr:row>
      <xdr:rowOff>108038</xdr:rowOff>
    </xdr:to>
    <xdr:cxnSp macro="">
      <xdr:nvCxnSpPr>
        <xdr:cNvPr id="471" name="直線コネクタ 470"/>
        <xdr:cNvCxnSpPr/>
      </xdr:nvCxnSpPr>
      <xdr:spPr>
        <a:xfrm flipV="1">
          <a:off x="7861300" y="16607389"/>
          <a:ext cx="889000" cy="131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99881</xdr:rowOff>
    </xdr:from>
    <xdr:to>
      <xdr:col>46</xdr:col>
      <xdr:colOff>38100</xdr:colOff>
      <xdr:row>97</xdr:row>
      <xdr:rowOff>30031</xdr:rowOff>
    </xdr:to>
    <xdr:sp macro="" textlink="">
      <xdr:nvSpPr>
        <xdr:cNvPr id="472" name="フローチャート: 判断 471"/>
        <xdr:cNvSpPr/>
      </xdr:nvSpPr>
      <xdr:spPr>
        <a:xfrm>
          <a:off x="8699500" y="1655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21158</xdr:rowOff>
    </xdr:from>
    <xdr:ext cx="534377" cy="259045"/>
    <xdr:sp macro="" textlink="">
      <xdr:nvSpPr>
        <xdr:cNvPr id="473" name="テキスト ボックス 472"/>
        <xdr:cNvSpPr txBox="1"/>
      </xdr:nvSpPr>
      <xdr:spPr>
        <a:xfrm>
          <a:off x="8483111" y="16651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108038</xdr:rowOff>
    </xdr:from>
    <xdr:to>
      <xdr:col>41</xdr:col>
      <xdr:colOff>50800</xdr:colOff>
      <xdr:row>97</xdr:row>
      <xdr:rowOff>163368</xdr:rowOff>
    </xdr:to>
    <xdr:cxnSp macro="">
      <xdr:nvCxnSpPr>
        <xdr:cNvPr id="474" name="直線コネクタ 473"/>
        <xdr:cNvCxnSpPr/>
      </xdr:nvCxnSpPr>
      <xdr:spPr>
        <a:xfrm flipV="1">
          <a:off x="6972300" y="16738688"/>
          <a:ext cx="889000" cy="55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112148</xdr:rowOff>
    </xdr:from>
    <xdr:to>
      <xdr:col>41</xdr:col>
      <xdr:colOff>101600</xdr:colOff>
      <xdr:row>97</xdr:row>
      <xdr:rowOff>42298</xdr:rowOff>
    </xdr:to>
    <xdr:sp macro="" textlink="">
      <xdr:nvSpPr>
        <xdr:cNvPr id="475" name="フローチャート: 判断 474"/>
        <xdr:cNvSpPr/>
      </xdr:nvSpPr>
      <xdr:spPr>
        <a:xfrm>
          <a:off x="7810500" y="1657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58825</xdr:rowOff>
    </xdr:from>
    <xdr:ext cx="534377" cy="259045"/>
    <xdr:sp macro="" textlink="">
      <xdr:nvSpPr>
        <xdr:cNvPr id="476" name="テキスト ボックス 475"/>
        <xdr:cNvSpPr txBox="1"/>
      </xdr:nvSpPr>
      <xdr:spPr>
        <a:xfrm>
          <a:off x="7594111" y="1634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137371</xdr:rowOff>
    </xdr:from>
    <xdr:to>
      <xdr:col>36</xdr:col>
      <xdr:colOff>165100</xdr:colOff>
      <xdr:row>96</xdr:row>
      <xdr:rowOff>67521</xdr:rowOff>
    </xdr:to>
    <xdr:sp macro="" textlink="">
      <xdr:nvSpPr>
        <xdr:cNvPr id="477" name="フローチャート: 判断 476"/>
        <xdr:cNvSpPr/>
      </xdr:nvSpPr>
      <xdr:spPr>
        <a:xfrm>
          <a:off x="6921500" y="1642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84048</xdr:rowOff>
    </xdr:from>
    <xdr:ext cx="534377" cy="259045"/>
    <xdr:sp macro="" textlink="">
      <xdr:nvSpPr>
        <xdr:cNvPr id="478" name="テキスト ボックス 477"/>
        <xdr:cNvSpPr txBox="1"/>
      </xdr:nvSpPr>
      <xdr:spPr>
        <a:xfrm>
          <a:off x="6705111" y="16200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37900</xdr:rowOff>
    </xdr:from>
    <xdr:to>
      <xdr:col>55</xdr:col>
      <xdr:colOff>50800</xdr:colOff>
      <xdr:row>97</xdr:row>
      <xdr:rowOff>139500</xdr:rowOff>
    </xdr:to>
    <xdr:sp macro="" textlink="">
      <xdr:nvSpPr>
        <xdr:cNvPr id="484" name="楕円 483"/>
        <xdr:cNvSpPr/>
      </xdr:nvSpPr>
      <xdr:spPr>
        <a:xfrm>
          <a:off x="10426700" y="1666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16327</xdr:rowOff>
    </xdr:from>
    <xdr:ext cx="534377" cy="259045"/>
    <xdr:sp macro="" textlink="">
      <xdr:nvSpPr>
        <xdr:cNvPr id="485" name="土木費該当値テキスト"/>
        <xdr:cNvSpPr txBox="1"/>
      </xdr:nvSpPr>
      <xdr:spPr>
        <a:xfrm>
          <a:off x="10528300" y="16646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11077</xdr:rowOff>
    </xdr:from>
    <xdr:to>
      <xdr:col>50</xdr:col>
      <xdr:colOff>165100</xdr:colOff>
      <xdr:row>97</xdr:row>
      <xdr:rowOff>112677</xdr:rowOff>
    </xdr:to>
    <xdr:sp macro="" textlink="">
      <xdr:nvSpPr>
        <xdr:cNvPr id="486" name="楕円 485"/>
        <xdr:cNvSpPr/>
      </xdr:nvSpPr>
      <xdr:spPr>
        <a:xfrm>
          <a:off x="9588500" y="1664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103804</xdr:rowOff>
    </xdr:from>
    <xdr:ext cx="534377" cy="259045"/>
    <xdr:sp macro="" textlink="">
      <xdr:nvSpPr>
        <xdr:cNvPr id="487" name="テキスト ボックス 486"/>
        <xdr:cNvSpPr txBox="1"/>
      </xdr:nvSpPr>
      <xdr:spPr>
        <a:xfrm>
          <a:off x="9372111" y="16734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97389</xdr:rowOff>
    </xdr:from>
    <xdr:to>
      <xdr:col>46</xdr:col>
      <xdr:colOff>38100</xdr:colOff>
      <xdr:row>97</xdr:row>
      <xdr:rowOff>27539</xdr:rowOff>
    </xdr:to>
    <xdr:sp macro="" textlink="">
      <xdr:nvSpPr>
        <xdr:cNvPr id="488" name="楕円 487"/>
        <xdr:cNvSpPr/>
      </xdr:nvSpPr>
      <xdr:spPr>
        <a:xfrm>
          <a:off x="8699500" y="1655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44066</xdr:rowOff>
    </xdr:from>
    <xdr:ext cx="534377" cy="259045"/>
    <xdr:sp macro="" textlink="">
      <xdr:nvSpPr>
        <xdr:cNvPr id="489" name="テキスト ボックス 488"/>
        <xdr:cNvSpPr txBox="1"/>
      </xdr:nvSpPr>
      <xdr:spPr>
        <a:xfrm>
          <a:off x="8483111" y="16331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57238</xdr:rowOff>
    </xdr:from>
    <xdr:to>
      <xdr:col>41</xdr:col>
      <xdr:colOff>101600</xdr:colOff>
      <xdr:row>97</xdr:row>
      <xdr:rowOff>158838</xdr:rowOff>
    </xdr:to>
    <xdr:sp macro="" textlink="">
      <xdr:nvSpPr>
        <xdr:cNvPr id="490" name="楕円 489"/>
        <xdr:cNvSpPr/>
      </xdr:nvSpPr>
      <xdr:spPr>
        <a:xfrm>
          <a:off x="7810500" y="16687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149965</xdr:rowOff>
    </xdr:from>
    <xdr:ext cx="534377" cy="259045"/>
    <xdr:sp macro="" textlink="">
      <xdr:nvSpPr>
        <xdr:cNvPr id="491" name="テキスト ボックス 490"/>
        <xdr:cNvSpPr txBox="1"/>
      </xdr:nvSpPr>
      <xdr:spPr>
        <a:xfrm>
          <a:off x="7594111" y="16780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112568</xdr:rowOff>
    </xdr:from>
    <xdr:to>
      <xdr:col>36</xdr:col>
      <xdr:colOff>165100</xdr:colOff>
      <xdr:row>98</xdr:row>
      <xdr:rowOff>42718</xdr:rowOff>
    </xdr:to>
    <xdr:sp macro="" textlink="">
      <xdr:nvSpPr>
        <xdr:cNvPr id="492" name="楕円 491"/>
        <xdr:cNvSpPr/>
      </xdr:nvSpPr>
      <xdr:spPr>
        <a:xfrm>
          <a:off x="6921500" y="16743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33845</xdr:rowOff>
    </xdr:from>
    <xdr:ext cx="534377" cy="259045"/>
    <xdr:sp macro="" textlink="">
      <xdr:nvSpPr>
        <xdr:cNvPr id="493" name="テキスト ボックス 492"/>
        <xdr:cNvSpPr txBox="1"/>
      </xdr:nvSpPr>
      <xdr:spPr>
        <a:xfrm>
          <a:off x="6705111" y="16835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142367</xdr:rowOff>
    </xdr:from>
    <xdr:to>
      <xdr:col>85</xdr:col>
      <xdr:colOff>126364</xdr:colOff>
      <xdr:row>37</xdr:row>
      <xdr:rowOff>168313</xdr:rowOff>
    </xdr:to>
    <xdr:cxnSp macro="">
      <xdr:nvCxnSpPr>
        <xdr:cNvPr id="517" name="直線コネクタ 516"/>
        <xdr:cNvCxnSpPr/>
      </xdr:nvCxnSpPr>
      <xdr:spPr>
        <a:xfrm flipV="1">
          <a:off x="16317595" y="5285867"/>
          <a:ext cx="1269" cy="1226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690</xdr:rowOff>
    </xdr:from>
    <xdr:ext cx="534377" cy="259045"/>
    <xdr:sp macro="" textlink="">
      <xdr:nvSpPr>
        <xdr:cNvPr id="518" name="消防費最小値テキスト"/>
        <xdr:cNvSpPr txBox="1"/>
      </xdr:nvSpPr>
      <xdr:spPr>
        <a:xfrm>
          <a:off x="16370300" y="651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168313</xdr:rowOff>
    </xdr:from>
    <xdr:to>
      <xdr:col>86</xdr:col>
      <xdr:colOff>25400</xdr:colOff>
      <xdr:row>37</xdr:row>
      <xdr:rowOff>168313</xdr:rowOff>
    </xdr:to>
    <xdr:cxnSp macro="">
      <xdr:nvCxnSpPr>
        <xdr:cNvPr id="519" name="直線コネクタ 518"/>
        <xdr:cNvCxnSpPr/>
      </xdr:nvCxnSpPr>
      <xdr:spPr>
        <a:xfrm>
          <a:off x="16230600" y="6511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89044</xdr:rowOff>
    </xdr:from>
    <xdr:ext cx="534377" cy="259045"/>
    <xdr:sp macro="" textlink="">
      <xdr:nvSpPr>
        <xdr:cNvPr id="520" name="消防費最大値テキスト"/>
        <xdr:cNvSpPr txBox="1"/>
      </xdr:nvSpPr>
      <xdr:spPr>
        <a:xfrm>
          <a:off x="16370300" y="5061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75,860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142367</xdr:rowOff>
    </xdr:from>
    <xdr:to>
      <xdr:col>86</xdr:col>
      <xdr:colOff>25400</xdr:colOff>
      <xdr:row>30</xdr:row>
      <xdr:rowOff>142367</xdr:rowOff>
    </xdr:to>
    <xdr:cxnSp macro="">
      <xdr:nvCxnSpPr>
        <xdr:cNvPr id="521" name="直線コネクタ 520"/>
        <xdr:cNvCxnSpPr/>
      </xdr:nvCxnSpPr>
      <xdr:spPr>
        <a:xfrm>
          <a:off x="16230600" y="5285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25419</xdr:rowOff>
    </xdr:from>
    <xdr:to>
      <xdr:col>85</xdr:col>
      <xdr:colOff>127000</xdr:colOff>
      <xdr:row>36</xdr:row>
      <xdr:rowOff>32944</xdr:rowOff>
    </xdr:to>
    <xdr:cxnSp macro="">
      <xdr:nvCxnSpPr>
        <xdr:cNvPr id="522" name="直線コネクタ 521"/>
        <xdr:cNvCxnSpPr/>
      </xdr:nvCxnSpPr>
      <xdr:spPr>
        <a:xfrm>
          <a:off x="15481300" y="6197619"/>
          <a:ext cx="838200" cy="7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15701</xdr:rowOff>
    </xdr:from>
    <xdr:ext cx="534377" cy="259045"/>
    <xdr:sp macro="" textlink="">
      <xdr:nvSpPr>
        <xdr:cNvPr id="523" name="消防費平均値テキスト"/>
        <xdr:cNvSpPr txBox="1"/>
      </xdr:nvSpPr>
      <xdr:spPr>
        <a:xfrm>
          <a:off x="16370300" y="6187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37274</xdr:rowOff>
    </xdr:from>
    <xdr:to>
      <xdr:col>85</xdr:col>
      <xdr:colOff>177800</xdr:colOff>
      <xdr:row>36</xdr:row>
      <xdr:rowOff>138874</xdr:rowOff>
    </xdr:to>
    <xdr:sp macro="" textlink="">
      <xdr:nvSpPr>
        <xdr:cNvPr id="524" name="フローチャート: 判断 523"/>
        <xdr:cNvSpPr/>
      </xdr:nvSpPr>
      <xdr:spPr>
        <a:xfrm>
          <a:off x="162687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25419</xdr:rowOff>
    </xdr:from>
    <xdr:to>
      <xdr:col>81</xdr:col>
      <xdr:colOff>50800</xdr:colOff>
      <xdr:row>36</xdr:row>
      <xdr:rowOff>133147</xdr:rowOff>
    </xdr:to>
    <xdr:cxnSp macro="">
      <xdr:nvCxnSpPr>
        <xdr:cNvPr id="525" name="直線コネクタ 524"/>
        <xdr:cNvCxnSpPr/>
      </xdr:nvCxnSpPr>
      <xdr:spPr>
        <a:xfrm flipV="1">
          <a:off x="14592300" y="6197619"/>
          <a:ext cx="889000" cy="107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53086</xdr:rowOff>
    </xdr:from>
    <xdr:to>
      <xdr:col>81</xdr:col>
      <xdr:colOff>101600</xdr:colOff>
      <xdr:row>36</xdr:row>
      <xdr:rowOff>154686</xdr:rowOff>
    </xdr:to>
    <xdr:sp macro="" textlink="">
      <xdr:nvSpPr>
        <xdr:cNvPr id="526" name="フローチャート: 判断 525"/>
        <xdr:cNvSpPr/>
      </xdr:nvSpPr>
      <xdr:spPr>
        <a:xfrm>
          <a:off x="15430500" y="622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145813</xdr:rowOff>
    </xdr:from>
    <xdr:ext cx="534377" cy="259045"/>
    <xdr:sp macro="" textlink="">
      <xdr:nvSpPr>
        <xdr:cNvPr id="527" name="テキスト ボックス 526"/>
        <xdr:cNvSpPr txBox="1"/>
      </xdr:nvSpPr>
      <xdr:spPr>
        <a:xfrm>
          <a:off x="15214111" y="6318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83007</xdr:rowOff>
    </xdr:from>
    <xdr:to>
      <xdr:col>76</xdr:col>
      <xdr:colOff>114300</xdr:colOff>
      <xdr:row>36</xdr:row>
      <xdr:rowOff>133147</xdr:rowOff>
    </xdr:to>
    <xdr:cxnSp macro="">
      <xdr:nvCxnSpPr>
        <xdr:cNvPr id="528" name="直線コネクタ 527"/>
        <xdr:cNvCxnSpPr/>
      </xdr:nvCxnSpPr>
      <xdr:spPr>
        <a:xfrm>
          <a:off x="13703300" y="6255207"/>
          <a:ext cx="889000" cy="50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49886</xdr:rowOff>
    </xdr:from>
    <xdr:to>
      <xdr:col>76</xdr:col>
      <xdr:colOff>165100</xdr:colOff>
      <xdr:row>36</xdr:row>
      <xdr:rowOff>151486</xdr:rowOff>
    </xdr:to>
    <xdr:sp macro="" textlink="">
      <xdr:nvSpPr>
        <xdr:cNvPr id="529" name="フローチャート: 判断 528"/>
        <xdr:cNvSpPr/>
      </xdr:nvSpPr>
      <xdr:spPr>
        <a:xfrm>
          <a:off x="14541500" y="622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168013</xdr:rowOff>
    </xdr:from>
    <xdr:ext cx="534377" cy="259045"/>
    <xdr:sp macro="" textlink="">
      <xdr:nvSpPr>
        <xdr:cNvPr id="530" name="テキスト ボックス 529"/>
        <xdr:cNvSpPr txBox="1"/>
      </xdr:nvSpPr>
      <xdr:spPr>
        <a:xfrm>
          <a:off x="14325111" y="5997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83007</xdr:rowOff>
    </xdr:from>
    <xdr:to>
      <xdr:col>71</xdr:col>
      <xdr:colOff>177800</xdr:colOff>
      <xdr:row>36</xdr:row>
      <xdr:rowOff>148596</xdr:rowOff>
    </xdr:to>
    <xdr:cxnSp macro="">
      <xdr:nvCxnSpPr>
        <xdr:cNvPr id="531" name="直線コネクタ 530"/>
        <xdr:cNvCxnSpPr/>
      </xdr:nvCxnSpPr>
      <xdr:spPr>
        <a:xfrm flipV="1">
          <a:off x="12814300" y="6255207"/>
          <a:ext cx="889000" cy="65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40094</xdr:rowOff>
    </xdr:from>
    <xdr:to>
      <xdr:col>72</xdr:col>
      <xdr:colOff>38100</xdr:colOff>
      <xdr:row>36</xdr:row>
      <xdr:rowOff>141694</xdr:rowOff>
    </xdr:to>
    <xdr:sp macro="" textlink="">
      <xdr:nvSpPr>
        <xdr:cNvPr id="532" name="フローチャート: 判断 531"/>
        <xdr:cNvSpPr/>
      </xdr:nvSpPr>
      <xdr:spPr>
        <a:xfrm>
          <a:off x="13652500" y="621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132821</xdr:rowOff>
    </xdr:from>
    <xdr:ext cx="534377" cy="259045"/>
    <xdr:sp macro="" textlink="">
      <xdr:nvSpPr>
        <xdr:cNvPr id="533" name="テキスト ボックス 532"/>
        <xdr:cNvSpPr txBox="1"/>
      </xdr:nvSpPr>
      <xdr:spPr>
        <a:xfrm>
          <a:off x="13436111" y="6305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33179</xdr:rowOff>
    </xdr:from>
    <xdr:to>
      <xdr:col>67</xdr:col>
      <xdr:colOff>101600</xdr:colOff>
      <xdr:row>36</xdr:row>
      <xdr:rowOff>134779</xdr:rowOff>
    </xdr:to>
    <xdr:sp macro="" textlink="">
      <xdr:nvSpPr>
        <xdr:cNvPr id="534" name="フローチャート: 判断 533"/>
        <xdr:cNvSpPr/>
      </xdr:nvSpPr>
      <xdr:spPr>
        <a:xfrm>
          <a:off x="12763500" y="620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151306</xdr:rowOff>
    </xdr:from>
    <xdr:ext cx="534377" cy="259045"/>
    <xdr:sp macro="" textlink="">
      <xdr:nvSpPr>
        <xdr:cNvPr id="535" name="テキスト ボックス 534"/>
        <xdr:cNvSpPr txBox="1"/>
      </xdr:nvSpPr>
      <xdr:spPr>
        <a:xfrm>
          <a:off x="12547111" y="5980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153594</xdr:rowOff>
    </xdr:from>
    <xdr:to>
      <xdr:col>85</xdr:col>
      <xdr:colOff>177800</xdr:colOff>
      <xdr:row>36</xdr:row>
      <xdr:rowOff>83744</xdr:rowOff>
    </xdr:to>
    <xdr:sp macro="" textlink="">
      <xdr:nvSpPr>
        <xdr:cNvPr id="541" name="楕円 540"/>
        <xdr:cNvSpPr/>
      </xdr:nvSpPr>
      <xdr:spPr>
        <a:xfrm>
          <a:off x="16268700" y="615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5021</xdr:rowOff>
    </xdr:from>
    <xdr:ext cx="534377" cy="259045"/>
    <xdr:sp macro="" textlink="">
      <xdr:nvSpPr>
        <xdr:cNvPr id="542" name="消防費該当値テキスト"/>
        <xdr:cNvSpPr txBox="1"/>
      </xdr:nvSpPr>
      <xdr:spPr>
        <a:xfrm>
          <a:off x="16370300" y="6005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146069</xdr:rowOff>
    </xdr:from>
    <xdr:to>
      <xdr:col>81</xdr:col>
      <xdr:colOff>101600</xdr:colOff>
      <xdr:row>36</xdr:row>
      <xdr:rowOff>76219</xdr:rowOff>
    </xdr:to>
    <xdr:sp macro="" textlink="">
      <xdr:nvSpPr>
        <xdr:cNvPr id="543" name="楕円 542"/>
        <xdr:cNvSpPr/>
      </xdr:nvSpPr>
      <xdr:spPr>
        <a:xfrm>
          <a:off x="15430500" y="614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92746</xdr:rowOff>
    </xdr:from>
    <xdr:ext cx="534377" cy="259045"/>
    <xdr:sp macro="" textlink="">
      <xdr:nvSpPr>
        <xdr:cNvPr id="544" name="テキスト ボックス 543"/>
        <xdr:cNvSpPr txBox="1"/>
      </xdr:nvSpPr>
      <xdr:spPr>
        <a:xfrm>
          <a:off x="15214111" y="5922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82347</xdr:rowOff>
    </xdr:from>
    <xdr:to>
      <xdr:col>76</xdr:col>
      <xdr:colOff>165100</xdr:colOff>
      <xdr:row>37</xdr:row>
      <xdr:rowOff>12497</xdr:rowOff>
    </xdr:to>
    <xdr:sp macro="" textlink="">
      <xdr:nvSpPr>
        <xdr:cNvPr id="545" name="楕円 544"/>
        <xdr:cNvSpPr/>
      </xdr:nvSpPr>
      <xdr:spPr>
        <a:xfrm>
          <a:off x="14541500" y="6254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3624</xdr:rowOff>
    </xdr:from>
    <xdr:ext cx="534377" cy="259045"/>
    <xdr:sp macro="" textlink="">
      <xdr:nvSpPr>
        <xdr:cNvPr id="546" name="テキスト ボックス 545"/>
        <xdr:cNvSpPr txBox="1"/>
      </xdr:nvSpPr>
      <xdr:spPr>
        <a:xfrm>
          <a:off x="14325111" y="6347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32207</xdr:rowOff>
    </xdr:from>
    <xdr:to>
      <xdr:col>72</xdr:col>
      <xdr:colOff>38100</xdr:colOff>
      <xdr:row>36</xdr:row>
      <xdr:rowOff>133807</xdr:rowOff>
    </xdr:to>
    <xdr:sp macro="" textlink="">
      <xdr:nvSpPr>
        <xdr:cNvPr id="547" name="楕円 546"/>
        <xdr:cNvSpPr/>
      </xdr:nvSpPr>
      <xdr:spPr>
        <a:xfrm>
          <a:off x="13652500" y="6204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150334</xdr:rowOff>
    </xdr:from>
    <xdr:ext cx="534377" cy="259045"/>
    <xdr:sp macro="" textlink="">
      <xdr:nvSpPr>
        <xdr:cNvPr id="548" name="テキスト ボックス 547"/>
        <xdr:cNvSpPr txBox="1"/>
      </xdr:nvSpPr>
      <xdr:spPr>
        <a:xfrm>
          <a:off x="13436111" y="5979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97796</xdr:rowOff>
    </xdr:from>
    <xdr:to>
      <xdr:col>67</xdr:col>
      <xdr:colOff>101600</xdr:colOff>
      <xdr:row>37</xdr:row>
      <xdr:rowOff>27946</xdr:rowOff>
    </xdr:to>
    <xdr:sp macro="" textlink="">
      <xdr:nvSpPr>
        <xdr:cNvPr id="549" name="楕円 548"/>
        <xdr:cNvSpPr/>
      </xdr:nvSpPr>
      <xdr:spPr>
        <a:xfrm>
          <a:off x="12763500" y="626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19073</xdr:rowOff>
    </xdr:from>
    <xdr:ext cx="534377" cy="259045"/>
    <xdr:sp macro="" textlink="">
      <xdr:nvSpPr>
        <xdr:cNvPr id="550" name="テキスト ボックス 549"/>
        <xdr:cNvSpPr txBox="1"/>
      </xdr:nvSpPr>
      <xdr:spPr>
        <a:xfrm>
          <a:off x="12547111" y="6362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2" name="テキスト ボックス 56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6" name="テキスト ボックス 565"/>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8" name="テキスト ボックス 56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70510</xdr:rowOff>
    </xdr:from>
    <xdr:to>
      <xdr:col>85</xdr:col>
      <xdr:colOff>126364</xdr:colOff>
      <xdr:row>58</xdr:row>
      <xdr:rowOff>67622</xdr:rowOff>
    </xdr:to>
    <xdr:cxnSp macro="">
      <xdr:nvCxnSpPr>
        <xdr:cNvPr id="574" name="直線コネクタ 573"/>
        <xdr:cNvCxnSpPr/>
      </xdr:nvCxnSpPr>
      <xdr:spPr>
        <a:xfrm flipV="1">
          <a:off x="16317595" y="8814460"/>
          <a:ext cx="1269" cy="1197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71449</xdr:rowOff>
    </xdr:from>
    <xdr:ext cx="534377" cy="259045"/>
    <xdr:sp macro="" textlink="">
      <xdr:nvSpPr>
        <xdr:cNvPr id="575" name="教育費最小値テキスト"/>
        <xdr:cNvSpPr txBox="1"/>
      </xdr:nvSpPr>
      <xdr:spPr>
        <a:xfrm>
          <a:off x="16370300" y="10015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67622</xdr:rowOff>
    </xdr:from>
    <xdr:to>
      <xdr:col>86</xdr:col>
      <xdr:colOff>25400</xdr:colOff>
      <xdr:row>58</xdr:row>
      <xdr:rowOff>67622</xdr:rowOff>
    </xdr:to>
    <xdr:cxnSp macro="">
      <xdr:nvCxnSpPr>
        <xdr:cNvPr id="576" name="直線コネクタ 575"/>
        <xdr:cNvCxnSpPr/>
      </xdr:nvCxnSpPr>
      <xdr:spPr>
        <a:xfrm>
          <a:off x="16230600" y="10011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17187</xdr:rowOff>
    </xdr:from>
    <xdr:ext cx="599010" cy="259045"/>
    <xdr:sp macro="" textlink="">
      <xdr:nvSpPr>
        <xdr:cNvPr id="577" name="教育費最大値テキスト"/>
        <xdr:cNvSpPr txBox="1"/>
      </xdr:nvSpPr>
      <xdr:spPr>
        <a:xfrm>
          <a:off x="16370300" y="858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176,580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70510</xdr:rowOff>
    </xdr:from>
    <xdr:to>
      <xdr:col>86</xdr:col>
      <xdr:colOff>25400</xdr:colOff>
      <xdr:row>51</xdr:row>
      <xdr:rowOff>70510</xdr:rowOff>
    </xdr:to>
    <xdr:cxnSp macro="">
      <xdr:nvCxnSpPr>
        <xdr:cNvPr id="578" name="直線コネクタ 577"/>
        <xdr:cNvCxnSpPr/>
      </xdr:nvCxnSpPr>
      <xdr:spPr>
        <a:xfrm>
          <a:off x="16230600" y="8814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127348</xdr:rowOff>
    </xdr:from>
    <xdr:to>
      <xdr:col>85</xdr:col>
      <xdr:colOff>127000</xdr:colOff>
      <xdr:row>56</xdr:row>
      <xdr:rowOff>132514</xdr:rowOff>
    </xdr:to>
    <xdr:cxnSp macro="">
      <xdr:nvCxnSpPr>
        <xdr:cNvPr id="579" name="直線コネクタ 578"/>
        <xdr:cNvCxnSpPr/>
      </xdr:nvCxnSpPr>
      <xdr:spPr>
        <a:xfrm flipV="1">
          <a:off x="15481300" y="9728548"/>
          <a:ext cx="838200" cy="5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74827</xdr:rowOff>
    </xdr:from>
    <xdr:ext cx="534377" cy="259045"/>
    <xdr:sp macro="" textlink="">
      <xdr:nvSpPr>
        <xdr:cNvPr id="580" name="教育費平均値テキスト"/>
        <xdr:cNvSpPr txBox="1"/>
      </xdr:nvSpPr>
      <xdr:spPr>
        <a:xfrm>
          <a:off x="16370300" y="9504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51950</xdr:rowOff>
    </xdr:from>
    <xdr:to>
      <xdr:col>85</xdr:col>
      <xdr:colOff>177800</xdr:colOff>
      <xdr:row>56</xdr:row>
      <xdr:rowOff>153550</xdr:rowOff>
    </xdr:to>
    <xdr:sp macro="" textlink="">
      <xdr:nvSpPr>
        <xdr:cNvPr id="581" name="フローチャート: 判断 580"/>
        <xdr:cNvSpPr/>
      </xdr:nvSpPr>
      <xdr:spPr>
        <a:xfrm>
          <a:off x="16268700" y="96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112496</xdr:rowOff>
    </xdr:from>
    <xdr:to>
      <xdr:col>81</xdr:col>
      <xdr:colOff>50800</xdr:colOff>
      <xdr:row>56</xdr:row>
      <xdr:rowOff>132514</xdr:rowOff>
    </xdr:to>
    <xdr:cxnSp macro="">
      <xdr:nvCxnSpPr>
        <xdr:cNvPr id="582" name="直線コネクタ 581"/>
        <xdr:cNvCxnSpPr/>
      </xdr:nvCxnSpPr>
      <xdr:spPr>
        <a:xfrm>
          <a:off x="14592300" y="9542246"/>
          <a:ext cx="889000" cy="191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47402</xdr:rowOff>
    </xdr:from>
    <xdr:to>
      <xdr:col>81</xdr:col>
      <xdr:colOff>101600</xdr:colOff>
      <xdr:row>56</xdr:row>
      <xdr:rowOff>149002</xdr:rowOff>
    </xdr:to>
    <xdr:sp macro="" textlink="">
      <xdr:nvSpPr>
        <xdr:cNvPr id="583" name="フローチャート: 判断 582"/>
        <xdr:cNvSpPr/>
      </xdr:nvSpPr>
      <xdr:spPr>
        <a:xfrm>
          <a:off x="154305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165529</xdr:rowOff>
    </xdr:from>
    <xdr:ext cx="534377" cy="259045"/>
    <xdr:sp macro="" textlink="">
      <xdr:nvSpPr>
        <xdr:cNvPr id="584" name="テキスト ボックス 583"/>
        <xdr:cNvSpPr txBox="1"/>
      </xdr:nvSpPr>
      <xdr:spPr>
        <a:xfrm>
          <a:off x="15214111" y="9423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112496</xdr:rowOff>
    </xdr:from>
    <xdr:to>
      <xdr:col>76</xdr:col>
      <xdr:colOff>114300</xdr:colOff>
      <xdr:row>56</xdr:row>
      <xdr:rowOff>127394</xdr:rowOff>
    </xdr:to>
    <xdr:cxnSp macro="">
      <xdr:nvCxnSpPr>
        <xdr:cNvPr id="585" name="直線コネクタ 584"/>
        <xdr:cNvCxnSpPr/>
      </xdr:nvCxnSpPr>
      <xdr:spPr>
        <a:xfrm flipV="1">
          <a:off x="13703300" y="9542246"/>
          <a:ext cx="889000" cy="186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51013</xdr:rowOff>
    </xdr:from>
    <xdr:to>
      <xdr:col>76</xdr:col>
      <xdr:colOff>165100</xdr:colOff>
      <xdr:row>56</xdr:row>
      <xdr:rowOff>152613</xdr:rowOff>
    </xdr:to>
    <xdr:sp macro="" textlink="">
      <xdr:nvSpPr>
        <xdr:cNvPr id="586" name="フローチャート: 判断 585"/>
        <xdr:cNvSpPr/>
      </xdr:nvSpPr>
      <xdr:spPr>
        <a:xfrm>
          <a:off x="14541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143740</xdr:rowOff>
    </xdr:from>
    <xdr:ext cx="534377" cy="259045"/>
    <xdr:sp macro="" textlink="">
      <xdr:nvSpPr>
        <xdr:cNvPr id="587" name="テキスト ボックス 586"/>
        <xdr:cNvSpPr txBox="1"/>
      </xdr:nvSpPr>
      <xdr:spPr>
        <a:xfrm>
          <a:off x="14325111" y="974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37653</xdr:rowOff>
    </xdr:from>
    <xdr:to>
      <xdr:col>71</xdr:col>
      <xdr:colOff>177800</xdr:colOff>
      <xdr:row>56</xdr:row>
      <xdr:rowOff>127394</xdr:rowOff>
    </xdr:to>
    <xdr:cxnSp macro="">
      <xdr:nvCxnSpPr>
        <xdr:cNvPr id="588" name="直線コネクタ 587"/>
        <xdr:cNvCxnSpPr/>
      </xdr:nvCxnSpPr>
      <xdr:spPr>
        <a:xfrm>
          <a:off x="12814300" y="9467403"/>
          <a:ext cx="889000" cy="261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49292</xdr:rowOff>
    </xdr:from>
    <xdr:to>
      <xdr:col>72</xdr:col>
      <xdr:colOff>38100</xdr:colOff>
      <xdr:row>56</xdr:row>
      <xdr:rowOff>150892</xdr:rowOff>
    </xdr:to>
    <xdr:sp macro="" textlink="">
      <xdr:nvSpPr>
        <xdr:cNvPr id="589" name="フローチャート: 判断 588"/>
        <xdr:cNvSpPr/>
      </xdr:nvSpPr>
      <xdr:spPr>
        <a:xfrm>
          <a:off x="13652500" y="965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167419</xdr:rowOff>
    </xdr:from>
    <xdr:ext cx="534377" cy="259045"/>
    <xdr:sp macro="" textlink="">
      <xdr:nvSpPr>
        <xdr:cNvPr id="590" name="テキスト ボックス 589"/>
        <xdr:cNvSpPr txBox="1"/>
      </xdr:nvSpPr>
      <xdr:spPr>
        <a:xfrm>
          <a:off x="13436111" y="942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45283</xdr:rowOff>
    </xdr:from>
    <xdr:to>
      <xdr:col>67</xdr:col>
      <xdr:colOff>101600</xdr:colOff>
      <xdr:row>56</xdr:row>
      <xdr:rowOff>146883</xdr:rowOff>
    </xdr:to>
    <xdr:sp macro="" textlink="">
      <xdr:nvSpPr>
        <xdr:cNvPr id="591" name="フローチャート: 判断 590"/>
        <xdr:cNvSpPr/>
      </xdr:nvSpPr>
      <xdr:spPr>
        <a:xfrm>
          <a:off x="12763500" y="964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138010</xdr:rowOff>
    </xdr:from>
    <xdr:ext cx="534377" cy="259045"/>
    <xdr:sp macro="" textlink="">
      <xdr:nvSpPr>
        <xdr:cNvPr id="592" name="テキスト ボックス 591"/>
        <xdr:cNvSpPr txBox="1"/>
      </xdr:nvSpPr>
      <xdr:spPr>
        <a:xfrm>
          <a:off x="12547111" y="9739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76548</xdr:rowOff>
    </xdr:from>
    <xdr:to>
      <xdr:col>85</xdr:col>
      <xdr:colOff>177800</xdr:colOff>
      <xdr:row>57</xdr:row>
      <xdr:rowOff>6698</xdr:rowOff>
    </xdr:to>
    <xdr:sp macro="" textlink="">
      <xdr:nvSpPr>
        <xdr:cNvPr id="598" name="楕円 597"/>
        <xdr:cNvSpPr/>
      </xdr:nvSpPr>
      <xdr:spPr>
        <a:xfrm>
          <a:off x="16268700" y="9677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54975</xdr:rowOff>
    </xdr:from>
    <xdr:ext cx="534377" cy="259045"/>
    <xdr:sp macro="" textlink="">
      <xdr:nvSpPr>
        <xdr:cNvPr id="599" name="教育費該当値テキスト"/>
        <xdr:cNvSpPr txBox="1"/>
      </xdr:nvSpPr>
      <xdr:spPr>
        <a:xfrm>
          <a:off x="16370300" y="9656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81714</xdr:rowOff>
    </xdr:from>
    <xdr:to>
      <xdr:col>81</xdr:col>
      <xdr:colOff>101600</xdr:colOff>
      <xdr:row>57</xdr:row>
      <xdr:rowOff>11864</xdr:rowOff>
    </xdr:to>
    <xdr:sp macro="" textlink="">
      <xdr:nvSpPr>
        <xdr:cNvPr id="600" name="楕円 599"/>
        <xdr:cNvSpPr/>
      </xdr:nvSpPr>
      <xdr:spPr>
        <a:xfrm>
          <a:off x="15430500" y="968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2991</xdr:rowOff>
    </xdr:from>
    <xdr:ext cx="534377" cy="259045"/>
    <xdr:sp macro="" textlink="">
      <xdr:nvSpPr>
        <xdr:cNvPr id="601" name="テキスト ボックス 600"/>
        <xdr:cNvSpPr txBox="1"/>
      </xdr:nvSpPr>
      <xdr:spPr>
        <a:xfrm>
          <a:off x="15214111" y="9775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61696</xdr:rowOff>
    </xdr:from>
    <xdr:to>
      <xdr:col>76</xdr:col>
      <xdr:colOff>165100</xdr:colOff>
      <xdr:row>55</xdr:row>
      <xdr:rowOff>163296</xdr:rowOff>
    </xdr:to>
    <xdr:sp macro="" textlink="">
      <xdr:nvSpPr>
        <xdr:cNvPr id="602" name="楕円 601"/>
        <xdr:cNvSpPr/>
      </xdr:nvSpPr>
      <xdr:spPr>
        <a:xfrm>
          <a:off x="14541500" y="9491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8373</xdr:rowOff>
    </xdr:from>
    <xdr:ext cx="534377" cy="259045"/>
    <xdr:sp macro="" textlink="">
      <xdr:nvSpPr>
        <xdr:cNvPr id="603" name="テキスト ボックス 602"/>
        <xdr:cNvSpPr txBox="1"/>
      </xdr:nvSpPr>
      <xdr:spPr>
        <a:xfrm>
          <a:off x="14325111" y="9266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76594</xdr:rowOff>
    </xdr:from>
    <xdr:to>
      <xdr:col>72</xdr:col>
      <xdr:colOff>38100</xdr:colOff>
      <xdr:row>57</xdr:row>
      <xdr:rowOff>6744</xdr:rowOff>
    </xdr:to>
    <xdr:sp macro="" textlink="">
      <xdr:nvSpPr>
        <xdr:cNvPr id="604" name="楕円 603"/>
        <xdr:cNvSpPr/>
      </xdr:nvSpPr>
      <xdr:spPr>
        <a:xfrm>
          <a:off x="13652500" y="9677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169321</xdr:rowOff>
    </xdr:from>
    <xdr:ext cx="534377" cy="259045"/>
    <xdr:sp macro="" textlink="">
      <xdr:nvSpPr>
        <xdr:cNvPr id="605" name="テキスト ボックス 604"/>
        <xdr:cNvSpPr txBox="1"/>
      </xdr:nvSpPr>
      <xdr:spPr>
        <a:xfrm>
          <a:off x="13436111" y="9770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158303</xdr:rowOff>
    </xdr:from>
    <xdr:to>
      <xdr:col>67</xdr:col>
      <xdr:colOff>101600</xdr:colOff>
      <xdr:row>55</xdr:row>
      <xdr:rowOff>88453</xdr:rowOff>
    </xdr:to>
    <xdr:sp macro="" textlink="">
      <xdr:nvSpPr>
        <xdr:cNvPr id="606" name="楕円 605"/>
        <xdr:cNvSpPr/>
      </xdr:nvSpPr>
      <xdr:spPr>
        <a:xfrm>
          <a:off x="12763500" y="9416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104980</xdr:rowOff>
    </xdr:from>
    <xdr:ext cx="534377" cy="259045"/>
    <xdr:sp macro="" textlink="">
      <xdr:nvSpPr>
        <xdr:cNvPr id="607" name="テキスト ボックス 606"/>
        <xdr:cNvSpPr txBox="1"/>
      </xdr:nvSpPr>
      <xdr:spPr>
        <a:xfrm>
          <a:off x="12547111" y="9191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7" name="テキスト ボックス 62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62624</xdr:rowOff>
    </xdr:from>
    <xdr:to>
      <xdr:col>85</xdr:col>
      <xdr:colOff>126364</xdr:colOff>
      <xdr:row>79</xdr:row>
      <xdr:rowOff>44450</xdr:rowOff>
    </xdr:to>
    <xdr:cxnSp macro="">
      <xdr:nvCxnSpPr>
        <xdr:cNvPr id="631" name="直線コネクタ 630"/>
        <xdr:cNvCxnSpPr/>
      </xdr:nvCxnSpPr>
      <xdr:spPr>
        <a:xfrm flipV="1">
          <a:off x="16317595" y="12235574"/>
          <a:ext cx="1269" cy="135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9301</xdr:rowOff>
    </xdr:from>
    <xdr:ext cx="599010" cy="259045"/>
    <xdr:sp macro="" textlink="">
      <xdr:nvSpPr>
        <xdr:cNvPr id="634" name="災害復旧費最大値テキスト"/>
        <xdr:cNvSpPr txBox="1"/>
      </xdr:nvSpPr>
      <xdr:spPr>
        <a:xfrm>
          <a:off x="16370300" y="12010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106,569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62624</xdr:rowOff>
    </xdr:from>
    <xdr:to>
      <xdr:col>86</xdr:col>
      <xdr:colOff>25400</xdr:colOff>
      <xdr:row>71</xdr:row>
      <xdr:rowOff>62624</xdr:rowOff>
    </xdr:to>
    <xdr:cxnSp macro="">
      <xdr:nvCxnSpPr>
        <xdr:cNvPr id="635" name="直線コネクタ 634"/>
        <xdr:cNvCxnSpPr/>
      </xdr:nvCxnSpPr>
      <xdr:spPr>
        <a:xfrm>
          <a:off x="16230600" y="12235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6" name="直線コネクタ 635"/>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72280</xdr:rowOff>
    </xdr:from>
    <xdr:ext cx="469744" cy="259045"/>
    <xdr:sp macro="" textlink="">
      <xdr:nvSpPr>
        <xdr:cNvPr id="637" name="災害復旧費平均値テキスト"/>
        <xdr:cNvSpPr txBox="1"/>
      </xdr:nvSpPr>
      <xdr:spPr>
        <a:xfrm>
          <a:off x="16370300" y="132739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49403</xdr:rowOff>
    </xdr:from>
    <xdr:to>
      <xdr:col>85</xdr:col>
      <xdr:colOff>177800</xdr:colOff>
      <xdr:row>78</xdr:row>
      <xdr:rowOff>151003</xdr:rowOff>
    </xdr:to>
    <xdr:sp macro="" textlink="">
      <xdr:nvSpPr>
        <xdr:cNvPr id="638" name="フローチャート: 判断 637"/>
        <xdr:cNvSpPr/>
      </xdr:nvSpPr>
      <xdr:spPr>
        <a:xfrm>
          <a:off x="16268700" y="1342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9" name="直線コネクタ 638"/>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97346</xdr:rowOff>
    </xdr:from>
    <xdr:to>
      <xdr:col>81</xdr:col>
      <xdr:colOff>101600</xdr:colOff>
      <xdr:row>79</xdr:row>
      <xdr:rowOff>27496</xdr:rowOff>
    </xdr:to>
    <xdr:sp macro="" textlink="">
      <xdr:nvSpPr>
        <xdr:cNvPr id="640" name="フローチャート: 判断 639"/>
        <xdr:cNvSpPr/>
      </xdr:nvSpPr>
      <xdr:spPr>
        <a:xfrm>
          <a:off x="15430500" y="13470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44023</xdr:rowOff>
    </xdr:from>
    <xdr:ext cx="469744" cy="259045"/>
    <xdr:sp macro="" textlink="">
      <xdr:nvSpPr>
        <xdr:cNvPr id="641" name="テキスト ボックス 640"/>
        <xdr:cNvSpPr txBox="1"/>
      </xdr:nvSpPr>
      <xdr:spPr>
        <a:xfrm>
          <a:off x="15246428" y="13245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38061</xdr:rowOff>
    </xdr:from>
    <xdr:to>
      <xdr:col>76</xdr:col>
      <xdr:colOff>114300</xdr:colOff>
      <xdr:row>79</xdr:row>
      <xdr:rowOff>44450</xdr:rowOff>
    </xdr:to>
    <xdr:cxnSp macro="">
      <xdr:nvCxnSpPr>
        <xdr:cNvPr id="642" name="直線コネクタ 641"/>
        <xdr:cNvCxnSpPr/>
      </xdr:nvCxnSpPr>
      <xdr:spPr>
        <a:xfrm>
          <a:off x="13703300" y="13582611"/>
          <a:ext cx="889000" cy="6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111785</xdr:rowOff>
    </xdr:from>
    <xdr:to>
      <xdr:col>76</xdr:col>
      <xdr:colOff>165100</xdr:colOff>
      <xdr:row>79</xdr:row>
      <xdr:rowOff>41935</xdr:rowOff>
    </xdr:to>
    <xdr:sp macro="" textlink="">
      <xdr:nvSpPr>
        <xdr:cNvPr id="643" name="フローチャート: 判断 642"/>
        <xdr:cNvSpPr/>
      </xdr:nvSpPr>
      <xdr:spPr>
        <a:xfrm>
          <a:off x="14541500" y="134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58462</xdr:rowOff>
    </xdr:from>
    <xdr:ext cx="469744" cy="259045"/>
    <xdr:sp macro="" textlink="">
      <xdr:nvSpPr>
        <xdr:cNvPr id="644" name="テキスト ボックス 643"/>
        <xdr:cNvSpPr txBox="1"/>
      </xdr:nvSpPr>
      <xdr:spPr>
        <a:xfrm>
          <a:off x="14357428" y="1326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38061</xdr:rowOff>
    </xdr:from>
    <xdr:to>
      <xdr:col>71</xdr:col>
      <xdr:colOff>177800</xdr:colOff>
      <xdr:row>79</xdr:row>
      <xdr:rowOff>38812</xdr:rowOff>
    </xdr:to>
    <xdr:cxnSp macro="">
      <xdr:nvCxnSpPr>
        <xdr:cNvPr id="645" name="直線コネクタ 644"/>
        <xdr:cNvCxnSpPr/>
      </xdr:nvCxnSpPr>
      <xdr:spPr>
        <a:xfrm flipV="1">
          <a:off x="12814300" y="13582611"/>
          <a:ext cx="889000" cy="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102019</xdr:rowOff>
    </xdr:from>
    <xdr:to>
      <xdr:col>72</xdr:col>
      <xdr:colOff>38100</xdr:colOff>
      <xdr:row>79</xdr:row>
      <xdr:rowOff>32169</xdr:rowOff>
    </xdr:to>
    <xdr:sp macro="" textlink="">
      <xdr:nvSpPr>
        <xdr:cNvPr id="646" name="フローチャート: 判断 645"/>
        <xdr:cNvSpPr/>
      </xdr:nvSpPr>
      <xdr:spPr>
        <a:xfrm>
          <a:off x="13652500" y="13475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48696</xdr:rowOff>
    </xdr:from>
    <xdr:ext cx="469744" cy="259045"/>
    <xdr:sp macro="" textlink="">
      <xdr:nvSpPr>
        <xdr:cNvPr id="647" name="テキスト ボックス 646"/>
        <xdr:cNvSpPr txBox="1"/>
      </xdr:nvSpPr>
      <xdr:spPr>
        <a:xfrm>
          <a:off x="13468428" y="13250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62091</xdr:rowOff>
    </xdr:from>
    <xdr:to>
      <xdr:col>67</xdr:col>
      <xdr:colOff>101600</xdr:colOff>
      <xdr:row>78</xdr:row>
      <xdr:rowOff>163691</xdr:rowOff>
    </xdr:to>
    <xdr:sp macro="" textlink="">
      <xdr:nvSpPr>
        <xdr:cNvPr id="648" name="フローチャート: 判断 647"/>
        <xdr:cNvSpPr/>
      </xdr:nvSpPr>
      <xdr:spPr>
        <a:xfrm>
          <a:off x="12763500" y="1343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8768</xdr:rowOff>
    </xdr:from>
    <xdr:ext cx="469744" cy="259045"/>
    <xdr:sp macro="" textlink="">
      <xdr:nvSpPr>
        <xdr:cNvPr id="649" name="テキスト ボックス 648"/>
        <xdr:cNvSpPr txBox="1"/>
      </xdr:nvSpPr>
      <xdr:spPr>
        <a:xfrm>
          <a:off x="12579428" y="13210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5" name="楕円 654"/>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56"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7" name="楕円 656"/>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8" name="テキスト ボックス 657"/>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9" name="楕円 658"/>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0" name="テキスト ボックス 659"/>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158711</xdr:rowOff>
    </xdr:from>
    <xdr:to>
      <xdr:col>72</xdr:col>
      <xdr:colOff>38100</xdr:colOff>
      <xdr:row>79</xdr:row>
      <xdr:rowOff>88861</xdr:rowOff>
    </xdr:to>
    <xdr:sp macro="" textlink="">
      <xdr:nvSpPr>
        <xdr:cNvPr id="661" name="楕円 660"/>
        <xdr:cNvSpPr/>
      </xdr:nvSpPr>
      <xdr:spPr>
        <a:xfrm>
          <a:off x="13652500" y="1353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79988</xdr:rowOff>
    </xdr:from>
    <xdr:ext cx="378565" cy="259045"/>
    <xdr:sp macro="" textlink="">
      <xdr:nvSpPr>
        <xdr:cNvPr id="662" name="テキスト ボックス 661"/>
        <xdr:cNvSpPr txBox="1"/>
      </xdr:nvSpPr>
      <xdr:spPr>
        <a:xfrm>
          <a:off x="13514017" y="136245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159462</xdr:rowOff>
    </xdr:from>
    <xdr:to>
      <xdr:col>67</xdr:col>
      <xdr:colOff>101600</xdr:colOff>
      <xdr:row>79</xdr:row>
      <xdr:rowOff>89612</xdr:rowOff>
    </xdr:to>
    <xdr:sp macro="" textlink="">
      <xdr:nvSpPr>
        <xdr:cNvPr id="663" name="楕円 662"/>
        <xdr:cNvSpPr/>
      </xdr:nvSpPr>
      <xdr:spPr>
        <a:xfrm>
          <a:off x="12763500" y="13532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80739</xdr:rowOff>
    </xdr:from>
    <xdr:ext cx="378565" cy="259045"/>
    <xdr:sp macro="" textlink="">
      <xdr:nvSpPr>
        <xdr:cNvPr id="664" name="テキスト ボックス 663"/>
        <xdr:cNvSpPr txBox="1"/>
      </xdr:nvSpPr>
      <xdr:spPr>
        <a:xfrm>
          <a:off x="12625017" y="136252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8" name="テキスト ボックス 67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162964</xdr:rowOff>
    </xdr:from>
    <xdr:to>
      <xdr:col>85</xdr:col>
      <xdr:colOff>126364</xdr:colOff>
      <xdr:row>98</xdr:row>
      <xdr:rowOff>119191</xdr:rowOff>
    </xdr:to>
    <xdr:cxnSp macro="">
      <xdr:nvCxnSpPr>
        <xdr:cNvPr id="688" name="直線コネクタ 687"/>
        <xdr:cNvCxnSpPr/>
      </xdr:nvCxnSpPr>
      <xdr:spPr>
        <a:xfrm flipV="1">
          <a:off x="16317595" y="15422014"/>
          <a:ext cx="1269" cy="1499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123018</xdr:rowOff>
    </xdr:from>
    <xdr:ext cx="534377" cy="259045"/>
    <xdr:sp macro="" textlink="">
      <xdr:nvSpPr>
        <xdr:cNvPr id="689" name="公債費最小値テキスト"/>
        <xdr:cNvSpPr txBox="1"/>
      </xdr:nvSpPr>
      <xdr:spPr>
        <a:xfrm>
          <a:off x="16370300" y="16925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119191</xdr:rowOff>
    </xdr:from>
    <xdr:to>
      <xdr:col>86</xdr:col>
      <xdr:colOff>25400</xdr:colOff>
      <xdr:row>98</xdr:row>
      <xdr:rowOff>119191</xdr:rowOff>
    </xdr:to>
    <xdr:cxnSp macro="">
      <xdr:nvCxnSpPr>
        <xdr:cNvPr id="690" name="直線コネクタ 689"/>
        <xdr:cNvCxnSpPr/>
      </xdr:nvCxnSpPr>
      <xdr:spPr>
        <a:xfrm>
          <a:off x="16230600" y="16921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109641</xdr:rowOff>
    </xdr:from>
    <xdr:ext cx="599010" cy="259045"/>
    <xdr:sp macro="" textlink="">
      <xdr:nvSpPr>
        <xdr:cNvPr id="691" name="公債費最大値テキスト"/>
        <xdr:cNvSpPr txBox="1"/>
      </xdr:nvSpPr>
      <xdr:spPr>
        <a:xfrm>
          <a:off x="16370300" y="15197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418,894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162964</xdr:rowOff>
    </xdr:from>
    <xdr:to>
      <xdr:col>86</xdr:col>
      <xdr:colOff>25400</xdr:colOff>
      <xdr:row>89</xdr:row>
      <xdr:rowOff>162964</xdr:rowOff>
    </xdr:to>
    <xdr:cxnSp macro="">
      <xdr:nvCxnSpPr>
        <xdr:cNvPr id="692" name="直線コネクタ 691"/>
        <xdr:cNvCxnSpPr/>
      </xdr:nvCxnSpPr>
      <xdr:spPr>
        <a:xfrm>
          <a:off x="16230600" y="15422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121819</xdr:rowOff>
    </xdr:from>
    <xdr:to>
      <xdr:col>85</xdr:col>
      <xdr:colOff>127000</xdr:colOff>
      <xdr:row>97</xdr:row>
      <xdr:rowOff>152594</xdr:rowOff>
    </xdr:to>
    <xdr:cxnSp macro="">
      <xdr:nvCxnSpPr>
        <xdr:cNvPr id="693" name="直線コネクタ 692"/>
        <xdr:cNvCxnSpPr/>
      </xdr:nvCxnSpPr>
      <xdr:spPr>
        <a:xfrm flipV="1">
          <a:off x="15481300" y="16752469"/>
          <a:ext cx="838200" cy="30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93336</xdr:rowOff>
    </xdr:from>
    <xdr:ext cx="534377" cy="259045"/>
    <xdr:sp macro="" textlink="">
      <xdr:nvSpPr>
        <xdr:cNvPr id="694" name="公債費平均値テキスト"/>
        <xdr:cNvSpPr txBox="1"/>
      </xdr:nvSpPr>
      <xdr:spPr>
        <a:xfrm>
          <a:off x="16370300" y="165525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70459</xdr:rowOff>
    </xdr:from>
    <xdr:to>
      <xdr:col>85</xdr:col>
      <xdr:colOff>177800</xdr:colOff>
      <xdr:row>98</xdr:row>
      <xdr:rowOff>609</xdr:rowOff>
    </xdr:to>
    <xdr:sp macro="" textlink="">
      <xdr:nvSpPr>
        <xdr:cNvPr id="695" name="フローチャート: 判断 694"/>
        <xdr:cNvSpPr/>
      </xdr:nvSpPr>
      <xdr:spPr>
        <a:xfrm>
          <a:off x="16268700" y="1670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152594</xdr:rowOff>
    </xdr:from>
    <xdr:to>
      <xdr:col>81</xdr:col>
      <xdr:colOff>50800</xdr:colOff>
      <xdr:row>97</xdr:row>
      <xdr:rowOff>156719</xdr:rowOff>
    </xdr:to>
    <xdr:cxnSp macro="">
      <xdr:nvCxnSpPr>
        <xdr:cNvPr id="696" name="直線コネクタ 695"/>
        <xdr:cNvCxnSpPr/>
      </xdr:nvCxnSpPr>
      <xdr:spPr>
        <a:xfrm flipV="1">
          <a:off x="14592300" y="16783244"/>
          <a:ext cx="889000" cy="4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69572</xdr:rowOff>
    </xdr:from>
    <xdr:to>
      <xdr:col>81</xdr:col>
      <xdr:colOff>101600</xdr:colOff>
      <xdr:row>97</xdr:row>
      <xdr:rowOff>171172</xdr:rowOff>
    </xdr:to>
    <xdr:sp macro="" textlink="">
      <xdr:nvSpPr>
        <xdr:cNvPr id="697" name="フローチャート: 判断 696"/>
        <xdr:cNvSpPr/>
      </xdr:nvSpPr>
      <xdr:spPr>
        <a:xfrm>
          <a:off x="15430500" y="16700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16249</xdr:rowOff>
    </xdr:from>
    <xdr:ext cx="534377" cy="259045"/>
    <xdr:sp macro="" textlink="">
      <xdr:nvSpPr>
        <xdr:cNvPr id="698" name="テキスト ボックス 697"/>
        <xdr:cNvSpPr txBox="1"/>
      </xdr:nvSpPr>
      <xdr:spPr>
        <a:xfrm>
          <a:off x="15214111" y="16475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150417</xdr:rowOff>
    </xdr:from>
    <xdr:to>
      <xdr:col>76</xdr:col>
      <xdr:colOff>114300</xdr:colOff>
      <xdr:row>97</xdr:row>
      <xdr:rowOff>156719</xdr:rowOff>
    </xdr:to>
    <xdr:cxnSp macro="">
      <xdr:nvCxnSpPr>
        <xdr:cNvPr id="699" name="直線コネクタ 698"/>
        <xdr:cNvCxnSpPr/>
      </xdr:nvCxnSpPr>
      <xdr:spPr>
        <a:xfrm>
          <a:off x="13703300" y="16781067"/>
          <a:ext cx="889000" cy="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66429</xdr:rowOff>
    </xdr:from>
    <xdr:to>
      <xdr:col>76</xdr:col>
      <xdr:colOff>165100</xdr:colOff>
      <xdr:row>97</xdr:row>
      <xdr:rowOff>168029</xdr:rowOff>
    </xdr:to>
    <xdr:sp macro="" textlink="">
      <xdr:nvSpPr>
        <xdr:cNvPr id="700" name="フローチャート: 判断 699"/>
        <xdr:cNvSpPr/>
      </xdr:nvSpPr>
      <xdr:spPr>
        <a:xfrm>
          <a:off x="14541500" y="166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13106</xdr:rowOff>
    </xdr:from>
    <xdr:ext cx="534377" cy="259045"/>
    <xdr:sp macro="" textlink="">
      <xdr:nvSpPr>
        <xdr:cNvPr id="701" name="テキスト ボックス 700"/>
        <xdr:cNvSpPr txBox="1"/>
      </xdr:nvSpPr>
      <xdr:spPr>
        <a:xfrm>
          <a:off x="14325111" y="16472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140923</xdr:rowOff>
    </xdr:from>
    <xdr:to>
      <xdr:col>71</xdr:col>
      <xdr:colOff>177800</xdr:colOff>
      <xdr:row>97</xdr:row>
      <xdr:rowOff>150417</xdr:rowOff>
    </xdr:to>
    <xdr:cxnSp macro="">
      <xdr:nvCxnSpPr>
        <xdr:cNvPr id="702" name="直線コネクタ 701"/>
        <xdr:cNvCxnSpPr/>
      </xdr:nvCxnSpPr>
      <xdr:spPr>
        <a:xfrm>
          <a:off x="12814300" y="16771573"/>
          <a:ext cx="889000" cy="9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67343</xdr:rowOff>
    </xdr:from>
    <xdr:to>
      <xdr:col>72</xdr:col>
      <xdr:colOff>38100</xdr:colOff>
      <xdr:row>97</xdr:row>
      <xdr:rowOff>168943</xdr:rowOff>
    </xdr:to>
    <xdr:sp macro="" textlink="">
      <xdr:nvSpPr>
        <xdr:cNvPr id="703" name="フローチャート: 判断 702"/>
        <xdr:cNvSpPr/>
      </xdr:nvSpPr>
      <xdr:spPr>
        <a:xfrm>
          <a:off x="13652500" y="1669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14020</xdr:rowOff>
    </xdr:from>
    <xdr:ext cx="534377" cy="259045"/>
    <xdr:sp macro="" textlink="">
      <xdr:nvSpPr>
        <xdr:cNvPr id="704" name="テキスト ボックス 703"/>
        <xdr:cNvSpPr txBox="1"/>
      </xdr:nvSpPr>
      <xdr:spPr>
        <a:xfrm>
          <a:off x="13436111" y="16473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78144</xdr:rowOff>
    </xdr:from>
    <xdr:to>
      <xdr:col>67</xdr:col>
      <xdr:colOff>101600</xdr:colOff>
      <xdr:row>98</xdr:row>
      <xdr:rowOff>8294</xdr:rowOff>
    </xdr:to>
    <xdr:sp macro="" textlink="">
      <xdr:nvSpPr>
        <xdr:cNvPr id="705" name="フローチャート: 判断 704"/>
        <xdr:cNvSpPr/>
      </xdr:nvSpPr>
      <xdr:spPr>
        <a:xfrm>
          <a:off x="12763500" y="1670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24821</xdr:rowOff>
    </xdr:from>
    <xdr:ext cx="534377" cy="259045"/>
    <xdr:sp macro="" textlink="">
      <xdr:nvSpPr>
        <xdr:cNvPr id="706" name="テキスト ボックス 705"/>
        <xdr:cNvSpPr txBox="1"/>
      </xdr:nvSpPr>
      <xdr:spPr>
        <a:xfrm>
          <a:off x="12547111" y="16484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71019</xdr:rowOff>
    </xdr:from>
    <xdr:to>
      <xdr:col>85</xdr:col>
      <xdr:colOff>177800</xdr:colOff>
      <xdr:row>98</xdr:row>
      <xdr:rowOff>1169</xdr:rowOff>
    </xdr:to>
    <xdr:sp macro="" textlink="">
      <xdr:nvSpPr>
        <xdr:cNvPr id="712" name="楕円 711"/>
        <xdr:cNvSpPr/>
      </xdr:nvSpPr>
      <xdr:spPr>
        <a:xfrm>
          <a:off x="16268700" y="16701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49446</xdr:rowOff>
    </xdr:from>
    <xdr:ext cx="534377" cy="259045"/>
    <xdr:sp macro="" textlink="">
      <xdr:nvSpPr>
        <xdr:cNvPr id="713" name="公債費該当値テキスト"/>
        <xdr:cNvSpPr txBox="1"/>
      </xdr:nvSpPr>
      <xdr:spPr>
        <a:xfrm>
          <a:off x="16370300" y="16680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101794</xdr:rowOff>
    </xdr:from>
    <xdr:to>
      <xdr:col>81</xdr:col>
      <xdr:colOff>101600</xdr:colOff>
      <xdr:row>98</xdr:row>
      <xdr:rowOff>31944</xdr:rowOff>
    </xdr:to>
    <xdr:sp macro="" textlink="">
      <xdr:nvSpPr>
        <xdr:cNvPr id="714" name="楕円 713"/>
        <xdr:cNvSpPr/>
      </xdr:nvSpPr>
      <xdr:spPr>
        <a:xfrm>
          <a:off x="15430500" y="16732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23071</xdr:rowOff>
    </xdr:from>
    <xdr:ext cx="534377" cy="259045"/>
    <xdr:sp macro="" textlink="">
      <xdr:nvSpPr>
        <xdr:cNvPr id="715" name="テキスト ボックス 714"/>
        <xdr:cNvSpPr txBox="1"/>
      </xdr:nvSpPr>
      <xdr:spPr>
        <a:xfrm>
          <a:off x="15214111" y="16825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105919</xdr:rowOff>
    </xdr:from>
    <xdr:to>
      <xdr:col>76</xdr:col>
      <xdr:colOff>165100</xdr:colOff>
      <xdr:row>98</xdr:row>
      <xdr:rowOff>36069</xdr:rowOff>
    </xdr:to>
    <xdr:sp macro="" textlink="">
      <xdr:nvSpPr>
        <xdr:cNvPr id="716" name="楕円 715"/>
        <xdr:cNvSpPr/>
      </xdr:nvSpPr>
      <xdr:spPr>
        <a:xfrm>
          <a:off x="14541500" y="16736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27196</xdr:rowOff>
    </xdr:from>
    <xdr:ext cx="534377" cy="259045"/>
    <xdr:sp macro="" textlink="">
      <xdr:nvSpPr>
        <xdr:cNvPr id="717" name="テキスト ボックス 716"/>
        <xdr:cNvSpPr txBox="1"/>
      </xdr:nvSpPr>
      <xdr:spPr>
        <a:xfrm>
          <a:off x="14325111" y="16829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99617</xdr:rowOff>
    </xdr:from>
    <xdr:to>
      <xdr:col>72</xdr:col>
      <xdr:colOff>38100</xdr:colOff>
      <xdr:row>98</xdr:row>
      <xdr:rowOff>29767</xdr:rowOff>
    </xdr:to>
    <xdr:sp macro="" textlink="">
      <xdr:nvSpPr>
        <xdr:cNvPr id="718" name="楕円 717"/>
        <xdr:cNvSpPr/>
      </xdr:nvSpPr>
      <xdr:spPr>
        <a:xfrm>
          <a:off x="13652500" y="16730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20894</xdr:rowOff>
    </xdr:from>
    <xdr:ext cx="534377" cy="259045"/>
    <xdr:sp macro="" textlink="">
      <xdr:nvSpPr>
        <xdr:cNvPr id="719" name="テキスト ボックス 718"/>
        <xdr:cNvSpPr txBox="1"/>
      </xdr:nvSpPr>
      <xdr:spPr>
        <a:xfrm>
          <a:off x="13436111" y="16822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90123</xdr:rowOff>
    </xdr:from>
    <xdr:to>
      <xdr:col>67</xdr:col>
      <xdr:colOff>101600</xdr:colOff>
      <xdr:row>98</xdr:row>
      <xdr:rowOff>20273</xdr:rowOff>
    </xdr:to>
    <xdr:sp macro="" textlink="">
      <xdr:nvSpPr>
        <xdr:cNvPr id="720" name="楕円 719"/>
        <xdr:cNvSpPr/>
      </xdr:nvSpPr>
      <xdr:spPr>
        <a:xfrm>
          <a:off x="12763500" y="16720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11400</xdr:rowOff>
    </xdr:from>
    <xdr:ext cx="534377" cy="259045"/>
    <xdr:sp macro="" textlink="">
      <xdr:nvSpPr>
        <xdr:cNvPr id="721" name="テキスト ボックス 720"/>
        <xdr:cNvSpPr txBox="1"/>
      </xdr:nvSpPr>
      <xdr:spPr>
        <a:xfrm>
          <a:off x="12547111" y="16813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6922</xdr:rowOff>
    </xdr:from>
    <xdr:to>
      <xdr:col>116</xdr:col>
      <xdr:colOff>62864</xdr:colOff>
      <xdr:row>39</xdr:row>
      <xdr:rowOff>44450</xdr:rowOff>
    </xdr:to>
    <xdr:cxnSp macro="">
      <xdr:nvCxnSpPr>
        <xdr:cNvPr id="745" name="直線コネクタ 744"/>
        <xdr:cNvCxnSpPr/>
      </xdr:nvCxnSpPr>
      <xdr:spPr>
        <a:xfrm flipV="1">
          <a:off x="22159595" y="5321872"/>
          <a:ext cx="1269" cy="1409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68407</xdr:rowOff>
    </xdr:from>
    <xdr:ext cx="249299" cy="259045"/>
    <xdr:sp macro="" textlink="">
      <xdr:nvSpPr>
        <xdr:cNvPr id="746" name="諸支出金最小値テキスト"/>
        <xdr:cNvSpPr txBox="1"/>
      </xdr:nvSpPr>
      <xdr:spPr>
        <a:xfrm>
          <a:off x="22212300" y="67549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125049</xdr:rowOff>
    </xdr:from>
    <xdr:ext cx="469744" cy="259045"/>
    <xdr:sp macro="" textlink="">
      <xdr:nvSpPr>
        <xdr:cNvPr id="748" name="諸支出金最大値テキスト"/>
        <xdr:cNvSpPr txBox="1"/>
      </xdr:nvSpPr>
      <xdr:spPr>
        <a:xfrm>
          <a:off x="22212300" y="5097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6922</xdr:rowOff>
    </xdr:from>
    <xdr:to>
      <xdr:col>116</xdr:col>
      <xdr:colOff>152400</xdr:colOff>
      <xdr:row>31</xdr:row>
      <xdr:rowOff>6922</xdr:rowOff>
    </xdr:to>
    <xdr:cxnSp macro="">
      <xdr:nvCxnSpPr>
        <xdr:cNvPr id="749" name="直線コネクタ 748"/>
        <xdr:cNvCxnSpPr/>
      </xdr:nvCxnSpPr>
      <xdr:spPr>
        <a:xfrm>
          <a:off x="22072600" y="532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157307</xdr:rowOff>
    </xdr:from>
    <xdr:ext cx="378565" cy="259045"/>
    <xdr:sp macro="" textlink="">
      <xdr:nvSpPr>
        <xdr:cNvPr id="751" name="諸支出金平均値テキスト"/>
        <xdr:cNvSpPr txBox="1"/>
      </xdr:nvSpPr>
      <xdr:spPr>
        <a:xfrm>
          <a:off x="22212300" y="650095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134430</xdr:rowOff>
    </xdr:from>
    <xdr:to>
      <xdr:col>116</xdr:col>
      <xdr:colOff>114300</xdr:colOff>
      <xdr:row>39</xdr:row>
      <xdr:rowOff>64580</xdr:rowOff>
    </xdr:to>
    <xdr:sp macro="" textlink="">
      <xdr:nvSpPr>
        <xdr:cNvPr id="752" name="フローチャート: 判断 751"/>
        <xdr:cNvSpPr/>
      </xdr:nvSpPr>
      <xdr:spPr>
        <a:xfrm>
          <a:off x="22110700" y="664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89091</xdr:rowOff>
    </xdr:from>
    <xdr:to>
      <xdr:col>112</xdr:col>
      <xdr:colOff>38100</xdr:colOff>
      <xdr:row>39</xdr:row>
      <xdr:rowOff>19241</xdr:rowOff>
    </xdr:to>
    <xdr:sp macro="" textlink="">
      <xdr:nvSpPr>
        <xdr:cNvPr id="754" name="フローチャート: 判断 753"/>
        <xdr:cNvSpPr/>
      </xdr:nvSpPr>
      <xdr:spPr>
        <a:xfrm>
          <a:off x="21272500" y="660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35768</xdr:rowOff>
    </xdr:from>
    <xdr:ext cx="378565" cy="259045"/>
    <xdr:sp macro="" textlink="">
      <xdr:nvSpPr>
        <xdr:cNvPr id="755" name="テキスト ボックス 754"/>
        <xdr:cNvSpPr txBox="1"/>
      </xdr:nvSpPr>
      <xdr:spPr>
        <a:xfrm>
          <a:off x="21134017" y="6379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141097</xdr:rowOff>
    </xdr:from>
    <xdr:to>
      <xdr:col>107</xdr:col>
      <xdr:colOff>101600</xdr:colOff>
      <xdr:row>39</xdr:row>
      <xdr:rowOff>71247</xdr:rowOff>
    </xdr:to>
    <xdr:sp macro="" textlink="">
      <xdr:nvSpPr>
        <xdr:cNvPr id="757" name="フローチャート: 判断 756"/>
        <xdr:cNvSpPr/>
      </xdr:nvSpPr>
      <xdr:spPr>
        <a:xfrm>
          <a:off x="20383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87774</xdr:rowOff>
    </xdr:from>
    <xdr:ext cx="378565" cy="259045"/>
    <xdr:sp macro="" textlink="">
      <xdr:nvSpPr>
        <xdr:cNvPr id="758" name="テキスト ボックス 757"/>
        <xdr:cNvSpPr txBox="1"/>
      </xdr:nvSpPr>
      <xdr:spPr>
        <a:xfrm>
          <a:off x="20245017" y="6431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138049</xdr:rowOff>
    </xdr:from>
    <xdr:to>
      <xdr:col>102</xdr:col>
      <xdr:colOff>165100</xdr:colOff>
      <xdr:row>39</xdr:row>
      <xdr:rowOff>68199</xdr:rowOff>
    </xdr:to>
    <xdr:sp macro="" textlink="">
      <xdr:nvSpPr>
        <xdr:cNvPr id="760" name="フローチャート: 判断 759"/>
        <xdr:cNvSpPr/>
      </xdr:nvSpPr>
      <xdr:spPr>
        <a:xfrm>
          <a:off x="19494500" y="665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84726</xdr:rowOff>
    </xdr:from>
    <xdr:ext cx="378565" cy="259045"/>
    <xdr:sp macro="" textlink="">
      <xdr:nvSpPr>
        <xdr:cNvPr id="761" name="テキスト ボックス 760"/>
        <xdr:cNvSpPr txBox="1"/>
      </xdr:nvSpPr>
      <xdr:spPr>
        <a:xfrm>
          <a:off x="19356017" y="64283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118999</xdr:rowOff>
    </xdr:from>
    <xdr:to>
      <xdr:col>98</xdr:col>
      <xdr:colOff>38100</xdr:colOff>
      <xdr:row>39</xdr:row>
      <xdr:rowOff>49149</xdr:rowOff>
    </xdr:to>
    <xdr:sp macro="" textlink="">
      <xdr:nvSpPr>
        <xdr:cNvPr id="762" name="フローチャート: 判断 761"/>
        <xdr:cNvSpPr/>
      </xdr:nvSpPr>
      <xdr:spPr>
        <a:xfrm>
          <a:off x="18605500" y="66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65676</xdr:rowOff>
    </xdr:from>
    <xdr:ext cx="378565" cy="259045"/>
    <xdr:sp macro="" textlink="">
      <xdr:nvSpPr>
        <xdr:cNvPr id="763" name="テキスト ボックス 762"/>
        <xdr:cNvSpPr txBox="1"/>
      </xdr:nvSpPr>
      <xdr:spPr>
        <a:xfrm>
          <a:off x="18467017" y="6409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112857</xdr:rowOff>
    </xdr:from>
    <xdr:ext cx="249299" cy="259045"/>
    <xdr:sp macro="" textlink="">
      <xdr:nvSpPr>
        <xdr:cNvPr id="770" name="諸支出金該当値テキスト"/>
        <xdr:cNvSpPr txBox="1"/>
      </xdr:nvSpPr>
      <xdr:spPr>
        <a:xfrm>
          <a:off x="22212300" y="66279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2" name="テキスト ボックス 771"/>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4" name="テキスト ボックス 773"/>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6" name="テキスト ボックス 77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8" name="テキスト ボックス 777"/>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9" name="直線コネクタ 78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0" name="テキスト ボックス 78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1" name="直線コネクタ 79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2" name="テキスト ボックス 791"/>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4" name="テキスト ボックス 793"/>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5" name="直線コネクタ 79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6" name="テキスト ボックス 795"/>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7" name="直線コネクタ 79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8" name="テキスト ボックス 797"/>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0" name="テキスト ボックス 79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30988</xdr:rowOff>
    </xdr:from>
    <xdr:to>
      <xdr:col>116</xdr:col>
      <xdr:colOff>62864</xdr:colOff>
      <xdr:row>59</xdr:row>
      <xdr:rowOff>44450</xdr:rowOff>
    </xdr:to>
    <xdr:cxnSp macro="">
      <xdr:nvCxnSpPr>
        <xdr:cNvPr id="802" name="直線コネクタ 801"/>
        <xdr:cNvCxnSpPr/>
      </xdr:nvCxnSpPr>
      <xdr:spPr>
        <a:xfrm flipV="1">
          <a:off x="22159595" y="8603488"/>
          <a:ext cx="1269" cy="1556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90695</xdr:rowOff>
    </xdr:from>
    <xdr:ext cx="249299" cy="259045"/>
    <xdr:sp macro="" textlink="">
      <xdr:nvSpPr>
        <xdr:cNvPr id="803" name="前年度繰上充用金最小値テキスト"/>
        <xdr:cNvSpPr txBox="1"/>
      </xdr:nvSpPr>
      <xdr:spPr>
        <a:xfrm>
          <a:off x="22212300" y="10206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4" name="直線コネクタ 80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149115</xdr:rowOff>
    </xdr:from>
    <xdr:ext cx="534377" cy="259045"/>
    <xdr:sp macro="" textlink="">
      <xdr:nvSpPr>
        <xdr:cNvPr id="805" name="前年度繰上充用金最大値テキスト"/>
        <xdr:cNvSpPr txBox="1"/>
      </xdr:nvSpPr>
      <xdr:spPr>
        <a:xfrm>
          <a:off x="22212300" y="837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12,256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30988</xdr:rowOff>
    </xdr:from>
    <xdr:to>
      <xdr:col>116</xdr:col>
      <xdr:colOff>152400</xdr:colOff>
      <xdr:row>50</xdr:row>
      <xdr:rowOff>30988</xdr:rowOff>
    </xdr:to>
    <xdr:cxnSp macro="">
      <xdr:nvCxnSpPr>
        <xdr:cNvPr id="806" name="直線コネクタ 805"/>
        <xdr:cNvCxnSpPr/>
      </xdr:nvCxnSpPr>
      <xdr:spPr>
        <a:xfrm>
          <a:off x="22072600" y="8603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7" name="直線コネクタ 806"/>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8145</xdr:rowOff>
    </xdr:from>
    <xdr:ext cx="313932" cy="259045"/>
    <xdr:sp macro="" textlink="">
      <xdr:nvSpPr>
        <xdr:cNvPr id="808" name="前年度繰上充用金平均値テキスト"/>
        <xdr:cNvSpPr txBox="1"/>
      </xdr:nvSpPr>
      <xdr:spPr>
        <a:xfrm>
          <a:off x="22212300" y="995224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156718</xdr:rowOff>
    </xdr:from>
    <xdr:to>
      <xdr:col>116</xdr:col>
      <xdr:colOff>114300</xdr:colOff>
      <xdr:row>59</xdr:row>
      <xdr:rowOff>86868</xdr:rowOff>
    </xdr:to>
    <xdr:sp macro="" textlink="">
      <xdr:nvSpPr>
        <xdr:cNvPr id="809" name="フローチャート: 判断 808"/>
        <xdr:cNvSpPr/>
      </xdr:nvSpPr>
      <xdr:spPr>
        <a:xfrm>
          <a:off x="221107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0" name="直線コネクタ 809"/>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157353</xdr:rowOff>
    </xdr:from>
    <xdr:to>
      <xdr:col>112</xdr:col>
      <xdr:colOff>38100</xdr:colOff>
      <xdr:row>59</xdr:row>
      <xdr:rowOff>87503</xdr:rowOff>
    </xdr:to>
    <xdr:sp macro="" textlink="">
      <xdr:nvSpPr>
        <xdr:cNvPr id="811" name="フローチャート: 判断 810"/>
        <xdr:cNvSpPr/>
      </xdr:nvSpPr>
      <xdr:spPr>
        <a:xfrm>
          <a:off x="21272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104030</xdr:rowOff>
    </xdr:from>
    <xdr:ext cx="313932" cy="259045"/>
    <xdr:sp macro="" textlink="">
      <xdr:nvSpPr>
        <xdr:cNvPr id="812" name="テキスト ボックス 811"/>
        <xdr:cNvSpPr txBox="1"/>
      </xdr:nvSpPr>
      <xdr:spPr>
        <a:xfrm>
          <a:off x="21166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3" name="直線コネクタ 812"/>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158115</xdr:rowOff>
    </xdr:from>
    <xdr:to>
      <xdr:col>107</xdr:col>
      <xdr:colOff>101600</xdr:colOff>
      <xdr:row>59</xdr:row>
      <xdr:rowOff>88265</xdr:rowOff>
    </xdr:to>
    <xdr:sp macro="" textlink="">
      <xdr:nvSpPr>
        <xdr:cNvPr id="814" name="フローチャート: 判断 813"/>
        <xdr:cNvSpPr/>
      </xdr:nvSpPr>
      <xdr:spPr>
        <a:xfrm>
          <a:off x="20383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104792</xdr:rowOff>
    </xdr:from>
    <xdr:ext cx="313932" cy="259045"/>
    <xdr:sp macro="" textlink="">
      <xdr:nvSpPr>
        <xdr:cNvPr id="815" name="テキスト ボックス 814"/>
        <xdr:cNvSpPr txBox="1"/>
      </xdr:nvSpPr>
      <xdr:spPr>
        <a:xfrm>
          <a:off x="20277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6" name="直線コネクタ 815"/>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157861</xdr:rowOff>
    </xdr:from>
    <xdr:to>
      <xdr:col>102</xdr:col>
      <xdr:colOff>165100</xdr:colOff>
      <xdr:row>59</xdr:row>
      <xdr:rowOff>88011</xdr:rowOff>
    </xdr:to>
    <xdr:sp macro="" textlink="">
      <xdr:nvSpPr>
        <xdr:cNvPr id="817" name="フローチャート: 判断 816"/>
        <xdr:cNvSpPr/>
      </xdr:nvSpPr>
      <xdr:spPr>
        <a:xfrm>
          <a:off x="19494500" y="1010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104538</xdr:rowOff>
    </xdr:from>
    <xdr:ext cx="313932" cy="259045"/>
    <xdr:sp macro="" textlink="">
      <xdr:nvSpPr>
        <xdr:cNvPr id="818" name="テキスト ボックス 817"/>
        <xdr:cNvSpPr txBox="1"/>
      </xdr:nvSpPr>
      <xdr:spPr>
        <a:xfrm>
          <a:off x="19388333" y="9877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160909</xdr:rowOff>
    </xdr:from>
    <xdr:to>
      <xdr:col>98</xdr:col>
      <xdr:colOff>38100</xdr:colOff>
      <xdr:row>59</xdr:row>
      <xdr:rowOff>91059</xdr:rowOff>
    </xdr:to>
    <xdr:sp macro="" textlink="">
      <xdr:nvSpPr>
        <xdr:cNvPr id="819" name="フローチャート: 判断 818"/>
        <xdr:cNvSpPr/>
      </xdr:nvSpPr>
      <xdr:spPr>
        <a:xfrm>
          <a:off x="18605500" y="1010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107586</xdr:rowOff>
    </xdr:from>
    <xdr:ext cx="313932" cy="259045"/>
    <xdr:sp macro="" textlink="">
      <xdr:nvSpPr>
        <xdr:cNvPr id="820" name="テキスト ボックス 819"/>
        <xdr:cNvSpPr txBox="1"/>
      </xdr:nvSpPr>
      <xdr:spPr>
        <a:xfrm>
          <a:off x="18499333" y="98802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6" name="楕円 825"/>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135145</xdr:rowOff>
    </xdr:from>
    <xdr:ext cx="249299" cy="259045"/>
    <xdr:sp macro="" textlink="">
      <xdr:nvSpPr>
        <xdr:cNvPr id="827" name="前年度繰上充用金該当値テキスト"/>
        <xdr:cNvSpPr txBox="1"/>
      </xdr:nvSpPr>
      <xdr:spPr>
        <a:xfrm>
          <a:off x="22212300" y="10079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8" name="楕円 827"/>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9" name="テキスト ボックス 828"/>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0" name="楕円 829"/>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31" name="テキスト ボックス 830"/>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32" name="楕円 831"/>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33" name="テキスト ボックス 832"/>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4" name="楕円 833"/>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5" name="テキスト ボックス 834"/>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消防費を除く費目については，類似団体内平均を下回っている。</a:t>
          </a:r>
        </a:p>
        <a:p>
          <a:r>
            <a:rPr kumimoji="1" lang="ja-JP" altLang="en-US" sz="1300">
              <a:latin typeface="ＭＳ Ｐゴシック" panose="020B0600070205080204" pitchFamily="50" charset="-128"/>
              <a:ea typeface="ＭＳ Ｐゴシック" panose="020B0600070205080204" pitchFamily="50" charset="-128"/>
            </a:rPr>
            <a:t>　総務費では</a:t>
          </a:r>
          <a:r>
            <a:rPr kumimoji="1" lang="en-US" altLang="ja-JP" sz="1300">
              <a:latin typeface="ＭＳ Ｐゴシック" panose="020B0600070205080204" pitchFamily="50" charset="-128"/>
              <a:ea typeface="ＭＳ Ｐゴシック" panose="020B0600070205080204" pitchFamily="50" charset="-128"/>
            </a:rPr>
            <a:t>74,760</a:t>
          </a:r>
          <a:r>
            <a:rPr kumimoji="1" lang="ja-JP" altLang="en-US" sz="1300">
              <a:latin typeface="ＭＳ Ｐゴシック" panose="020B0600070205080204" pitchFamily="50" charset="-128"/>
              <a:ea typeface="ＭＳ Ｐゴシック" panose="020B0600070205080204" pitchFamily="50" charset="-128"/>
            </a:rPr>
            <a:t>円となり，前年度から</a:t>
          </a:r>
          <a:r>
            <a:rPr kumimoji="1" lang="en-US" altLang="ja-JP" sz="1300">
              <a:latin typeface="ＭＳ Ｐゴシック" panose="020B0600070205080204" pitchFamily="50" charset="-128"/>
              <a:ea typeface="ＭＳ Ｐゴシック" panose="020B0600070205080204" pitchFamily="50" charset="-128"/>
            </a:rPr>
            <a:t>20,132</a:t>
          </a:r>
          <a:r>
            <a:rPr kumimoji="1" lang="ja-JP" altLang="en-US" sz="1300">
              <a:latin typeface="ＭＳ Ｐゴシック" panose="020B0600070205080204" pitchFamily="50" charset="-128"/>
              <a:ea typeface="ＭＳ Ｐゴシック" panose="020B0600070205080204" pitchFamily="50" charset="-128"/>
            </a:rPr>
            <a:t>円の減となった。これは地域創生基金積立金が</a:t>
          </a:r>
          <a:r>
            <a:rPr kumimoji="1" lang="en-US" altLang="ja-JP" sz="1300">
              <a:latin typeface="ＭＳ Ｐゴシック" panose="020B0600070205080204" pitchFamily="50" charset="-128"/>
              <a:ea typeface="ＭＳ Ｐゴシック" panose="020B0600070205080204" pitchFamily="50" charset="-128"/>
            </a:rPr>
            <a:t>700</a:t>
          </a:r>
          <a:r>
            <a:rPr kumimoji="1" lang="ja-JP" altLang="en-US" sz="1300">
              <a:latin typeface="ＭＳ Ｐゴシック" panose="020B0600070205080204" pitchFamily="50" charset="-128"/>
              <a:ea typeface="ＭＳ Ｐゴシック" panose="020B0600070205080204" pitchFamily="50" charset="-128"/>
            </a:rPr>
            <a:t>百万円皆減，財政調整基金積立金が</a:t>
          </a:r>
          <a:r>
            <a:rPr kumimoji="1" lang="en-US" altLang="ja-JP" sz="1300">
              <a:latin typeface="ＭＳ Ｐゴシック" panose="020B0600070205080204" pitchFamily="50" charset="-128"/>
              <a:ea typeface="ＭＳ Ｐゴシック" panose="020B0600070205080204" pitchFamily="50" charset="-128"/>
            </a:rPr>
            <a:t>89</a:t>
          </a:r>
          <a:r>
            <a:rPr kumimoji="1" lang="ja-JP" altLang="en-US" sz="1300">
              <a:latin typeface="ＭＳ Ｐゴシック" panose="020B0600070205080204" pitchFamily="50" charset="-128"/>
              <a:ea typeface="ＭＳ Ｐゴシック" panose="020B0600070205080204" pitchFamily="50" charset="-128"/>
            </a:rPr>
            <a:t>百万円減，ふるさと応援基金費が</a:t>
          </a:r>
          <a:r>
            <a:rPr kumimoji="1" lang="en-US" altLang="ja-JP" sz="1300">
              <a:latin typeface="ＭＳ Ｐゴシック" panose="020B0600070205080204" pitchFamily="50" charset="-128"/>
              <a:ea typeface="ＭＳ Ｐゴシック" panose="020B0600070205080204" pitchFamily="50" charset="-128"/>
            </a:rPr>
            <a:t>93</a:t>
          </a:r>
          <a:r>
            <a:rPr kumimoji="1" lang="ja-JP" altLang="en-US" sz="1300">
              <a:latin typeface="ＭＳ Ｐゴシック" panose="020B0600070205080204" pitchFamily="50" charset="-128"/>
              <a:ea typeface="ＭＳ Ｐゴシック" panose="020B0600070205080204" pitchFamily="50" charset="-128"/>
            </a:rPr>
            <a:t>百万円減など，全体で</a:t>
          </a:r>
          <a:r>
            <a:rPr kumimoji="1" lang="en-US" altLang="ja-JP" sz="1300">
              <a:latin typeface="ＭＳ Ｐゴシック" panose="020B0600070205080204" pitchFamily="50" charset="-128"/>
              <a:ea typeface="ＭＳ Ｐゴシック" panose="020B0600070205080204" pitchFamily="50" charset="-128"/>
            </a:rPr>
            <a:t>913</a:t>
          </a:r>
          <a:r>
            <a:rPr kumimoji="1" lang="ja-JP" altLang="en-US" sz="1300">
              <a:latin typeface="ＭＳ Ｐゴシック" panose="020B0600070205080204" pitchFamily="50" charset="-128"/>
              <a:ea typeface="ＭＳ Ｐゴシック" panose="020B0600070205080204" pitchFamily="50" charset="-128"/>
            </a:rPr>
            <a:t>百万円減となったことが主な要因である。民生費では</a:t>
          </a:r>
          <a:r>
            <a:rPr kumimoji="1" lang="en-US" altLang="ja-JP" sz="1300">
              <a:latin typeface="ＭＳ Ｐゴシック" panose="020B0600070205080204" pitchFamily="50" charset="-128"/>
              <a:ea typeface="ＭＳ Ｐゴシック" panose="020B0600070205080204" pitchFamily="50" charset="-128"/>
            </a:rPr>
            <a:t>152,276</a:t>
          </a:r>
          <a:r>
            <a:rPr kumimoji="1" lang="ja-JP" altLang="en-US" sz="1300">
              <a:latin typeface="ＭＳ Ｐゴシック" panose="020B0600070205080204" pitchFamily="50" charset="-128"/>
              <a:ea typeface="ＭＳ Ｐゴシック" panose="020B0600070205080204" pitchFamily="50" charset="-128"/>
            </a:rPr>
            <a:t>円となり，前年度から</a:t>
          </a:r>
          <a:r>
            <a:rPr kumimoji="1" lang="en-US" altLang="ja-JP" sz="1300">
              <a:latin typeface="ＭＳ Ｐゴシック" panose="020B0600070205080204" pitchFamily="50" charset="-128"/>
              <a:ea typeface="ＭＳ Ｐゴシック" panose="020B0600070205080204" pitchFamily="50" charset="-128"/>
            </a:rPr>
            <a:t>1,776</a:t>
          </a:r>
          <a:r>
            <a:rPr kumimoji="1" lang="ja-JP" altLang="en-US" sz="1300">
              <a:latin typeface="ＭＳ Ｐゴシック" panose="020B0600070205080204" pitchFamily="50" charset="-128"/>
              <a:ea typeface="ＭＳ Ｐゴシック" panose="020B0600070205080204" pitchFamily="50" charset="-128"/>
            </a:rPr>
            <a:t>円の増となった。これは国保繰出金（事業勘定）が</a:t>
          </a:r>
          <a:r>
            <a:rPr kumimoji="1" lang="en-US" altLang="ja-JP" sz="1300">
              <a:latin typeface="ＭＳ Ｐゴシック" panose="020B0600070205080204" pitchFamily="50" charset="-128"/>
              <a:ea typeface="ＭＳ Ｐゴシック" panose="020B0600070205080204" pitchFamily="50" charset="-128"/>
            </a:rPr>
            <a:t>114</a:t>
          </a:r>
          <a:r>
            <a:rPr kumimoji="1" lang="ja-JP" altLang="en-US" sz="1300">
              <a:latin typeface="ＭＳ Ｐゴシック" panose="020B0600070205080204" pitchFamily="50" charset="-128"/>
              <a:ea typeface="ＭＳ Ｐゴシック" panose="020B0600070205080204" pitchFamily="50" charset="-128"/>
            </a:rPr>
            <a:t>百万円増，障害者自立支援事業費が</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百万円増だが，臨時福祉給付金が</a:t>
          </a:r>
          <a:r>
            <a:rPr kumimoji="1" lang="en-US" altLang="ja-JP" sz="1300">
              <a:latin typeface="ＭＳ Ｐゴシック" panose="020B0600070205080204" pitchFamily="50" charset="-128"/>
              <a:ea typeface="ＭＳ Ｐゴシック" panose="020B0600070205080204" pitchFamily="50" charset="-128"/>
            </a:rPr>
            <a:t>133</a:t>
          </a:r>
          <a:r>
            <a:rPr kumimoji="1" lang="ja-JP" altLang="en-US" sz="1300">
              <a:latin typeface="ＭＳ Ｐゴシック" panose="020B0600070205080204" pitchFamily="50" charset="-128"/>
              <a:ea typeface="ＭＳ Ｐゴシック" panose="020B0600070205080204" pitchFamily="50" charset="-128"/>
            </a:rPr>
            <a:t>百万円皆減，民間保育所施設整備費補助金が</a:t>
          </a:r>
          <a:r>
            <a:rPr kumimoji="1" lang="en-US" altLang="ja-JP" sz="1300">
              <a:latin typeface="ＭＳ Ｐゴシック" panose="020B0600070205080204" pitchFamily="50" charset="-128"/>
              <a:ea typeface="ＭＳ Ｐゴシック" panose="020B0600070205080204" pitchFamily="50" charset="-128"/>
            </a:rPr>
            <a:t>81</a:t>
          </a:r>
          <a:r>
            <a:rPr kumimoji="1" lang="ja-JP" altLang="en-US" sz="1300">
              <a:latin typeface="ＭＳ Ｐゴシック" panose="020B0600070205080204" pitchFamily="50" charset="-128"/>
              <a:ea typeface="ＭＳ Ｐゴシック" panose="020B0600070205080204" pitchFamily="50" charset="-128"/>
            </a:rPr>
            <a:t>百万円減で，全体で</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百万円の減となったものの，人口も</a:t>
          </a:r>
          <a:r>
            <a:rPr kumimoji="1" lang="en-US" altLang="ja-JP" sz="1300">
              <a:latin typeface="ＭＳ Ｐゴシック" panose="020B0600070205080204" pitchFamily="50" charset="-128"/>
              <a:ea typeface="ＭＳ Ｐゴシック" panose="020B0600070205080204" pitchFamily="50" charset="-128"/>
            </a:rPr>
            <a:t>668</a:t>
          </a:r>
          <a:r>
            <a:rPr kumimoji="1" lang="ja-JP" altLang="en-US" sz="1300">
              <a:latin typeface="ＭＳ Ｐゴシック" panose="020B0600070205080204" pitchFamily="50" charset="-128"/>
              <a:ea typeface="ＭＳ Ｐゴシック" panose="020B0600070205080204" pitchFamily="50" charset="-128"/>
            </a:rPr>
            <a:t>人減少したことから増となっている。衛生費では</a:t>
          </a:r>
          <a:r>
            <a:rPr kumimoji="1" lang="en-US" altLang="ja-JP" sz="1300">
              <a:latin typeface="ＭＳ Ｐゴシック" panose="020B0600070205080204" pitchFamily="50" charset="-128"/>
              <a:ea typeface="ＭＳ Ｐゴシック" panose="020B0600070205080204" pitchFamily="50" charset="-128"/>
            </a:rPr>
            <a:t>46,480</a:t>
          </a:r>
          <a:r>
            <a:rPr kumimoji="1" lang="ja-JP" altLang="en-US" sz="1300">
              <a:latin typeface="ＭＳ Ｐゴシック" panose="020B0600070205080204" pitchFamily="50" charset="-128"/>
              <a:ea typeface="ＭＳ Ｐゴシック" panose="020B0600070205080204" pitchFamily="50" charset="-128"/>
            </a:rPr>
            <a:t>円となり，前年度より</a:t>
          </a:r>
          <a:r>
            <a:rPr kumimoji="1" lang="en-US" altLang="ja-JP" sz="1300">
              <a:latin typeface="ＭＳ Ｐゴシック" panose="020B0600070205080204" pitchFamily="50" charset="-128"/>
              <a:ea typeface="ＭＳ Ｐゴシック" panose="020B0600070205080204" pitchFamily="50" charset="-128"/>
            </a:rPr>
            <a:t>3,878</a:t>
          </a:r>
          <a:r>
            <a:rPr kumimoji="1" lang="ja-JP" altLang="en-US" sz="1300">
              <a:latin typeface="ＭＳ Ｐゴシック" panose="020B0600070205080204" pitchFamily="50" charset="-128"/>
              <a:ea typeface="ＭＳ Ｐゴシック" panose="020B0600070205080204" pitchFamily="50" charset="-128"/>
            </a:rPr>
            <a:t>円の増となった。これは，大宮地方環境整備組合負担金が</a:t>
          </a:r>
          <a:r>
            <a:rPr kumimoji="1" lang="en-US" altLang="ja-JP" sz="1300">
              <a:latin typeface="ＭＳ Ｐゴシック" panose="020B0600070205080204" pitchFamily="50" charset="-128"/>
              <a:ea typeface="ＭＳ Ｐゴシック" panose="020B0600070205080204" pitchFamily="50" charset="-128"/>
            </a:rPr>
            <a:t>69</a:t>
          </a:r>
          <a:r>
            <a:rPr kumimoji="1" lang="ja-JP" altLang="en-US" sz="1300">
              <a:latin typeface="ＭＳ Ｐゴシック" panose="020B0600070205080204" pitchFamily="50" charset="-128"/>
              <a:ea typeface="ＭＳ Ｐゴシック" panose="020B0600070205080204" pitchFamily="50" charset="-128"/>
            </a:rPr>
            <a:t>百万円増，常陸大宮済生会病院医師確保等事業補助金が</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百万円増となるなど，全体で</a:t>
          </a:r>
          <a:r>
            <a:rPr kumimoji="1" lang="en-US" altLang="ja-JP" sz="1300">
              <a:latin typeface="ＭＳ Ｐゴシック" panose="020B0600070205080204" pitchFamily="50" charset="-128"/>
              <a:ea typeface="ＭＳ Ｐゴシック" panose="020B0600070205080204" pitchFamily="50" charset="-128"/>
            </a:rPr>
            <a:t>135</a:t>
          </a:r>
          <a:r>
            <a:rPr kumimoji="1" lang="ja-JP" altLang="en-US" sz="1300">
              <a:latin typeface="ＭＳ Ｐゴシック" panose="020B0600070205080204" pitchFamily="50" charset="-128"/>
              <a:ea typeface="ＭＳ Ｐゴシック" panose="020B0600070205080204" pitchFamily="50" charset="-128"/>
            </a:rPr>
            <a:t>百万円増となったことが主な要因である。土木費では</a:t>
          </a:r>
          <a:r>
            <a:rPr kumimoji="1" lang="en-US" altLang="ja-JP" sz="1300">
              <a:latin typeface="ＭＳ Ｐゴシック" panose="020B0600070205080204" pitchFamily="50" charset="-128"/>
              <a:ea typeface="ＭＳ Ｐゴシック" panose="020B0600070205080204" pitchFamily="50" charset="-128"/>
            </a:rPr>
            <a:t>39,193</a:t>
          </a:r>
          <a:r>
            <a:rPr kumimoji="1" lang="ja-JP" altLang="en-US" sz="1300">
              <a:latin typeface="ＭＳ Ｐゴシック" panose="020B0600070205080204" pitchFamily="50" charset="-128"/>
              <a:ea typeface="ＭＳ Ｐゴシック" panose="020B0600070205080204" pitchFamily="50" charset="-128"/>
            </a:rPr>
            <a:t>円となり，前年度より</a:t>
          </a:r>
          <a:r>
            <a:rPr kumimoji="1" lang="en-US" altLang="ja-JP" sz="1300">
              <a:latin typeface="ＭＳ Ｐゴシック" panose="020B0600070205080204" pitchFamily="50" charset="-128"/>
              <a:ea typeface="ＭＳ Ｐゴシック" panose="020B0600070205080204" pitchFamily="50" charset="-128"/>
            </a:rPr>
            <a:t>3,520</a:t>
          </a:r>
          <a:r>
            <a:rPr kumimoji="1" lang="ja-JP" altLang="en-US" sz="1300">
              <a:latin typeface="ＭＳ Ｐゴシック" panose="020B0600070205080204" pitchFamily="50" charset="-128"/>
              <a:ea typeface="ＭＳ Ｐゴシック" panose="020B0600070205080204" pitchFamily="50" charset="-128"/>
            </a:rPr>
            <a:t>円の減となった。これは，橋梁耐震化事業が</a:t>
          </a:r>
          <a:r>
            <a:rPr kumimoji="1" lang="en-US" altLang="ja-JP" sz="1300">
              <a:latin typeface="ＭＳ Ｐゴシック" panose="020B0600070205080204" pitchFamily="50" charset="-128"/>
              <a:ea typeface="ＭＳ Ｐゴシック" panose="020B0600070205080204" pitchFamily="50" charset="-128"/>
            </a:rPr>
            <a:t>74</a:t>
          </a:r>
          <a:r>
            <a:rPr kumimoji="1" lang="ja-JP" altLang="en-US" sz="1300">
              <a:latin typeface="ＭＳ Ｐゴシック" panose="020B0600070205080204" pitchFamily="50" charset="-128"/>
              <a:ea typeface="ＭＳ Ｐゴシック" panose="020B0600070205080204" pitchFamily="50" charset="-128"/>
            </a:rPr>
            <a:t>百万円増，常陸大宮駅周辺整備事業が</a:t>
          </a:r>
          <a:r>
            <a:rPr kumimoji="1" lang="en-US" altLang="ja-JP" sz="1300">
              <a:latin typeface="ＭＳ Ｐゴシック" panose="020B0600070205080204" pitchFamily="50" charset="-128"/>
              <a:ea typeface="ＭＳ Ｐゴシック" panose="020B0600070205080204" pitchFamily="50" charset="-128"/>
            </a:rPr>
            <a:t>42</a:t>
          </a:r>
          <a:r>
            <a:rPr kumimoji="1" lang="ja-JP" altLang="en-US" sz="1300">
              <a:latin typeface="ＭＳ Ｐゴシック" panose="020B0600070205080204" pitchFamily="50" charset="-128"/>
              <a:ea typeface="ＭＳ Ｐゴシック" panose="020B0600070205080204" pitchFamily="50" charset="-128"/>
            </a:rPr>
            <a:t>百万円増となったが，都市施設等整備事業基金積立が</a:t>
          </a:r>
          <a:r>
            <a:rPr kumimoji="1" lang="en-US" altLang="ja-JP" sz="1300">
              <a:latin typeface="ＭＳ Ｐゴシック" panose="020B0600070205080204" pitchFamily="50" charset="-128"/>
              <a:ea typeface="ＭＳ Ｐゴシック" panose="020B0600070205080204" pitchFamily="50" charset="-128"/>
            </a:rPr>
            <a:t>200</a:t>
          </a:r>
          <a:r>
            <a:rPr kumimoji="1" lang="ja-JP" altLang="en-US" sz="1300">
              <a:latin typeface="ＭＳ Ｐゴシック" panose="020B0600070205080204" pitchFamily="50" charset="-128"/>
              <a:ea typeface="ＭＳ Ｐゴシック" panose="020B0600070205080204" pitchFamily="50" charset="-128"/>
            </a:rPr>
            <a:t>百万円減，道路構造物維持点検委託料が</a:t>
          </a:r>
          <a:r>
            <a:rPr kumimoji="1" lang="en-US" altLang="ja-JP" sz="1300">
              <a:latin typeface="ＭＳ Ｐゴシック" panose="020B0600070205080204" pitchFamily="50" charset="-128"/>
              <a:ea typeface="ＭＳ Ｐゴシック" panose="020B0600070205080204" pitchFamily="50" charset="-128"/>
            </a:rPr>
            <a:t>118</a:t>
          </a:r>
          <a:r>
            <a:rPr kumimoji="1" lang="ja-JP" altLang="en-US" sz="1300">
              <a:latin typeface="ＭＳ Ｐゴシック" panose="020B0600070205080204" pitchFamily="50" charset="-128"/>
              <a:ea typeface="ＭＳ Ｐゴシック" panose="020B0600070205080204" pitchFamily="50" charset="-128"/>
            </a:rPr>
            <a:t>百万円減となり，全体で</a:t>
          </a:r>
          <a:r>
            <a:rPr kumimoji="1" lang="en-US" altLang="ja-JP" sz="1300">
              <a:latin typeface="ＭＳ Ｐゴシック" panose="020B0600070205080204" pitchFamily="50" charset="-128"/>
              <a:ea typeface="ＭＳ Ｐゴシック" panose="020B0600070205080204" pitchFamily="50" charset="-128"/>
            </a:rPr>
            <a:t>177</a:t>
          </a:r>
          <a:r>
            <a:rPr kumimoji="1" lang="ja-JP" altLang="en-US" sz="1300">
              <a:latin typeface="ＭＳ Ｐゴシック" panose="020B0600070205080204" pitchFamily="50" charset="-128"/>
              <a:ea typeface="ＭＳ Ｐゴシック" panose="020B0600070205080204" pitchFamily="50" charset="-128"/>
            </a:rPr>
            <a:t>百万円の減となったことが主な要因である。公債費では</a:t>
          </a:r>
          <a:r>
            <a:rPr kumimoji="1" lang="en-US" altLang="ja-JP" sz="1300">
              <a:latin typeface="ＭＳ Ｐゴシック" panose="020B0600070205080204" pitchFamily="50" charset="-128"/>
              <a:ea typeface="ＭＳ Ｐゴシック" panose="020B0600070205080204" pitchFamily="50" charset="-128"/>
            </a:rPr>
            <a:t>69,693</a:t>
          </a:r>
          <a:r>
            <a:rPr kumimoji="1" lang="ja-JP" altLang="en-US" sz="1300">
              <a:latin typeface="ＭＳ Ｐゴシック" panose="020B0600070205080204" pitchFamily="50" charset="-128"/>
              <a:ea typeface="ＭＳ Ｐゴシック" panose="020B0600070205080204" pitchFamily="50" charset="-128"/>
            </a:rPr>
            <a:t>円となり，前年度より</a:t>
          </a:r>
          <a:r>
            <a:rPr kumimoji="1" lang="en-US" altLang="ja-JP" sz="1300">
              <a:latin typeface="ＭＳ Ｐゴシック" panose="020B0600070205080204" pitchFamily="50" charset="-128"/>
              <a:ea typeface="ＭＳ Ｐゴシック" panose="020B0600070205080204" pitchFamily="50" charset="-128"/>
            </a:rPr>
            <a:t>8,077</a:t>
          </a:r>
          <a:r>
            <a:rPr kumimoji="1" lang="ja-JP" altLang="en-US" sz="1300">
              <a:latin typeface="ＭＳ Ｐゴシック" panose="020B0600070205080204" pitchFamily="50" charset="-128"/>
              <a:ea typeface="ＭＳ Ｐゴシック" panose="020B0600070205080204" pitchFamily="50" charset="-128"/>
            </a:rPr>
            <a:t>円の増となった。これは合併特例事業債，緊急防災・減災事業債，全国防災事業債が増となり，全体で</a:t>
          </a:r>
          <a:r>
            <a:rPr kumimoji="1" lang="en-US" altLang="ja-JP" sz="1300">
              <a:latin typeface="ＭＳ Ｐゴシック" panose="020B0600070205080204" pitchFamily="50" charset="-128"/>
              <a:ea typeface="ＭＳ Ｐゴシック" panose="020B0600070205080204" pitchFamily="50" charset="-128"/>
            </a:rPr>
            <a:t>299</a:t>
          </a:r>
          <a:r>
            <a:rPr kumimoji="1" lang="ja-JP" altLang="en-US" sz="1300">
              <a:latin typeface="ＭＳ Ｐゴシック" panose="020B0600070205080204" pitchFamily="50" charset="-128"/>
              <a:ea typeface="ＭＳ Ｐゴシック" panose="020B0600070205080204" pitchFamily="50" charset="-128"/>
            </a:rPr>
            <a:t>百万円の増となったことが主な要因である。</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茨城県常陸大宮市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300">
              <a:latin typeface="ＭＳ ゴシック" pitchFamily="49" charset="-128"/>
              <a:ea typeface="ＭＳ ゴシック" pitchFamily="49" charset="-128"/>
            </a:rPr>
            <a:t>財政調整基金残高は，</a:t>
          </a:r>
          <a:r>
            <a:rPr kumimoji="1" lang="en-US" altLang="ja-JP" sz="1300">
              <a:latin typeface="ＭＳ ゴシック" pitchFamily="49" charset="-128"/>
              <a:ea typeface="ＭＳ ゴシック" pitchFamily="49" charset="-128"/>
            </a:rPr>
            <a:t>300</a:t>
          </a:r>
          <a:r>
            <a:rPr kumimoji="1" lang="ja-JP" altLang="en-US" sz="1300">
              <a:latin typeface="ＭＳ ゴシック" pitchFamily="49" charset="-128"/>
              <a:ea typeface="ＭＳ ゴシック" pitchFamily="49" charset="-128"/>
            </a:rPr>
            <a:t>百万円（</a:t>
          </a:r>
          <a:r>
            <a:rPr kumimoji="1" lang="en-US" altLang="ja-JP" sz="1300">
              <a:latin typeface="ＭＳ ゴシック" pitchFamily="49" charset="-128"/>
              <a:ea typeface="ＭＳ ゴシック" pitchFamily="49" charset="-128"/>
            </a:rPr>
            <a:t>2.19</a:t>
          </a:r>
          <a:r>
            <a:rPr kumimoji="1" lang="ja-JP" altLang="en-US" sz="1300">
              <a:latin typeface="ＭＳ ゴシック" pitchFamily="49" charset="-128"/>
              <a:ea typeface="ＭＳ ゴシック" pitchFamily="49" charset="-128"/>
            </a:rPr>
            <a:t>ポイント）を取り崩し，決算余剰分として</a:t>
          </a:r>
          <a:r>
            <a:rPr kumimoji="1" lang="en-US" altLang="ja-JP" sz="1300">
              <a:latin typeface="ＭＳ ゴシック" pitchFamily="49" charset="-128"/>
              <a:ea typeface="ＭＳ ゴシック" pitchFamily="49" charset="-128"/>
            </a:rPr>
            <a:t>570</a:t>
          </a:r>
          <a:r>
            <a:rPr kumimoji="1" lang="ja-JP" altLang="en-US" sz="1300">
              <a:latin typeface="ＭＳ ゴシック" pitchFamily="49" charset="-128"/>
              <a:ea typeface="ＭＳ ゴシック" pitchFamily="49" charset="-128"/>
            </a:rPr>
            <a:t>百万円（</a:t>
          </a:r>
          <a:r>
            <a:rPr kumimoji="1" lang="en-US" altLang="ja-JP" sz="1300">
              <a:latin typeface="ＭＳ ゴシック" pitchFamily="49" charset="-128"/>
              <a:ea typeface="ＭＳ ゴシック" pitchFamily="49" charset="-128"/>
            </a:rPr>
            <a:t>4.17</a:t>
          </a:r>
          <a:r>
            <a:rPr kumimoji="1" lang="ja-JP" altLang="en-US" sz="1300">
              <a:latin typeface="ＭＳ ゴシック" pitchFamily="49" charset="-128"/>
              <a:ea typeface="ＭＳ ゴシック" pitchFamily="49" charset="-128"/>
            </a:rPr>
            <a:t>ポイント）を積み立てた結果，前年度より</a:t>
          </a:r>
          <a:r>
            <a:rPr kumimoji="1" lang="en-US" altLang="ja-JP" sz="1300">
              <a:latin typeface="ＭＳ ゴシック" pitchFamily="49" charset="-128"/>
              <a:ea typeface="ＭＳ ゴシック" pitchFamily="49" charset="-128"/>
            </a:rPr>
            <a:t>2.35</a:t>
          </a:r>
          <a:r>
            <a:rPr kumimoji="1" lang="ja-JP" altLang="en-US" sz="1300">
              <a:latin typeface="ＭＳ ゴシック" pitchFamily="49" charset="-128"/>
              <a:ea typeface="ＭＳ ゴシック" pitchFamily="49" charset="-128"/>
            </a:rPr>
            <a:t>ポイントの増となった。</a:t>
          </a:r>
        </a:p>
        <a:p>
          <a:r>
            <a:rPr kumimoji="1" lang="ja-JP" altLang="en-US" sz="1300">
              <a:latin typeface="ＭＳ ゴシック" pitchFamily="49" charset="-128"/>
              <a:ea typeface="ＭＳ ゴシック" pitchFamily="49" charset="-128"/>
            </a:rPr>
            <a:t>　実質収支額は，歳入では，市税，特別交付税等において決算額が予算額を超える額が前年度よりも少なくなり，歳出では節約等による不用額が前年度よりも少なかったことから，標準財政規模に占める割合で</a:t>
          </a:r>
          <a:r>
            <a:rPr kumimoji="1" lang="en-US" altLang="ja-JP" sz="1300">
              <a:latin typeface="ＭＳ ゴシック" pitchFamily="49" charset="-128"/>
              <a:ea typeface="ＭＳ ゴシック" pitchFamily="49" charset="-128"/>
            </a:rPr>
            <a:t>1.49</a:t>
          </a:r>
          <a:r>
            <a:rPr kumimoji="1" lang="ja-JP" altLang="en-US" sz="1300">
              <a:latin typeface="ＭＳ ゴシック" pitchFamily="49" charset="-128"/>
              <a:ea typeface="ＭＳ ゴシック" pitchFamily="49" charset="-128"/>
            </a:rPr>
            <a:t>ポイントの減となり，実質単年度収支については</a:t>
          </a:r>
          <a:r>
            <a:rPr kumimoji="1" lang="en-US" altLang="ja-JP" sz="1300">
              <a:latin typeface="ＭＳ ゴシック" pitchFamily="49" charset="-128"/>
              <a:ea typeface="ＭＳ ゴシック" pitchFamily="49" charset="-128"/>
            </a:rPr>
            <a:t>2.74</a:t>
          </a:r>
          <a:r>
            <a:rPr kumimoji="1" lang="ja-JP" altLang="en-US" sz="1300">
              <a:latin typeface="ＭＳ ゴシック" pitchFamily="49" charset="-128"/>
              <a:ea typeface="ＭＳ ゴシック" pitchFamily="49" charset="-128"/>
            </a:rPr>
            <a:t>ポイント増となった。</a:t>
          </a:r>
        </a:p>
        <a:p>
          <a:endParaRPr kumimoji="1" lang="ja-JP" altLang="en-US"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茨城県常陸大宮市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全会計が黒字決算であり，連結実質赤字比率は算定されていない。</a:t>
          </a:r>
        </a:p>
        <a:p>
          <a:r>
            <a:rPr kumimoji="1" lang="ja-JP" altLang="en-US" sz="1400">
              <a:latin typeface="ＭＳ ゴシック" pitchFamily="49" charset="-128"/>
              <a:ea typeface="ＭＳ ゴシック" pitchFamily="49" charset="-128"/>
            </a:rPr>
            <a:t>　上水道事業会計では，未払金及び未払費用が</a:t>
          </a:r>
          <a:r>
            <a:rPr kumimoji="1" lang="en-US" altLang="ja-JP" sz="1400">
              <a:latin typeface="ＭＳ ゴシック" pitchFamily="49" charset="-128"/>
              <a:ea typeface="ＭＳ ゴシック" pitchFamily="49" charset="-128"/>
            </a:rPr>
            <a:t>48</a:t>
          </a:r>
          <a:r>
            <a:rPr kumimoji="1" lang="ja-JP" altLang="en-US" sz="1400">
              <a:latin typeface="ＭＳ ゴシック" pitchFamily="49" charset="-128"/>
              <a:ea typeface="ＭＳ ゴシック" pitchFamily="49" charset="-128"/>
            </a:rPr>
            <a:t>百万円増となったことなどにより，流動負債が</a:t>
          </a:r>
          <a:r>
            <a:rPr kumimoji="1" lang="en-US" altLang="ja-JP" sz="1400">
              <a:latin typeface="ＭＳ ゴシック" pitchFamily="49" charset="-128"/>
              <a:ea typeface="ＭＳ ゴシック" pitchFamily="49" charset="-128"/>
            </a:rPr>
            <a:t>47</a:t>
          </a:r>
          <a:r>
            <a:rPr kumimoji="1" lang="ja-JP" altLang="en-US" sz="1400">
              <a:latin typeface="ＭＳ ゴシック" pitchFamily="49" charset="-128"/>
              <a:ea typeface="ＭＳ ゴシック" pitchFamily="49" charset="-128"/>
            </a:rPr>
            <a:t>百万円増となったが，流動資産が</a:t>
          </a:r>
          <a:r>
            <a:rPr kumimoji="1" lang="en-US" altLang="ja-JP" sz="1400">
              <a:latin typeface="ＭＳ ゴシック" pitchFamily="49" charset="-128"/>
              <a:ea typeface="ＭＳ ゴシック" pitchFamily="49" charset="-128"/>
            </a:rPr>
            <a:t>156</a:t>
          </a:r>
          <a:r>
            <a:rPr kumimoji="1" lang="ja-JP" altLang="en-US" sz="1400">
              <a:latin typeface="ＭＳ ゴシック" pitchFamily="49" charset="-128"/>
              <a:ea typeface="ＭＳ ゴシック" pitchFamily="49" charset="-128"/>
            </a:rPr>
            <a:t>百万円増となったことから，実質収支が</a:t>
          </a:r>
          <a:r>
            <a:rPr kumimoji="1" lang="en-US" altLang="ja-JP" sz="1400">
              <a:latin typeface="ＭＳ ゴシック" pitchFamily="49" charset="-128"/>
              <a:ea typeface="ＭＳ ゴシック" pitchFamily="49" charset="-128"/>
            </a:rPr>
            <a:t>115</a:t>
          </a:r>
          <a:r>
            <a:rPr kumimoji="1" lang="ja-JP" altLang="en-US" sz="1400">
              <a:latin typeface="ＭＳ ゴシック" pitchFamily="49" charset="-128"/>
              <a:ea typeface="ＭＳ ゴシック" pitchFamily="49" charset="-128"/>
            </a:rPr>
            <a:t>百万円増，標準財政規模費では，</a:t>
          </a:r>
          <a:r>
            <a:rPr kumimoji="1" lang="en-US" altLang="ja-JP" sz="1400">
              <a:latin typeface="ＭＳ ゴシック" pitchFamily="49" charset="-128"/>
              <a:ea typeface="ＭＳ ゴシック" pitchFamily="49" charset="-128"/>
            </a:rPr>
            <a:t>0.94</a:t>
          </a:r>
          <a:r>
            <a:rPr kumimoji="1" lang="ja-JP" altLang="en-US" sz="1400">
              <a:latin typeface="ＭＳ ゴシック" pitchFamily="49" charset="-128"/>
              <a:ea typeface="ＭＳ ゴシック" pitchFamily="49" charset="-128"/>
            </a:rPr>
            <a:t>ポイント増となっている。</a:t>
          </a:r>
        </a:p>
        <a:p>
          <a:r>
            <a:rPr kumimoji="1" lang="ja-JP" altLang="en-US" sz="1400">
              <a:latin typeface="ＭＳ ゴシック" pitchFamily="49" charset="-128"/>
              <a:ea typeface="ＭＳ ゴシック" pitchFamily="49" charset="-128"/>
            </a:rPr>
            <a:t>　一般会計においては，歳入では，市税，特別交付税等において決算額が予算額を超える額が前年度よりも少なくなり，歳出では節約等による不用額が前年度よりも少なかったことから，実質収支が</a:t>
          </a:r>
          <a:r>
            <a:rPr kumimoji="1" lang="en-US" altLang="ja-JP" sz="1400">
              <a:latin typeface="ＭＳ ゴシック" pitchFamily="49" charset="-128"/>
              <a:ea typeface="ＭＳ ゴシック" pitchFamily="49" charset="-128"/>
            </a:rPr>
            <a:t>208</a:t>
          </a:r>
          <a:r>
            <a:rPr kumimoji="1" lang="ja-JP" altLang="en-US" sz="1400">
              <a:latin typeface="ＭＳ ゴシック" pitchFamily="49" charset="-128"/>
              <a:ea typeface="ＭＳ ゴシック" pitchFamily="49" charset="-128"/>
            </a:rPr>
            <a:t>百万円の減，標準財政規模費では，</a:t>
          </a:r>
          <a:r>
            <a:rPr kumimoji="1" lang="en-US" altLang="ja-JP" sz="1400">
              <a:latin typeface="ＭＳ ゴシック" pitchFamily="49" charset="-128"/>
              <a:ea typeface="ＭＳ ゴシック" pitchFamily="49" charset="-128"/>
            </a:rPr>
            <a:t>1.45</a:t>
          </a:r>
          <a:r>
            <a:rPr kumimoji="1" lang="ja-JP" altLang="en-US" sz="1400">
              <a:latin typeface="ＭＳ ゴシック" pitchFamily="49" charset="-128"/>
              <a:ea typeface="ＭＳ ゴシック" pitchFamily="49" charset="-128"/>
            </a:rPr>
            <a:t>ポイントの減となっている。</a:t>
          </a:r>
        </a:p>
        <a:p>
          <a:r>
            <a:rPr kumimoji="1" lang="ja-JP" altLang="en-US" sz="1400">
              <a:latin typeface="ＭＳ ゴシック" pitchFamily="49" charset="-128"/>
              <a:ea typeface="ＭＳ ゴシック" pitchFamily="49" charset="-128"/>
            </a:rPr>
            <a:t>　国民健康保険特別会計（事業勘定）においては，歳出では節約等による不用額が前年度より増となったが，歳入で県支出金等において決算額が予算額を大幅に下回ったことから，実質収支額は</a:t>
          </a:r>
          <a:r>
            <a:rPr kumimoji="1" lang="en-US" altLang="ja-JP" sz="1400">
              <a:latin typeface="ＭＳ ゴシック" pitchFamily="49" charset="-128"/>
              <a:ea typeface="ＭＳ ゴシック" pitchFamily="49" charset="-128"/>
            </a:rPr>
            <a:t>212</a:t>
          </a:r>
          <a:r>
            <a:rPr kumimoji="1" lang="ja-JP" altLang="en-US" sz="1400">
              <a:latin typeface="ＭＳ ゴシック" pitchFamily="49" charset="-128"/>
              <a:ea typeface="ＭＳ ゴシック" pitchFamily="49" charset="-128"/>
            </a:rPr>
            <a:t>百万円の減，標準財政規模費では，</a:t>
          </a:r>
          <a:r>
            <a:rPr kumimoji="1" lang="en-US" altLang="ja-JP" sz="1400">
              <a:latin typeface="ＭＳ ゴシック" pitchFamily="49" charset="-128"/>
              <a:ea typeface="ＭＳ ゴシック" pitchFamily="49" charset="-128"/>
            </a:rPr>
            <a:t>1.53</a:t>
          </a:r>
          <a:r>
            <a:rPr kumimoji="1" lang="ja-JP" altLang="en-US" sz="1400">
              <a:latin typeface="ＭＳ ゴシック" pitchFamily="49" charset="-128"/>
              <a:ea typeface="ＭＳ ゴシック" pitchFamily="49" charset="-128"/>
            </a:rPr>
            <a:t>ポイント減となっている。</a:t>
          </a:r>
        </a:p>
        <a:p>
          <a:r>
            <a:rPr kumimoji="1" lang="ja-JP" altLang="en-US" sz="1400">
              <a:latin typeface="ＭＳ ゴシック" pitchFamily="49" charset="-128"/>
              <a:ea typeface="ＭＳ ゴシック" pitchFamily="49" charset="-128"/>
            </a:rPr>
            <a:t>　そのほかの会計は前年度とほぼ同水準となっており，今後も引き続き健全化を図り，一般会計からの繰入金等の抑制に努めていく。</a:t>
          </a:r>
        </a:p>
        <a:p>
          <a:endParaRPr kumimoji="1" lang="ja-JP" altLang="en-US"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5" zoomScaleNormal="75" workbookViewId="0"/>
  </sheetViews>
  <sheetFormatPr defaultColWidth="0" defaultRowHeight="11.25" zeroHeight="1"/>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c r="A1" s="185"/>
      <c r="B1" s="438" t="s">
        <v>79</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c r="A3" s="186"/>
      <c r="B3" s="439" t="s">
        <v>81</v>
      </c>
      <c r="C3" s="440"/>
      <c r="D3" s="440"/>
      <c r="E3" s="441"/>
      <c r="F3" s="441"/>
      <c r="G3" s="441"/>
      <c r="H3" s="441"/>
      <c r="I3" s="441"/>
      <c r="J3" s="441"/>
      <c r="K3" s="441"/>
      <c r="L3" s="441" t="s">
        <v>82</v>
      </c>
      <c r="M3" s="441"/>
      <c r="N3" s="441"/>
      <c r="O3" s="441"/>
      <c r="P3" s="441"/>
      <c r="Q3" s="441"/>
      <c r="R3" s="448"/>
      <c r="S3" s="448"/>
      <c r="T3" s="448"/>
      <c r="U3" s="448"/>
      <c r="V3" s="449"/>
      <c r="W3" s="423" t="s">
        <v>83</v>
      </c>
      <c r="X3" s="424"/>
      <c r="Y3" s="424"/>
      <c r="Z3" s="424"/>
      <c r="AA3" s="424"/>
      <c r="AB3" s="440"/>
      <c r="AC3" s="448" t="s">
        <v>84</v>
      </c>
      <c r="AD3" s="424"/>
      <c r="AE3" s="424"/>
      <c r="AF3" s="424"/>
      <c r="AG3" s="424"/>
      <c r="AH3" s="424"/>
      <c r="AI3" s="424"/>
      <c r="AJ3" s="424"/>
      <c r="AK3" s="424"/>
      <c r="AL3" s="425"/>
      <c r="AM3" s="423" t="s">
        <v>85</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86</v>
      </c>
      <c r="BO3" s="424"/>
      <c r="BP3" s="424"/>
      <c r="BQ3" s="424"/>
      <c r="BR3" s="424"/>
      <c r="BS3" s="424"/>
      <c r="BT3" s="424"/>
      <c r="BU3" s="425"/>
      <c r="BV3" s="423" t="s">
        <v>87</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88</v>
      </c>
      <c r="CU3" s="424"/>
      <c r="CV3" s="424"/>
      <c r="CW3" s="424"/>
      <c r="CX3" s="424"/>
      <c r="CY3" s="424"/>
      <c r="CZ3" s="424"/>
      <c r="DA3" s="425"/>
      <c r="DB3" s="423" t="s">
        <v>89</v>
      </c>
      <c r="DC3" s="424"/>
      <c r="DD3" s="424"/>
      <c r="DE3" s="424"/>
      <c r="DF3" s="424"/>
      <c r="DG3" s="424"/>
      <c r="DH3" s="424"/>
      <c r="DI3" s="425"/>
      <c r="DJ3" s="185"/>
      <c r="DK3" s="185"/>
      <c r="DL3" s="185"/>
      <c r="DM3" s="185"/>
      <c r="DN3" s="185"/>
      <c r="DO3" s="185"/>
    </row>
    <row r="4" spans="1:119" ht="18.75" customHeight="1">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90</v>
      </c>
      <c r="AZ4" s="427"/>
      <c r="BA4" s="427"/>
      <c r="BB4" s="427"/>
      <c r="BC4" s="427"/>
      <c r="BD4" s="427"/>
      <c r="BE4" s="427"/>
      <c r="BF4" s="427"/>
      <c r="BG4" s="427"/>
      <c r="BH4" s="427"/>
      <c r="BI4" s="427"/>
      <c r="BJ4" s="427"/>
      <c r="BK4" s="427"/>
      <c r="BL4" s="427"/>
      <c r="BM4" s="428"/>
      <c r="BN4" s="429">
        <v>22430668</v>
      </c>
      <c r="BO4" s="430"/>
      <c r="BP4" s="430"/>
      <c r="BQ4" s="430"/>
      <c r="BR4" s="430"/>
      <c r="BS4" s="430"/>
      <c r="BT4" s="430"/>
      <c r="BU4" s="431"/>
      <c r="BV4" s="429">
        <v>23455059</v>
      </c>
      <c r="BW4" s="430"/>
      <c r="BX4" s="430"/>
      <c r="BY4" s="430"/>
      <c r="BZ4" s="430"/>
      <c r="CA4" s="430"/>
      <c r="CB4" s="430"/>
      <c r="CC4" s="431"/>
      <c r="CD4" s="432" t="s">
        <v>91</v>
      </c>
      <c r="CE4" s="433"/>
      <c r="CF4" s="433"/>
      <c r="CG4" s="433"/>
      <c r="CH4" s="433"/>
      <c r="CI4" s="433"/>
      <c r="CJ4" s="433"/>
      <c r="CK4" s="433"/>
      <c r="CL4" s="433"/>
      <c r="CM4" s="433"/>
      <c r="CN4" s="433"/>
      <c r="CO4" s="433"/>
      <c r="CP4" s="433"/>
      <c r="CQ4" s="433"/>
      <c r="CR4" s="433"/>
      <c r="CS4" s="434"/>
      <c r="CT4" s="435">
        <v>7.2</v>
      </c>
      <c r="CU4" s="436"/>
      <c r="CV4" s="436"/>
      <c r="CW4" s="436"/>
      <c r="CX4" s="436"/>
      <c r="CY4" s="436"/>
      <c r="CZ4" s="436"/>
      <c r="DA4" s="437"/>
      <c r="DB4" s="435">
        <v>8.6999999999999993</v>
      </c>
      <c r="DC4" s="436"/>
      <c r="DD4" s="436"/>
      <c r="DE4" s="436"/>
      <c r="DF4" s="436"/>
      <c r="DG4" s="436"/>
      <c r="DH4" s="436"/>
      <c r="DI4" s="437"/>
      <c r="DJ4" s="185"/>
      <c r="DK4" s="185"/>
      <c r="DL4" s="185"/>
      <c r="DM4" s="185"/>
      <c r="DN4" s="185"/>
      <c r="DO4" s="185"/>
    </row>
    <row r="5" spans="1:119" ht="18.75" customHeight="1">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92</v>
      </c>
      <c r="AN5" s="496"/>
      <c r="AO5" s="496"/>
      <c r="AP5" s="496"/>
      <c r="AQ5" s="496"/>
      <c r="AR5" s="496"/>
      <c r="AS5" s="496"/>
      <c r="AT5" s="497"/>
      <c r="AU5" s="498" t="s">
        <v>93</v>
      </c>
      <c r="AV5" s="499"/>
      <c r="AW5" s="499"/>
      <c r="AX5" s="499"/>
      <c r="AY5" s="500" t="s">
        <v>94</v>
      </c>
      <c r="AZ5" s="501"/>
      <c r="BA5" s="501"/>
      <c r="BB5" s="501"/>
      <c r="BC5" s="501"/>
      <c r="BD5" s="501"/>
      <c r="BE5" s="501"/>
      <c r="BF5" s="501"/>
      <c r="BG5" s="501"/>
      <c r="BH5" s="501"/>
      <c r="BI5" s="501"/>
      <c r="BJ5" s="501"/>
      <c r="BK5" s="501"/>
      <c r="BL5" s="501"/>
      <c r="BM5" s="502"/>
      <c r="BN5" s="466">
        <v>21405999</v>
      </c>
      <c r="BO5" s="467"/>
      <c r="BP5" s="467"/>
      <c r="BQ5" s="467"/>
      <c r="BR5" s="467"/>
      <c r="BS5" s="467"/>
      <c r="BT5" s="467"/>
      <c r="BU5" s="468"/>
      <c r="BV5" s="466">
        <v>22189775</v>
      </c>
      <c r="BW5" s="467"/>
      <c r="BX5" s="467"/>
      <c r="BY5" s="467"/>
      <c r="BZ5" s="467"/>
      <c r="CA5" s="467"/>
      <c r="CB5" s="467"/>
      <c r="CC5" s="468"/>
      <c r="CD5" s="469" t="s">
        <v>95</v>
      </c>
      <c r="CE5" s="470"/>
      <c r="CF5" s="470"/>
      <c r="CG5" s="470"/>
      <c r="CH5" s="470"/>
      <c r="CI5" s="470"/>
      <c r="CJ5" s="470"/>
      <c r="CK5" s="470"/>
      <c r="CL5" s="470"/>
      <c r="CM5" s="470"/>
      <c r="CN5" s="470"/>
      <c r="CO5" s="470"/>
      <c r="CP5" s="470"/>
      <c r="CQ5" s="470"/>
      <c r="CR5" s="470"/>
      <c r="CS5" s="471"/>
      <c r="CT5" s="463">
        <v>92.4</v>
      </c>
      <c r="CU5" s="464"/>
      <c r="CV5" s="464"/>
      <c r="CW5" s="464"/>
      <c r="CX5" s="464"/>
      <c r="CY5" s="464"/>
      <c r="CZ5" s="464"/>
      <c r="DA5" s="465"/>
      <c r="DB5" s="463">
        <v>88.9</v>
      </c>
      <c r="DC5" s="464"/>
      <c r="DD5" s="464"/>
      <c r="DE5" s="464"/>
      <c r="DF5" s="464"/>
      <c r="DG5" s="464"/>
      <c r="DH5" s="464"/>
      <c r="DI5" s="465"/>
      <c r="DJ5" s="185"/>
      <c r="DK5" s="185"/>
      <c r="DL5" s="185"/>
      <c r="DM5" s="185"/>
      <c r="DN5" s="185"/>
      <c r="DO5" s="185"/>
    </row>
    <row r="6" spans="1:119" ht="18.75" customHeight="1">
      <c r="A6" s="186"/>
      <c r="B6" s="472" t="s">
        <v>96</v>
      </c>
      <c r="C6" s="473"/>
      <c r="D6" s="473"/>
      <c r="E6" s="474"/>
      <c r="F6" s="474"/>
      <c r="G6" s="474"/>
      <c r="H6" s="474"/>
      <c r="I6" s="474"/>
      <c r="J6" s="474"/>
      <c r="K6" s="474"/>
      <c r="L6" s="474" t="s">
        <v>97</v>
      </c>
      <c r="M6" s="474"/>
      <c r="N6" s="474"/>
      <c r="O6" s="474"/>
      <c r="P6" s="474"/>
      <c r="Q6" s="474"/>
      <c r="R6" s="478"/>
      <c r="S6" s="478"/>
      <c r="T6" s="478"/>
      <c r="U6" s="478"/>
      <c r="V6" s="479"/>
      <c r="W6" s="482" t="s">
        <v>98</v>
      </c>
      <c r="X6" s="483"/>
      <c r="Y6" s="483"/>
      <c r="Z6" s="483"/>
      <c r="AA6" s="483"/>
      <c r="AB6" s="473"/>
      <c r="AC6" s="486" t="s">
        <v>99</v>
      </c>
      <c r="AD6" s="487"/>
      <c r="AE6" s="487"/>
      <c r="AF6" s="487"/>
      <c r="AG6" s="487"/>
      <c r="AH6" s="487"/>
      <c r="AI6" s="487"/>
      <c r="AJ6" s="487"/>
      <c r="AK6" s="487"/>
      <c r="AL6" s="488"/>
      <c r="AM6" s="495" t="s">
        <v>100</v>
      </c>
      <c r="AN6" s="496"/>
      <c r="AO6" s="496"/>
      <c r="AP6" s="496"/>
      <c r="AQ6" s="496"/>
      <c r="AR6" s="496"/>
      <c r="AS6" s="496"/>
      <c r="AT6" s="497"/>
      <c r="AU6" s="498" t="s">
        <v>93</v>
      </c>
      <c r="AV6" s="499"/>
      <c r="AW6" s="499"/>
      <c r="AX6" s="499"/>
      <c r="AY6" s="500" t="s">
        <v>101</v>
      </c>
      <c r="AZ6" s="501"/>
      <c r="BA6" s="501"/>
      <c r="BB6" s="501"/>
      <c r="BC6" s="501"/>
      <c r="BD6" s="501"/>
      <c r="BE6" s="501"/>
      <c r="BF6" s="501"/>
      <c r="BG6" s="501"/>
      <c r="BH6" s="501"/>
      <c r="BI6" s="501"/>
      <c r="BJ6" s="501"/>
      <c r="BK6" s="501"/>
      <c r="BL6" s="501"/>
      <c r="BM6" s="502"/>
      <c r="BN6" s="466">
        <v>1024669</v>
      </c>
      <c r="BO6" s="467"/>
      <c r="BP6" s="467"/>
      <c r="BQ6" s="467"/>
      <c r="BR6" s="467"/>
      <c r="BS6" s="467"/>
      <c r="BT6" s="467"/>
      <c r="BU6" s="468"/>
      <c r="BV6" s="466">
        <v>1265284</v>
      </c>
      <c r="BW6" s="467"/>
      <c r="BX6" s="467"/>
      <c r="BY6" s="467"/>
      <c r="BZ6" s="467"/>
      <c r="CA6" s="467"/>
      <c r="CB6" s="467"/>
      <c r="CC6" s="468"/>
      <c r="CD6" s="469" t="s">
        <v>102</v>
      </c>
      <c r="CE6" s="470"/>
      <c r="CF6" s="470"/>
      <c r="CG6" s="470"/>
      <c r="CH6" s="470"/>
      <c r="CI6" s="470"/>
      <c r="CJ6" s="470"/>
      <c r="CK6" s="470"/>
      <c r="CL6" s="470"/>
      <c r="CM6" s="470"/>
      <c r="CN6" s="470"/>
      <c r="CO6" s="470"/>
      <c r="CP6" s="470"/>
      <c r="CQ6" s="470"/>
      <c r="CR6" s="470"/>
      <c r="CS6" s="471"/>
      <c r="CT6" s="503">
        <v>97.1</v>
      </c>
      <c r="CU6" s="504"/>
      <c r="CV6" s="504"/>
      <c r="CW6" s="504"/>
      <c r="CX6" s="504"/>
      <c r="CY6" s="504"/>
      <c r="CZ6" s="504"/>
      <c r="DA6" s="505"/>
      <c r="DB6" s="503">
        <v>93.5</v>
      </c>
      <c r="DC6" s="504"/>
      <c r="DD6" s="504"/>
      <c r="DE6" s="504"/>
      <c r="DF6" s="504"/>
      <c r="DG6" s="504"/>
      <c r="DH6" s="504"/>
      <c r="DI6" s="505"/>
      <c r="DJ6" s="185"/>
      <c r="DK6" s="185"/>
      <c r="DL6" s="185"/>
      <c r="DM6" s="185"/>
      <c r="DN6" s="185"/>
      <c r="DO6" s="185"/>
    </row>
    <row r="7" spans="1:119" ht="18.75" customHeight="1">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103</v>
      </c>
      <c r="AN7" s="496"/>
      <c r="AO7" s="496"/>
      <c r="AP7" s="496"/>
      <c r="AQ7" s="496"/>
      <c r="AR7" s="496"/>
      <c r="AS7" s="496"/>
      <c r="AT7" s="497"/>
      <c r="AU7" s="498" t="s">
        <v>93</v>
      </c>
      <c r="AV7" s="499"/>
      <c r="AW7" s="499"/>
      <c r="AX7" s="499"/>
      <c r="AY7" s="500" t="s">
        <v>104</v>
      </c>
      <c r="AZ7" s="501"/>
      <c r="BA7" s="501"/>
      <c r="BB7" s="501"/>
      <c r="BC7" s="501"/>
      <c r="BD7" s="501"/>
      <c r="BE7" s="501"/>
      <c r="BF7" s="501"/>
      <c r="BG7" s="501"/>
      <c r="BH7" s="501"/>
      <c r="BI7" s="501"/>
      <c r="BJ7" s="501"/>
      <c r="BK7" s="501"/>
      <c r="BL7" s="501"/>
      <c r="BM7" s="502"/>
      <c r="BN7" s="466">
        <v>41056</v>
      </c>
      <c r="BO7" s="467"/>
      <c r="BP7" s="467"/>
      <c r="BQ7" s="467"/>
      <c r="BR7" s="467"/>
      <c r="BS7" s="467"/>
      <c r="BT7" s="467"/>
      <c r="BU7" s="468"/>
      <c r="BV7" s="466">
        <v>65247</v>
      </c>
      <c r="BW7" s="467"/>
      <c r="BX7" s="467"/>
      <c r="BY7" s="467"/>
      <c r="BZ7" s="467"/>
      <c r="CA7" s="467"/>
      <c r="CB7" s="467"/>
      <c r="CC7" s="468"/>
      <c r="CD7" s="469" t="s">
        <v>105</v>
      </c>
      <c r="CE7" s="470"/>
      <c r="CF7" s="470"/>
      <c r="CG7" s="470"/>
      <c r="CH7" s="470"/>
      <c r="CI7" s="470"/>
      <c r="CJ7" s="470"/>
      <c r="CK7" s="470"/>
      <c r="CL7" s="470"/>
      <c r="CM7" s="470"/>
      <c r="CN7" s="470"/>
      <c r="CO7" s="470"/>
      <c r="CP7" s="470"/>
      <c r="CQ7" s="470"/>
      <c r="CR7" s="470"/>
      <c r="CS7" s="471"/>
      <c r="CT7" s="466">
        <v>13688485</v>
      </c>
      <c r="CU7" s="467"/>
      <c r="CV7" s="467"/>
      <c r="CW7" s="467"/>
      <c r="CX7" s="467"/>
      <c r="CY7" s="467"/>
      <c r="CZ7" s="467"/>
      <c r="DA7" s="468"/>
      <c r="DB7" s="466">
        <v>13824011</v>
      </c>
      <c r="DC7" s="467"/>
      <c r="DD7" s="467"/>
      <c r="DE7" s="467"/>
      <c r="DF7" s="467"/>
      <c r="DG7" s="467"/>
      <c r="DH7" s="467"/>
      <c r="DI7" s="468"/>
      <c r="DJ7" s="185"/>
      <c r="DK7" s="185"/>
      <c r="DL7" s="185"/>
      <c r="DM7" s="185"/>
      <c r="DN7" s="185"/>
      <c r="DO7" s="185"/>
    </row>
    <row r="8" spans="1:119" ht="18.75" customHeight="1" thickBot="1">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106</v>
      </c>
      <c r="AN8" s="496"/>
      <c r="AO8" s="496"/>
      <c r="AP8" s="496"/>
      <c r="AQ8" s="496"/>
      <c r="AR8" s="496"/>
      <c r="AS8" s="496"/>
      <c r="AT8" s="497"/>
      <c r="AU8" s="498" t="s">
        <v>93</v>
      </c>
      <c r="AV8" s="499"/>
      <c r="AW8" s="499"/>
      <c r="AX8" s="499"/>
      <c r="AY8" s="500" t="s">
        <v>107</v>
      </c>
      <c r="AZ8" s="501"/>
      <c r="BA8" s="501"/>
      <c r="BB8" s="501"/>
      <c r="BC8" s="501"/>
      <c r="BD8" s="501"/>
      <c r="BE8" s="501"/>
      <c r="BF8" s="501"/>
      <c r="BG8" s="501"/>
      <c r="BH8" s="501"/>
      <c r="BI8" s="501"/>
      <c r="BJ8" s="501"/>
      <c r="BK8" s="501"/>
      <c r="BL8" s="501"/>
      <c r="BM8" s="502"/>
      <c r="BN8" s="466">
        <v>983613</v>
      </c>
      <c r="BO8" s="467"/>
      <c r="BP8" s="467"/>
      <c r="BQ8" s="467"/>
      <c r="BR8" s="467"/>
      <c r="BS8" s="467"/>
      <c r="BT8" s="467"/>
      <c r="BU8" s="468"/>
      <c r="BV8" s="466">
        <v>1200037</v>
      </c>
      <c r="BW8" s="467"/>
      <c r="BX8" s="467"/>
      <c r="BY8" s="467"/>
      <c r="BZ8" s="467"/>
      <c r="CA8" s="467"/>
      <c r="CB8" s="467"/>
      <c r="CC8" s="468"/>
      <c r="CD8" s="469" t="s">
        <v>108</v>
      </c>
      <c r="CE8" s="470"/>
      <c r="CF8" s="470"/>
      <c r="CG8" s="470"/>
      <c r="CH8" s="470"/>
      <c r="CI8" s="470"/>
      <c r="CJ8" s="470"/>
      <c r="CK8" s="470"/>
      <c r="CL8" s="470"/>
      <c r="CM8" s="470"/>
      <c r="CN8" s="470"/>
      <c r="CO8" s="470"/>
      <c r="CP8" s="470"/>
      <c r="CQ8" s="470"/>
      <c r="CR8" s="470"/>
      <c r="CS8" s="471"/>
      <c r="CT8" s="506">
        <v>0.43</v>
      </c>
      <c r="CU8" s="507"/>
      <c r="CV8" s="507"/>
      <c r="CW8" s="507"/>
      <c r="CX8" s="507"/>
      <c r="CY8" s="507"/>
      <c r="CZ8" s="507"/>
      <c r="DA8" s="508"/>
      <c r="DB8" s="506">
        <v>0.43</v>
      </c>
      <c r="DC8" s="507"/>
      <c r="DD8" s="507"/>
      <c r="DE8" s="507"/>
      <c r="DF8" s="507"/>
      <c r="DG8" s="507"/>
      <c r="DH8" s="507"/>
      <c r="DI8" s="508"/>
      <c r="DJ8" s="185"/>
      <c r="DK8" s="185"/>
      <c r="DL8" s="185"/>
      <c r="DM8" s="185"/>
      <c r="DN8" s="185"/>
      <c r="DO8" s="185"/>
    </row>
    <row r="9" spans="1:119" ht="18.75" customHeight="1" thickBot="1">
      <c r="A9" s="186"/>
      <c r="B9" s="460" t="s">
        <v>109</v>
      </c>
      <c r="C9" s="461"/>
      <c r="D9" s="461"/>
      <c r="E9" s="461"/>
      <c r="F9" s="461"/>
      <c r="G9" s="461"/>
      <c r="H9" s="461"/>
      <c r="I9" s="461"/>
      <c r="J9" s="461"/>
      <c r="K9" s="509"/>
      <c r="L9" s="510" t="s">
        <v>110</v>
      </c>
      <c r="M9" s="511"/>
      <c r="N9" s="511"/>
      <c r="O9" s="511"/>
      <c r="P9" s="511"/>
      <c r="Q9" s="512"/>
      <c r="R9" s="513">
        <v>42587</v>
      </c>
      <c r="S9" s="514"/>
      <c r="T9" s="514"/>
      <c r="U9" s="514"/>
      <c r="V9" s="515"/>
      <c r="W9" s="423" t="s">
        <v>111</v>
      </c>
      <c r="X9" s="424"/>
      <c r="Y9" s="424"/>
      <c r="Z9" s="424"/>
      <c r="AA9" s="424"/>
      <c r="AB9" s="424"/>
      <c r="AC9" s="424"/>
      <c r="AD9" s="424"/>
      <c r="AE9" s="424"/>
      <c r="AF9" s="424"/>
      <c r="AG9" s="424"/>
      <c r="AH9" s="424"/>
      <c r="AI9" s="424"/>
      <c r="AJ9" s="424"/>
      <c r="AK9" s="424"/>
      <c r="AL9" s="425"/>
      <c r="AM9" s="495" t="s">
        <v>112</v>
      </c>
      <c r="AN9" s="496"/>
      <c r="AO9" s="496"/>
      <c r="AP9" s="496"/>
      <c r="AQ9" s="496"/>
      <c r="AR9" s="496"/>
      <c r="AS9" s="496"/>
      <c r="AT9" s="497"/>
      <c r="AU9" s="498" t="s">
        <v>93</v>
      </c>
      <c r="AV9" s="499"/>
      <c r="AW9" s="499"/>
      <c r="AX9" s="499"/>
      <c r="AY9" s="500" t="s">
        <v>113</v>
      </c>
      <c r="AZ9" s="501"/>
      <c r="BA9" s="501"/>
      <c r="BB9" s="501"/>
      <c r="BC9" s="501"/>
      <c r="BD9" s="501"/>
      <c r="BE9" s="501"/>
      <c r="BF9" s="501"/>
      <c r="BG9" s="501"/>
      <c r="BH9" s="501"/>
      <c r="BI9" s="501"/>
      <c r="BJ9" s="501"/>
      <c r="BK9" s="501"/>
      <c r="BL9" s="501"/>
      <c r="BM9" s="502"/>
      <c r="BN9" s="466">
        <v>-216424</v>
      </c>
      <c r="BO9" s="467"/>
      <c r="BP9" s="467"/>
      <c r="BQ9" s="467"/>
      <c r="BR9" s="467"/>
      <c r="BS9" s="467"/>
      <c r="BT9" s="467"/>
      <c r="BU9" s="468"/>
      <c r="BV9" s="466">
        <v>-184011</v>
      </c>
      <c r="BW9" s="467"/>
      <c r="BX9" s="467"/>
      <c r="BY9" s="467"/>
      <c r="BZ9" s="467"/>
      <c r="CA9" s="467"/>
      <c r="CB9" s="467"/>
      <c r="CC9" s="468"/>
      <c r="CD9" s="469" t="s">
        <v>114</v>
      </c>
      <c r="CE9" s="470"/>
      <c r="CF9" s="470"/>
      <c r="CG9" s="470"/>
      <c r="CH9" s="470"/>
      <c r="CI9" s="470"/>
      <c r="CJ9" s="470"/>
      <c r="CK9" s="470"/>
      <c r="CL9" s="470"/>
      <c r="CM9" s="470"/>
      <c r="CN9" s="470"/>
      <c r="CO9" s="470"/>
      <c r="CP9" s="470"/>
      <c r="CQ9" s="470"/>
      <c r="CR9" s="470"/>
      <c r="CS9" s="471"/>
      <c r="CT9" s="463">
        <v>16.8</v>
      </c>
      <c r="CU9" s="464"/>
      <c r="CV9" s="464"/>
      <c r="CW9" s="464"/>
      <c r="CX9" s="464"/>
      <c r="CY9" s="464"/>
      <c r="CZ9" s="464"/>
      <c r="DA9" s="465"/>
      <c r="DB9" s="463">
        <v>14.6</v>
      </c>
      <c r="DC9" s="464"/>
      <c r="DD9" s="464"/>
      <c r="DE9" s="464"/>
      <c r="DF9" s="464"/>
      <c r="DG9" s="464"/>
      <c r="DH9" s="464"/>
      <c r="DI9" s="465"/>
      <c r="DJ9" s="185"/>
      <c r="DK9" s="185"/>
      <c r="DL9" s="185"/>
      <c r="DM9" s="185"/>
      <c r="DN9" s="185"/>
      <c r="DO9" s="185"/>
    </row>
    <row r="10" spans="1:119" ht="18.75" customHeight="1" thickBot="1">
      <c r="A10" s="186"/>
      <c r="B10" s="460"/>
      <c r="C10" s="461"/>
      <c r="D10" s="461"/>
      <c r="E10" s="461"/>
      <c r="F10" s="461"/>
      <c r="G10" s="461"/>
      <c r="H10" s="461"/>
      <c r="I10" s="461"/>
      <c r="J10" s="461"/>
      <c r="K10" s="509"/>
      <c r="L10" s="516" t="s">
        <v>115</v>
      </c>
      <c r="M10" s="496"/>
      <c r="N10" s="496"/>
      <c r="O10" s="496"/>
      <c r="P10" s="496"/>
      <c r="Q10" s="497"/>
      <c r="R10" s="517">
        <v>45178</v>
      </c>
      <c r="S10" s="518"/>
      <c r="T10" s="518"/>
      <c r="U10" s="518"/>
      <c r="V10" s="519"/>
      <c r="W10" s="454"/>
      <c r="X10" s="455"/>
      <c r="Y10" s="455"/>
      <c r="Z10" s="455"/>
      <c r="AA10" s="455"/>
      <c r="AB10" s="455"/>
      <c r="AC10" s="455"/>
      <c r="AD10" s="455"/>
      <c r="AE10" s="455"/>
      <c r="AF10" s="455"/>
      <c r="AG10" s="455"/>
      <c r="AH10" s="455"/>
      <c r="AI10" s="455"/>
      <c r="AJ10" s="455"/>
      <c r="AK10" s="455"/>
      <c r="AL10" s="458"/>
      <c r="AM10" s="495" t="s">
        <v>116</v>
      </c>
      <c r="AN10" s="496"/>
      <c r="AO10" s="496"/>
      <c r="AP10" s="496"/>
      <c r="AQ10" s="496"/>
      <c r="AR10" s="496"/>
      <c r="AS10" s="496"/>
      <c r="AT10" s="497"/>
      <c r="AU10" s="498" t="s">
        <v>117</v>
      </c>
      <c r="AV10" s="499"/>
      <c r="AW10" s="499"/>
      <c r="AX10" s="499"/>
      <c r="AY10" s="500" t="s">
        <v>118</v>
      </c>
      <c r="AZ10" s="501"/>
      <c r="BA10" s="501"/>
      <c r="BB10" s="501"/>
      <c r="BC10" s="501"/>
      <c r="BD10" s="501"/>
      <c r="BE10" s="501"/>
      <c r="BF10" s="501"/>
      <c r="BG10" s="501"/>
      <c r="BH10" s="501"/>
      <c r="BI10" s="501"/>
      <c r="BJ10" s="501"/>
      <c r="BK10" s="501"/>
      <c r="BL10" s="501"/>
      <c r="BM10" s="502"/>
      <c r="BN10" s="466">
        <v>570218</v>
      </c>
      <c r="BO10" s="467"/>
      <c r="BP10" s="467"/>
      <c r="BQ10" s="467"/>
      <c r="BR10" s="467"/>
      <c r="BS10" s="467"/>
      <c r="BT10" s="467"/>
      <c r="BU10" s="468"/>
      <c r="BV10" s="466">
        <v>658793</v>
      </c>
      <c r="BW10" s="467"/>
      <c r="BX10" s="467"/>
      <c r="BY10" s="467"/>
      <c r="BZ10" s="467"/>
      <c r="CA10" s="467"/>
      <c r="CB10" s="467"/>
      <c r="CC10" s="468"/>
      <c r="CD10" s="190" t="s">
        <v>119</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c r="A11" s="186"/>
      <c r="B11" s="460"/>
      <c r="C11" s="461"/>
      <c r="D11" s="461"/>
      <c r="E11" s="461"/>
      <c r="F11" s="461"/>
      <c r="G11" s="461"/>
      <c r="H11" s="461"/>
      <c r="I11" s="461"/>
      <c r="J11" s="461"/>
      <c r="K11" s="509"/>
      <c r="L11" s="520" t="s">
        <v>120</v>
      </c>
      <c r="M11" s="521"/>
      <c r="N11" s="521"/>
      <c r="O11" s="521"/>
      <c r="P11" s="521"/>
      <c r="Q11" s="522"/>
      <c r="R11" s="523" t="s">
        <v>121</v>
      </c>
      <c r="S11" s="524"/>
      <c r="T11" s="524"/>
      <c r="U11" s="524"/>
      <c r="V11" s="525"/>
      <c r="W11" s="454"/>
      <c r="X11" s="455"/>
      <c r="Y11" s="455"/>
      <c r="Z11" s="455"/>
      <c r="AA11" s="455"/>
      <c r="AB11" s="455"/>
      <c r="AC11" s="455"/>
      <c r="AD11" s="455"/>
      <c r="AE11" s="455"/>
      <c r="AF11" s="455"/>
      <c r="AG11" s="455"/>
      <c r="AH11" s="455"/>
      <c r="AI11" s="455"/>
      <c r="AJ11" s="455"/>
      <c r="AK11" s="455"/>
      <c r="AL11" s="458"/>
      <c r="AM11" s="495" t="s">
        <v>122</v>
      </c>
      <c r="AN11" s="496"/>
      <c r="AO11" s="496"/>
      <c r="AP11" s="496"/>
      <c r="AQ11" s="496"/>
      <c r="AR11" s="496"/>
      <c r="AS11" s="496"/>
      <c r="AT11" s="497"/>
      <c r="AU11" s="498" t="s">
        <v>123</v>
      </c>
      <c r="AV11" s="499"/>
      <c r="AW11" s="499"/>
      <c r="AX11" s="499"/>
      <c r="AY11" s="500" t="s">
        <v>124</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0</v>
      </c>
      <c r="BW11" s="467"/>
      <c r="BX11" s="467"/>
      <c r="BY11" s="467"/>
      <c r="BZ11" s="467"/>
      <c r="CA11" s="467"/>
      <c r="CB11" s="467"/>
      <c r="CC11" s="468"/>
      <c r="CD11" s="469" t="s">
        <v>125</v>
      </c>
      <c r="CE11" s="470"/>
      <c r="CF11" s="470"/>
      <c r="CG11" s="470"/>
      <c r="CH11" s="470"/>
      <c r="CI11" s="470"/>
      <c r="CJ11" s="470"/>
      <c r="CK11" s="470"/>
      <c r="CL11" s="470"/>
      <c r="CM11" s="470"/>
      <c r="CN11" s="470"/>
      <c r="CO11" s="470"/>
      <c r="CP11" s="470"/>
      <c r="CQ11" s="470"/>
      <c r="CR11" s="470"/>
      <c r="CS11" s="471"/>
      <c r="CT11" s="506" t="s">
        <v>126</v>
      </c>
      <c r="CU11" s="507"/>
      <c r="CV11" s="507"/>
      <c r="CW11" s="507"/>
      <c r="CX11" s="507"/>
      <c r="CY11" s="507"/>
      <c r="CZ11" s="507"/>
      <c r="DA11" s="508"/>
      <c r="DB11" s="506" t="s">
        <v>126</v>
      </c>
      <c r="DC11" s="507"/>
      <c r="DD11" s="507"/>
      <c r="DE11" s="507"/>
      <c r="DF11" s="507"/>
      <c r="DG11" s="507"/>
      <c r="DH11" s="507"/>
      <c r="DI11" s="508"/>
      <c r="DJ11" s="185"/>
      <c r="DK11" s="185"/>
      <c r="DL11" s="185"/>
      <c r="DM11" s="185"/>
      <c r="DN11" s="185"/>
      <c r="DO11" s="185"/>
    </row>
    <row r="12" spans="1:119" ht="18.75" customHeight="1">
      <c r="A12" s="186"/>
      <c r="B12" s="526" t="s">
        <v>127</v>
      </c>
      <c r="C12" s="527"/>
      <c r="D12" s="527"/>
      <c r="E12" s="527"/>
      <c r="F12" s="527"/>
      <c r="G12" s="527"/>
      <c r="H12" s="527"/>
      <c r="I12" s="527"/>
      <c r="J12" s="527"/>
      <c r="K12" s="528"/>
      <c r="L12" s="535" t="s">
        <v>128</v>
      </c>
      <c r="M12" s="536"/>
      <c r="N12" s="536"/>
      <c r="O12" s="536"/>
      <c r="P12" s="536"/>
      <c r="Q12" s="537"/>
      <c r="R12" s="538">
        <v>42192</v>
      </c>
      <c r="S12" s="539"/>
      <c r="T12" s="539"/>
      <c r="U12" s="539"/>
      <c r="V12" s="540"/>
      <c r="W12" s="541" t="s">
        <v>1</v>
      </c>
      <c r="X12" s="499"/>
      <c r="Y12" s="499"/>
      <c r="Z12" s="499"/>
      <c r="AA12" s="499"/>
      <c r="AB12" s="542"/>
      <c r="AC12" s="498" t="s">
        <v>129</v>
      </c>
      <c r="AD12" s="499"/>
      <c r="AE12" s="499"/>
      <c r="AF12" s="499"/>
      <c r="AG12" s="542"/>
      <c r="AH12" s="498" t="s">
        <v>130</v>
      </c>
      <c r="AI12" s="499"/>
      <c r="AJ12" s="499"/>
      <c r="AK12" s="499"/>
      <c r="AL12" s="543"/>
      <c r="AM12" s="495" t="s">
        <v>131</v>
      </c>
      <c r="AN12" s="496"/>
      <c r="AO12" s="496"/>
      <c r="AP12" s="496"/>
      <c r="AQ12" s="496"/>
      <c r="AR12" s="496"/>
      <c r="AS12" s="496"/>
      <c r="AT12" s="497"/>
      <c r="AU12" s="498" t="s">
        <v>93</v>
      </c>
      <c r="AV12" s="499"/>
      <c r="AW12" s="499"/>
      <c r="AX12" s="499"/>
      <c r="AY12" s="500" t="s">
        <v>132</v>
      </c>
      <c r="AZ12" s="501"/>
      <c r="BA12" s="501"/>
      <c r="BB12" s="501"/>
      <c r="BC12" s="501"/>
      <c r="BD12" s="501"/>
      <c r="BE12" s="501"/>
      <c r="BF12" s="501"/>
      <c r="BG12" s="501"/>
      <c r="BH12" s="501"/>
      <c r="BI12" s="501"/>
      <c r="BJ12" s="501"/>
      <c r="BK12" s="501"/>
      <c r="BL12" s="501"/>
      <c r="BM12" s="502"/>
      <c r="BN12" s="466">
        <v>300000</v>
      </c>
      <c r="BO12" s="467"/>
      <c r="BP12" s="467"/>
      <c r="BQ12" s="467"/>
      <c r="BR12" s="467"/>
      <c r="BS12" s="467"/>
      <c r="BT12" s="467"/>
      <c r="BU12" s="468"/>
      <c r="BV12" s="466">
        <v>800000</v>
      </c>
      <c r="BW12" s="467"/>
      <c r="BX12" s="467"/>
      <c r="BY12" s="467"/>
      <c r="BZ12" s="467"/>
      <c r="CA12" s="467"/>
      <c r="CB12" s="467"/>
      <c r="CC12" s="468"/>
      <c r="CD12" s="469" t="s">
        <v>133</v>
      </c>
      <c r="CE12" s="470"/>
      <c r="CF12" s="470"/>
      <c r="CG12" s="470"/>
      <c r="CH12" s="470"/>
      <c r="CI12" s="470"/>
      <c r="CJ12" s="470"/>
      <c r="CK12" s="470"/>
      <c r="CL12" s="470"/>
      <c r="CM12" s="470"/>
      <c r="CN12" s="470"/>
      <c r="CO12" s="470"/>
      <c r="CP12" s="470"/>
      <c r="CQ12" s="470"/>
      <c r="CR12" s="470"/>
      <c r="CS12" s="471"/>
      <c r="CT12" s="506" t="s">
        <v>126</v>
      </c>
      <c r="CU12" s="507"/>
      <c r="CV12" s="507"/>
      <c r="CW12" s="507"/>
      <c r="CX12" s="507"/>
      <c r="CY12" s="507"/>
      <c r="CZ12" s="507"/>
      <c r="DA12" s="508"/>
      <c r="DB12" s="506" t="s">
        <v>126</v>
      </c>
      <c r="DC12" s="507"/>
      <c r="DD12" s="507"/>
      <c r="DE12" s="507"/>
      <c r="DF12" s="507"/>
      <c r="DG12" s="507"/>
      <c r="DH12" s="507"/>
      <c r="DI12" s="508"/>
      <c r="DJ12" s="185"/>
      <c r="DK12" s="185"/>
      <c r="DL12" s="185"/>
      <c r="DM12" s="185"/>
      <c r="DN12" s="185"/>
      <c r="DO12" s="185"/>
    </row>
    <row r="13" spans="1:119" ht="18.75" customHeight="1">
      <c r="A13" s="186"/>
      <c r="B13" s="529"/>
      <c r="C13" s="530"/>
      <c r="D13" s="530"/>
      <c r="E13" s="530"/>
      <c r="F13" s="530"/>
      <c r="G13" s="530"/>
      <c r="H13" s="530"/>
      <c r="I13" s="530"/>
      <c r="J13" s="530"/>
      <c r="K13" s="531"/>
      <c r="L13" s="196"/>
      <c r="M13" s="554" t="s">
        <v>134</v>
      </c>
      <c r="N13" s="555"/>
      <c r="O13" s="555"/>
      <c r="P13" s="555"/>
      <c r="Q13" s="556"/>
      <c r="R13" s="547">
        <v>41912</v>
      </c>
      <c r="S13" s="548"/>
      <c r="T13" s="548"/>
      <c r="U13" s="548"/>
      <c r="V13" s="549"/>
      <c r="W13" s="482" t="s">
        <v>135</v>
      </c>
      <c r="X13" s="483"/>
      <c r="Y13" s="483"/>
      <c r="Z13" s="483"/>
      <c r="AA13" s="483"/>
      <c r="AB13" s="473"/>
      <c r="AC13" s="517">
        <v>2035</v>
      </c>
      <c r="AD13" s="518"/>
      <c r="AE13" s="518"/>
      <c r="AF13" s="518"/>
      <c r="AG13" s="557"/>
      <c r="AH13" s="517">
        <v>2399</v>
      </c>
      <c r="AI13" s="518"/>
      <c r="AJ13" s="518"/>
      <c r="AK13" s="518"/>
      <c r="AL13" s="519"/>
      <c r="AM13" s="495" t="s">
        <v>136</v>
      </c>
      <c r="AN13" s="496"/>
      <c r="AO13" s="496"/>
      <c r="AP13" s="496"/>
      <c r="AQ13" s="496"/>
      <c r="AR13" s="496"/>
      <c r="AS13" s="496"/>
      <c r="AT13" s="497"/>
      <c r="AU13" s="498" t="s">
        <v>123</v>
      </c>
      <c r="AV13" s="499"/>
      <c r="AW13" s="499"/>
      <c r="AX13" s="499"/>
      <c r="AY13" s="500" t="s">
        <v>137</v>
      </c>
      <c r="AZ13" s="501"/>
      <c r="BA13" s="501"/>
      <c r="BB13" s="501"/>
      <c r="BC13" s="501"/>
      <c r="BD13" s="501"/>
      <c r="BE13" s="501"/>
      <c r="BF13" s="501"/>
      <c r="BG13" s="501"/>
      <c r="BH13" s="501"/>
      <c r="BI13" s="501"/>
      <c r="BJ13" s="501"/>
      <c r="BK13" s="501"/>
      <c r="BL13" s="501"/>
      <c r="BM13" s="502"/>
      <c r="BN13" s="466">
        <v>53794</v>
      </c>
      <c r="BO13" s="467"/>
      <c r="BP13" s="467"/>
      <c r="BQ13" s="467"/>
      <c r="BR13" s="467"/>
      <c r="BS13" s="467"/>
      <c r="BT13" s="467"/>
      <c r="BU13" s="468"/>
      <c r="BV13" s="466">
        <v>-325218</v>
      </c>
      <c r="BW13" s="467"/>
      <c r="BX13" s="467"/>
      <c r="BY13" s="467"/>
      <c r="BZ13" s="467"/>
      <c r="CA13" s="467"/>
      <c r="CB13" s="467"/>
      <c r="CC13" s="468"/>
      <c r="CD13" s="469" t="s">
        <v>138</v>
      </c>
      <c r="CE13" s="470"/>
      <c r="CF13" s="470"/>
      <c r="CG13" s="470"/>
      <c r="CH13" s="470"/>
      <c r="CI13" s="470"/>
      <c r="CJ13" s="470"/>
      <c r="CK13" s="470"/>
      <c r="CL13" s="470"/>
      <c r="CM13" s="470"/>
      <c r="CN13" s="470"/>
      <c r="CO13" s="470"/>
      <c r="CP13" s="470"/>
      <c r="CQ13" s="470"/>
      <c r="CR13" s="470"/>
      <c r="CS13" s="471"/>
      <c r="CT13" s="463">
        <v>8.1</v>
      </c>
      <c r="CU13" s="464"/>
      <c r="CV13" s="464"/>
      <c r="CW13" s="464"/>
      <c r="CX13" s="464"/>
      <c r="CY13" s="464"/>
      <c r="CZ13" s="464"/>
      <c r="DA13" s="465"/>
      <c r="DB13" s="463">
        <v>7.5</v>
      </c>
      <c r="DC13" s="464"/>
      <c r="DD13" s="464"/>
      <c r="DE13" s="464"/>
      <c r="DF13" s="464"/>
      <c r="DG13" s="464"/>
      <c r="DH13" s="464"/>
      <c r="DI13" s="465"/>
      <c r="DJ13" s="185"/>
      <c r="DK13" s="185"/>
      <c r="DL13" s="185"/>
      <c r="DM13" s="185"/>
      <c r="DN13" s="185"/>
      <c r="DO13" s="185"/>
    </row>
    <row r="14" spans="1:119" ht="18.75" customHeight="1" thickBot="1">
      <c r="A14" s="186"/>
      <c r="B14" s="529"/>
      <c r="C14" s="530"/>
      <c r="D14" s="530"/>
      <c r="E14" s="530"/>
      <c r="F14" s="530"/>
      <c r="G14" s="530"/>
      <c r="H14" s="530"/>
      <c r="I14" s="530"/>
      <c r="J14" s="530"/>
      <c r="K14" s="531"/>
      <c r="L14" s="544" t="s">
        <v>139</v>
      </c>
      <c r="M14" s="545"/>
      <c r="N14" s="545"/>
      <c r="O14" s="545"/>
      <c r="P14" s="545"/>
      <c r="Q14" s="546"/>
      <c r="R14" s="547">
        <v>42860</v>
      </c>
      <c r="S14" s="548"/>
      <c r="T14" s="548"/>
      <c r="U14" s="548"/>
      <c r="V14" s="549"/>
      <c r="W14" s="456"/>
      <c r="X14" s="457"/>
      <c r="Y14" s="457"/>
      <c r="Z14" s="457"/>
      <c r="AA14" s="457"/>
      <c r="AB14" s="446"/>
      <c r="AC14" s="550">
        <v>10.1</v>
      </c>
      <c r="AD14" s="551"/>
      <c r="AE14" s="551"/>
      <c r="AF14" s="551"/>
      <c r="AG14" s="552"/>
      <c r="AH14" s="550">
        <v>11.2</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140</v>
      </c>
      <c r="CE14" s="559"/>
      <c r="CF14" s="559"/>
      <c r="CG14" s="559"/>
      <c r="CH14" s="559"/>
      <c r="CI14" s="559"/>
      <c r="CJ14" s="559"/>
      <c r="CK14" s="559"/>
      <c r="CL14" s="559"/>
      <c r="CM14" s="559"/>
      <c r="CN14" s="559"/>
      <c r="CO14" s="559"/>
      <c r="CP14" s="559"/>
      <c r="CQ14" s="559"/>
      <c r="CR14" s="559"/>
      <c r="CS14" s="560"/>
      <c r="CT14" s="561">
        <v>14.2</v>
      </c>
      <c r="CU14" s="562"/>
      <c r="CV14" s="562"/>
      <c r="CW14" s="562"/>
      <c r="CX14" s="562"/>
      <c r="CY14" s="562"/>
      <c r="CZ14" s="562"/>
      <c r="DA14" s="563"/>
      <c r="DB14" s="561">
        <v>15.1</v>
      </c>
      <c r="DC14" s="562"/>
      <c r="DD14" s="562"/>
      <c r="DE14" s="562"/>
      <c r="DF14" s="562"/>
      <c r="DG14" s="562"/>
      <c r="DH14" s="562"/>
      <c r="DI14" s="563"/>
      <c r="DJ14" s="185"/>
      <c r="DK14" s="185"/>
      <c r="DL14" s="185"/>
      <c r="DM14" s="185"/>
      <c r="DN14" s="185"/>
      <c r="DO14" s="185"/>
    </row>
    <row r="15" spans="1:119" ht="18.75" customHeight="1">
      <c r="A15" s="186"/>
      <c r="B15" s="529"/>
      <c r="C15" s="530"/>
      <c r="D15" s="530"/>
      <c r="E15" s="530"/>
      <c r="F15" s="530"/>
      <c r="G15" s="530"/>
      <c r="H15" s="530"/>
      <c r="I15" s="530"/>
      <c r="J15" s="530"/>
      <c r="K15" s="531"/>
      <c r="L15" s="196"/>
      <c r="M15" s="554" t="s">
        <v>134</v>
      </c>
      <c r="N15" s="555"/>
      <c r="O15" s="555"/>
      <c r="P15" s="555"/>
      <c r="Q15" s="556"/>
      <c r="R15" s="547">
        <v>42609</v>
      </c>
      <c r="S15" s="548"/>
      <c r="T15" s="548"/>
      <c r="U15" s="548"/>
      <c r="V15" s="549"/>
      <c r="W15" s="482" t="s">
        <v>141</v>
      </c>
      <c r="X15" s="483"/>
      <c r="Y15" s="483"/>
      <c r="Z15" s="483"/>
      <c r="AA15" s="483"/>
      <c r="AB15" s="473"/>
      <c r="AC15" s="517">
        <v>6314</v>
      </c>
      <c r="AD15" s="518"/>
      <c r="AE15" s="518"/>
      <c r="AF15" s="518"/>
      <c r="AG15" s="557"/>
      <c r="AH15" s="517">
        <v>6639</v>
      </c>
      <c r="AI15" s="518"/>
      <c r="AJ15" s="518"/>
      <c r="AK15" s="518"/>
      <c r="AL15" s="519"/>
      <c r="AM15" s="495"/>
      <c r="AN15" s="496"/>
      <c r="AO15" s="496"/>
      <c r="AP15" s="496"/>
      <c r="AQ15" s="496"/>
      <c r="AR15" s="496"/>
      <c r="AS15" s="496"/>
      <c r="AT15" s="497"/>
      <c r="AU15" s="498"/>
      <c r="AV15" s="499"/>
      <c r="AW15" s="499"/>
      <c r="AX15" s="499"/>
      <c r="AY15" s="426" t="s">
        <v>142</v>
      </c>
      <c r="AZ15" s="427"/>
      <c r="BA15" s="427"/>
      <c r="BB15" s="427"/>
      <c r="BC15" s="427"/>
      <c r="BD15" s="427"/>
      <c r="BE15" s="427"/>
      <c r="BF15" s="427"/>
      <c r="BG15" s="427"/>
      <c r="BH15" s="427"/>
      <c r="BI15" s="427"/>
      <c r="BJ15" s="427"/>
      <c r="BK15" s="427"/>
      <c r="BL15" s="427"/>
      <c r="BM15" s="428"/>
      <c r="BN15" s="429">
        <v>4886333</v>
      </c>
      <c r="BO15" s="430"/>
      <c r="BP15" s="430"/>
      <c r="BQ15" s="430"/>
      <c r="BR15" s="430"/>
      <c r="BS15" s="430"/>
      <c r="BT15" s="430"/>
      <c r="BU15" s="431"/>
      <c r="BV15" s="429">
        <v>4831658</v>
      </c>
      <c r="BW15" s="430"/>
      <c r="BX15" s="430"/>
      <c r="BY15" s="430"/>
      <c r="BZ15" s="430"/>
      <c r="CA15" s="430"/>
      <c r="CB15" s="430"/>
      <c r="CC15" s="431"/>
      <c r="CD15" s="564" t="s">
        <v>143</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c r="A16" s="186"/>
      <c r="B16" s="529"/>
      <c r="C16" s="530"/>
      <c r="D16" s="530"/>
      <c r="E16" s="530"/>
      <c r="F16" s="530"/>
      <c r="G16" s="530"/>
      <c r="H16" s="530"/>
      <c r="I16" s="530"/>
      <c r="J16" s="530"/>
      <c r="K16" s="531"/>
      <c r="L16" s="544" t="s">
        <v>144</v>
      </c>
      <c r="M16" s="575"/>
      <c r="N16" s="575"/>
      <c r="O16" s="575"/>
      <c r="P16" s="575"/>
      <c r="Q16" s="576"/>
      <c r="R16" s="567" t="s">
        <v>145</v>
      </c>
      <c r="S16" s="568"/>
      <c r="T16" s="568"/>
      <c r="U16" s="568"/>
      <c r="V16" s="569"/>
      <c r="W16" s="456"/>
      <c r="X16" s="457"/>
      <c r="Y16" s="457"/>
      <c r="Z16" s="457"/>
      <c r="AA16" s="457"/>
      <c r="AB16" s="446"/>
      <c r="AC16" s="550">
        <v>31.4</v>
      </c>
      <c r="AD16" s="551"/>
      <c r="AE16" s="551"/>
      <c r="AF16" s="551"/>
      <c r="AG16" s="552"/>
      <c r="AH16" s="550">
        <v>31.1</v>
      </c>
      <c r="AI16" s="551"/>
      <c r="AJ16" s="551"/>
      <c r="AK16" s="551"/>
      <c r="AL16" s="553"/>
      <c r="AM16" s="495"/>
      <c r="AN16" s="496"/>
      <c r="AO16" s="496"/>
      <c r="AP16" s="496"/>
      <c r="AQ16" s="496"/>
      <c r="AR16" s="496"/>
      <c r="AS16" s="496"/>
      <c r="AT16" s="497"/>
      <c r="AU16" s="498"/>
      <c r="AV16" s="499"/>
      <c r="AW16" s="499"/>
      <c r="AX16" s="499"/>
      <c r="AY16" s="500" t="s">
        <v>146</v>
      </c>
      <c r="AZ16" s="501"/>
      <c r="BA16" s="501"/>
      <c r="BB16" s="501"/>
      <c r="BC16" s="501"/>
      <c r="BD16" s="501"/>
      <c r="BE16" s="501"/>
      <c r="BF16" s="501"/>
      <c r="BG16" s="501"/>
      <c r="BH16" s="501"/>
      <c r="BI16" s="501"/>
      <c r="BJ16" s="501"/>
      <c r="BK16" s="501"/>
      <c r="BL16" s="501"/>
      <c r="BM16" s="502"/>
      <c r="BN16" s="466">
        <v>11306776</v>
      </c>
      <c r="BO16" s="467"/>
      <c r="BP16" s="467"/>
      <c r="BQ16" s="467"/>
      <c r="BR16" s="467"/>
      <c r="BS16" s="467"/>
      <c r="BT16" s="467"/>
      <c r="BU16" s="468"/>
      <c r="BV16" s="466">
        <v>11137833</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c r="A17" s="186"/>
      <c r="B17" s="532"/>
      <c r="C17" s="533"/>
      <c r="D17" s="533"/>
      <c r="E17" s="533"/>
      <c r="F17" s="533"/>
      <c r="G17" s="533"/>
      <c r="H17" s="533"/>
      <c r="I17" s="533"/>
      <c r="J17" s="533"/>
      <c r="K17" s="534"/>
      <c r="L17" s="201"/>
      <c r="M17" s="570" t="s">
        <v>147</v>
      </c>
      <c r="N17" s="571"/>
      <c r="O17" s="571"/>
      <c r="P17" s="571"/>
      <c r="Q17" s="572"/>
      <c r="R17" s="567" t="s">
        <v>148</v>
      </c>
      <c r="S17" s="568"/>
      <c r="T17" s="568"/>
      <c r="U17" s="568"/>
      <c r="V17" s="569"/>
      <c r="W17" s="482" t="s">
        <v>149</v>
      </c>
      <c r="X17" s="483"/>
      <c r="Y17" s="483"/>
      <c r="Z17" s="483"/>
      <c r="AA17" s="483"/>
      <c r="AB17" s="473"/>
      <c r="AC17" s="517">
        <v>11778</v>
      </c>
      <c r="AD17" s="518"/>
      <c r="AE17" s="518"/>
      <c r="AF17" s="518"/>
      <c r="AG17" s="557"/>
      <c r="AH17" s="517">
        <v>12329</v>
      </c>
      <c r="AI17" s="518"/>
      <c r="AJ17" s="518"/>
      <c r="AK17" s="518"/>
      <c r="AL17" s="519"/>
      <c r="AM17" s="495"/>
      <c r="AN17" s="496"/>
      <c r="AO17" s="496"/>
      <c r="AP17" s="496"/>
      <c r="AQ17" s="496"/>
      <c r="AR17" s="496"/>
      <c r="AS17" s="496"/>
      <c r="AT17" s="497"/>
      <c r="AU17" s="498"/>
      <c r="AV17" s="499"/>
      <c r="AW17" s="499"/>
      <c r="AX17" s="499"/>
      <c r="AY17" s="500" t="s">
        <v>150</v>
      </c>
      <c r="AZ17" s="501"/>
      <c r="BA17" s="501"/>
      <c r="BB17" s="501"/>
      <c r="BC17" s="501"/>
      <c r="BD17" s="501"/>
      <c r="BE17" s="501"/>
      <c r="BF17" s="501"/>
      <c r="BG17" s="501"/>
      <c r="BH17" s="501"/>
      <c r="BI17" s="501"/>
      <c r="BJ17" s="501"/>
      <c r="BK17" s="501"/>
      <c r="BL17" s="501"/>
      <c r="BM17" s="502"/>
      <c r="BN17" s="466">
        <v>6181518</v>
      </c>
      <c r="BO17" s="467"/>
      <c r="BP17" s="467"/>
      <c r="BQ17" s="467"/>
      <c r="BR17" s="467"/>
      <c r="BS17" s="467"/>
      <c r="BT17" s="467"/>
      <c r="BU17" s="468"/>
      <c r="BV17" s="466">
        <v>6107749</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c r="A18" s="186"/>
      <c r="B18" s="577" t="s">
        <v>151</v>
      </c>
      <c r="C18" s="509"/>
      <c r="D18" s="509"/>
      <c r="E18" s="578"/>
      <c r="F18" s="578"/>
      <c r="G18" s="578"/>
      <c r="H18" s="578"/>
      <c r="I18" s="578"/>
      <c r="J18" s="578"/>
      <c r="K18" s="578"/>
      <c r="L18" s="579">
        <v>348.45</v>
      </c>
      <c r="M18" s="579"/>
      <c r="N18" s="579"/>
      <c r="O18" s="579"/>
      <c r="P18" s="579"/>
      <c r="Q18" s="579"/>
      <c r="R18" s="580"/>
      <c r="S18" s="580"/>
      <c r="T18" s="580"/>
      <c r="U18" s="580"/>
      <c r="V18" s="581"/>
      <c r="W18" s="484"/>
      <c r="X18" s="485"/>
      <c r="Y18" s="485"/>
      <c r="Z18" s="485"/>
      <c r="AA18" s="485"/>
      <c r="AB18" s="476"/>
      <c r="AC18" s="582">
        <v>58.5</v>
      </c>
      <c r="AD18" s="583"/>
      <c r="AE18" s="583"/>
      <c r="AF18" s="583"/>
      <c r="AG18" s="584"/>
      <c r="AH18" s="582">
        <v>57.7</v>
      </c>
      <c r="AI18" s="583"/>
      <c r="AJ18" s="583"/>
      <c r="AK18" s="583"/>
      <c r="AL18" s="585"/>
      <c r="AM18" s="495"/>
      <c r="AN18" s="496"/>
      <c r="AO18" s="496"/>
      <c r="AP18" s="496"/>
      <c r="AQ18" s="496"/>
      <c r="AR18" s="496"/>
      <c r="AS18" s="496"/>
      <c r="AT18" s="497"/>
      <c r="AU18" s="498"/>
      <c r="AV18" s="499"/>
      <c r="AW18" s="499"/>
      <c r="AX18" s="499"/>
      <c r="AY18" s="500" t="s">
        <v>152</v>
      </c>
      <c r="AZ18" s="501"/>
      <c r="BA18" s="501"/>
      <c r="BB18" s="501"/>
      <c r="BC18" s="501"/>
      <c r="BD18" s="501"/>
      <c r="BE18" s="501"/>
      <c r="BF18" s="501"/>
      <c r="BG18" s="501"/>
      <c r="BH18" s="501"/>
      <c r="BI18" s="501"/>
      <c r="BJ18" s="501"/>
      <c r="BK18" s="501"/>
      <c r="BL18" s="501"/>
      <c r="BM18" s="502"/>
      <c r="BN18" s="466">
        <v>12711621</v>
      </c>
      <c r="BO18" s="467"/>
      <c r="BP18" s="467"/>
      <c r="BQ18" s="467"/>
      <c r="BR18" s="467"/>
      <c r="BS18" s="467"/>
      <c r="BT18" s="467"/>
      <c r="BU18" s="468"/>
      <c r="BV18" s="466">
        <v>12429992</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c r="A19" s="186"/>
      <c r="B19" s="577" t="s">
        <v>153</v>
      </c>
      <c r="C19" s="509"/>
      <c r="D19" s="509"/>
      <c r="E19" s="578"/>
      <c r="F19" s="578"/>
      <c r="G19" s="578"/>
      <c r="H19" s="578"/>
      <c r="I19" s="578"/>
      <c r="J19" s="578"/>
      <c r="K19" s="578"/>
      <c r="L19" s="586">
        <v>122</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154</v>
      </c>
      <c r="AZ19" s="501"/>
      <c r="BA19" s="501"/>
      <c r="BB19" s="501"/>
      <c r="BC19" s="501"/>
      <c r="BD19" s="501"/>
      <c r="BE19" s="501"/>
      <c r="BF19" s="501"/>
      <c r="BG19" s="501"/>
      <c r="BH19" s="501"/>
      <c r="BI19" s="501"/>
      <c r="BJ19" s="501"/>
      <c r="BK19" s="501"/>
      <c r="BL19" s="501"/>
      <c r="BM19" s="502"/>
      <c r="BN19" s="466">
        <v>16791095</v>
      </c>
      <c r="BO19" s="467"/>
      <c r="BP19" s="467"/>
      <c r="BQ19" s="467"/>
      <c r="BR19" s="467"/>
      <c r="BS19" s="467"/>
      <c r="BT19" s="467"/>
      <c r="BU19" s="468"/>
      <c r="BV19" s="466">
        <v>17321594</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c r="A20" s="186"/>
      <c r="B20" s="577" t="s">
        <v>155</v>
      </c>
      <c r="C20" s="509"/>
      <c r="D20" s="509"/>
      <c r="E20" s="578"/>
      <c r="F20" s="578"/>
      <c r="G20" s="578"/>
      <c r="H20" s="578"/>
      <c r="I20" s="578"/>
      <c r="J20" s="578"/>
      <c r="K20" s="578"/>
      <c r="L20" s="586">
        <v>16005</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c r="A21" s="186"/>
      <c r="B21" s="597" t="s">
        <v>156</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c r="A22" s="186"/>
      <c r="B22" s="600" t="s">
        <v>157</v>
      </c>
      <c r="C22" s="601"/>
      <c r="D22" s="602"/>
      <c r="E22" s="478" t="s">
        <v>1</v>
      </c>
      <c r="F22" s="483"/>
      <c r="G22" s="483"/>
      <c r="H22" s="483"/>
      <c r="I22" s="483"/>
      <c r="J22" s="483"/>
      <c r="K22" s="473"/>
      <c r="L22" s="478" t="s">
        <v>158</v>
      </c>
      <c r="M22" s="483"/>
      <c r="N22" s="483"/>
      <c r="O22" s="483"/>
      <c r="P22" s="473"/>
      <c r="Q22" s="609" t="s">
        <v>159</v>
      </c>
      <c r="R22" s="610"/>
      <c r="S22" s="610"/>
      <c r="T22" s="610"/>
      <c r="U22" s="610"/>
      <c r="V22" s="611"/>
      <c r="W22" s="615" t="s">
        <v>160</v>
      </c>
      <c r="X22" s="601"/>
      <c r="Y22" s="602"/>
      <c r="Z22" s="478" t="s">
        <v>1</v>
      </c>
      <c r="AA22" s="483"/>
      <c r="AB22" s="483"/>
      <c r="AC22" s="483"/>
      <c r="AD22" s="483"/>
      <c r="AE22" s="483"/>
      <c r="AF22" s="483"/>
      <c r="AG22" s="473"/>
      <c r="AH22" s="628" t="s">
        <v>161</v>
      </c>
      <c r="AI22" s="483"/>
      <c r="AJ22" s="483"/>
      <c r="AK22" s="483"/>
      <c r="AL22" s="473"/>
      <c r="AM22" s="628" t="s">
        <v>162</v>
      </c>
      <c r="AN22" s="629"/>
      <c r="AO22" s="629"/>
      <c r="AP22" s="629"/>
      <c r="AQ22" s="629"/>
      <c r="AR22" s="630"/>
      <c r="AS22" s="609" t="s">
        <v>159</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163</v>
      </c>
      <c r="AZ23" s="427"/>
      <c r="BA23" s="427"/>
      <c r="BB23" s="427"/>
      <c r="BC23" s="427"/>
      <c r="BD23" s="427"/>
      <c r="BE23" s="427"/>
      <c r="BF23" s="427"/>
      <c r="BG23" s="427"/>
      <c r="BH23" s="427"/>
      <c r="BI23" s="427"/>
      <c r="BJ23" s="427"/>
      <c r="BK23" s="427"/>
      <c r="BL23" s="427"/>
      <c r="BM23" s="428"/>
      <c r="BN23" s="466">
        <v>25035871</v>
      </c>
      <c r="BO23" s="467"/>
      <c r="BP23" s="467"/>
      <c r="BQ23" s="467"/>
      <c r="BR23" s="467"/>
      <c r="BS23" s="467"/>
      <c r="BT23" s="467"/>
      <c r="BU23" s="468"/>
      <c r="BV23" s="466">
        <v>25872414</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c r="A24" s="186"/>
      <c r="B24" s="603"/>
      <c r="C24" s="604"/>
      <c r="D24" s="605"/>
      <c r="E24" s="516" t="s">
        <v>164</v>
      </c>
      <c r="F24" s="496"/>
      <c r="G24" s="496"/>
      <c r="H24" s="496"/>
      <c r="I24" s="496"/>
      <c r="J24" s="496"/>
      <c r="K24" s="497"/>
      <c r="L24" s="517">
        <v>1</v>
      </c>
      <c r="M24" s="518"/>
      <c r="N24" s="518"/>
      <c r="O24" s="518"/>
      <c r="P24" s="557"/>
      <c r="Q24" s="517">
        <v>8200</v>
      </c>
      <c r="R24" s="518"/>
      <c r="S24" s="518"/>
      <c r="T24" s="518"/>
      <c r="U24" s="518"/>
      <c r="V24" s="557"/>
      <c r="W24" s="616"/>
      <c r="X24" s="604"/>
      <c r="Y24" s="605"/>
      <c r="Z24" s="516" t="s">
        <v>165</v>
      </c>
      <c r="AA24" s="496"/>
      <c r="AB24" s="496"/>
      <c r="AC24" s="496"/>
      <c r="AD24" s="496"/>
      <c r="AE24" s="496"/>
      <c r="AF24" s="496"/>
      <c r="AG24" s="497"/>
      <c r="AH24" s="517">
        <v>436</v>
      </c>
      <c r="AI24" s="518"/>
      <c r="AJ24" s="518"/>
      <c r="AK24" s="518"/>
      <c r="AL24" s="557"/>
      <c r="AM24" s="517">
        <v>1331980</v>
      </c>
      <c r="AN24" s="518"/>
      <c r="AO24" s="518"/>
      <c r="AP24" s="518"/>
      <c r="AQ24" s="518"/>
      <c r="AR24" s="557"/>
      <c r="AS24" s="517">
        <v>3055</v>
      </c>
      <c r="AT24" s="518"/>
      <c r="AU24" s="518"/>
      <c r="AV24" s="518"/>
      <c r="AW24" s="518"/>
      <c r="AX24" s="519"/>
      <c r="AY24" s="636" t="s">
        <v>166</v>
      </c>
      <c r="AZ24" s="637"/>
      <c r="BA24" s="637"/>
      <c r="BB24" s="637"/>
      <c r="BC24" s="637"/>
      <c r="BD24" s="637"/>
      <c r="BE24" s="637"/>
      <c r="BF24" s="637"/>
      <c r="BG24" s="637"/>
      <c r="BH24" s="637"/>
      <c r="BI24" s="637"/>
      <c r="BJ24" s="637"/>
      <c r="BK24" s="637"/>
      <c r="BL24" s="637"/>
      <c r="BM24" s="638"/>
      <c r="BN24" s="466">
        <v>18071676</v>
      </c>
      <c r="BO24" s="467"/>
      <c r="BP24" s="467"/>
      <c r="BQ24" s="467"/>
      <c r="BR24" s="467"/>
      <c r="BS24" s="467"/>
      <c r="BT24" s="467"/>
      <c r="BU24" s="468"/>
      <c r="BV24" s="466">
        <v>18595193</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c r="A25" s="186"/>
      <c r="B25" s="603"/>
      <c r="C25" s="604"/>
      <c r="D25" s="605"/>
      <c r="E25" s="516" t="s">
        <v>167</v>
      </c>
      <c r="F25" s="496"/>
      <c r="G25" s="496"/>
      <c r="H25" s="496"/>
      <c r="I25" s="496"/>
      <c r="J25" s="496"/>
      <c r="K25" s="497"/>
      <c r="L25" s="517">
        <v>1</v>
      </c>
      <c r="M25" s="518"/>
      <c r="N25" s="518"/>
      <c r="O25" s="518"/>
      <c r="P25" s="557"/>
      <c r="Q25" s="517">
        <v>6430</v>
      </c>
      <c r="R25" s="518"/>
      <c r="S25" s="518"/>
      <c r="T25" s="518"/>
      <c r="U25" s="518"/>
      <c r="V25" s="557"/>
      <c r="W25" s="616"/>
      <c r="X25" s="604"/>
      <c r="Y25" s="605"/>
      <c r="Z25" s="516" t="s">
        <v>168</v>
      </c>
      <c r="AA25" s="496"/>
      <c r="AB25" s="496"/>
      <c r="AC25" s="496"/>
      <c r="AD25" s="496"/>
      <c r="AE25" s="496"/>
      <c r="AF25" s="496"/>
      <c r="AG25" s="497"/>
      <c r="AH25" s="517">
        <v>80</v>
      </c>
      <c r="AI25" s="518"/>
      <c r="AJ25" s="518"/>
      <c r="AK25" s="518"/>
      <c r="AL25" s="557"/>
      <c r="AM25" s="517">
        <v>233520</v>
      </c>
      <c r="AN25" s="518"/>
      <c r="AO25" s="518"/>
      <c r="AP25" s="518"/>
      <c r="AQ25" s="518"/>
      <c r="AR25" s="557"/>
      <c r="AS25" s="517">
        <v>2919</v>
      </c>
      <c r="AT25" s="518"/>
      <c r="AU25" s="518"/>
      <c r="AV25" s="518"/>
      <c r="AW25" s="518"/>
      <c r="AX25" s="519"/>
      <c r="AY25" s="426" t="s">
        <v>169</v>
      </c>
      <c r="AZ25" s="427"/>
      <c r="BA25" s="427"/>
      <c r="BB25" s="427"/>
      <c r="BC25" s="427"/>
      <c r="BD25" s="427"/>
      <c r="BE25" s="427"/>
      <c r="BF25" s="427"/>
      <c r="BG25" s="427"/>
      <c r="BH25" s="427"/>
      <c r="BI25" s="427"/>
      <c r="BJ25" s="427"/>
      <c r="BK25" s="427"/>
      <c r="BL25" s="427"/>
      <c r="BM25" s="428"/>
      <c r="BN25" s="429">
        <v>2779563</v>
      </c>
      <c r="BO25" s="430"/>
      <c r="BP25" s="430"/>
      <c r="BQ25" s="430"/>
      <c r="BR25" s="430"/>
      <c r="BS25" s="430"/>
      <c r="BT25" s="430"/>
      <c r="BU25" s="431"/>
      <c r="BV25" s="429">
        <v>3515069</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c r="A26" s="186"/>
      <c r="B26" s="603"/>
      <c r="C26" s="604"/>
      <c r="D26" s="605"/>
      <c r="E26" s="516" t="s">
        <v>170</v>
      </c>
      <c r="F26" s="496"/>
      <c r="G26" s="496"/>
      <c r="H26" s="496"/>
      <c r="I26" s="496"/>
      <c r="J26" s="496"/>
      <c r="K26" s="497"/>
      <c r="L26" s="517">
        <v>1</v>
      </c>
      <c r="M26" s="518"/>
      <c r="N26" s="518"/>
      <c r="O26" s="518"/>
      <c r="P26" s="557"/>
      <c r="Q26" s="517">
        <v>6000</v>
      </c>
      <c r="R26" s="518"/>
      <c r="S26" s="518"/>
      <c r="T26" s="518"/>
      <c r="U26" s="518"/>
      <c r="V26" s="557"/>
      <c r="W26" s="616"/>
      <c r="X26" s="604"/>
      <c r="Y26" s="605"/>
      <c r="Z26" s="516" t="s">
        <v>171</v>
      </c>
      <c r="AA26" s="626"/>
      <c r="AB26" s="626"/>
      <c r="AC26" s="626"/>
      <c r="AD26" s="626"/>
      <c r="AE26" s="626"/>
      <c r="AF26" s="626"/>
      <c r="AG26" s="627"/>
      <c r="AH26" s="517">
        <v>13</v>
      </c>
      <c r="AI26" s="518"/>
      <c r="AJ26" s="518"/>
      <c r="AK26" s="518"/>
      <c r="AL26" s="557"/>
      <c r="AM26" s="517">
        <v>41977</v>
      </c>
      <c r="AN26" s="518"/>
      <c r="AO26" s="518"/>
      <c r="AP26" s="518"/>
      <c r="AQ26" s="518"/>
      <c r="AR26" s="557"/>
      <c r="AS26" s="517">
        <v>3229</v>
      </c>
      <c r="AT26" s="518"/>
      <c r="AU26" s="518"/>
      <c r="AV26" s="518"/>
      <c r="AW26" s="518"/>
      <c r="AX26" s="519"/>
      <c r="AY26" s="469" t="s">
        <v>172</v>
      </c>
      <c r="AZ26" s="470"/>
      <c r="BA26" s="470"/>
      <c r="BB26" s="470"/>
      <c r="BC26" s="470"/>
      <c r="BD26" s="470"/>
      <c r="BE26" s="470"/>
      <c r="BF26" s="470"/>
      <c r="BG26" s="470"/>
      <c r="BH26" s="470"/>
      <c r="BI26" s="470"/>
      <c r="BJ26" s="470"/>
      <c r="BK26" s="470"/>
      <c r="BL26" s="470"/>
      <c r="BM26" s="471"/>
      <c r="BN26" s="466" t="s">
        <v>173</v>
      </c>
      <c r="BO26" s="467"/>
      <c r="BP26" s="467"/>
      <c r="BQ26" s="467"/>
      <c r="BR26" s="467"/>
      <c r="BS26" s="467"/>
      <c r="BT26" s="467"/>
      <c r="BU26" s="468"/>
      <c r="BV26" s="466" t="s">
        <v>173</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c r="A27" s="186"/>
      <c r="B27" s="603"/>
      <c r="C27" s="604"/>
      <c r="D27" s="605"/>
      <c r="E27" s="516" t="s">
        <v>174</v>
      </c>
      <c r="F27" s="496"/>
      <c r="G27" s="496"/>
      <c r="H27" s="496"/>
      <c r="I27" s="496"/>
      <c r="J27" s="496"/>
      <c r="K27" s="497"/>
      <c r="L27" s="517">
        <v>1</v>
      </c>
      <c r="M27" s="518"/>
      <c r="N27" s="518"/>
      <c r="O27" s="518"/>
      <c r="P27" s="557"/>
      <c r="Q27" s="517">
        <v>4100</v>
      </c>
      <c r="R27" s="518"/>
      <c r="S27" s="518"/>
      <c r="T27" s="518"/>
      <c r="U27" s="518"/>
      <c r="V27" s="557"/>
      <c r="W27" s="616"/>
      <c r="X27" s="604"/>
      <c r="Y27" s="605"/>
      <c r="Z27" s="516" t="s">
        <v>175</v>
      </c>
      <c r="AA27" s="496"/>
      <c r="AB27" s="496"/>
      <c r="AC27" s="496"/>
      <c r="AD27" s="496"/>
      <c r="AE27" s="496"/>
      <c r="AF27" s="496"/>
      <c r="AG27" s="497"/>
      <c r="AH27" s="517">
        <v>6</v>
      </c>
      <c r="AI27" s="518"/>
      <c r="AJ27" s="518"/>
      <c r="AK27" s="518"/>
      <c r="AL27" s="557"/>
      <c r="AM27" s="517">
        <v>20574</v>
      </c>
      <c r="AN27" s="518"/>
      <c r="AO27" s="518"/>
      <c r="AP27" s="518"/>
      <c r="AQ27" s="518"/>
      <c r="AR27" s="557"/>
      <c r="AS27" s="517">
        <v>3429</v>
      </c>
      <c r="AT27" s="518"/>
      <c r="AU27" s="518"/>
      <c r="AV27" s="518"/>
      <c r="AW27" s="518"/>
      <c r="AX27" s="519"/>
      <c r="AY27" s="558" t="s">
        <v>176</v>
      </c>
      <c r="AZ27" s="559"/>
      <c r="BA27" s="559"/>
      <c r="BB27" s="559"/>
      <c r="BC27" s="559"/>
      <c r="BD27" s="559"/>
      <c r="BE27" s="559"/>
      <c r="BF27" s="559"/>
      <c r="BG27" s="559"/>
      <c r="BH27" s="559"/>
      <c r="BI27" s="559"/>
      <c r="BJ27" s="559"/>
      <c r="BK27" s="559"/>
      <c r="BL27" s="559"/>
      <c r="BM27" s="560"/>
      <c r="BN27" s="639">
        <v>702002</v>
      </c>
      <c r="BO27" s="640"/>
      <c r="BP27" s="640"/>
      <c r="BQ27" s="640"/>
      <c r="BR27" s="640"/>
      <c r="BS27" s="640"/>
      <c r="BT27" s="640"/>
      <c r="BU27" s="641"/>
      <c r="BV27" s="639">
        <v>701870</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c r="A28" s="186"/>
      <c r="B28" s="603"/>
      <c r="C28" s="604"/>
      <c r="D28" s="605"/>
      <c r="E28" s="516" t="s">
        <v>177</v>
      </c>
      <c r="F28" s="496"/>
      <c r="G28" s="496"/>
      <c r="H28" s="496"/>
      <c r="I28" s="496"/>
      <c r="J28" s="496"/>
      <c r="K28" s="497"/>
      <c r="L28" s="517">
        <v>1</v>
      </c>
      <c r="M28" s="518"/>
      <c r="N28" s="518"/>
      <c r="O28" s="518"/>
      <c r="P28" s="557"/>
      <c r="Q28" s="517">
        <v>3700</v>
      </c>
      <c r="R28" s="518"/>
      <c r="S28" s="518"/>
      <c r="T28" s="518"/>
      <c r="U28" s="518"/>
      <c r="V28" s="557"/>
      <c r="W28" s="616"/>
      <c r="X28" s="604"/>
      <c r="Y28" s="605"/>
      <c r="Z28" s="516" t="s">
        <v>178</v>
      </c>
      <c r="AA28" s="496"/>
      <c r="AB28" s="496"/>
      <c r="AC28" s="496"/>
      <c r="AD28" s="496"/>
      <c r="AE28" s="496"/>
      <c r="AF28" s="496"/>
      <c r="AG28" s="497"/>
      <c r="AH28" s="517" t="s">
        <v>173</v>
      </c>
      <c r="AI28" s="518"/>
      <c r="AJ28" s="518"/>
      <c r="AK28" s="518"/>
      <c r="AL28" s="557"/>
      <c r="AM28" s="517" t="s">
        <v>173</v>
      </c>
      <c r="AN28" s="518"/>
      <c r="AO28" s="518"/>
      <c r="AP28" s="518"/>
      <c r="AQ28" s="518"/>
      <c r="AR28" s="557"/>
      <c r="AS28" s="517" t="s">
        <v>173</v>
      </c>
      <c r="AT28" s="518"/>
      <c r="AU28" s="518"/>
      <c r="AV28" s="518"/>
      <c r="AW28" s="518"/>
      <c r="AX28" s="519"/>
      <c r="AY28" s="642" t="s">
        <v>179</v>
      </c>
      <c r="AZ28" s="643"/>
      <c r="BA28" s="643"/>
      <c r="BB28" s="644"/>
      <c r="BC28" s="426" t="s">
        <v>47</v>
      </c>
      <c r="BD28" s="427"/>
      <c r="BE28" s="427"/>
      <c r="BF28" s="427"/>
      <c r="BG28" s="427"/>
      <c r="BH28" s="427"/>
      <c r="BI28" s="427"/>
      <c r="BJ28" s="427"/>
      <c r="BK28" s="427"/>
      <c r="BL28" s="427"/>
      <c r="BM28" s="428"/>
      <c r="BN28" s="429">
        <v>5587678</v>
      </c>
      <c r="BO28" s="430"/>
      <c r="BP28" s="430"/>
      <c r="BQ28" s="430"/>
      <c r="BR28" s="430"/>
      <c r="BS28" s="430"/>
      <c r="BT28" s="430"/>
      <c r="BU28" s="431"/>
      <c r="BV28" s="429">
        <v>5317460</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c r="A29" s="186"/>
      <c r="B29" s="603"/>
      <c r="C29" s="604"/>
      <c r="D29" s="605"/>
      <c r="E29" s="516" t="s">
        <v>180</v>
      </c>
      <c r="F29" s="496"/>
      <c r="G29" s="496"/>
      <c r="H29" s="496"/>
      <c r="I29" s="496"/>
      <c r="J29" s="496"/>
      <c r="K29" s="497"/>
      <c r="L29" s="517">
        <v>16</v>
      </c>
      <c r="M29" s="518"/>
      <c r="N29" s="518"/>
      <c r="O29" s="518"/>
      <c r="P29" s="557"/>
      <c r="Q29" s="517">
        <v>3500</v>
      </c>
      <c r="R29" s="518"/>
      <c r="S29" s="518"/>
      <c r="T29" s="518"/>
      <c r="U29" s="518"/>
      <c r="V29" s="557"/>
      <c r="W29" s="617"/>
      <c r="X29" s="618"/>
      <c r="Y29" s="619"/>
      <c r="Z29" s="516" t="s">
        <v>181</v>
      </c>
      <c r="AA29" s="496"/>
      <c r="AB29" s="496"/>
      <c r="AC29" s="496"/>
      <c r="AD29" s="496"/>
      <c r="AE29" s="496"/>
      <c r="AF29" s="496"/>
      <c r="AG29" s="497"/>
      <c r="AH29" s="517">
        <v>442</v>
      </c>
      <c r="AI29" s="518"/>
      <c r="AJ29" s="518"/>
      <c r="AK29" s="518"/>
      <c r="AL29" s="557"/>
      <c r="AM29" s="517">
        <v>1352554</v>
      </c>
      <c r="AN29" s="518"/>
      <c r="AO29" s="518"/>
      <c r="AP29" s="518"/>
      <c r="AQ29" s="518"/>
      <c r="AR29" s="557"/>
      <c r="AS29" s="517">
        <v>3060</v>
      </c>
      <c r="AT29" s="518"/>
      <c r="AU29" s="518"/>
      <c r="AV29" s="518"/>
      <c r="AW29" s="518"/>
      <c r="AX29" s="519"/>
      <c r="AY29" s="645"/>
      <c r="AZ29" s="646"/>
      <c r="BA29" s="646"/>
      <c r="BB29" s="647"/>
      <c r="BC29" s="500" t="s">
        <v>182</v>
      </c>
      <c r="BD29" s="501"/>
      <c r="BE29" s="501"/>
      <c r="BF29" s="501"/>
      <c r="BG29" s="501"/>
      <c r="BH29" s="501"/>
      <c r="BI29" s="501"/>
      <c r="BJ29" s="501"/>
      <c r="BK29" s="501"/>
      <c r="BL29" s="501"/>
      <c r="BM29" s="502"/>
      <c r="BN29" s="466">
        <v>1814355</v>
      </c>
      <c r="BO29" s="467"/>
      <c r="BP29" s="467"/>
      <c r="BQ29" s="467"/>
      <c r="BR29" s="467"/>
      <c r="BS29" s="467"/>
      <c r="BT29" s="467"/>
      <c r="BU29" s="468"/>
      <c r="BV29" s="466">
        <v>2100095</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183</v>
      </c>
      <c r="X30" s="624"/>
      <c r="Y30" s="624"/>
      <c r="Z30" s="624"/>
      <c r="AA30" s="624"/>
      <c r="AB30" s="624"/>
      <c r="AC30" s="624"/>
      <c r="AD30" s="624"/>
      <c r="AE30" s="624"/>
      <c r="AF30" s="624"/>
      <c r="AG30" s="625"/>
      <c r="AH30" s="582">
        <v>97.7</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49</v>
      </c>
      <c r="BD30" s="637"/>
      <c r="BE30" s="637"/>
      <c r="BF30" s="637"/>
      <c r="BG30" s="637"/>
      <c r="BH30" s="637"/>
      <c r="BI30" s="637"/>
      <c r="BJ30" s="637"/>
      <c r="BK30" s="637"/>
      <c r="BL30" s="637"/>
      <c r="BM30" s="638"/>
      <c r="BN30" s="639">
        <v>3541271</v>
      </c>
      <c r="BO30" s="640"/>
      <c r="BP30" s="640"/>
      <c r="BQ30" s="640"/>
      <c r="BR30" s="640"/>
      <c r="BS30" s="640"/>
      <c r="BT30" s="640"/>
      <c r="BU30" s="641"/>
      <c r="BV30" s="639">
        <v>3707970</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c r="A32" s="186"/>
      <c r="B32" s="212"/>
      <c r="C32" s="213" t="s">
        <v>184</v>
      </c>
      <c r="D32" s="213"/>
      <c r="E32" s="213"/>
      <c r="F32" s="210"/>
      <c r="G32" s="210"/>
      <c r="H32" s="210"/>
      <c r="I32" s="210"/>
      <c r="J32" s="210"/>
      <c r="K32" s="210"/>
      <c r="L32" s="210"/>
      <c r="M32" s="210"/>
      <c r="N32" s="210"/>
      <c r="O32" s="210"/>
      <c r="P32" s="210"/>
      <c r="Q32" s="210"/>
      <c r="R32" s="210"/>
      <c r="S32" s="210"/>
      <c r="T32" s="210"/>
      <c r="U32" s="210" t="s">
        <v>185</v>
      </c>
      <c r="V32" s="210"/>
      <c r="W32" s="210"/>
      <c r="X32" s="210"/>
      <c r="Y32" s="210"/>
      <c r="Z32" s="210"/>
      <c r="AA32" s="210"/>
      <c r="AB32" s="210"/>
      <c r="AC32" s="210"/>
      <c r="AD32" s="210"/>
      <c r="AE32" s="210"/>
      <c r="AF32" s="210"/>
      <c r="AG32" s="210"/>
      <c r="AH32" s="210"/>
      <c r="AI32" s="210"/>
      <c r="AJ32" s="210"/>
      <c r="AK32" s="210"/>
      <c r="AL32" s="210"/>
      <c r="AM32" s="214" t="s">
        <v>186</v>
      </c>
      <c r="AN32" s="210"/>
      <c r="AO32" s="210"/>
      <c r="AP32" s="210"/>
      <c r="AQ32" s="210"/>
      <c r="AR32" s="210"/>
      <c r="AS32" s="214"/>
      <c r="AT32" s="214"/>
      <c r="AU32" s="214"/>
      <c r="AV32" s="214"/>
      <c r="AW32" s="214"/>
      <c r="AX32" s="214"/>
      <c r="AY32" s="214"/>
      <c r="AZ32" s="214"/>
      <c r="BA32" s="214"/>
      <c r="BB32" s="210"/>
      <c r="BC32" s="214"/>
      <c r="BD32" s="210"/>
      <c r="BE32" s="214" t="s">
        <v>187</v>
      </c>
      <c r="BF32" s="210"/>
      <c r="BG32" s="210"/>
      <c r="BH32" s="210"/>
      <c r="BI32" s="210"/>
      <c r="BJ32" s="214"/>
      <c r="BK32" s="214"/>
      <c r="BL32" s="214"/>
      <c r="BM32" s="214"/>
      <c r="BN32" s="214"/>
      <c r="BO32" s="214"/>
      <c r="BP32" s="214"/>
      <c r="BQ32" s="214"/>
      <c r="BR32" s="210"/>
      <c r="BS32" s="210"/>
      <c r="BT32" s="210"/>
      <c r="BU32" s="210"/>
      <c r="BV32" s="210"/>
      <c r="BW32" s="210" t="s">
        <v>188</v>
      </c>
      <c r="BX32" s="210"/>
      <c r="BY32" s="210"/>
      <c r="BZ32" s="210"/>
      <c r="CA32" s="210"/>
      <c r="CB32" s="214"/>
      <c r="CC32" s="214"/>
      <c r="CD32" s="214"/>
      <c r="CE32" s="214"/>
      <c r="CF32" s="214"/>
      <c r="CG32" s="214"/>
      <c r="CH32" s="214"/>
      <c r="CI32" s="214"/>
      <c r="CJ32" s="214"/>
      <c r="CK32" s="214"/>
      <c r="CL32" s="214"/>
      <c r="CM32" s="214"/>
      <c r="CN32" s="214"/>
      <c r="CO32" s="214" t="s">
        <v>189</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c r="A33" s="186"/>
      <c r="B33" s="212"/>
      <c r="C33" s="490" t="s">
        <v>190</v>
      </c>
      <c r="D33" s="490"/>
      <c r="E33" s="455" t="s">
        <v>191</v>
      </c>
      <c r="F33" s="455"/>
      <c r="G33" s="455"/>
      <c r="H33" s="455"/>
      <c r="I33" s="455"/>
      <c r="J33" s="455"/>
      <c r="K33" s="455"/>
      <c r="L33" s="455"/>
      <c r="M33" s="455"/>
      <c r="N33" s="455"/>
      <c r="O33" s="455"/>
      <c r="P33" s="455"/>
      <c r="Q33" s="455"/>
      <c r="R33" s="455"/>
      <c r="S33" s="455"/>
      <c r="T33" s="215"/>
      <c r="U33" s="490" t="s">
        <v>192</v>
      </c>
      <c r="V33" s="490"/>
      <c r="W33" s="455" t="s">
        <v>191</v>
      </c>
      <c r="X33" s="455"/>
      <c r="Y33" s="455"/>
      <c r="Z33" s="455"/>
      <c r="AA33" s="455"/>
      <c r="AB33" s="455"/>
      <c r="AC33" s="455"/>
      <c r="AD33" s="455"/>
      <c r="AE33" s="455"/>
      <c r="AF33" s="455"/>
      <c r="AG33" s="455"/>
      <c r="AH33" s="455"/>
      <c r="AI33" s="455"/>
      <c r="AJ33" s="455"/>
      <c r="AK33" s="455"/>
      <c r="AL33" s="215"/>
      <c r="AM33" s="490" t="s">
        <v>193</v>
      </c>
      <c r="AN33" s="490"/>
      <c r="AO33" s="455" t="s">
        <v>191</v>
      </c>
      <c r="AP33" s="455"/>
      <c r="AQ33" s="455"/>
      <c r="AR33" s="455"/>
      <c r="AS33" s="455"/>
      <c r="AT33" s="455"/>
      <c r="AU33" s="455"/>
      <c r="AV33" s="455"/>
      <c r="AW33" s="455"/>
      <c r="AX33" s="455"/>
      <c r="AY33" s="455"/>
      <c r="AZ33" s="455"/>
      <c r="BA33" s="455"/>
      <c r="BB33" s="455"/>
      <c r="BC33" s="455"/>
      <c r="BD33" s="216"/>
      <c r="BE33" s="455" t="s">
        <v>194</v>
      </c>
      <c r="BF33" s="455"/>
      <c r="BG33" s="455" t="s">
        <v>195</v>
      </c>
      <c r="BH33" s="455"/>
      <c r="BI33" s="455"/>
      <c r="BJ33" s="455"/>
      <c r="BK33" s="455"/>
      <c r="BL33" s="455"/>
      <c r="BM33" s="455"/>
      <c r="BN33" s="455"/>
      <c r="BO33" s="455"/>
      <c r="BP33" s="455"/>
      <c r="BQ33" s="455"/>
      <c r="BR33" s="455"/>
      <c r="BS33" s="455"/>
      <c r="BT33" s="455"/>
      <c r="BU33" s="455"/>
      <c r="BV33" s="216"/>
      <c r="BW33" s="490" t="s">
        <v>194</v>
      </c>
      <c r="BX33" s="490"/>
      <c r="BY33" s="455" t="s">
        <v>196</v>
      </c>
      <c r="BZ33" s="455"/>
      <c r="CA33" s="455"/>
      <c r="CB33" s="455"/>
      <c r="CC33" s="455"/>
      <c r="CD33" s="455"/>
      <c r="CE33" s="455"/>
      <c r="CF33" s="455"/>
      <c r="CG33" s="455"/>
      <c r="CH33" s="455"/>
      <c r="CI33" s="455"/>
      <c r="CJ33" s="455"/>
      <c r="CK33" s="455"/>
      <c r="CL33" s="455"/>
      <c r="CM33" s="455"/>
      <c r="CN33" s="215"/>
      <c r="CO33" s="490" t="s">
        <v>192</v>
      </c>
      <c r="CP33" s="490"/>
      <c r="CQ33" s="455" t="s">
        <v>197</v>
      </c>
      <c r="CR33" s="455"/>
      <c r="CS33" s="455"/>
      <c r="CT33" s="455"/>
      <c r="CU33" s="455"/>
      <c r="CV33" s="455"/>
      <c r="CW33" s="455"/>
      <c r="CX33" s="455"/>
      <c r="CY33" s="455"/>
      <c r="CZ33" s="455"/>
      <c r="DA33" s="455"/>
      <c r="DB33" s="455"/>
      <c r="DC33" s="455"/>
      <c r="DD33" s="455"/>
      <c r="DE33" s="455"/>
      <c r="DF33" s="215"/>
      <c r="DG33" s="651" t="s">
        <v>198</v>
      </c>
      <c r="DH33" s="651"/>
      <c r="DI33" s="217"/>
      <c r="DJ33" s="185"/>
      <c r="DK33" s="185"/>
      <c r="DL33" s="185"/>
      <c r="DM33" s="185"/>
      <c r="DN33" s="185"/>
      <c r="DO33" s="185"/>
    </row>
    <row r="34" spans="1:119" ht="32.25" customHeight="1">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5</v>
      </c>
      <c r="V34" s="652"/>
      <c r="W34" s="653" t="str">
        <f>IF('各会計、関係団体の財政状況及び健全化判断比率'!B28="","",'各会計、関係団体の財政状況及び健全化判断比率'!B28)</f>
        <v>国民健康保険特別会計（事業勘定）</v>
      </c>
      <c r="X34" s="653"/>
      <c r="Y34" s="653"/>
      <c r="Z34" s="653"/>
      <c r="AA34" s="653"/>
      <c r="AB34" s="653"/>
      <c r="AC34" s="653"/>
      <c r="AD34" s="653"/>
      <c r="AE34" s="653"/>
      <c r="AF34" s="653"/>
      <c r="AG34" s="653"/>
      <c r="AH34" s="653"/>
      <c r="AI34" s="653"/>
      <c r="AJ34" s="653"/>
      <c r="AK34" s="653"/>
      <c r="AL34" s="213"/>
      <c r="AM34" s="652">
        <f>IF(AO34="","",MAX(C34:D43,U34:V43)+1)</f>
        <v>9</v>
      </c>
      <c r="AN34" s="652"/>
      <c r="AO34" s="653" t="str">
        <f>IF('各会計、関係団体の財政状況及び健全化判断比率'!B32="","",'各会計、関係団体の財政状況及び健全化判断比率'!B32)</f>
        <v>上水道事業会計</v>
      </c>
      <c r="AP34" s="653"/>
      <c r="AQ34" s="653"/>
      <c r="AR34" s="653"/>
      <c r="AS34" s="653"/>
      <c r="AT34" s="653"/>
      <c r="AU34" s="653"/>
      <c r="AV34" s="653"/>
      <c r="AW34" s="653"/>
      <c r="AX34" s="653"/>
      <c r="AY34" s="653"/>
      <c r="AZ34" s="653"/>
      <c r="BA34" s="653"/>
      <c r="BB34" s="653"/>
      <c r="BC34" s="653"/>
      <c r="BD34" s="213"/>
      <c r="BE34" s="652">
        <f>IF(BG34="","",MAX(C34:D43,U34:V43,AM34:AN43)+1)</f>
        <v>10</v>
      </c>
      <c r="BF34" s="652"/>
      <c r="BG34" s="653" t="str">
        <f>IF('各会計、関係団体の財政状況及び健全化判断比率'!B33="","",'各会計、関係団体の財政状況及び健全化判断比率'!B33)</f>
        <v>公共下水道事業特別会計</v>
      </c>
      <c r="BH34" s="653"/>
      <c r="BI34" s="653"/>
      <c r="BJ34" s="653"/>
      <c r="BK34" s="653"/>
      <c r="BL34" s="653"/>
      <c r="BM34" s="653"/>
      <c r="BN34" s="653"/>
      <c r="BO34" s="653"/>
      <c r="BP34" s="653"/>
      <c r="BQ34" s="653"/>
      <c r="BR34" s="653"/>
      <c r="BS34" s="653"/>
      <c r="BT34" s="653"/>
      <c r="BU34" s="653"/>
      <c r="BV34" s="213"/>
      <c r="BW34" s="652">
        <f>IF(BY34="","",MAX(C34:D43,U34:V43,AM34:AN43,BE34:BF43)+1)</f>
        <v>14</v>
      </c>
      <c r="BX34" s="652"/>
      <c r="BY34" s="653" t="str">
        <f>IF('各会計、関係団体の財政状況及び健全化判断比率'!B68="","",'各会計、関係団体の財政状況及び健全化判断比率'!B68)</f>
        <v>茨城県市町村総合事務組合（一般会計）</v>
      </c>
      <c r="BZ34" s="653"/>
      <c r="CA34" s="653"/>
      <c r="CB34" s="653"/>
      <c r="CC34" s="653"/>
      <c r="CD34" s="653"/>
      <c r="CE34" s="653"/>
      <c r="CF34" s="653"/>
      <c r="CG34" s="653"/>
      <c r="CH34" s="653"/>
      <c r="CI34" s="653"/>
      <c r="CJ34" s="653"/>
      <c r="CK34" s="653"/>
      <c r="CL34" s="653"/>
      <c r="CM34" s="653"/>
      <c r="CN34" s="213"/>
      <c r="CO34" s="652">
        <f>IF(CQ34="","",MAX(C34:D43,U34:V43,AM34:AN43,BE34:BF43,BW34:BX43)+1)</f>
        <v>21</v>
      </c>
      <c r="CP34" s="652"/>
      <c r="CQ34" s="653" t="str">
        <f>IF('各会計、関係団体の財政状況及び健全化判断比率'!BS7="","",'各会計、関係団体の財政状況及び健全化判断比率'!BS7)</f>
        <v>常陸大宮市農業公社</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c r="A35" s="186"/>
      <c r="B35" s="212"/>
      <c r="C35" s="652">
        <f>IF(E35="","",C34+1)</f>
        <v>2</v>
      </c>
      <c r="D35" s="652"/>
      <c r="E35" s="653" t="str">
        <f>IF('各会計、関係団体の財政状況及び健全化判断比率'!B8="","",'各会計、関係団体の財政状況及び健全化判断比率'!B8)</f>
        <v>公営墓地特別会計</v>
      </c>
      <c r="F35" s="653"/>
      <c r="G35" s="653"/>
      <c r="H35" s="653"/>
      <c r="I35" s="653"/>
      <c r="J35" s="653"/>
      <c r="K35" s="653"/>
      <c r="L35" s="653"/>
      <c r="M35" s="653"/>
      <c r="N35" s="653"/>
      <c r="O35" s="653"/>
      <c r="P35" s="653"/>
      <c r="Q35" s="653"/>
      <c r="R35" s="653"/>
      <c r="S35" s="653"/>
      <c r="T35" s="213"/>
      <c r="U35" s="652">
        <f>IF(W35="","",U34+1)</f>
        <v>6</v>
      </c>
      <c r="V35" s="652"/>
      <c r="W35" s="653" t="str">
        <f>IF('各会計、関係団体の財政状況及び健全化判断比率'!B29="","",'各会計、関係団体の財政状況及び健全化判断比率'!B29)</f>
        <v>国民健康保険特別会計（診療施設勘定）</v>
      </c>
      <c r="X35" s="653"/>
      <c r="Y35" s="653"/>
      <c r="Z35" s="653"/>
      <c r="AA35" s="653"/>
      <c r="AB35" s="653"/>
      <c r="AC35" s="653"/>
      <c r="AD35" s="653"/>
      <c r="AE35" s="653"/>
      <c r="AF35" s="653"/>
      <c r="AG35" s="653"/>
      <c r="AH35" s="653"/>
      <c r="AI35" s="653"/>
      <c r="AJ35" s="653"/>
      <c r="AK35" s="653"/>
      <c r="AL35" s="213"/>
      <c r="AM35" s="652" t="str">
        <f t="shared" ref="AM35:AM43" si="0">IF(AO35="","",AM34+1)</f>
        <v/>
      </c>
      <c r="AN35" s="652"/>
      <c r="AO35" s="653"/>
      <c r="AP35" s="653"/>
      <c r="AQ35" s="653"/>
      <c r="AR35" s="653"/>
      <c r="AS35" s="653"/>
      <c r="AT35" s="653"/>
      <c r="AU35" s="653"/>
      <c r="AV35" s="653"/>
      <c r="AW35" s="653"/>
      <c r="AX35" s="653"/>
      <c r="AY35" s="653"/>
      <c r="AZ35" s="653"/>
      <c r="BA35" s="653"/>
      <c r="BB35" s="653"/>
      <c r="BC35" s="653"/>
      <c r="BD35" s="213"/>
      <c r="BE35" s="652">
        <f t="shared" ref="BE35:BE43" si="1">IF(BG35="","",BE34+1)</f>
        <v>11</v>
      </c>
      <c r="BF35" s="652"/>
      <c r="BG35" s="653" t="str">
        <f>IF('各会計、関係団体の財政状況及び健全化判断比率'!B34="","",'各会計、関係団体の財政状況及び健全化判断比率'!B34)</f>
        <v>農業集落排水事業特別会計</v>
      </c>
      <c r="BH35" s="653"/>
      <c r="BI35" s="653"/>
      <c r="BJ35" s="653"/>
      <c r="BK35" s="653"/>
      <c r="BL35" s="653"/>
      <c r="BM35" s="653"/>
      <c r="BN35" s="653"/>
      <c r="BO35" s="653"/>
      <c r="BP35" s="653"/>
      <c r="BQ35" s="653"/>
      <c r="BR35" s="653"/>
      <c r="BS35" s="653"/>
      <c r="BT35" s="653"/>
      <c r="BU35" s="653"/>
      <c r="BV35" s="213"/>
      <c r="BW35" s="652">
        <f t="shared" ref="BW35:BW43" si="2">IF(BY35="","",BW34+1)</f>
        <v>15</v>
      </c>
      <c r="BX35" s="652"/>
      <c r="BY35" s="653" t="str">
        <f>IF('各会計、関係団体の財政状況及び健全化判断比率'!B69="","",'各会計、関係団体の財政状況及び健全化判断比率'!B69)</f>
        <v>茨城県市町村総合事務組合（県民交通災害共済事業特別会計）</v>
      </c>
      <c r="BZ35" s="653"/>
      <c r="CA35" s="653"/>
      <c r="CB35" s="653"/>
      <c r="CC35" s="653"/>
      <c r="CD35" s="653"/>
      <c r="CE35" s="653"/>
      <c r="CF35" s="653"/>
      <c r="CG35" s="653"/>
      <c r="CH35" s="653"/>
      <c r="CI35" s="653"/>
      <c r="CJ35" s="653"/>
      <c r="CK35" s="653"/>
      <c r="CL35" s="653"/>
      <c r="CM35" s="653"/>
      <c r="CN35" s="213"/>
      <c r="CO35" s="652">
        <f t="shared" ref="CO35:CO43" si="3">IF(CQ35="","",CO34+1)</f>
        <v>22</v>
      </c>
      <c r="CP35" s="652"/>
      <c r="CQ35" s="653" t="str">
        <f>IF('各会計、関係団体の財政状況及び健全化判断比率'!BS8="","",'各会計、関係団体の財政状況及び健全化判断比率'!BS8)</f>
        <v>常陸大宮街づくり</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c r="A36" s="186"/>
      <c r="B36" s="212"/>
      <c r="C36" s="652">
        <f>IF(E36="","",C35+1)</f>
        <v>3</v>
      </c>
      <c r="D36" s="652"/>
      <c r="E36" s="653" t="str">
        <f>IF('各会計、関係団体の財政状況及び健全化判断比率'!B9="","",'各会計、関係団体の財政状況及び健全化判断比率'!B9)</f>
        <v>那珂地方公平委員会特別会計</v>
      </c>
      <c r="F36" s="653"/>
      <c r="G36" s="653"/>
      <c r="H36" s="653"/>
      <c r="I36" s="653"/>
      <c r="J36" s="653"/>
      <c r="K36" s="653"/>
      <c r="L36" s="653"/>
      <c r="M36" s="653"/>
      <c r="N36" s="653"/>
      <c r="O36" s="653"/>
      <c r="P36" s="653"/>
      <c r="Q36" s="653"/>
      <c r="R36" s="653"/>
      <c r="S36" s="653"/>
      <c r="T36" s="213"/>
      <c r="U36" s="652">
        <f t="shared" ref="U36:U43" si="4">IF(W36="","",U35+1)</f>
        <v>7</v>
      </c>
      <c r="V36" s="652"/>
      <c r="W36" s="653" t="str">
        <f>IF('各会計、関係団体の財政状況及び健全化判断比率'!B30="","",'各会計、関係団体の財政状況及び健全化判断比率'!B30)</f>
        <v>介護保険特別会計</v>
      </c>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f t="shared" si="1"/>
        <v>12</v>
      </c>
      <c r="BF36" s="652"/>
      <c r="BG36" s="653" t="str">
        <f>IF('各会計、関係団体の財政状況及び健全化判断比率'!B35="","",'各会計、関係団体の財政状況及び健全化判断比率'!B35)</f>
        <v>戸別浄化槽整備事業特別会計</v>
      </c>
      <c r="BH36" s="653"/>
      <c r="BI36" s="653"/>
      <c r="BJ36" s="653"/>
      <c r="BK36" s="653"/>
      <c r="BL36" s="653"/>
      <c r="BM36" s="653"/>
      <c r="BN36" s="653"/>
      <c r="BO36" s="653"/>
      <c r="BP36" s="653"/>
      <c r="BQ36" s="653"/>
      <c r="BR36" s="653"/>
      <c r="BS36" s="653"/>
      <c r="BT36" s="653"/>
      <c r="BU36" s="653"/>
      <c r="BV36" s="213"/>
      <c r="BW36" s="652">
        <f t="shared" si="2"/>
        <v>16</v>
      </c>
      <c r="BX36" s="652"/>
      <c r="BY36" s="653" t="str">
        <f>IF('各会計、関係団体の財政状況及び健全化判断比率'!B70="","",'各会計、関係団体の財政状況及び健全化判断比率'!B70)</f>
        <v>茨城租税債権管理機構</v>
      </c>
      <c r="BZ36" s="653"/>
      <c r="CA36" s="653"/>
      <c r="CB36" s="653"/>
      <c r="CC36" s="653"/>
      <c r="CD36" s="653"/>
      <c r="CE36" s="653"/>
      <c r="CF36" s="653"/>
      <c r="CG36" s="653"/>
      <c r="CH36" s="653"/>
      <c r="CI36" s="653"/>
      <c r="CJ36" s="653"/>
      <c r="CK36" s="653"/>
      <c r="CL36" s="653"/>
      <c r="CM36" s="653"/>
      <c r="CN36" s="213"/>
      <c r="CO36" s="652">
        <f t="shared" si="3"/>
        <v>23</v>
      </c>
      <c r="CP36" s="652"/>
      <c r="CQ36" s="653" t="str">
        <f>IF('各会計、関係団体の財政状況及び健全化判断比率'!BS9="","",'各会計、関係団体の財政状況及び健全化判断比率'!BS9)</f>
        <v>常陸大宮市振興財団</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c r="A37" s="186"/>
      <c r="B37" s="212"/>
      <c r="C37" s="652">
        <f>IF(E37="","",C36+1)</f>
        <v>4</v>
      </c>
      <c r="D37" s="652"/>
      <c r="E37" s="653" t="str">
        <f>IF('各会計、関係団体の財政状況及び健全化判断比率'!B10="","",'各会計、関係団体の財政状況及び健全化判断比率'!B10)</f>
        <v>温泉事業特別会計</v>
      </c>
      <c r="F37" s="653"/>
      <c r="G37" s="653"/>
      <c r="H37" s="653"/>
      <c r="I37" s="653"/>
      <c r="J37" s="653"/>
      <c r="K37" s="653"/>
      <c r="L37" s="653"/>
      <c r="M37" s="653"/>
      <c r="N37" s="653"/>
      <c r="O37" s="653"/>
      <c r="P37" s="653"/>
      <c r="Q37" s="653"/>
      <c r="R37" s="653"/>
      <c r="S37" s="653"/>
      <c r="T37" s="213"/>
      <c r="U37" s="652">
        <f t="shared" si="4"/>
        <v>8</v>
      </c>
      <c r="V37" s="652"/>
      <c r="W37" s="653" t="str">
        <f>IF('各会計、関係団体の財政状況及び健全化判断比率'!B31="","",'各会計、関係団体の財政状況及び健全化判断比率'!B31)</f>
        <v>後期高齢者医療特別会計</v>
      </c>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f t="shared" si="1"/>
        <v>13</v>
      </c>
      <c r="BF37" s="652"/>
      <c r="BG37" s="653" t="str">
        <f>IF('各会計、関係団体の財政状況及び健全化判断比率'!B36="","",'各会計、関係団体の財政状況及び健全化判断比率'!B36)</f>
        <v>宅地造成事業特別会計</v>
      </c>
      <c r="BH37" s="653"/>
      <c r="BI37" s="653"/>
      <c r="BJ37" s="653"/>
      <c r="BK37" s="653"/>
      <c r="BL37" s="653"/>
      <c r="BM37" s="653"/>
      <c r="BN37" s="653"/>
      <c r="BO37" s="653"/>
      <c r="BP37" s="653"/>
      <c r="BQ37" s="653"/>
      <c r="BR37" s="653"/>
      <c r="BS37" s="653"/>
      <c r="BT37" s="653"/>
      <c r="BU37" s="653"/>
      <c r="BV37" s="213"/>
      <c r="BW37" s="652">
        <f t="shared" si="2"/>
        <v>17</v>
      </c>
      <c r="BX37" s="652"/>
      <c r="BY37" s="653" t="str">
        <f>IF('各会計、関係団体の財政状況及び健全化判断比率'!B71="","",'各会計、関係団体の財政状況及び健全化判断比率'!B71)</f>
        <v>茨城県後期高齢者医療広域連合（一般会計）</v>
      </c>
      <c r="BZ37" s="653"/>
      <c r="CA37" s="653"/>
      <c r="CB37" s="653"/>
      <c r="CC37" s="653"/>
      <c r="CD37" s="653"/>
      <c r="CE37" s="653"/>
      <c r="CF37" s="653"/>
      <c r="CG37" s="653"/>
      <c r="CH37" s="653"/>
      <c r="CI37" s="653"/>
      <c r="CJ37" s="653"/>
      <c r="CK37" s="653"/>
      <c r="CL37" s="653"/>
      <c r="CM37" s="653"/>
      <c r="CN37" s="213"/>
      <c r="CO37" s="652">
        <f t="shared" si="3"/>
        <v>24</v>
      </c>
      <c r="CP37" s="652"/>
      <c r="CQ37" s="653" t="str">
        <f>IF('各会計、関係団体の財政状況及び健全化判断比率'!BS10="","",'各会計、関係団体の財政状況及び健全化判断比率'!BS10)</f>
        <v>ふるさと活性化センターみわ</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f t="shared" si="2"/>
        <v>18</v>
      </c>
      <c r="BX38" s="652"/>
      <c r="BY38" s="653" t="str">
        <f>IF('各会計、関係団体の財政状況及び健全化判断比率'!B72="","",'各会計、関係団体の財政状況及び健全化判断比率'!B72)</f>
        <v>茨城県後期高齢者医療広域連合（後期高齢医療特別会計）</v>
      </c>
      <c r="BZ38" s="653"/>
      <c r="CA38" s="653"/>
      <c r="CB38" s="653"/>
      <c r="CC38" s="653"/>
      <c r="CD38" s="653"/>
      <c r="CE38" s="653"/>
      <c r="CF38" s="653"/>
      <c r="CG38" s="653"/>
      <c r="CH38" s="653"/>
      <c r="CI38" s="653"/>
      <c r="CJ38" s="653"/>
      <c r="CK38" s="653"/>
      <c r="CL38" s="653"/>
      <c r="CM38" s="653"/>
      <c r="CN38" s="213"/>
      <c r="CO38" s="652">
        <f t="shared" si="3"/>
        <v>25</v>
      </c>
      <c r="CP38" s="652"/>
      <c r="CQ38" s="653" t="str">
        <f>IF('各会計、関係団体の財政状況及び健全化判断比率'!BS11="","",'各会計、関係団体の財政状況及び健全化判断比率'!BS11)</f>
        <v>おがわ地域振興</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f t="shared" si="2"/>
        <v>19</v>
      </c>
      <c r="BX39" s="652"/>
      <c r="BY39" s="653" t="str">
        <f>IF('各会計、関係団体の財政状況及び健全化判断比率'!B73="","",'各会計、関係団体の財政状況及び健全化判断比率'!B73)</f>
        <v>茨城北農業共済事務組合</v>
      </c>
      <c r="BZ39" s="653"/>
      <c r="CA39" s="653"/>
      <c r="CB39" s="653"/>
      <c r="CC39" s="653"/>
      <c r="CD39" s="653"/>
      <c r="CE39" s="653"/>
      <c r="CF39" s="653"/>
      <c r="CG39" s="653"/>
      <c r="CH39" s="653"/>
      <c r="CI39" s="653"/>
      <c r="CJ39" s="653"/>
      <c r="CK39" s="653"/>
      <c r="CL39" s="653"/>
      <c r="CM39" s="653"/>
      <c r="CN39" s="213"/>
      <c r="CO39" s="652">
        <f t="shared" si="3"/>
        <v>26</v>
      </c>
      <c r="CP39" s="652"/>
      <c r="CQ39" s="653" t="str">
        <f>IF('各会計、関係団体の財政状況及び健全化判断比率'!BS12="","",'各会計、関係団体の財政状況及び健全化判断比率'!BS12)</f>
        <v>常陸大宮市体育協会</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f t="shared" si="2"/>
        <v>20</v>
      </c>
      <c r="BX40" s="652"/>
      <c r="BY40" s="653" t="str">
        <f>IF('各会計、関係団体の財政状況及び健全化判断比率'!B74="","",'各会計、関係団体の財政状況及び健全化判断比率'!B74)</f>
        <v>大宮地方環境整備組合</v>
      </c>
      <c r="BZ40" s="653"/>
      <c r="CA40" s="653"/>
      <c r="CB40" s="653"/>
      <c r="CC40" s="653"/>
      <c r="CD40" s="653"/>
      <c r="CE40" s="653"/>
      <c r="CF40" s="653"/>
      <c r="CG40" s="653"/>
      <c r="CH40" s="653"/>
      <c r="CI40" s="653"/>
      <c r="CJ40" s="653"/>
      <c r="CK40" s="653"/>
      <c r="CL40" s="653"/>
      <c r="CM40" s="653"/>
      <c r="CN40" s="213"/>
      <c r="CO40" s="652">
        <f t="shared" si="3"/>
        <v>27</v>
      </c>
      <c r="CP40" s="652"/>
      <c r="CQ40" s="653" t="str">
        <f>IF('各会計、関係団体の財政状況及び健全化判断比率'!BS13="","",'各会計、関係団体の財政状況及び健全化判断比率'!BS13)</f>
        <v>常陸大宮市温泉事業</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t="str">
        <f t="shared" si="2"/>
        <v/>
      </c>
      <c r="BX41" s="652"/>
      <c r="BY41" s="653" t="str">
        <f>IF('各会計、関係団体の財政状況及び健全化判断比率'!B75="","",'各会計、関係団体の財政状況及び健全化判断比率'!B75)</f>
        <v/>
      </c>
      <c r="BZ41" s="653"/>
      <c r="CA41" s="653"/>
      <c r="CB41" s="653"/>
      <c r="CC41" s="653"/>
      <c r="CD41" s="653"/>
      <c r="CE41" s="653"/>
      <c r="CF41" s="653"/>
      <c r="CG41" s="653"/>
      <c r="CH41" s="653"/>
      <c r="CI41" s="653"/>
      <c r="CJ41" s="653"/>
      <c r="CK41" s="653"/>
      <c r="CL41" s="653"/>
      <c r="CM41" s="653"/>
      <c r="CN41" s="213"/>
      <c r="CO41" s="652">
        <f t="shared" si="3"/>
        <v>28</v>
      </c>
      <c r="CP41" s="652"/>
      <c r="CQ41" s="653" t="str">
        <f>IF('各会計、関係団体の財政状況及び健全化判断比率'!BS14="","",'各会計、関係団体の財政状況及び健全化判断比率'!BS14)</f>
        <v>元気な郷づくり</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t="str">
        <f t="shared" si="2"/>
        <v/>
      </c>
      <c r="BX42" s="652"/>
      <c r="BY42" s="653" t="str">
        <f>IF('各会計、関係団体の財政状況及び健全化判断比率'!B76="","",'各会計、関係団体の財政状況及び健全化判断比率'!B76)</f>
        <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t="str">
        <f t="shared" si="2"/>
        <v/>
      </c>
      <c r="BX43" s="652"/>
      <c r="BY43" s="653" t="str">
        <f>IF('各会計、関係団体の財政状況及び健全化判断比率'!B77="","",'各会計、関係団体の財政状況及び健全化判断比率'!B77)</f>
        <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c r="B46" s="185" t="s">
        <v>199</v>
      </c>
      <c r="C46" s="185"/>
      <c r="D46" s="185"/>
      <c r="E46" s="185" t="s">
        <v>200</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c r="B47" s="185"/>
      <c r="C47" s="185"/>
      <c r="D47" s="185"/>
      <c r="E47" s="185" t="s">
        <v>201</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c r="B48" s="185"/>
      <c r="C48" s="185"/>
      <c r="D48" s="185"/>
      <c r="E48" s="185" t="s">
        <v>202</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c r="E49" s="221" t="s">
        <v>203</v>
      </c>
    </row>
    <row r="50" spans="5:5">
      <c r="E50" s="187" t="s">
        <v>204</v>
      </c>
    </row>
    <row r="51" spans="5:5">
      <c r="E51" s="187" t="s">
        <v>205</v>
      </c>
    </row>
    <row r="52" spans="5:5">
      <c r="E52" s="187" t="s">
        <v>206</v>
      </c>
    </row>
    <row r="53" spans="5:5"/>
    <row r="54" spans="5:5"/>
    <row r="55" spans="5:5"/>
    <row r="56" spans="5:5"/>
    <row r="57" spans="5:5" hidden="1"/>
    <row r="58" spans="5:5" hidden="1"/>
    <row r="59" spans="5:5" hidden="1"/>
  </sheetData>
  <sheetProtection algorithmName="SHA-512" hashValue="JewchKfjPDD9LXW2uNb/gWJZVmdVeEpNdg2crWGpv/4CVNpuMV804+MXk989GnP5jyz2W3c6cOZMd7PaSiTNAw==" saltValue="QtcjODQb2SDNi1Oj4D1SR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557</v>
      </c>
      <c r="G33" s="29" t="s">
        <v>558</v>
      </c>
      <c r="H33" s="29" t="s">
        <v>559</v>
      </c>
      <c r="I33" s="29" t="s">
        <v>560</v>
      </c>
      <c r="J33" s="30" t="s">
        <v>561</v>
      </c>
      <c r="K33" s="22"/>
      <c r="L33" s="22"/>
      <c r="M33" s="22"/>
      <c r="N33" s="22"/>
      <c r="O33" s="22"/>
      <c r="P33" s="22"/>
    </row>
    <row r="34" spans="1:16" ht="39" customHeight="1">
      <c r="A34" s="22"/>
      <c r="B34" s="31"/>
      <c r="C34" s="1244" t="s">
        <v>564</v>
      </c>
      <c r="D34" s="1244"/>
      <c r="E34" s="1245"/>
      <c r="F34" s="32">
        <v>4.08</v>
      </c>
      <c r="G34" s="33">
        <v>5.65</v>
      </c>
      <c r="H34" s="33">
        <v>8.3800000000000008</v>
      </c>
      <c r="I34" s="33">
        <v>10.050000000000001</v>
      </c>
      <c r="J34" s="34">
        <v>10.99</v>
      </c>
      <c r="K34" s="22"/>
      <c r="L34" s="22"/>
      <c r="M34" s="22"/>
      <c r="N34" s="22"/>
      <c r="O34" s="22"/>
      <c r="P34" s="22"/>
    </row>
    <row r="35" spans="1:16" ht="39" customHeight="1">
      <c r="A35" s="22"/>
      <c r="B35" s="35"/>
      <c r="C35" s="1238" t="s">
        <v>565</v>
      </c>
      <c r="D35" s="1239"/>
      <c r="E35" s="1240"/>
      <c r="F35" s="36">
        <v>9.14</v>
      </c>
      <c r="G35" s="37">
        <v>9.8000000000000007</v>
      </c>
      <c r="H35" s="37">
        <v>9.17</v>
      </c>
      <c r="I35" s="37">
        <v>8.1</v>
      </c>
      <c r="J35" s="38">
        <v>6.65</v>
      </c>
      <c r="K35" s="22"/>
      <c r="L35" s="22"/>
      <c r="M35" s="22"/>
      <c r="N35" s="22"/>
      <c r="O35" s="22"/>
      <c r="P35" s="22"/>
    </row>
    <row r="36" spans="1:16" ht="39" customHeight="1">
      <c r="A36" s="22"/>
      <c r="B36" s="35"/>
      <c r="C36" s="1238" t="s">
        <v>566</v>
      </c>
      <c r="D36" s="1239"/>
      <c r="E36" s="1240"/>
      <c r="F36" s="36">
        <v>0.37</v>
      </c>
      <c r="G36" s="37">
        <v>1.38</v>
      </c>
      <c r="H36" s="37">
        <v>1.42</v>
      </c>
      <c r="I36" s="37">
        <v>1.1299999999999999</v>
      </c>
      <c r="J36" s="38">
        <v>1.1299999999999999</v>
      </c>
      <c r="K36" s="22"/>
      <c r="L36" s="22"/>
      <c r="M36" s="22"/>
      <c r="N36" s="22"/>
      <c r="O36" s="22"/>
      <c r="P36" s="22"/>
    </row>
    <row r="37" spans="1:16" ht="39" customHeight="1">
      <c r="A37" s="22"/>
      <c r="B37" s="35"/>
      <c r="C37" s="1238" t="s">
        <v>567</v>
      </c>
      <c r="D37" s="1239"/>
      <c r="E37" s="1240"/>
      <c r="F37" s="36">
        <v>0.74</v>
      </c>
      <c r="G37" s="37">
        <v>1.35</v>
      </c>
      <c r="H37" s="37">
        <v>1.78</v>
      </c>
      <c r="I37" s="37">
        <v>2.2200000000000002</v>
      </c>
      <c r="J37" s="38">
        <v>0.69</v>
      </c>
      <c r="K37" s="22"/>
      <c r="L37" s="22"/>
      <c r="M37" s="22"/>
      <c r="N37" s="22"/>
      <c r="O37" s="22"/>
      <c r="P37" s="22"/>
    </row>
    <row r="38" spans="1:16" ht="39" customHeight="1">
      <c r="A38" s="22"/>
      <c r="B38" s="35"/>
      <c r="C38" s="1238" t="s">
        <v>568</v>
      </c>
      <c r="D38" s="1239"/>
      <c r="E38" s="1240"/>
      <c r="F38" s="36">
        <v>0.12</v>
      </c>
      <c r="G38" s="37">
        <v>0.24</v>
      </c>
      <c r="H38" s="37">
        <v>0.18</v>
      </c>
      <c r="I38" s="37">
        <v>0.31</v>
      </c>
      <c r="J38" s="38">
        <v>0.5</v>
      </c>
      <c r="K38" s="22"/>
      <c r="L38" s="22"/>
      <c r="M38" s="22"/>
      <c r="N38" s="22"/>
      <c r="O38" s="22"/>
      <c r="P38" s="22"/>
    </row>
    <row r="39" spans="1:16" ht="39" customHeight="1">
      <c r="A39" s="22"/>
      <c r="B39" s="35"/>
      <c r="C39" s="1238" t="s">
        <v>569</v>
      </c>
      <c r="D39" s="1239"/>
      <c r="E39" s="1240"/>
      <c r="F39" s="36">
        <v>0.09</v>
      </c>
      <c r="G39" s="37">
        <v>0.46</v>
      </c>
      <c r="H39" s="37">
        <v>0.51</v>
      </c>
      <c r="I39" s="37">
        <v>0.54</v>
      </c>
      <c r="J39" s="38">
        <v>0.47</v>
      </c>
      <c r="K39" s="22"/>
      <c r="L39" s="22"/>
      <c r="M39" s="22"/>
      <c r="N39" s="22"/>
      <c r="O39" s="22"/>
      <c r="P39" s="22"/>
    </row>
    <row r="40" spans="1:16" ht="39" customHeight="1">
      <c r="A40" s="22"/>
      <c r="B40" s="35"/>
      <c r="C40" s="1238" t="s">
        <v>570</v>
      </c>
      <c r="D40" s="1239"/>
      <c r="E40" s="1240"/>
      <c r="F40" s="36">
        <v>0.1</v>
      </c>
      <c r="G40" s="37">
        <v>0.1</v>
      </c>
      <c r="H40" s="37">
        <v>0.11</v>
      </c>
      <c r="I40" s="37">
        <v>0.24</v>
      </c>
      <c r="J40" s="38">
        <v>0.23</v>
      </c>
      <c r="K40" s="22"/>
      <c r="L40" s="22"/>
      <c r="M40" s="22"/>
      <c r="N40" s="22"/>
      <c r="O40" s="22"/>
      <c r="P40" s="22"/>
    </row>
    <row r="41" spans="1:16" ht="39" customHeight="1">
      <c r="A41" s="22"/>
      <c r="B41" s="35"/>
      <c r="C41" s="1238" t="s">
        <v>571</v>
      </c>
      <c r="D41" s="1239"/>
      <c r="E41" s="1240"/>
      <c r="F41" s="36">
        <v>0.11</v>
      </c>
      <c r="G41" s="37">
        <v>0.06</v>
      </c>
      <c r="H41" s="37">
        <v>0.15</v>
      </c>
      <c r="I41" s="37">
        <v>0.08</v>
      </c>
      <c r="J41" s="38">
        <v>0.12</v>
      </c>
      <c r="K41" s="22"/>
      <c r="L41" s="22"/>
      <c r="M41" s="22"/>
      <c r="N41" s="22"/>
      <c r="O41" s="22"/>
      <c r="P41" s="22"/>
    </row>
    <row r="42" spans="1:16" ht="39" customHeight="1">
      <c r="A42" s="22"/>
      <c r="B42" s="39"/>
      <c r="C42" s="1238" t="s">
        <v>572</v>
      </c>
      <c r="D42" s="1239"/>
      <c r="E42" s="1240"/>
      <c r="F42" s="36" t="s">
        <v>516</v>
      </c>
      <c r="G42" s="37" t="s">
        <v>516</v>
      </c>
      <c r="H42" s="37" t="s">
        <v>516</v>
      </c>
      <c r="I42" s="37" t="s">
        <v>516</v>
      </c>
      <c r="J42" s="38" t="s">
        <v>516</v>
      </c>
      <c r="K42" s="22"/>
      <c r="L42" s="22"/>
      <c r="M42" s="22"/>
      <c r="N42" s="22"/>
      <c r="O42" s="22"/>
      <c r="P42" s="22"/>
    </row>
    <row r="43" spans="1:16" ht="39" customHeight="1" thickBot="1">
      <c r="A43" s="22"/>
      <c r="B43" s="40"/>
      <c r="C43" s="1241" t="s">
        <v>573</v>
      </c>
      <c r="D43" s="1242"/>
      <c r="E43" s="1243"/>
      <c r="F43" s="41">
        <v>0.16</v>
      </c>
      <c r="G43" s="42">
        <v>0.28999999999999998</v>
      </c>
      <c r="H43" s="42">
        <v>0.14000000000000001</v>
      </c>
      <c r="I43" s="42">
        <v>0.04</v>
      </c>
      <c r="J43" s="43">
        <v>7.0000000000000007E-2</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jjCnK+pqTY7Zz+cRVpHChBQkX6WFtApBNnhkjNkOn5yzS7qLWmgDzJpv7NeTY4UyzKR5tG9147eRMDo6h2EADQ==" saltValue="o/aB1hRJwg7BSNYsqOQdF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5" zoomScaleNormal="7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c r="A45" s="48"/>
      <c r="B45" s="1246" t="s">
        <v>10</v>
      </c>
      <c r="C45" s="1247"/>
      <c r="D45" s="58"/>
      <c r="E45" s="1252" t="s">
        <v>11</v>
      </c>
      <c r="F45" s="1252"/>
      <c r="G45" s="1252"/>
      <c r="H45" s="1252"/>
      <c r="I45" s="1252"/>
      <c r="J45" s="1253"/>
      <c r="K45" s="59">
        <v>2892</v>
      </c>
      <c r="L45" s="60">
        <v>2744</v>
      </c>
      <c r="M45" s="60">
        <v>2631</v>
      </c>
      <c r="N45" s="60">
        <v>2638</v>
      </c>
      <c r="O45" s="61">
        <v>2940</v>
      </c>
      <c r="P45" s="48"/>
      <c r="Q45" s="48"/>
      <c r="R45" s="48"/>
      <c r="S45" s="48"/>
      <c r="T45" s="48"/>
      <c r="U45" s="48"/>
    </row>
    <row r="46" spans="1:21" ht="30.75" customHeight="1">
      <c r="A46" s="48"/>
      <c r="B46" s="1248"/>
      <c r="C46" s="1249"/>
      <c r="D46" s="62"/>
      <c r="E46" s="1254" t="s">
        <v>12</v>
      </c>
      <c r="F46" s="1254"/>
      <c r="G46" s="1254"/>
      <c r="H46" s="1254"/>
      <c r="I46" s="1254"/>
      <c r="J46" s="1255"/>
      <c r="K46" s="63" t="s">
        <v>516</v>
      </c>
      <c r="L46" s="64" t="s">
        <v>516</v>
      </c>
      <c r="M46" s="64" t="s">
        <v>516</v>
      </c>
      <c r="N46" s="64" t="s">
        <v>516</v>
      </c>
      <c r="O46" s="65" t="s">
        <v>516</v>
      </c>
      <c r="P46" s="48"/>
      <c r="Q46" s="48"/>
      <c r="R46" s="48"/>
      <c r="S46" s="48"/>
      <c r="T46" s="48"/>
      <c r="U46" s="48"/>
    </row>
    <row r="47" spans="1:21" ht="30.75" customHeight="1">
      <c r="A47" s="48"/>
      <c r="B47" s="1248"/>
      <c r="C47" s="1249"/>
      <c r="D47" s="62"/>
      <c r="E47" s="1254" t="s">
        <v>13</v>
      </c>
      <c r="F47" s="1254"/>
      <c r="G47" s="1254"/>
      <c r="H47" s="1254"/>
      <c r="I47" s="1254"/>
      <c r="J47" s="1255"/>
      <c r="K47" s="63" t="s">
        <v>516</v>
      </c>
      <c r="L47" s="64" t="s">
        <v>516</v>
      </c>
      <c r="M47" s="64" t="s">
        <v>516</v>
      </c>
      <c r="N47" s="64" t="s">
        <v>516</v>
      </c>
      <c r="O47" s="65" t="s">
        <v>516</v>
      </c>
      <c r="P47" s="48"/>
      <c r="Q47" s="48"/>
      <c r="R47" s="48"/>
      <c r="S47" s="48"/>
      <c r="T47" s="48"/>
      <c r="U47" s="48"/>
    </row>
    <row r="48" spans="1:21" ht="30.75" customHeight="1">
      <c r="A48" s="48"/>
      <c r="B48" s="1248"/>
      <c r="C48" s="1249"/>
      <c r="D48" s="62"/>
      <c r="E48" s="1254" t="s">
        <v>14</v>
      </c>
      <c r="F48" s="1254"/>
      <c r="G48" s="1254"/>
      <c r="H48" s="1254"/>
      <c r="I48" s="1254"/>
      <c r="J48" s="1255"/>
      <c r="K48" s="63">
        <v>732</v>
      </c>
      <c r="L48" s="64">
        <v>727</v>
      </c>
      <c r="M48" s="64">
        <v>720</v>
      </c>
      <c r="N48" s="64">
        <v>707</v>
      </c>
      <c r="O48" s="65">
        <v>715</v>
      </c>
      <c r="P48" s="48"/>
      <c r="Q48" s="48"/>
      <c r="R48" s="48"/>
      <c r="S48" s="48"/>
      <c r="T48" s="48"/>
      <c r="U48" s="48"/>
    </row>
    <row r="49" spans="1:21" ht="30.75" customHeight="1">
      <c r="A49" s="48"/>
      <c r="B49" s="1248"/>
      <c r="C49" s="1249"/>
      <c r="D49" s="62"/>
      <c r="E49" s="1254" t="s">
        <v>15</v>
      </c>
      <c r="F49" s="1254"/>
      <c r="G49" s="1254"/>
      <c r="H49" s="1254"/>
      <c r="I49" s="1254"/>
      <c r="J49" s="1255"/>
      <c r="K49" s="63" t="s">
        <v>516</v>
      </c>
      <c r="L49" s="64" t="s">
        <v>516</v>
      </c>
      <c r="M49" s="64" t="s">
        <v>516</v>
      </c>
      <c r="N49" s="64" t="s">
        <v>516</v>
      </c>
      <c r="O49" s="65" t="s">
        <v>516</v>
      </c>
      <c r="P49" s="48"/>
      <c r="Q49" s="48"/>
      <c r="R49" s="48"/>
      <c r="S49" s="48"/>
      <c r="T49" s="48"/>
      <c r="U49" s="48"/>
    </row>
    <row r="50" spans="1:21" ht="30.75" customHeight="1">
      <c r="A50" s="48"/>
      <c r="B50" s="1248"/>
      <c r="C50" s="1249"/>
      <c r="D50" s="62"/>
      <c r="E50" s="1254" t="s">
        <v>16</v>
      </c>
      <c r="F50" s="1254"/>
      <c r="G50" s="1254"/>
      <c r="H50" s="1254"/>
      <c r="I50" s="1254"/>
      <c r="J50" s="1255"/>
      <c r="K50" s="63">
        <v>0</v>
      </c>
      <c r="L50" s="64" t="s">
        <v>516</v>
      </c>
      <c r="M50" s="64" t="s">
        <v>516</v>
      </c>
      <c r="N50" s="64" t="s">
        <v>516</v>
      </c>
      <c r="O50" s="65" t="s">
        <v>516</v>
      </c>
      <c r="P50" s="48"/>
      <c r="Q50" s="48"/>
      <c r="R50" s="48"/>
      <c r="S50" s="48"/>
      <c r="T50" s="48"/>
      <c r="U50" s="48"/>
    </row>
    <row r="51" spans="1:21" ht="30.75" customHeight="1">
      <c r="A51" s="48"/>
      <c r="B51" s="1250"/>
      <c r="C51" s="1251"/>
      <c r="D51" s="66"/>
      <c r="E51" s="1254" t="s">
        <v>17</v>
      </c>
      <c r="F51" s="1254"/>
      <c r="G51" s="1254"/>
      <c r="H51" s="1254"/>
      <c r="I51" s="1254"/>
      <c r="J51" s="1255"/>
      <c r="K51" s="63" t="s">
        <v>516</v>
      </c>
      <c r="L51" s="64" t="s">
        <v>516</v>
      </c>
      <c r="M51" s="64" t="s">
        <v>516</v>
      </c>
      <c r="N51" s="64" t="s">
        <v>516</v>
      </c>
      <c r="O51" s="65" t="s">
        <v>516</v>
      </c>
      <c r="P51" s="48"/>
      <c r="Q51" s="48"/>
      <c r="R51" s="48"/>
      <c r="S51" s="48"/>
      <c r="T51" s="48"/>
      <c r="U51" s="48"/>
    </row>
    <row r="52" spans="1:21" ht="30.75" customHeight="1">
      <c r="A52" s="48"/>
      <c r="B52" s="1256" t="s">
        <v>18</v>
      </c>
      <c r="C52" s="1257"/>
      <c r="D52" s="66"/>
      <c r="E52" s="1254" t="s">
        <v>19</v>
      </c>
      <c r="F52" s="1254"/>
      <c r="G52" s="1254"/>
      <c r="H52" s="1254"/>
      <c r="I52" s="1254"/>
      <c r="J52" s="1255"/>
      <c r="K52" s="63">
        <v>2592</v>
      </c>
      <c r="L52" s="64">
        <v>2529</v>
      </c>
      <c r="M52" s="64">
        <v>2467</v>
      </c>
      <c r="N52" s="64">
        <v>2483</v>
      </c>
      <c r="O52" s="65">
        <v>2608</v>
      </c>
      <c r="P52" s="48"/>
      <c r="Q52" s="48"/>
      <c r="R52" s="48"/>
      <c r="S52" s="48"/>
      <c r="T52" s="48"/>
      <c r="U52" s="48"/>
    </row>
    <row r="53" spans="1:21" ht="30.75" customHeight="1" thickBot="1">
      <c r="A53" s="48"/>
      <c r="B53" s="1258" t="s">
        <v>20</v>
      </c>
      <c r="C53" s="1259"/>
      <c r="D53" s="67"/>
      <c r="E53" s="1260" t="s">
        <v>21</v>
      </c>
      <c r="F53" s="1260"/>
      <c r="G53" s="1260"/>
      <c r="H53" s="1260"/>
      <c r="I53" s="1260"/>
      <c r="J53" s="1261"/>
      <c r="K53" s="68">
        <v>1032</v>
      </c>
      <c r="L53" s="69">
        <v>942</v>
      </c>
      <c r="M53" s="69">
        <v>884</v>
      </c>
      <c r="N53" s="69">
        <v>862</v>
      </c>
      <c r="O53" s="70">
        <v>1047</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c r="A56" s="48"/>
      <c r="B56" s="75"/>
      <c r="C56" s="76"/>
      <c r="D56" s="76"/>
      <c r="E56" s="77"/>
      <c r="F56" s="77"/>
      <c r="G56" s="77"/>
      <c r="H56" s="77"/>
      <c r="I56" s="77"/>
      <c r="J56" s="78" t="s">
        <v>2</v>
      </c>
      <c r="K56" s="79" t="s">
        <v>574</v>
      </c>
      <c r="L56" s="80" t="s">
        <v>575</v>
      </c>
      <c r="M56" s="80" t="s">
        <v>576</v>
      </c>
      <c r="N56" s="80" t="s">
        <v>577</v>
      </c>
      <c r="O56" s="81" t="s">
        <v>578</v>
      </c>
      <c r="P56" s="48"/>
      <c r="Q56" s="48"/>
      <c r="R56" s="48"/>
      <c r="S56" s="48"/>
      <c r="T56" s="48"/>
      <c r="U56" s="48"/>
    </row>
    <row r="57" spans="1:21" ht="31.5" customHeight="1">
      <c r="B57" s="1262" t="s">
        <v>24</v>
      </c>
      <c r="C57" s="1263"/>
      <c r="D57" s="1266" t="s">
        <v>25</v>
      </c>
      <c r="E57" s="1267"/>
      <c r="F57" s="1267"/>
      <c r="G57" s="1267"/>
      <c r="H57" s="1267"/>
      <c r="I57" s="1267"/>
      <c r="J57" s="1268"/>
      <c r="K57" s="82" t="s">
        <v>516</v>
      </c>
      <c r="L57" s="83" t="s">
        <v>516</v>
      </c>
      <c r="M57" s="83" t="s">
        <v>516</v>
      </c>
      <c r="N57" s="83" t="s">
        <v>516</v>
      </c>
      <c r="O57" s="84" t="s">
        <v>516</v>
      </c>
    </row>
    <row r="58" spans="1:21" ht="31.5" customHeight="1" thickBot="1">
      <c r="B58" s="1264"/>
      <c r="C58" s="1265"/>
      <c r="D58" s="1269" t="s">
        <v>26</v>
      </c>
      <c r="E58" s="1270"/>
      <c r="F58" s="1270"/>
      <c r="G58" s="1270"/>
      <c r="H58" s="1270"/>
      <c r="I58" s="1270"/>
      <c r="J58" s="1271"/>
      <c r="K58" s="85" t="s">
        <v>516</v>
      </c>
      <c r="L58" s="86" t="s">
        <v>516</v>
      </c>
      <c r="M58" s="86" t="s">
        <v>516</v>
      </c>
      <c r="N58" s="86" t="s">
        <v>516</v>
      </c>
      <c r="O58" s="87" t="s">
        <v>516</v>
      </c>
    </row>
    <row r="59" spans="1:21" ht="24" customHeight="1">
      <c r="B59" s="88"/>
      <c r="C59" s="88"/>
      <c r="D59" s="89" t="s">
        <v>27</v>
      </c>
      <c r="E59" s="90"/>
      <c r="F59" s="90"/>
      <c r="G59" s="90"/>
      <c r="H59" s="90"/>
      <c r="I59" s="90"/>
      <c r="J59" s="90"/>
      <c r="K59" s="90"/>
      <c r="L59" s="90"/>
      <c r="M59" s="90"/>
      <c r="N59" s="90"/>
      <c r="O59" s="90"/>
    </row>
    <row r="60" spans="1:21" ht="24" customHeight="1">
      <c r="B60" s="91"/>
      <c r="C60" s="91"/>
      <c r="D60" s="89" t="s">
        <v>28</v>
      </c>
      <c r="E60" s="90"/>
      <c r="F60" s="90"/>
      <c r="G60" s="90"/>
      <c r="H60" s="90"/>
      <c r="I60" s="90"/>
      <c r="J60" s="90"/>
      <c r="K60" s="90"/>
      <c r="L60" s="90"/>
      <c r="M60" s="90"/>
      <c r="N60" s="90"/>
      <c r="O60" s="90"/>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eQTWIob7+rnH9ZgrkxA3/YydotYIi/Xhz/d2dMsz0EzCKKuQOxTIj5QszdqzbceEC0kiJhgA3EKzNYje28siGQ==" saltValue="rra7Bb7WjoAUVz99jA5M1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5" zoomScaleNormal="75" zoomScaleSheetLayoutView="100" workbookViewId="0"/>
  </sheetViews>
  <sheetFormatPr defaultColWidth="0" defaultRowHeight="13.5" customHeight="1" zeroHeight="1"/>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3" t="s">
        <v>8</v>
      </c>
    </row>
    <row r="40" spans="2:13" ht="27.75" customHeight="1" thickBot="1">
      <c r="B40" s="94" t="s">
        <v>9</v>
      </c>
      <c r="C40" s="95"/>
      <c r="D40" s="95"/>
      <c r="E40" s="96"/>
      <c r="F40" s="96"/>
      <c r="G40" s="96"/>
      <c r="H40" s="97" t="s">
        <v>2</v>
      </c>
      <c r="I40" s="98" t="s">
        <v>557</v>
      </c>
      <c r="J40" s="99" t="s">
        <v>558</v>
      </c>
      <c r="K40" s="99" t="s">
        <v>559</v>
      </c>
      <c r="L40" s="99" t="s">
        <v>560</v>
      </c>
      <c r="M40" s="100" t="s">
        <v>561</v>
      </c>
    </row>
    <row r="41" spans="2:13" ht="27.75" customHeight="1">
      <c r="B41" s="1272" t="s">
        <v>29</v>
      </c>
      <c r="C41" s="1273"/>
      <c r="D41" s="101"/>
      <c r="E41" s="1278" t="s">
        <v>30</v>
      </c>
      <c r="F41" s="1278"/>
      <c r="G41" s="1278"/>
      <c r="H41" s="1279"/>
      <c r="I41" s="102">
        <v>25720</v>
      </c>
      <c r="J41" s="103">
        <v>26443</v>
      </c>
      <c r="K41" s="103">
        <v>26357</v>
      </c>
      <c r="L41" s="103">
        <v>25872</v>
      </c>
      <c r="M41" s="104">
        <v>25036</v>
      </c>
    </row>
    <row r="42" spans="2:13" ht="27.75" customHeight="1">
      <c r="B42" s="1274"/>
      <c r="C42" s="1275"/>
      <c r="D42" s="105"/>
      <c r="E42" s="1280" t="s">
        <v>31</v>
      </c>
      <c r="F42" s="1280"/>
      <c r="G42" s="1280"/>
      <c r="H42" s="1281"/>
      <c r="I42" s="106" t="s">
        <v>516</v>
      </c>
      <c r="J42" s="107" t="s">
        <v>516</v>
      </c>
      <c r="K42" s="107" t="s">
        <v>516</v>
      </c>
      <c r="L42" s="107" t="s">
        <v>516</v>
      </c>
      <c r="M42" s="108" t="s">
        <v>516</v>
      </c>
    </row>
    <row r="43" spans="2:13" ht="27.75" customHeight="1">
      <c r="B43" s="1274"/>
      <c r="C43" s="1275"/>
      <c r="D43" s="105"/>
      <c r="E43" s="1280" t="s">
        <v>32</v>
      </c>
      <c r="F43" s="1280"/>
      <c r="G43" s="1280"/>
      <c r="H43" s="1281"/>
      <c r="I43" s="106">
        <v>9139</v>
      </c>
      <c r="J43" s="107">
        <v>8770</v>
      </c>
      <c r="K43" s="107">
        <v>8203</v>
      </c>
      <c r="L43" s="107">
        <v>7751</v>
      </c>
      <c r="M43" s="108">
        <v>7516</v>
      </c>
    </row>
    <row r="44" spans="2:13" ht="27.75" customHeight="1">
      <c r="B44" s="1274"/>
      <c r="C44" s="1275"/>
      <c r="D44" s="105"/>
      <c r="E44" s="1280" t="s">
        <v>33</v>
      </c>
      <c r="F44" s="1280"/>
      <c r="G44" s="1280"/>
      <c r="H44" s="1281"/>
      <c r="I44" s="106" t="s">
        <v>516</v>
      </c>
      <c r="J44" s="107" t="s">
        <v>516</v>
      </c>
      <c r="K44" s="107" t="s">
        <v>516</v>
      </c>
      <c r="L44" s="107" t="s">
        <v>516</v>
      </c>
      <c r="M44" s="108">
        <v>75</v>
      </c>
    </row>
    <row r="45" spans="2:13" ht="27.75" customHeight="1">
      <c r="B45" s="1274"/>
      <c r="C45" s="1275"/>
      <c r="D45" s="105"/>
      <c r="E45" s="1280" t="s">
        <v>34</v>
      </c>
      <c r="F45" s="1280"/>
      <c r="G45" s="1280"/>
      <c r="H45" s="1281"/>
      <c r="I45" s="106">
        <v>5039</v>
      </c>
      <c r="J45" s="107">
        <v>4855</v>
      </c>
      <c r="K45" s="107">
        <v>4892</v>
      </c>
      <c r="L45" s="107">
        <v>4905</v>
      </c>
      <c r="M45" s="108">
        <v>4873</v>
      </c>
    </row>
    <row r="46" spans="2:13" ht="27.75" customHeight="1">
      <c r="B46" s="1274"/>
      <c r="C46" s="1275"/>
      <c r="D46" s="109"/>
      <c r="E46" s="1280" t="s">
        <v>35</v>
      </c>
      <c r="F46" s="1280"/>
      <c r="G46" s="1280"/>
      <c r="H46" s="1281"/>
      <c r="I46" s="106">
        <v>3</v>
      </c>
      <c r="J46" s="107" t="s">
        <v>516</v>
      </c>
      <c r="K46" s="107">
        <v>7</v>
      </c>
      <c r="L46" s="107" t="s">
        <v>516</v>
      </c>
      <c r="M46" s="108">
        <v>6</v>
      </c>
    </row>
    <row r="47" spans="2:13" ht="27.75" customHeight="1">
      <c r="B47" s="1274"/>
      <c r="C47" s="1275"/>
      <c r="D47" s="110"/>
      <c r="E47" s="1282" t="s">
        <v>36</v>
      </c>
      <c r="F47" s="1283"/>
      <c r="G47" s="1283"/>
      <c r="H47" s="1284"/>
      <c r="I47" s="106" t="s">
        <v>516</v>
      </c>
      <c r="J47" s="107" t="s">
        <v>516</v>
      </c>
      <c r="K47" s="107" t="s">
        <v>516</v>
      </c>
      <c r="L47" s="107" t="s">
        <v>516</v>
      </c>
      <c r="M47" s="108" t="s">
        <v>516</v>
      </c>
    </row>
    <row r="48" spans="2:13" ht="27.75" customHeight="1">
      <c r="B48" s="1274"/>
      <c r="C48" s="1275"/>
      <c r="D48" s="105"/>
      <c r="E48" s="1280" t="s">
        <v>37</v>
      </c>
      <c r="F48" s="1280"/>
      <c r="G48" s="1280"/>
      <c r="H48" s="1281"/>
      <c r="I48" s="106" t="s">
        <v>516</v>
      </c>
      <c r="J48" s="107" t="s">
        <v>516</v>
      </c>
      <c r="K48" s="107" t="s">
        <v>516</v>
      </c>
      <c r="L48" s="107" t="s">
        <v>516</v>
      </c>
      <c r="M48" s="108" t="s">
        <v>516</v>
      </c>
    </row>
    <row r="49" spans="2:13" ht="27.75" customHeight="1">
      <c r="B49" s="1276"/>
      <c r="C49" s="1277"/>
      <c r="D49" s="105"/>
      <c r="E49" s="1280" t="s">
        <v>38</v>
      </c>
      <c r="F49" s="1280"/>
      <c r="G49" s="1280"/>
      <c r="H49" s="1281"/>
      <c r="I49" s="106" t="s">
        <v>516</v>
      </c>
      <c r="J49" s="107" t="s">
        <v>516</v>
      </c>
      <c r="K49" s="107" t="s">
        <v>516</v>
      </c>
      <c r="L49" s="107" t="s">
        <v>516</v>
      </c>
      <c r="M49" s="108" t="s">
        <v>516</v>
      </c>
    </row>
    <row r="50" spans="2:13" ht="27.75" customHeight="1">
      <c r="B50" s="1285" t="s">
        <v>39</v>
      </c>
      <c r="C50" s="1286"/>
      <c r="D50" s="111"/>
      <c r="E50" s="1280" t="s">
        <v>40</v>
      </c>
      <c r="F50" s="1280"/>
      <c r="G50" s="1280"/>
      <c r="H50" s="1281"/>
      <c r="I50" s="106">
        <v>10187</v>
      </c>
      <c r="J50" s="107">
        <v>11083</v>
      </c>
      <c r="K50" s="107">
        <v>11421</v>
      </c>
      <c r="L50" s="107">
        <v>11959</v>
      </c>
      <c r="M50" s="108">
        <v>11831</v>
      </c>
    </row>
    <row r="51" spans="2:13" ht="27.75" customHeight="1">
      <c r="B51" s="1274"/>
      <c r="C51" s="1275"/>
      <c r="D51" s="105"/>
      <c r="E51" s="1280" t="s">
        <v>41</v>
      </c>
      <c r="F51" s="1280"/>
      <c r="G51" s="1280"/>
      <c r="H51" s="1281"/>
      <c r="I51" s="106">
        <v>1096</v>
      </c>
      <c r="J51" s="107">
        <v>1025</v>
      </c>
      <c r="K51" s="107">
        <v>917</v>
      </c>
      <c r="L51" s="107">
        <v>729</v>
      </c>
      <c r="M51" s="108">
        <v>569</v>
      </c>
    </row>
    <row r="52" spans="2:13" ht="27.75" customHeight="1">
      <c r="B52" s="1276"/>
      <c r="C52" s="1277"/>
      <c r="D52" s="105"/>
      <c r="E52" s="1280" t="s">
        <v>42</v>
      </c>
      <c r="F52" s="1280"/>
      <c r="G52" s="1280"/>
      <c r="H52" s="1281"/>
      <c r="I52" s="106">
        <v>24259</v>
      </c>
      <c r="J52" s="107">
        <v>24777</v>
      </c>
      <c r="K52" s="107">
        <v>24583</v>
      </c>
      <c r="L52" s="107">
        <v>24100</v>
      </c>
      <c r="M52" s="108">
        <v>23513</v>
      </c>
    </row>
    <row r="53" spans="2:13" ht="27.75" customHeight="1" thickBot="1">
      <c r="B53" s="1287" t="s">
        <v>43</v>
      </c>
      <c r="C53" s="1288"/>
      <c r="D53" s="112"/>
      <c r="E53" s="1289" t="s">
        <v>44</v>
      </c>
      <c r="F53" s="1289"/>
      <c r="G53" s="1289"/>
      <c r="H53" s="1290"/>
      <c r="I53" s="113">
        <v>4360</v>
      </c>
      <c r="J53" s="114">
        <v>3183</v>
      </c>
      <c r="K53" s="114">
        <v>2538</v>
      </c>
      <c r="L53" s="114">
        <v>1739</v>
      </c>
      <c r="M53" s="115">
        <v>1591</v>
      </c>
    </row>
    <row r="54" spans="2:13" ht="27.75" customHeight="1">
      <c r="B54" s="116" t="s">
        <v>45</v>
      </c>
      <c r="C54" s="117"/>
      <c r="D54" s="117"/>
      <c r="E54" s="118"/>
      <c r="F54" s="118"/>
      <c r="G54" s="118"/>
      <c r="H54" s="118"/>
      <c r="I54" s="119"/>
      <c r="J54" s="119"/>
      <c r="K54" s="119"/>
      <c r="L54" s="119"/>
      <c r="M54" s="11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jJZTs5zOnTD5y0D0RpjbYHsrmdJ8hBdAov1qupYhAgEBy3rIpUfDwYADhOLfaMmo9zV+ltDXlXlEVZmTSrYEhQ==" saltValue="VbJc9K9lYUCr9KB9buQEJ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5" zoomScaleNormal="75"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0" t="s">
        <v>46</v>
      </c>
    </row>
    <row r="54" spans="2:8" ht="29.25" customHeight="1" thickBot="1">
      <c r="B54" s="121" t="s">
        <v>1</v>
      </c>
      <c r="C54" s="122"/>
      <c r="D54" s="122"/>
      <c r="E54" s="123" t="s">
        <v>2</v>
      </c>
      <c r="F54" s="124" t="s">
        <v>559</v>
      </c>
      <c r="G54" s="124" t="s">
        <v>560</v>
      </c>
      <c r="H54" s="125" t="s">
        <v>561</v>
      </c>
    </row>
    <row r="55" spans="2:8" ht="52.5" customHeight="1">
      <c r="B55" s="126"/>
      <c r="C55" s="1299" t="s">
        <v>47</v>
      </c>
      <c r="D55" s="1299"/>
      <c r="E55" s="1300"/>
      <c r="F55" s="127">
        <v>5459</v>
      </c>
      <c r="G55" s="127">
        <v>5317</v>
      </c>
      <c r="H55" s="128">
        <v>5588</v>
      </c>
    </row>
    <row r="56" spans="2:8" ht="52.5" customHeight="1">
      <c r="B56" s="129"/>
      <c r="C56" s="1301" t="s">
        <v>48</v>
      </c>
      <c r="D56" s="1301"/>
      <c r="E56" s="1302"/>
      <c r="F56" s="130">
        <v>2091</v>
      </c>
      <c r="G56" s="130">
        <v>2100</v>
      </c>
      <c r="H56" s="131">
        <v>1814</v>
      </c>
    </row>
    <row r="57" spans="2:8" ht="53.25" customHeight="1">
      <c r="B57" s="129"/>
      <c r="C57" s="1303" t="s">
        <v>49</v>
      </c>
      <c r="D57" s="1303"/>
      <c r="E57" s="1304"/>
      <c r="F57" s="132">
        <v>2872</v>
      </c>
      <c r="G57" s="132">
        <v>3708</v>
      </c>
      <c r="H57" s="133">
        <v>3541</v>
      </c>
    </row>
    <row r="58" spans="2:8" ht="45.75" customHeight="1">
      <c r="B58" s="134"/>
      <c r="C58" s="1291" t="s">
        <v>598</v>
      </c>
      <c r="D58" s="1292"/>
      <c r="E58" s="1293"/>
      <c r="F58" s="135">
        <v>735</v>
      </c>
      <c r="G58" s="135">
        <v>936</v>
      </c>
      <c r="H58" s="136">
        <v>936</v>
      </c>
    </row>
    <row r="59" spans="2:8" ht="45.75" customHeight="1">
      <c r="B59" s="134"/>
      <c r="C59" s="1291" t="s">
        <v>599</v>
      </c>
      <c r="D59" s="1292"/>
      <c r="E59" s="1293"/>
      <c r="F59" s="135">
        <v>838</v>
      </c>
      <c r="G59" s="135">
        <v>838</v>
      </c>
      <c r="H59" s="136">
        <v>807</v>
      </c>
    </row>
    <row r="60" spans="2:8" ht="45.75" customHeight="1">
      <c r="B60" s="134"/>
      <c r="C60" s="1291" t="s">
        <v>600</v>
      </c>
      <c r="D60" s="1292"/>
      <c r="E60" s="1293"/>
      <c r="F60" s="135" t="s">
        <v>516</v>
      </c>
      <c r="G60" s="135">
        <v>700</v>
      </c>
      <c r="H60" s="136">
        <v>664</v>
      </c>
    </row>
    <row r="61" spans="2:8" ht="45.75" customHeight="1">
      <c r="B61" s="134"/>
      <c r="C61" s="1291" t="s">
        <v>601</v>
      </c>
      <c r="D61" s="1292"/>
      <c r="E61" s="1293"/>
      <c r="F61" s="135">
        <v>486</v>
      </c>
      <c r="G61" s="135">
        <v>501</v>
      </c>
      <c r="H61" s="136">
        <v>480</v>
      </c>
    </row>
    <row r="62" spans="2:8" ht="45.75" customHeight="1" thickBot="1">
      <c r="B62" s="137"/>
      <c r="C62" s="1294" t="s">
        <v>602</v>
      </c>
      <c r="D62" s="1295"/>
      <c r="E62" s="1296"/>
      <c r="F62" s="138">
        <v>184</v>
      </c>
      <c r="G62" s="138">
        <v>173</v>
      </c>
      <c r="H62" s="139">
        <v>162</v>
      </c>
    </row>
    <row r="63" spans="2:8" ht="52.5" customHeight="1" thickBot="1">
      <c r="B63" s="140"/>
      <c r="C63" s="1297" t="s">
        <v>50</v>
      </c>
      <c r="D63" s="1297"/>
      <c r="E63" s="1298"/>
      <c r="F63" s="141">
        <v>10422</v>
      </c>
      <c r="G63" s="141">
        <v>11126</v>
      </c>
      <c r="H63" s="142">
        <v>10943</v>
      </c>
    </row>
    <row r="64" spans="2:8" ht="15" customHeight="1"/>
    <row r="65" ht="0" hidden="1" customHeight="1"/>
    <row r="66" ht="0" hidden="1" customHeight="1"/>
  </sheetData>
  <sheetProtection algorithmName="SHA-512" hashValue="Gk8mroKvZI2wt9YLI/yMdl2CboyUXUkltoWqwlLXztLGfpsFncD4jwpiu2Wevfof9VVJ9z/X0nKxqghOXmP8Mw==" saltValue="ehAHE/yinuLdklN8FuWbO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AN1" zoomScale="75" zoomScaleNormal="75" zoomScaleSheetLayoutView="55" workbookViewId="0"/>
  </sheetViews>
  <sheetFormatPr defaultColWidth="0" defaultRowHeight="13.5" customHeight="1" zeroHeight="1"/>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c r="A1" s="385"/>
      <c r="B1" s="386"/>
      <c r="DD1" s="387"/>
      <c r="DE1" s="387"/>
    </row>
    <row r="2" spans="1:143" ht="25.5" customHeight="1">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603</v>
      </c>
    </row>
    <row r="11" spans="1:143" s="290" customFormat="1">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603</v>
      </c>
    </row>
    <row r="13" spans="1:143" s="290" customFormat="1">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c r="DD19" s="387"/>
      <c r="DE19" s="387"/>
    </row>
    <row r="20" spans="1:351">
      <c r="DD20" s="387"/>
      <c r="DE20" s="387"/>
    </row>
    <row r="21" spans="1:351" ht="17.2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c r="B22" s="394"/>
      <c r="MM22" s="393"/>
    </row>
    <row r="23" spans="1:351">
      <c r="B23" s="394"/>
    </row>
    <row r="24" spans="1:351">
      <c r="B24" s="394"/>
    </row>
    <row r="25" spans="1:351">
      <c r="B25" s="394"/>
    </row>
    <row r="26" spans="1:351">
      <c r="B26" s="394"/>
    </row>
    <row r="27" spans="1:351">
      <c r="B27" s="394"/>
    </row>
    <row r="28" spans="1:351">
      <c r="B28" s="394"/>
    </row>
    <row r="29" spans="1:351">
      <c r="B29" s="394"/>
    </row>
    <row r="30" spans="1:351">
      <c r="B30" s="394"/>
    </row>
    <row r="31" spans="1:351">
      <c r="B31" s="394"/>
    </row>
    <row r="32" spans="1:351">
      <c r="B32" s="394"/>
    </row>
    <row r="33" spans="2:109">
      <c r="B33" s="394"/>
    </row>
    <row r="34" spans="2:109">
      <c r="B34" s="394"/>
    </row>
    <row r="35" spans="2:109">
      <c r="B35" s="394"/>
    </row>
    <row r="36" spans="2:109">
      <c r="B36" s="394"/>
    </row>
    <row r="37" spans="2:109">
      <c r="B37" s="394"/>
    </row>
    <row r="38" spans="2:109">
      <c r="B38" s="394"/>
    </row>
    <row r="39" spans="2:109">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c r="B40" s="399"/>
      <c r="DD40" s="399"/>
      <c r="DE40" s="387"/>
    </row>
    <row r="41" spans="2:109" ht="17.25">
      <c r="B41" s="400" t="s">
        <v>604</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c r="B42" s="394"/>
      <c r="G42" s="401"/>
      <c r="I42" s="402"/>
      <c r="J42" s="402"/>
      <c r="K42" s="402"/>
      <c r="AM42" s="401"/>
      <c r="AN42" s="401" t="s">
        <v>605</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c r="B43" s="394"/>
      <c r="AN43" s="1306" t="s">
        <v>613</v>
      </c>
      <c r="AO43" s="1307"/>
      <c r="AP43" s="1307"/>
      <c r="AQ43" s="1307"/>
      <c r="AR43" s="1307"/>
      <c r="AS43" s="1307"/>
      <c r="AT43" s="1307"/>
      <c r="AU43" s="1307"/>
      <c r="AV43" s="1307"/>
      <c r="AW43" s="1307"/>
      <c r="AX43" s="1307"/>
      <c r="AY43" s="1307"/>
      <c r="AZ43" s="1307"/>
      <c r="BA43" s="1307"/>
      <c r="BB43" s="1307"/>
      <c r="BC43" s="1307"/>
      <c r="BD43" s="1307"/>
      <c r="BE43" s="1307"/>
      <c r="BF43" s="1307"/>
      <c r="BG43" s="1307"/>
      <c r="BH43" s="1307"/>
      <c r="BI43" s="1307"/>
      <c r="BJ43" s="1307"/>
      <c r="BK43" s="1307"/>
      <c r="BL43" s="1307"/>
      <c r="BM43" s="1307"/>
      <c r="BN43" s="1307"/>
      <c r="BO43" s="1307"/>
      <c r="BP43" s="1307"/>
      <c r="BQ43" s="1307"/>
      <c r="BR43" s="1307"/>
      <c r="BS43" s="1307"/>
      <c r="BT43" s="1307"/>
      <c r="BU43" s="1307"/>
      <c r="BV43" s="1307"/>
      <c r="BW43" s="1307"/>
      <c r="BX43" s="1307"/>
      <c r="BY43" s="1307"/>
      <c r="BZ43" s="1307"/>
      <c r="CA43" s="1307"/>
      <c r="CB43" s="1307"/>
      <c r="CC43" s="1307"/>
      <c r="CD43" s="1307"/>
      <c r="CE43" s="1307"/>
      <c r="CF43" s="1307"/>
      <c r="CG43" s="1307"/>
      <c r="CH43" s="1307"/>
      <c r="CI43" s="1307"/>
      <c r="CJ43" s="1307"/>
      <c r="CK43" s="1307"/>
      <c r="CL43" s="1307"/>
      <c r="CM43" s="1307"/>
      <c r="CN43" s="1307"/>
      <c r="CO43" s="1307"/>
      <c r="CP43" s="1307"/>
      <c r="CQ43" s="1307"/>
      <c r="CR43" s="1307"/>
      <c r="CS43" s="1307"/>
      <c r="CT43" s="1307"/>
      <c r="CU43" s="1307"/>
      <c r="CV43" s="1307"/>
      <c r="CW43" s="1307"/>
      <c r="CX43" s="1307"/>
      <c r="CY43" s="1307"/>
      <c r="CZ43" s="1307"/>
      <c r="DA43" s="1307"/>
      <c r="DB43" s="1307"/>
      <c r="DC43" s="1308"/>
    </row>
    <row r="44" spans="2:109">
      <c r="B44" s="394"/>
      <c r="AN44" s="1309"/>
      <c r="AO44" s="1310"/>
      <c r="AP44" s="1310"/>
      <c r="AQ44" s="1310"/>
      <c r="AR44" s="1310"/>
      <c r="AS44" s="1310"/>
      <c r="AT44" s="1310"/>
      <c r="AU44" s="1310"/>
      <c r="AV44" s="1310"/>
      <c r="AW44" s="1310"/>
      <c r="AX44" s="1310"/>
      <c r="AY44" s="1310"/>
      <c r="AZ44" s="1310"/>
      <c r="BA44" s="1310"/>
      <c r="BB44" s="1310"/>
      <c r="BC44" s="1310"/>
      <c r="BD44" s="1310"/>
      <c r="BE44" s="1310"/>
      <c r="BF44" s="1310"/>
      <c r="BG44" s="1310"/>
      <c r="BH44" s="1310"/>
      <c r="BI44" s="1310"/>
      <c r="BJ44" s="1310"/>
      <c r="BK44" s="1310"/>
      <c r="BL44" s="1310"/>
      <c r="BM44" s="1310"/>
      <c r="BN44" s="1310"/>
      <c r="BO44" s="1310"/>
      <c r="BP44" s="1310"/>
      <c r="BQ44" s="1310"/>
      <c r="BR44" s="1310"/>
      <c r="BS44" s="1310"/>
      <c r="BT44" s="1310"/>
      <c r="BU44" s="1310"/>
      <c r="BV44" s="1310"/>
      <c r="BW44" s="1310"/>
      <c r="BX44" s="1310"/>
      <c r="BY44" s="1310"/>
      <c r="BZ44" s="1310"/>
      <c r="CA44" s="1310"/>
      <c r="CB44" s="1310"/>
      <c r="CC44" s="1310"/>
      <c r="CD44" s="1310"/>
      <c r="CE44" s="1310"/>
      <c r="CF44" s="1310"/>
      <c r="CG44" s="1310"/>
      <c r="CH44" s="1310"/>
      <c r="CI44" s="1310"/>
      <c r="CJ44" s="1310"/>
      <c r="CK44" s="1310"/>
      <c r="CL44" s="1310"/>
      <c r="CM44" s="1310"/>
      <c r="CN44" s="1310"/>
      <c r="CO44" s="1310"/>
      <c r="CP44" s="1310"/>
      <c r="CQ44" s="1310"/>
      <c r="CR44" s="1310"/>
      <c r="CS44" s="1310"/>
      <c r="CT44" s="1310"/>
      <c r="CU44" s="1310"/>
      <c r="CV44" s="1310"/>
      <c r="CW44" s="1310"/>
      <c r="CX44" s="1310"/>
      <c r="CY44" s="1310"/>
      <c r="CZ44" s="1310"/>
      <c r="DA44" s="1310"/>
      <c r="DB44" s="1310"/>
      <c r="DC44" s="1311"/>
    </row>
    <row r="45" spans="2:109">
      <c r="B45" s="394"/>
      <c r="AN45" s="1309"/>
      <c r="AO45" s="1310"/>
      <c r="AP45" s="1310"/>
      <c r="AQ45" s="1310"/>
      <c r="AR45" s="1310"/>
      <c r="AS45" s="1310"/>
      <c r="AT45" s="1310"/>
      <c r="AU45" s="1310"/>
      <c r="AV45" s="1310"/>
      <c r="AW45" s="1310"/>
      <c r="AX45" s="1310"/>
      <c r="AY45" s="1310"/>
      <c r="AZ45" s="1310"/>
      <c r="BA45" s="1310"/>
      <c r="BB45" s="1310"/>
      <c r="BC45" s="1310"/>
      <c r="BD45" s="1310"/>
      <c r="BE45" s="1310"/>
      <c r="BF45" s="1310"/>
      <c r="BG45" s="1310"/>
      <c r="BH45" s="1310"/>
      <c r="BI45" s="1310"/>
      <c r="BJ45" s="1310"/>
      <c r="BK45" s="1310"/>
      <c r="BL45" s="1310"/>
      <c r="BM45" s="1310"/>
      <c r="BN45" s="1310"/>
      <c r="BO45" s="1310"/>
      <c r="BP45" s="1310"/>
      <c r="BQ45" s="1310"/>
      <c r="BR45" s="1310"/>
      <c r="BS45" s="1310"/>
      <c r="BT45" s="1310"/>
      <c r="BU45" s="1310"/>
      <c r="BV45" s="1310"/>
      <c r="BW45" s="1310"/>
      <c r="BX45" s="1310"/>
      <c r="BY45" s="1310"/>
      <c r="BZ45" s="1310"/>
      <c r="CA45" s="1310"/>
      <c r="CB45" s="1310"/>
      <c r="CC45" s="1310"/>
      <c r="CD45" s="1310"/>
      <c r="CE45" s="1310"/>
      <c r="CF45" s="1310"/>
      <c r="CG45" s="1310"/>
      <c r="CH45" s="1310"/>
      <c r="CI45" s="1310"/>
      <c r="CJ45" s="1310"/>
      <c r="CK45" s="1310"/>
      <c r="CL45" s="1310"/>
      <c r="CM45" s="1310"/>
      <c r="CN45" s="1310"/>
      <c r="CO45" s="1310"/>
      <c r="CP45" s="1310"/>
      <c r="CQ45" s="1310"/>
      <c r="CR45" s="1310"/>
      <c r="CS45" s="1310"/>
      <c r="CT45" s="1310"/>
      <c r="CU45" s="1310"/>
      <c r="CV45" s="1310"/>
      <c r="CW45" s="1310"/>
      <c r="CX45" s="1310"/>
      <c r="CY45" s="1310"/>
      <c r="CZ45" s="1310"/>
      <c r="DA45" s="1310"/>
      <c r="DB45" s="1310"/>
      <c r="DC45" s="1311"/>
    </row>
    <row r="46" spans="2:109">
      <c r="B46" s="394"/>
      <c r="AN46" s="1309"/>
      <c r="AO46" s="1310"/>
      <c r="AP46" s="1310"/>
      <c r="AQ46" s="1310"/>
      <c r="AR46" s="1310"/>
      <c r="AS46" s="1310"/>
      <c r="AT46" s="1310"/>
      <c r="AU46" s="1310"/>
      <c r="AV46" s="1310"/>
      <c r="AW46" s="1310"/>
      <c r="AX46" s="1310"/>
      <c r="AY46" s="1310"/>
      <c r="AZ46" s="1310"/>
      <c r="BA46" s="1310"/>
      <c r="BB46" s="1310"/>
      <c r="BC46" s="1310"/>
      <c r="BD46" s="1310"/>
      <c r="BE46" s="1310"/>
      <c r="BF46" s="1310"/>
      <c r="BG46" s="1310"/>
      <c r="BH46" s="1310"/>
      <c r="BI46" s="1310"/>
      <c r="BJ46" s="1310"/>
      <c r="BK46" s="1310"/>
      <c r="BL46" s="1310"/>
      <c r="BM46" s="1310"/>
      <c r="BN46" s="1310"/>
      <c r="BO46" s="1310"/>
      <c r="BP46" s="1310"/>
      <c r="BQ46" s="1310"/>
      <c r="BR46" s="1310"/>
      <c r="BS46" s="1310"/>
      <c r="BT46" s="1310"/>
      <c r="BU46" s="1310"/>
      <c r="BV46" s="1310"/>
      <c r="BW46" s="1310"/>
      <c r="BX46" s="1310"/>
      <c r="BY46" s="1310"/>
      <c r="BZ46" s="1310"/>
      <c r="CA46" s="1310"/>
      <c r="CB46" s="1310"/>
      <c r="CC46" s="1310"/>
      <c r="CD46" s="1310"/>
      <c r="CE46" s="1310"/>
      <c r="CF46" s="1310"/>
      <c r="CG46" s="1310"/>
      <c r="CH46" s="1310"/>
      <c r="CI46" s="1310"/>
      <c r="CJ46" s="1310"/>
      <c r="CK46" s="1310"/>
      <c r="CL46" s="1310"/>
      <c r="CM46" s="1310"/>
      <c r="CN46" s="1310"/>
      <c r="CO46" s="1310"/>
      <c r="CP46" s="1310"/>
      <c r="CQ46" s="1310"/>
      <c r="CR46" s="1310"/>
      <c r="CS46" s="1310"/>
      <c r="CT46" s="1310"/>
      <c r="CU46" s="1310"/>
      <c r="CV46" s="1310"/>
      <c r="CW46" s="1310"/>
      <c r="CX46" s="1310"/>
      <c r="CY46" s="1310"/>
      <c r="CZ46" s="1310"/>
      <c r="DA46" s="1310"/>
      <c r="DB46" s="1310"/>
      <c r="DC46" s="1311"/>
    </row>
    <row r="47" spans="2:109">
      <c r="B47" s="394"/>
      <c r="AN47" s="1312"/>
      <c r="AO47" s="1313"/>
      <c r="AP47" s="1313"/>
      <c r="AQ47" s="1313"/>
      <c r="AR47" s="1313"/>
      <c r="AS47" s="1313"/>
      <c r="AT47" s="1313"/>
      <c r="AU47" s="1313"/>
      <c r="AV47" s="1313"/>
      <c r="AW47" s="1313"/>
      <c r="AX47" s="1313"/>
      <c r="AY47" s="1313"/>
      <c r="AZ47" s="1313"/>
      <c r="BA47" s="1313"/>
      <c r="BB47" s="1313"/>
      <c r="BC47" s="1313"/>
      <c r="BD47" s="1313"/>
      <c r="BE47" s="1313"/>
      <c r="BF47" s="1313"/>
      <c r="BG47" s="1313"/>
      <c r="BH47" s="1313"/>
      <c r="BI47" s="1313"/>
      <c r="BJ47" s="1313"/>
      <c r="BK47" s="1313"/>
      <c r="BL47" s="1313"/>
      <c r="BM47" s="1313"/>
      <c r="BN47" s="1313"/>
      <c r="BO47" s="1313"/>
      <c r="BP47" s="1313"/>
      <c r="BQ47" s="1313"/>
      <c r="BR47" s="1313"/>
      <c r="BS47" s="1313"/>
      <c r="BT47" s="1313"/>
      <c r="BU47" s="1313"/>
      <c r="BV47" s="1313"/>
      <c r="BW47" s="1313"/>
      <c r="BX47" s="1313"/>
      <c r="BY47" s="1313"/>
      <c r="BZ47" s="1313"/>
      <c r="CA47" s="1313"/>
      <c r="CB47" s="1313"/>
      <c r="CC47" s="1313"/>
      <c r="CD47" s="1313"/>
      <c r="CE47" s="1313"/>
      <c r="CF47" s="1313"/>
      <c r="CG47" s="1313"/>
      <c r="CH47" s="1313"/>
      <c r="CI47" s="1313"/>
      <c r="CJ47" s="1313"/>
      <c r="CK47" s="1313"/>
      <c r="CL47" s="1313"/>
      <c r="CM47" s="1313"/>
      <c r="CN47" s="1313"/>
      <c r="CO47" s="1313"/>
      <c r="CP47" s="1313"/>
      <c r="CQ47" s="1313"/>
      <c r="CR47" s="1313"/>
      <c r="CS47" s="1313"/>
      <c r="CT47" s="1313"/>
      <c r="CU47" s="1313"/>
      <c r="CV47" s="1313"/>
      <c r="CW47" s="1313"/>
      <c r="CX47" s="1313"/>
      <c r="CY47" s="1313"/>
      <c r="CZ47" s="1313"/>
      <c r="DA47" s="1313"/>
      <c r="DB47" s="1313"/>
      <c r="DC47" s="1314"/>
    </row>
    <row r="48" spans="2:109">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c r="B49" s="394"/>
      <c r="AN49" s="387" t="s">
        <v>606</v>
      </c>
    </row>
    <row r="50" spans="1:109">
      <c r="B50" s="394"/>
      <c r="G50" s="1315"/>
      <c r="H50" s="1315"/>
      <c r="I50" s="1315"/>
      <c r="J50" s="1315"/>
      <c r="K50" s="404"/>
      <c r="L50" s="404"/>
      <c r="M50" s="405"/>
      <c r="N50" s="405"/>
      <c r="AN50" s="1316"/>
      <c r="AO50" s="1317"/>
      <c r="AP50" s="1317"/>
      <c r="AQ50" s="1317"/>
      <c r="AR50" s="1317"/>
      <c r="AS50" s="1317"/>
      <c r="AT50" s="1317"/>
      <c r="AU50" s="1317"/>
      <c r="AV50" s="1317"/>
      <c r="AW50" s="1317"/>
      <c r="AX50" s="1317"/>
      <c r="AY50" s="1317"/>
      <c r="AZ50" s="1317"/>
      <c r="BA50" s="1317"/>
      <c r="BB50" s="1317"/>
      <c r="BC50" s="1317"/>
      <c r="BD50" s="1317"/>
      <c r="BE50" s="1317"/>
      <c r="BF50" s="1317"/>
      <c r="BG50" s="1317"/>
      <c r="BH50" s="1317"/>
      <c r="BI50" s="1317"/>
      <c r="BJ50" s="1317"/>
      <c r="BK50" s="1317"/>
      <c r="BL50" s="1317"/>
      <c r="BM50" s="1317"/>
      <c r="BN50" s="1317"/>
      <c r="BO50" s="1318"/>
      <c r="BP50" s="1319" t="s">
        <v>557</v>
      </c>
      <c r="BQ50" s="1319"/>
      <c r="BR50" s="1319"/>
      <c r="BS50" s="1319"/>
      <c r="BT50" s="1319"/>
      <c r="BU50" s="1319"/>
      <c r="BV50" s="1319"/>
      <c r="BW50" s="1319"/>
      <c r="BX50" s="1319" t="s">
        <v>558</v>
      </c>
      <c r="BY50" s="1319"/>
      <c r="BZ50" s="1319"/>
      <c r="CA50" s="1319"/>
      <c r="CB50" s="1319"/>
      <c r="CC50" s="1319"/>
      <c r="CD50" s="1319"/>
      <c r="CE50" s="1319"/>
      <c r="CF50" s="1319" t="s">
        <v>559</v>
      </c>
      <c r="CG50" s="1319"/>
      <c r="CH50" s="1319"/>
      <c r="CI50" s="1319"/>
      <c r="CJ50" s="1319"/>
      <c r="CK50" s="1319"/>
      <c r="CL50" s="1319"/>
      <c r="CM50" s="1319"/>
      <c r="CN50" s="1319" t="s">
        <v>560</v>
      </c>
      <c r="CO50" s="1319"/>
      <c r="CP50" s="1319"/>
      <c r="CQ50" s="1319"/>
      <c r="CR50" s="1319"/>
      <c r="CS50" s="1319"/>
      <c r="CT50" s="1319"/>
      <c r="CU50" s="1319"/>
      <c r="CV50" s="1319" t="s">
        <v>561</v>
      </c>
      <c r="CW50" s="1319"/>
      <c r="CX50" s="1319"/>
      <c r="CY50" s="1319"/>
      <c r="CZ50" s="1319"/>
      <c r="DA50" s="1319"/>
      <c r="DB50" s="1319"/>
      <c r="DC50" s="1319"/>
    </row>
    <row r="51" spans="1:109" ht="13.5" customHeight="1">
      <c r="B51" s="394"/>
      <c r="G51" s="1320"/>
      <c r="H51" s="1320"/>
      <c r="I51" s="1324"/>
      <c r="J51" s="1324"/>
      <c r="K51" s="1321"/>
      <c r="L51" s="1321"/>
      <c r="M51" s="1321"/>
      <c r="N51" s="1321"/>
      <c r="AM51" s="403"/>
      <c r="AN51" s="1322" t="s">
        <v>607</v>
      </c>
      <c r="AO51" s="1322"/>
      <c r="AP51" s="1322"/>
      <c r="AQ51" s="1322"/>
      <c r="AR51" s="1322"/>
      <c r="AS51" s="1322"/>
      <c r="AT51" s="1322"/>
      <c r="AU51" s="1322"/>
      <c r="AV51" s="1322"/>
      <c r="AW51" s="1322"/>
      <c r="AX51" s="1322"/>
      <c r="AY51" s="1322"/>
      <c r="AZ51" s="1322"/>
      <c r="BA51" s="1322"/>
      <c r="BB51" s="1322" t="s">
        <v>608</v>
      </c>
      <c r="BC51" s="1322"/>
      <c r="BD51" s="1322"/>
      <c r="BE51" s="1322"/>
      <c r="BF51" s="1322"/>
      <c r="BG51" s="1322"/>
      <c r="BH51" s="1322"/>
      <c r="BI51" s="1322"/>
      <c r="BJ51" s="1322"/>
      <c r="BK51" s="1322"/>
      <c r="BL51" s="1322"/>
      <c r="BM51" s="1322"/>
      <c r="BN51" s="1322"/>
      <c r="BO51" s="1322"/>
      <c r="BP51" s="1323"/>
      <c r="BQ51" s="1305"/>
      <c r="BR51" s="1305"/>
      <c r="BS51" s="1305"/>
      <c r="BT51" s="1305"/>
      <c r="BU51" s="1305"/>
      <c r="BV51" s="1305"/>
      <c r="BW51" s="1305"/>
      <c r="BX51" s="1305">
        <v>25.9</v>
      </c>
      <c r="BY51" s="1305"/>
      <c r="BZ51" s="1305"/>
      <c r="CA51" s="1305"/>
      <c r="CB51" s="1305"/>
      <c r="CC51" s="1305"/>
      <c r="CD51" s="1305"/>
      <c r="CE51" s="1305"/>
      <c r="CF51" s="1305">
        <v>21.4</v>
      </c>
      <c r="CG51" s="1305"/>
      <c r="CH51" s="1305"/>
      <c r="CI51" s="1305"/>
      <c r="CJ51" s="1305"/>
      <c r="CK51" s="1305"/>
      <c r="CL51" s="1305"/>
      <c r="CM51" s="1305"/>
      <c r="CN51" s="1305">
        <v>15.1</v>
      </c>
      <c r="CO51" s="1305"/>
      <c r="CP51" s="1305"/>
      <c r="CQ51" s="1305"/>
      <c r="CR51" s="1305"/>
      <c r="CS51" s="1305"/>
      <c r="CT51" s="1305"/>
      <c r="CU51" s="1305"/>
      <c r="CV51" s="1305">
        <v>14.2</v>
      </c>
      <c r="CW51" s="1305"/>
      <c r="CX51" s="1305"/>
      <c r="CY51" s="1305"/>
      <c r="CZ51" s="1305"/>
      <c r="DA51" s="1305"/>
      <c r="DB51" s="1305"/>
      <c r="DC51" s="1305"/>
    </row>
    <row r="52" spans="1:109">
      <c r="B52" s="394"/>
      <c r="G52" s="1320"/>
      <c r="H52" s="1320"/>
      <c r="I52" s="1324"/>
      <c r="J52" s="1324"/>
      <c r="K52" s="1321"/>
      <c r="L52" s="1321"/>
      <c r="M52" s="1321"/>
      <c r="N52" s="1321"/>
      <c r="AM52" s="403"/>
      <c r="AN52" s="1322"/>
      <c r="AO52" s="1322"/>
      <c r="AP52" s="1322"/>
      <c r="AQ52" s="1322"/>
      <c r="AR52" s="1322"/>
      <c r="AS52" s="1322"/>
      <c r="AT52" s="1322"/>
      <c r="AU52" s="1322"/>
      <c r="AV52" s="1322"/>
      <c r="AW52" s="1322"/>
      <c r="AX52" s="1322"/>
      <c r="AY52" s="1322"/>
      <c r="AZ52" s="1322"/>
      <c r="BA52" s="1322"/>
      <c r="BB52" s="1322"/>
      <c r="BC52" s="1322"/>
      <c r="BD52" s="1322"/>
      <c r="BE52" s="1322"/>
      <c r="BF52" s="1322"/>
      <c r="BG52" s="1322"/>
      <c r="BH52" s="1322"/>
      <c r="BI52" s="1322"/>
      <c r="BJ52" s="1322"/>
      <c r="BK52" s="1322"/>
      <c r="BL52" s="1322"/>
      <c r="BM52" s="1322"/>
      <c r="BN52" s="1322"/>
      <c r="BO52" s="1322"/>
      <c r="BP52" s="1305"/>
      <c r="BQ52" s="1305"/>
      <c r="BR52" s="1305"/>
      <c r="BS52" s="1305"/>
      <c r="BT52" s="1305"/>
      <c r="BU52" s="1305"/>
      <c r="BV52" s="1305"/>
      <c r="BW52" s="1305"/>
      <c r="BX52" s="1305"/>
      <c r="BY52" s="1305"/>
      <c r="BZ52" s="1305"/>
      <c r="CA52" s="1305"/>
      <c r="CB52" s="1305"/>
      <c r="CC52" s="1305"/>
      <c r="CD52" s="1305"/>
      <c r="CE52" s="1305"/>
      <c r="CF52" s="1305"/>
      <c r="CG52" s="1305"/>
      <c r="CH52" s="1305"/>
      <c r="CI52" s="1305"/>
      <c r="CJ52" s="1305"/>
      <c r="CK52" s="1305"/>
      <c r="CL52" s="1305"/>
      <c r="CM52" s="1305"/>
      <c r="CN52" s="1305"/>
      <c r="CO52" s="1305"/>
      <c r="CP52" s="1305"/>
      <c r="CQ52" s="1305"/>
      <c r="CR52" s="1305"/>
      <c r="CS52" s="1305"/>
      <c r="CT52" s="1305"/>
      <c r="CU52" s="1305"/>
      <c r="CV52" s="1305"/>
      <c r="CW52" s="1305"/>
      <c r="CX52" s="1305"/>
      <c r="CY52" s="1305"/>
      <c r="CZ52" s="1305"/>
      <c r="DA52" s="1305"/>
      <c r="DB52" s="1305"/>
      <c r="DC52" s="1305"/>
    </row>
    <row r="53" spans="1:109">
      <c r="A53" s="402"/>
      <c r="B53" s="394"/>
      <c r="G53" s="1320"/>
      <c r="H53" s="1320"/>
      <c r="I53" s="1315"/>
      <c r="J53" s="1315"/>
      <c r="K53" s="1321"/>
      <c r="L53" s="1321"/>
      <c r="M53" s="1321"/>
      <c r="N53" s="1321"/>
      <c r="AM53" s="403"/>
      <c r="AN53" s="1322"/>
      <c r="AO53" s="1322"/>
      <c r="AP53" s="1322"/>
      <c r="AQ53" s="1322"/>
      <c r="AR53" s="1322"/>
      <c r="AS53" s="1322"/>
      <c r="AT53" s="1322"/>
      <c r="AU53" s="1322"/>
      <c r="AV53" s="1322"/>
      <c r="AW53" s="1322"/>
      <c r="AX53" s="1322"/>
      <c r="AY53" s="1322"/>
      <c r="AZ53" s="1322"/>
      <c r="BA53" s="1322"/>
      <c r="BB53" s="1322" t="s">
        <v>609</v>
      </c>
      <c r="BC53" s="1322"/>
      <c r="BD53" s="1322"/>
      <c r="BE53" s="1322"/>
      <c r="BF53" s="1322"/>
      <c r="BG53" s="1322"/>
      <c r="BH53" s="1322"/>
      <c r="BI53" s="1322"/>
      <c r="BJ53" s="1322"/>
      <c r="BK53" s="1322"/>
      <c r="BL53" s="1322"/>
      <c r="BM53" s="1322"/>
      <c r="BN53" s="1322"/>
      <c r="BO53" s="1322"/>
      <c r="BP53" s="1323"/>
      <c r="BQ53" s="1305"/>
      <c r="BR53" s="1305"/>
      <c r="BS53" s="1305"/>
      <c r="BT53" s="1305"/>
      <c r="BU53" s="1305"/>
      <c r="BV53" s="1305"/>
      <c r="BW53" s="1305"/>
      <c r="BX53" s="1305">
        <v>55.2</v>
      </c>
      <c r="BY53" s="1305"/>
      <c r="BZ53" s="1305"/>
      <c r="CA53" s="1305"/>
      <c r="CB53" s="1305"/>
      <c r="CC53" s="1305"/>
      <c r="CD53" s="1305"/>
      <c r="CE53" s="1305"/>
      <c r="CF53" s="1305">
        <v>56</v>
      </c>
      <c r="CG53" s="1305"/>
      <c r="CH53" s="1305"/>
      <c r="CI53" s="1305"/>
      <c r="CJ53" s="1305"/>
      <c r="CK53" s="1305"/>
      <c r="CL53" s="1305"/>
      <c r="CM53" s="1305"/>
      <c r="CN53" s="1305">
        <v>57.5</v>
      </c>
      <c r="CO53" s="1305"/>
      <c r="CP53" s="1305"/>
      <c r="CQ53" s="1305"/>
      <c r="CR53" s="1305"/>
      <c r="CS53" s="1305"/>
      <c r="CT53" s="1305"/>
      <c r="CU53" s="1305"/>
      <c r="CV53" s="1305">
        <v>59.1</v>
      </c>
      <c r="CW53" s="1305"/>
      <c r="CX53" s="1305"/>
      <c r="CY53" s="1305"/>
      <c r="CZ53" s="1305"/>
      <c r="DA53" s="1305"/>
      <c r="DB53" s="1305"/>
      <c r="DC53" s="1305"/>
    </row>
    <row r="54" spans="1:109">
      <c r="A54" s="402"/>
      <c r="B54" s="394"/>
      <c r="G54" s="1320"/>
      <c r="H54" s="1320"/>
      <c r="I54" s="1315"/>
      <c r="J54" s="1315"/>
      <c r="K54" s="1321"/>
      <c r="L54" s="1321"/>
      <c r="M54" s="1321"/>
      <c r="N54" s="1321"/>
      <c r="AM54" s="403"/>
      <c r="AN54" s="1322"/>
      <c r="AO54" s="1322"/>
      <c r="AP54" s="1322"/>
      <c r="AQ54" s="1322"/>
      <c r="AR54" s="1322"/>
      <c r="AS54" s="1322"/>
      <c r="AT54" s="1322"/>
      <c r="AU54" s="1322"/>
      <c r="AV54" s="1322"/>
      <c r="AW54" s="1322"/>
      <c r="AX54" s="1322"/>
      <c r="AY54" s="1322"/>
      <c r="AZ54" s="1322"/>
      <c r="BA54" s="1322"/>
      <c r="BB54" s="1322"/>
      <c r="BC54" s="1322"/>
      <c r="BD54" s="1322"/>
      <c r="BE54" s="1322"/>
      <c r="BF54" s="1322"/>
      <c r="BG54" s="1322"/>
      <c r="BH54" s="1322"/>
      <c r="BI54" s="1322"/>
      <c r="BJ54" s="1322"/>
      <c r="BK54" s="1322"/>
      <c r="BL54" s="1322"/>
      <c r="BM54" s="1322"/>
      <c r="BN54" s="1322"/>
      <c r="BO54" s="1322"/>
      <c r="BP54" s="1305"/>
      <c r="BQ54" s="1305"/>
      <c r="BR54" s="1305"/>
      <c r="BS54" s="1305"/>
      <c r="BT54" s="1305"/>
      <c r="BU54" s="1305"/>
      <c r="BV54" s="1305"/>
      <c r="BW54" s="1305"/>
      <c r="BX54" s="1305"/>
      <c r="BY54" s="1305"/>
      <c r="BZ54" s="1305"/>
      <c r="CA54" s="1305"/>
      <c r="CB54" s="1305"/>
      <c r="CC54" s="1305"/>
      <c r="CD54" s="1305"/>
      <c r="CE54" s="1305"/>
      <c r="CF54" s="1305"/>
      <c r="CG54" s="1305"/>
      <c r="CH54" s="1305"/>
      <c r="CI54" s="1305"/>
      <c r="CJ54" s="1305"/>
      <c r="CK54" s="1305"/>
      <c r="CL54" s="1305"/>
      <c r="CM54" s="1305"/>
      <c r="CN54" s="1305"/>
      <c r="CO54" s="1305"/>
      <c r="CP54" s="1305"/>
      <c r="CQ54" s="1305"/>
      <c r="CR54" s="1305"/>
      <c r="CS54" s="1305"/>
      <c r="CT54" s="1305"/>
      <c r="CU54" s="1305"/>
      <c r="CV54" s="1305"/>
      <c r="CW54" s="1305"/>
      <c r="CX54" s="1305"/>
      <c r="CY54" s="1305"/>
      <c r="CZ54" s="1305"/>
      <c r="DA54" s="1305"/>
      <c r="DB54" s="1305"/>
      <c r="DC54" s="1305"/>
    </row>
    <row r="55" spans="1:109">
      <c r="A55" s="402"/>
      <c r="B55" s="394"/>
      <c r="G55" s="1315"/>
      <c r="H55" s="1315"/>
      <c r="I55" s="1315"/>
      <c r="J55" s="1315"/>
      <c r="K55" s="1321"/>
      <c r="L55" s="1321"/>
      <c r="M55" s="1321"/>
      <c r="N55" s="1321"/>
      <c r="AN55" s="1319" t="s">
        <v>610</v>
      </c>
      <c r="AO55" s="1319"/>
      <c r="AP55" s="1319"/>
      <c r="AQ55" s="1319"/>
      <c r="AR55" s="1319"/>
      <c r="AS55" s="1319"/>
      <c r="AT55" s="1319"/>
      <c r="AU55" s="1319"/>
      <c r="AV55" s="1319"/>
      <c r="AW55" s="1319"/>
      <c r="AX55" s="1319"/>
      <c r="AY55" s="1319"/>
      <c r="AZ55" s="1319"/>
      <c r="BA55" s="1319"/>
      <c r="BB55" s="1322" t="s">
        <v>608</v>
      </c>
      <c r="BC55" s="1322"/>
      <c r="BD55" s="1322"/>
      <c r="BE55" s="1322"/>
      <c r="BF55" s="1322"/>
      <c r="BG55" s="1322"/>
      <c r="BH55" s="1322"/>
      <c r="BI55" s="1322"/>
      <c r="BJ55" s="1322"/>
      <c r="BK55" s="1322"/>
      <c r="BL55" s="1322"/>
      <c r="BM55" s="1322"/>
      <c r="BN55" s="1322"/>
      <c r="BO55" s="1322"/>
      <c r="BP55" s="1323"/>
      <c r="BQ55" s="1305"/>
      <c r="BR55" s="1305"/>
      <c r="BS55" s="1305"/>
      <c r="BT55" s="1305"/>
      <c r="BU55" s="1305"/>
      <c r="BV55" s="1305"/>
      <c r="BW55" s="1305"/>
      <c r="BX55" s="1305">
        <v>58.5</v>
      </c>
      <c r="BY55" s="1305"/>
      <c r="BZ55" s="1305"/>
      <c r="CA55" s="1305"/>
      <c r="CB55" s="1305"/>
      <c r="CC55" s="1305"/>
      <c r="CD55" s="1305"/>
      <c r="CE55" s="1305"/>
      <c r="CF55" s="1305">
        <v>54.6</v>
      </c>
      <c r="CG55" s="1305"/>
      <c r="CH55" s="1305"/>
      <c r="CI55" s="1305"/>
      <c r="CJ55" s="1305"/>
      <c r="CK55" s="1305"/>
      <c r="CL55" s="1305"/>
      <c r="CM55" s="1305"/>
      <c r="CN55" s="1305">
        <v>53.2</v>
      </c>
      <c r="CO55" s="1305"/>
      <c r="CP55" s="1305"/>
      <c r="CQ55" s="1305"/>
      <c r="CR55" s="1305"/>
      <c r="CS55" s="1305"/>
      <c r="CT55" s="1305"/>
      <c r="CU55" s="1305"/>
      <c r="CV55" s="1305">
        <v>47.9</v>
      </c>
      <c r="CW55" s="1305"/>
      <c r="CX55" s="1305"/>
      <c r="CY55" s="1305"/>
      <c r="CZ55" s="1305"/>
      <c r="DA55" s="1305"/>
      <c r="DB55" s="1305"/>
      <c r="DC55" s="1305"/>
    </row>
    <row r="56" spans="1:109">
      <c r="A56" s="402"/>
      <c r="B56" s="394"/>
      <c r="G56" s="1315"/>
      <c r="H56" s="1315"/>
      <c r="I56" s="1315"/>
      <c r="J56" s="1315"/>
      <c r="K56" s="1321"/>
      <c r="L56" s="1321"/>
      <c r="M56" s="1321"/>
      <c r="N56" s="1321"/>
      <c r="AN56" s="1319"/>
      <c r="AO56" s="1319"/>
      <c r="AP56" s="1319"/>
      <c r="AQ56" s="1319"/>
      <c r="AR56" s="1319"/>
      <c r="AS56" s="1319"/>
      <c r="AT56" s="1319"/>
      <c r="AU56" s="1319"/>
      <c r="AV56" s="1319"/>
      <c r="AW56" s="1319"/>
      <c r="AX56" s="1319"/>
      <c r="AY56" s="1319"/>
      <c r="AZ56" s="1319"/>
      <c r="BA56" s="1319"/>
      <c r="BB56" s="1322"/>
      <c r="BC56" s="1322"/>
      <c r="BD56" s="1322"/>
      <c r="BE56" s="1322"/>
      <c r="BF56" s="1322"/>
      <c r="BG56" s="1322"/>
      <c r="BH56" s="1322"/>
      <c r="BI56" s="1322"/>
      <c r="BJ56" s="1322"/>
      <c r="BK56" s="1322"/>
      <c r="BL56" s="1322"/>
      <c r="BM56" s="1322"/>
      <c r="BN56" s="1322"/>
      <c r="BO56" s="1322"/>
      <c r="BP56" s="1305"/>
      <c r="BQ56" s="1305"/>
      <c r="BR56" s="1305"/>
      <c r="BS56" s="1305"/>
      <c r="BT56" s="1305"/>
      <c r="BU56" s="1305"/>
      <c r="BV56" s="1305"/>
      <c r="BW56" s="1305"/>
      <c r="BX56" s="1305"/>
      <c r="BY56" s="1305"/>
      <c r="BZ56" s="1305"/>
      <c r="CA56" s="1305"/>
      <c r="CB56" s="1305"/>
      <c r="CC56" s="1305"/>
      <c r="CD56" s="1305"/>
      <c r="CE56" s="1305"/>
      <c r="CF56" s="1305"/>
      <c r="CG56" s="1305"/>
      <c r="CH56" s="1305"/>
      <c r="CI56" s="1305"/>
      <c r="CJ56" s="1305"/>
      <c r="CK56" s="1305"/>
      <c r="CL56" s="1305"/>
      <c r="CM56" s="1305"/>
      <c r="CN56" s="1305"/>
      <c r="CO56" s="1305"/>
      <c r="CP56" s="1305"/>
      <c r="CQ56" s="1305"/>
      <c r="CR56" s="1305"/>
      <c r="CS56" s="1305"/>
      <c r="CT56" s="1305"/>
      <c r="CU56" s="1305"/>
      <c r="CV56" s="1305"/>
      <c r="CW56" s="1305"/>
      <c r="CX56" s="1305"/>
      <c r="CY56" s="1305"/>
      <c r="CZ56" s="1305"/>
      <c r="DA56" s="1305"/>
      <c r="DB56" s="1305"/>
      <c r="DC56" s="1305"/>
    </row>
    <row r="57" spans="1:109" s="402" customFormat="1">
      <c r="B57" s="406"/>
      <c r="G57" s="1315"/>
      <c r="H57" s="1315"/>
      <c r="I57" s="1325"/>
      <c r="J57" s="1325"/>
      <c r="K57" s="1321"/>
      <c r="L57" s="1321"/>
      <c r="M57" s="1321"/>
      <c r="N57" s="1321"/>
      <c r="AM57" s="387"/>
      <c r="AN57" s="1319"/>
      <c r="AO57" s="1319"/>
      <c r="AP57" s="1319"/>
      <c r="AQ57" s="1319"/>
      <c r="AR57" s="1319"/>
      <c r="AS57" s="1319"/>
      <c r="AT57" s="1319"/>
      <c r="AU57" s="1319"/>
      <c r="AV57" s="1319"/>
      <c r="AW57" s="1319"/>
      <c r="AX57" s="1319"/>
      <c r="AY57" s="1319"/>
      <c r="AZ57" s="1319"/>
      <c r="BA57" s="1319"/>
      <c r="BB57" s="1322" t="s">
        <v>609</v>
      </c>
      <c r="BC57" s="1322"/>
      <c r="BD57" s="1322"/>
      <c r="BE57" s="1322"/>
      <c r="BF57" s="1322"/>
      <c r="BG57" s="1322"/>
      <c r="BH57" s="1322"/>
      <c r="BI57" s="1322"/>
      <c r="BJ57" s="1322"/>
      <c r="BK57" s="1322"/>
      <c r="BL57" s="1322"/>
      <c r="BM57" s="1322"/>
      <c r="BN57" s="1322"/>
      <c r="BO57" s="1322"/>
      <c r="BP57" s="1323"/>
      <c r="BQ57" s="1305"/>
      <c r="BR57" s="1305"/>
      <c r="BS57" s="1305"/>
      <c r="BT57" s="1305"/>
      <c r="BU57" s="1305"/>
      <c r="BV57" s="1305"/>
      <c r="BW57" s="1305"/>
      <c r="BX57" s="1305">
        <v>52.9</v>
      </c>
      <c r="BY57" s="1305"/>
      <c r="BZ57" s="1305"/>
      <c r="CA57" s="1305"/>
      <c r="CB57" s="1305"/>
      <c r="CC57" s="1305"/>
      <c r="CD57" s="1305"/>
      <c r="CE57" s="1305"/>
      <c r="CF57" s="1305">
        <v>58.3</v>
      </c>
      <c r="CG57" s="1305"/>
      <c r="CH57" s="1305"/>
      <c r="CI57" s="1305"/>
      <c r="CJ57" s="1305"/>
      <c r="CK57" s="1305"/>
      <c r="CL57" s="1305"/>
      <c r="CM57" s="1305"/>
      <c r="CN57" s="1305">
        <v>59.6</v>
      </c>
      <c r="CO57" s="1305"/>
      <c r="CP57" s="1305"/>
      <c r="CQ57" s="1305"/>
      <c r="CR57" s="1305"/>
      <c r="CS57" s="1305"/>
      <c r="CT57" s="1305"/>
      <c r="CU57" s="1305"/>
      <c r="CV57" s="1305">
        <v>60.5</v>
      </c>
      <c r="CW57" s="1305"/>
      <c r="CX57" s="1305"/>
      <c r="CY57" s="1305"/>
      <c r="CZ57" s="1305"/>
      <c r="DA57" s="1305"/>
      <c r="DB57" s="1305"/>
      <c r="DC57" s="1305"/>
      <c r="DD57" s="407"/>
      <c r="DE57" s="406"/>
    </row>
    <row r="58" spans="1:109" s="402" customFormat="1">
      <c r="A58" s="387"/>
      <c r="B58" s="406"/>
      <c r="G58" s="1315"/>
      <c r="H58" s="1315"/>
      <c r="I58" s="1325"/>
      <c r="J58" s="1325"/>
      <c r="K58" s="1321"/>
      <c r="L58" s="1321"/>
      <c r="M58" s="1321"/>
      <c r="N58" s="1321"/>
      <c r="AM58" s="387"/>
      <c r="AN58" s="1319"/>
      <c r="AO58" s="1319"/>
      <c r="AP58" s="1319"/>
      <c r="AQ58" s="1319"/>
      <c r="AR58" s="1319"/>
      <c r="AS58" s="1319"/>
      <c r="AT58" s="1319"/>
      <c r="AU58" s="1319"/>
      <c r="AV58" s="1319"/>
      <c r="AW58" s="1319"/>
      <c r="AX58" s="1319"/>
      <c r="AY58" s="1319"/>
      <c r="AZ58" s="1319"/>
      <c r="BA58" s="1319"/>
      <c r="BB58" s="1322"/>
      <c r="BC58" s="1322"/>
      <c r="BD58" s="1322"/>
      <c r="BE58" s="1322"/>
      <c r="BF58" s="1322"/>
      <c r="BG58" s="1322"/>
      <c r="BH58" s="1322"/>
      <c r="BI58" s="1322"/>
      <c r="BJ58" s="1322"/>
      <c r="BK58" s="1322"/>
      <c r="BL58" s="1322"/>
      <c r="BM58" s="1322"/>
      <c r="BN58" s="1322"/>
      <c r="BO58" s="1322"/>
      <c r="BP58" s="1305"/>
      <c r="BQ58" s="1305"/>
      <c r="BR58" s="1305"/>
      <c r="BS58" s="1305"/>
      <c r="BT58" s="1305"/>
      <c r="BU58" s="1305"/>
      <c r="BV58" s="1305"/>
      <c r="BW58" s="1305"/>
      <c r="BX58" s="1305"/>
      <c r="BY58" s="1305"/>
      <c r="BZ58" s="1305"/>
      <c r="CA58" s="1305"/>
      <c r="CB58" s="1305"/>
      <c r="CC58" s="1305"/>
      <c r="CD58" s="1305"/>
      <c r="CE58" s="1305"/>
      <c r="CF58" s="1305"/>
      <c r="CG58" s="1305"/>
      <c r="CH58" s="1305"/>
      <c r="CI58" s="1305"/>
      <c r="CJ58" s="1305"/>
      <c r="CK58" s="1305"/>
      <c r="CL58" s="1305"/>
      <c r="CM58" s="1305"/>
      <c r="CN58" s="1305"/>
      <c r="CO58" s="1305"/>
      <c r="CP58" s="1305"/>
      <c r="CQ58" s="1305"/>
      <c r="CR58" s="1305"/>
      <c r="CS58" s="1305"/>
      <c r="CT58" s="1305"/>
      <c r="CU58" s="1305"/>
      <c r="CV58" s="1305"/>
      <c r="CW58" s="1305"/>
      <c r="CX58" s="1305"/>
      <c r="CY58" s="1305"/>
      <c r="CZ58" s="1305"/>
      <c r="DA58" s="1305"/>
      <c r="DB58" s="1305"/>
      <c r="DC58" s="1305"/>
      <c r="DD58" s="407"/>
      <c r="DE58" s="406"/>
    </row>
    <row r="59" spans="1:109" s="402" customFormat="1">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c r="B63" s="413" t="s">
        <v>611</v>
      </c>
    </row>
    <row r="64" spans="1:109">
      <c r="B64" s="394"/>
      <c r="G64" s="401"/>
      <c r="I64" s="414"/>
      <c r="J64" s="414"/>
      <c r="K64" s="414"/>
      <c r="L64" s="414"/>
      <c r="M64" s="414"/>
      <c r="N64" s="415"/>
      <c r="AM64" s="401"/>
      <c r="AN64" s="401" t="s">
        <v>605</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c r="B65" s="394"/>
      <c r="AN65" s="1306" t="s">
        <v>614</v>
      </c>
      <c r="AO65" s="1307"/>
      <c r="AP65" s="1307"/>
      <c r="AQ65" s="1307"/>
      <c r="AR65" s="1307"/>
      <c r="AS65" s="1307"/>
      <c r="AT65" s="1307"/>
      <c r="AU65" s="1307"/>
      <c r="AV65" s="1307"/>
      <c r="AW65" s="1307"/>
      <c r="AX65" s="1307"/>
      <c r="AY65" s="1307"/>
      <c r="AZ65" s="1307"/>
      <c r="BA65" s="1307"/>
      <c r="BB65" s="1307"/>
      <c r="BC65" s="1307"/>
      <c r="BD65" s="1307"/>
      <c r="BE65" s="1307"/>
      <c r="BF65" s="1307"/>
      <c r="BG65" s="1307"/>
      <c r="BH65" s="1307"/>
      <c r="BI65" s="1307"/>
      <c r="BJ65" s="1307"/>
      <c r="BK65" s="1307"/>
      <c r="BL65" s="1307"/>
      <c r="BM65" s="1307"/>
      <c r="BN65" s="1307"/>
      <c r="BO65" s="1307"/>
      <c r="BP65" s="1307"/>
      <c r="BQ65" s="1307"/>
      <c r="BR65" s="1307"/>
      <c r="BS65" s="1307"/>
      <c r="BT65" s="1307"/>
      <c r="BU65" s="1307"/>
      <c r="BV65" s="1307"/>
      <c r="BW65" s="1307"/>
      <c r="BX65" s="1307"/>
      <c r="BY65" s="1307"/>
      <c r="BZ65" s="1307"/>
      <c r="CA65" s="1307"/>
      <c r="CB65" s="1307"/>
      <c r="CC65" s="1307"/>
      <c r="CD65" s="1307"/>
      <c r="CE65" s="1307"/>
      <c r="CF65" s="1307"/>
      <c r="CG65" s="1307"/>
      <c r="CH65" s="1307"/>
      <c r="CI65" s="1307"/>
      <c r="CJ65" s="1307"/>
      <c r="CK65" s="1307"/>
      <c r="CL65" s="1307"/>
      <c r="CM65" s="1307"/>
      <c r="CN65" s="1307"/>
      <c r="CO65" s="1307"/>
      <c r="CP65" s="1307"/>
      <c r="CQ65" s="1307"/>
      <c r="CR65" s="1307"/>
      <c r="CS65" s="1307"/>
      <c r="CT65" s="1307"/>
      <c r="CU65" s="1307"/>
      <c r="CV65" s="1307"/>
      <c r="CW65" s="1307"/>
      <c r="CX65" s="1307"/>
      <c r="CY65" s="1307"/>
      <c r="CZ65" s="1307"/>
      <c r="DA65" s="1307"/>
      <c r="DB65" s="1307"/>
      <c r="DC65" s="1308"/>
    </row>
    <row r="66" spans="2:107">
      <c r="B66" s="394"/>
      <c r="AN66" s="1309"/>
      <c r="AO66" s="1310"/>
      <c r="AP66" s="1310"/>
      <c r="AQ66" s="1310"/>
      <c r="AR66" s="1310"/>
      <c r="AS66" s="1310"/>
      <c r="AT66" s="1310"/>
      <c r="AU66" s="1310"/>
      <c r="AV66" s="1310"/>
      <c r="AW66" s="1310"/>
      <c r="AX66" s="1310"/>
      <c r="AY66" s="1310"/>
      <c r="AZ66" s="1310"/>
      <c r="BA66" s="1310"/>
      <c r="BB66" s="1310"/>
      <c r="BC66" s="1310"/>
      <c r="BD66" s="1310"/>
      <c r="BE66" s="1310"/>
      <c r="BF66" s="1310"/>
      <c r="BG66" s="1310"/>
      <c r="BH66" s="1310"/>
      <c r="BI66" s="1310"/>
      <c r="BJ66" s="1310"/>
      <c r="BK66" s="1310"/>
      <c r="BL66" s="1310"/>
      <c r="BM66" s="1310"/>
      <c r="BN66" s="1310"/>
      <c r="BO66" s="1310"/>
      <c r="BP66" s="1310"/>
      <c r="BQ66" s="1310"/>
      <c r="BR66" s="1310"/>
      <c r="BS66" s="1310"/>
      <c r="BT66" s="1310"/>
      <c r="BU66" s="1310"/>
      <c r="BV66" s="1310"/>
      <c r="BW66" s="1310"/>
      <c r="BX66" s="1310"/>
      <c r="BY66" s="1310"/>
      <c r="BZ66" s="1310"/>
      <c r="CA66" s="1310"/>
      <c r="CB66" s="1310"/>
      <c r="CC66" s="1310"/>
      <c r="CD66" s="1310"/>
      <c r="CE66" s="1310"/>
      <c r="CF66" s="1310"/>
      <c r="CG66" s="1310"/>
      <c r="CH66" s="1310"/>
      <c r="CI66" s="1310"/>
      <c r="CJ66" s="1310"/>
      <c r="CK66" s="1310"/>
      <c r="CL66" s="1310"/>
      <c r="CM66" s="1310"/>
      <c r="CN66" s="1310"/>
      <c r="CO66" s="1310"/>
      <c r="CP66" s="1310"/>
      <c r="CQ66" s="1310"/>
      <c r="CR66" s="1310"/>
      <c r="CS66" s="1310"/>
      <c r="CT66" s="1310"/>
      <c r="CU66" s="1310"/>
      <c r="CV66" s="1310"/>
      <c r="CW66" s="1310"/>
      <c r="CX66" s="1310"/>
      <c r="CY66" s="1310"/>
      <c r="CZ66" s="1310"/>
      <c r="DA66" s="1310"/>
      <c r="DB66" s="1310"/>
      <c r="DC66" s="1311"/>
    </row>
    <row r="67" spans="2:107">
      <c r="B67" s="394"/>
      <c r="AN67" s="1309"/>
      <c r="AO67" s="1310"/>
      <c r="AP67" s="1310"/>
      <c r="AQ67" s="1310"/>
      <c r="AR67" s="1310"/>
      <c r="AS67" s="1310"/>
      <c r="AT67" s="1310"/>
      <c r="AU67" s="1310"/>
      <c r="AV67" s="1310"/>
      <c r="AW67" s="1310"/>
      <c r="AX67" s="1310"/>
      <c r="AY67" s="1310"/>
      <c r="AZ67" s="1310"/>
      <c r="BA67" s="1310"/>
      <c r="BB67" s="1310"/>
      <c r="BC67" s="1310"/>
      <c r="BD67" s="1310"/>
      <c r="BE67" s="1310"/>
      <c r="BF67" s="1310"/>
      <c r="BG67" s="1310"/>
      <c r="BH67" s="1310"/>
      <c r="BI67" s="1310"/>
      <c r="BJ67" s="1310"/>
      <c r="BK67" s="1310"/>
      <c r="BL67" s="1310"/>
      <c r="BM67" s="1310"/>
      <c r="BN67" s="1310"/>
      <c r="BO67" s="1310"/>
      <c r="BP67" s="1310"/>
      <c r="BQ67" s="1310"/>
      <c r="BR67" s="1310"/>
      <c r="BS67" s="1310"/>
      <c r="BT67" s="1310"/>
      <c r="BU67" s="1310"/>
      <c r="BV67" s="1310"/>
      <c r="BW67" s="1310"/>
      <c r="BX67" s="1310"/>
      <c r="BY67" s="1310"/>
      <c r="BZ67" s="1310"/>
      <c r="CA67" s="1310"/>
      <c r="CB67" s="1310"/>
      <c r="CC67" s="1310"/>
      <c r="CD67" s="1310"/>
      <c r="CE67" s="1310"/>
      <c r="CF67" s="1310"/>
      <c r="CG67" s="1310"/>
      <c r="CH67" s="1310"/>
      <c r="CI67" s="1310"/>
      <c r="CJ67" s="1310"/>
      <c r="CK67" s="1310"/>
      <c r="CL67" s="1310"/>
      <c r="CM67" s="1310"/>
      <c r="CN67" s="1310"/>
      <c r="CO67" s="1310"/>
      <c r="CP67" s="1310"/>
      <c r="CQ67" s="1310"/>
      <c r="CR67" s="1310"/>
      <c r="CS67" s="1310"/>
      <c r="CT67" s="1310"/>
      <c r="CU67" s="1310"/>
      <c r="CV67" s="1310"/>
      <c r="CW67" s="1310"/>
      <c r="CX67" s="1310"/>
      <c r="CY67" s="1310"/>
      <c r="CZ67" s="1310"/>
      <c r="DA67" s="1310"/>
      <c r="DB67" s="1310"/>
      <c r="DC67" s="1311"/>
    </row>
    <row r="68" spans="2:107">
      <c r="B68" s="394"/>
      <c r="AN68" s="1309"/>
      <c r="AO68" s="1310"/>
      <c r="AP68" s="1310"/>
      <c r="AQ68" s="1310"/>
      <c r="AR68" s="1310"/>
      <c r="AS68" s="1310"/>
      <c r="AT68" s="1310"/>
      <c r="AU68" s="1310"/>
      <c r="AV68" s="1310"/>
      <c r="AW68" s="1310"/>
      <c r="AX68" s="1310"/>
      <c r="AY68" s="1310"/>
      <c r="AZ68" s="1310"/>
      <c r="BA68" s="1310"/>
      <c r="BB68" s="1310"/>
      <c r="BC68" s="1310"/>
      <c r="BD68" s="1310"/>
      <c r="BE68" s="1310"/>
      <c r="BF68" s="1310"/>
      <c r="BG68" s="1310"/>
      <c r="BH68" s="1310"/>
      <c r="BI68" s="1310"/>
      <c r="BJ68" s="1310"/>
      <c r="BK68" s="1310"/>
      <c r="BL68" s="1310"/>
      <c r="BM68" s="1310"/>
      <c r="BN68" s="1310"/>
      <c r="BO68" s="1310"/>
      <c r="BP68" s="1310"/>
      <c r="BQ68" s="1310"/>
      <c r="BR68" s="1310"/>
      <c r="BS68" s="1310"/>
      <c r="BT68" s="1310"/>
      <c r="BU68" s="1310"/>
      <c r="BV68" s="1310"/>
      <c r="BW68" s="1310"/>
      <c r="BX68" s="1310"/>
      <c r="BY68" s="1310"/>
      <c r="BZ68" s="1310"/>
      <c r="CA68" s="1310"/>
      <c r="CB68" s="1310"/>
      <c r="CC68" s="1310"/>
      <c r="CD68" s="1310"/>
      <c r="CE68" s="1310"/>
      <c r="CF68" s="1310"/>
      <c r="CG68" s="1310"/>
      <c r="CH68" s="1310"/>
      <c r="CI68" s="1310"/>
      <c r="CJ68" s="1310"/>
      <c r="CK68" s="1310"/>
      <c r="CL68" s="1310"/>
      <c r="CM68" s="1310"/>
      <c r="CN68" s="1310"/>
      <c r="CO68" s="1310"/>
      <c r="CP68" s="1310"/>
      <c r="CQ68" s="1310"/>
      <c r="CR68" s="1310"/>
      <c r="CS68" s="1310"/>
      <c r="CT68" s="1310"/>
      <c r="CU68" s="1310"/>
      <c r="CV68" s="1310"/>
      <c r="CW68" s="1310"/>
      <c r="CX68" s="1310"/>
      <c r="CY68" s="1310"/>
      <c r="CZ68" s="1310"/>
      <c r="DA68" s="1310"/>
      <c r="DB68" s="1310"/>
      <c r="DC68" s="1311"/>
    </row>
    <row r="69" spans="2:107">
      <c r="B69" s="394"/>
      <c r="AN69" s="1312"/>
      <c r="AO69" s="1313"/>
      <c r="AP69" s="1313"/>
      <c r="AQ69" s="1313"/>
      <c r="AR69" s="1313"/>
      <c r="AS69" s="1313"/>
      <c r="AT69" s="1313"/>
      <c r="AU69" s="1313"/>
      <c r="AV69" s="1313"/>
      <c r="AW69" s="1313"/>
      <c r="AX69" s="1313"/>
      <c r="AY69" s="1313"/>
      <c r="AZ69" s="1313"/>
      <c r="BA69" s="1313"/>
      <c r="BB69" s="1313"/>
      <c r="BC69" s="1313"/>
      <c r="BD69" s="1313"/>
      <c r="BE69" s="1313"/>
      <c r="BF69" s="1313"/>
      <c r="BG69" s="1313"/>
      <c r="BH69" s="1313"/>
      <c r="BI69" s="1313"/>
      <c r="BJ69" s="1313"/>
      <c r="BK69" s="1313"/>
      <c r="BL69" s="1313"/>
      <c r="BM69" s="1313"/>
      <c r="BN69" s="1313"/>
      <c r="BO69" s="1313"/>
      <c r="BP69" s="1313"/>
      <c r="BQ69" s="1313"/>
      <c r="BR69" s="1313"/>
      <c r="BS69" s="1313"/>
      <c r="BT69" s="1313"/>
      <c r="BU69" s="1313"/>
      <c r="BV69" s="1313"/>
      <c r="BW69" s="1313"/>
      <c r="BX69" s="1313"/>
      <c r="BY69" s="1313"/>
      <c r="BZ69" s="1313"/>
      <c r="CA69" s="1313"/>
      <c r="CB69" s="1313"/>
      <c r="CC69" s="1313"/>
      <c r="CD69" s="1313"/>
      <c r="CE69" s="1313"/>
      <c r="CF69" s="1313"/>
      <c r="CG69" s="1313"/>
      <c r="CH69" s="1313"/>
      <c r="CI69" s="1313"/>
      <c r="CJ69" s="1313"/>
      <c r="CK69" s="1313"/>
      <c r="CL69" s="1313"/>
      <c r="CM69" s="1313"/>
      <c r="CN69" s="1313"/>
      <c r="CO69" s="1313"/>
      <c r="CP69" s="1313"/>
      <c r="CQ69" s="1313"/>
      <c r="CR69" s="1313"/>
      <c r="CS69" s="1313"/>
      <c r="CT69" s="1313"/>
      <c r="CU69" s="1313"/>
      <c r="CV69" s="1313"/>
      <c r="CW69" s="1313"/>
      <c r="CX69" s="1313"/>
      <c r="CY69" s="1313"/>
      <c r="CZ69" s="1313"/>
      <c r="DA69" s="1313"/>
      <c r="DB69" s="1313"/>
      <c r="DC69" s="1314"/>
    </row>
    <row r="70" spans="2:107">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c r="B71" s="394"/>
      <c r="G71" s="419"/>
      <c r="I71" s="420"/>
      <c r="J71" s="417"/>
      <c r="K71" s="417"/>
      <c r="L71" s="418"/>
      <c r="M71" s="417"/>
      <c r="N71" s="418"/>
      <c r="AM71" s="419"/>
      <c r="AN71" s="387" t="s">
        <v>606</v>
      </c>
    </row>
    <row r="72" spans="2:107">
      <c r="B72" s="394"/>
      <c r="G72" s="1315"/>
      <c r="H72" s="1315"/>
      <c r="I72" s="1315"/>
      <c r="J72" s="1315"/>
      <c r="K72" s="404"/>
      <c r="L72" s="404"/>
      <c r="M72" s="405"/>
      <c r="N72" s="405"/>
      <c r="AN72" s="1316"/>
      <c r="AO72" s="1317"/>
      <c r="AP72" s="1317"/>
      <c r="AQ72" s="1317"/>
      <c r="AR72" s="1317"/>
      <c r="AS72" s="1317"/>
      <c r="AT72" s="1317"/>
      <c r="AU72" s="1317"/>
      <c r="AV72" s="1317"/>
      <c r="AW72" s="1317"/>
      <c r="AX72" s="1317"/>
      <c r="AY72" s="1317"/>
      <c r="AZ72" s="1317"/>
      <c r="BA72" s="1317"/>
      <c r="BB72" s="1317"/>
      <c r="BC72" s="1317"/>
      <c r="BD72" s="1317"/>
      <c r="BE72" s="1317"/>
      <c r="BF72" s="1317"/>
      <c r="BG72" s="1317"/>
      <c r="BH72" s="1317"/>
      <c r="BI72" s="1317"/>
      <c r="BJ72" s="1317"/>
      <c r="BK72" s="1317"/>
      <c r="BL72" s="1317"/>
      <c r="BM72" s="1317"/>
      <c r="BN72" s="1317"/>
      <c r="BO72" s="1318"/>
      <c r="BP72" s="1319" t="s">
        <v>557</v>
      </c>
      <c r="BQ72" s="1319"/>
      <c r="BR72" s="1319"/>
      <c r="BS72" s="1319"/>
      <c r="BT72" s="1319"/>
      <c r="BU72" s="1319"/>
      <c r="BV72" s="1319"/>
      <c r="BW72" s="1319"/>
      <c r="BX72" s="1319" t="s">
        <v>558</v>
      </c>
      <c r="BY72" s="1319"/>
      <c r="BZ72" s="1319"/>
      <c r="CA72" s="1319"/>
      <c r="CB72" s="1319"/>
      <c r="CC72" s="1319"/>
      <c r="CD72" s="1319"/>
      <c r="CE72" s="1319"/>
      <c r="CF72" s="1319" t="s">
        <v>559</v>
      </c>
      <c r="CG72" s="1319"/>
      <c r="CH72" s="1319"/>
      <c r="CI72" s="1319"/>
      <c r="CJ72" s="1319"/>
      <c r="CK72" s="1319"/>
      <c r="CL72" s="1319"/>
      <c r="CM72" s="1319"/>
      <c r="CN72" s="1319" t="s">
        <v>560</v>
      </c>
      <c r="CO72" s="1319"/>
      <c r="CP72" s="1319"/>
      <c r="CQ72" s="1319"/>
      <c r="CR72" s="1319"/>
      <c r="CS72" s="1319"/>
      <c r="CT72" s="1319"/>
      <c r="CU72" s="1319"/>
      <c r="CV72" s="1319" t="s">
        <v>561</v>
      </c>
      <c r="CW72" s="1319"/>
      <c r="CX72" s="1319"/>
      <c r="CY72" s="1319"/>
      <c r="CZ72" s="1319"/>
      <c r="DA72" s="1319"/>
      <c r="DB72" s="1319"/>
      <c r="DC72" s="1319"/>
    </row>
    <row r="73" spans="2:107">
      <c r="B73" s="394"/>
      <c r="G73" s="1320"/>
      <c r="H73" s="1320"/>
      <c r="I73" s="1320"/>
      <c r="J73" s="1320"/>
      <c r="K73" s="1326"/>
      <c r="L73" s="1326"/>
      <c r="M73" s="1326"/>
      <c r="N73" s="1326"/>
      <c r="AM73" s="403"/>
      <c r="AN73" s="1322" t="s">
        <v>607</v>
      </c>
      <c r="AO73" s="1322"/>
      <c r="AP73" s="1322"/>
      <c r="AQ73" s="1322"/>
      <c r="AR73" s="1322"/>
      <c r="AS73" s="1322"/>
      <c r="AT73" s="1322"/>
      <c r="AU73" s="1322"/>
      <c r="AV73" s="1322"/>
      <c r="AW73" s="1322"/>
      <c r="AX73" s="1322"/>
      <c r="AY73" s="1322"/>
      <c r="AZ73" s="1322"/>
      <c r="BA73" s="1322"/>
      <c r="BB73" s="1322" t="s">
        <v>608</v>
      </c>
      <c r="BC73" s="1322"/>
      <c r="BD73" s="1322"/>
      <c r="BE73" s="1322"/>
      <c r="BF73" s="1322"/>
      <c r="BG73" s="1322"/>
      <c r="BH73" s="1322"/>
      <c r="BI73" s="1322"/>
      <c r="BJ73" s="1322"/>
      <c r="BK73" s="1322"/>
      <c r="BL73" s="1322"/>
      <c r="BM73" s="1322"/>
      <c r="BN73" s="1322"/>
      <c r="BO73" s="1322"/>
      <c r="BP73" s="1305">
        <v>35.200000000000003</v>
      </c>
      <c r="BQ73" s="1305"/>
      <c r="BR73" s="1305"/>
      <c r="BS73" s="1305"/>
      <c r="BT73" s="1305"/>
      <c r="BU73" s="1305"/>
      <c r="BV73" s="1305"/>
      <c r="BW73" s="1305"/>
      <c r="BX73" s="1305">
        <v>25.9</v>
      </c>
      <c r="BY73" s="1305"/>
      <c r="BZ73" s="1305"/>
      <c r="CA73" s="1305"/>
      <c r="CB73" s="1305"/>
      <c r="CC73" s="1305"/>
      <c r="CD73" s="1305"/>
      <c r="CE73" s="1305"/>
      <c r="CF73" s="1305">
        <v>21.4</v>
      </c>
      <c r="CG73" s="1305"/>
      <c r="CH73" s="1305"/>
      <c r="CI73" s="1305"/>
      <c r="CJ73" s="1305"/>
      <c r="CK73" s="1305"/>
      <c r="CL73" s="1305"/>
      <c r="CM73" s="1305"/>
      <c r="CN73" s="1305">
        <v>15.1</v>
      </c>
      <c r="CO73" s="1305"/>
      <c r="CP73" s="1305"/>
      <c r="CQ73" s="1305"/>
      <c r="CR73" s="1305"/>
      <c r="CS73" s="1305"/>
      <c r="CT73" s="1305"/>
      <c r="CU73" s="1305"/>
      <c r="CV73" s="1305">
        <v>14.2</v>
      </c>
      <c r="CW73" s="1305"/>
      <c r="CX73" s="1305"/>
      <c r="CY73" s="1305"/>
      <c r="CZ73" s="1305"/>
      <c r="DA73" s="1305"/>
      <c r="DB73" s="1305"/>
      <c r="DC73" s="1305"/>
    </row>
    <row r="74" spans="2:107">
      <c r="B74" s="394"/>
      <c r="G74" s="1320"/>
      <c r="H74" s="1320"/>
      <c r="I74" s="1320"/>
      <c r="J74" s="1320"/>
      <c r="K74" s="1326"/>
      <c r="L74" s="1326"/>
      <c r="M74" s="1326"/>
      <c r="N74" s="1326"/>
      <c r="AM74" s="403"/>
      <c r="AN74" s="1322"/>
      <c r="AO74" s="1322"/>
      <c r="AP74" s="1322"/>
      <c r="AQ74" s="1322"/>
      <c r="AR74" s="1322"/>
      <c r="AS74" s="1322"/>
      <c r="AT74" s="1322"/>
      <c r="AU74" s="1322"/>
      <c r="AV74" s="1322"/>
      <c r="AW74" s="1322"/>
      <c r="AX74" s="1322"/>
      <c r="AY74" s="1322"/>
      <c r="AZ74" s="1322"/>
      <c r="BA74" s="1322"/>
      <c r="BB74" s="1322"/>
      <c r="BC74" s="1322"/>
      <c r="BD74" s="1322"/>
      <c r="BE74" s="1322"/>
      <c r="BF74" s="1322"/>
      <c r="BG74" s="1322"/>
      <c r="BH74" s="1322"/>
      <c r="BI74" s="1322"/>
      <c r="BJ74" s="1322"/>
      <c r="BK74" s="1322"/>
      <c r="BL74" s="1322"/>
      <c r="BM74" s="1322"/>
      <c r="BN74" s="1322"/>
      <c r="BO74" s="1322"/>
      <c r="BP74" s="1305"/>
      <c r="BQ74" s="1305"/>
      <c r="BR74" s="1305"/>
      <c r="BS74" s="1305"/>
      <c r="BT74" s="1305"/>
      <c r="BU74" s="1305"/>
      <c r="BV74" s="1305"/>
      <c r="BW74" s="1305"/>
      <c r="BX74" s="1305"/>
      <c r="BY74" s="1305"/>
      <c r="BZ74" s="1305"/>
      <c r="CA74" s="1305"/>
      <c r="CB74" s="1305"/>
      <c r="CC74" s="1305"/>
      <c r="CD74" s="1305"/>
      <c r="CE74" s="1305"/>
      <c r="CF74" s="1305"/>
      <c r="CG74" s="1305"/>
      <c r="CH74" s="1305"/>
      <c r="CI74" s="1305"/>
      <c r="CJ74" s="1305"/>
      <c r="CK74" s="1305"/>
      <c r="CL74" s="1305"/>
      <c r="CM74" s="1305"/>
      <c r="CN74" s="1305"/>
      <c r="CO74" s="1305"/>
      <c r="CP74" s="1305"/>
      <c r="CQ74" s="1305"/>
      <c r="CR74" s="1305"/>
      <c r="CS74" s="1305"/>
      <c r="CT74" s="1305"/>
      <c r="CU74" s="1305"/>
      <c r="CV74" s="1305"/>
      <c r="CW74" s="1305"/>
      <c r="CX74" s="1305"/>
      <c r="CY74" s="1305"/>
      <c r="CZ74" s="1305"/>
      <c r="DA74" s="1305"/>
      <c r="DB74" s="1305"/>
      <c r="DC74" s="1305"/>
    </row>
    <row r="75" spans="2:107">
      <c r="B75" s="394"/>
      <c r="G75" s="1320"/>
      <c r="H75" s="1320"/>
      <c r="I75" s="1315"/>
      <c r="J75" s="1315"/>
      <c r="K75" s="1321"/>
      <c r="L75" s="1321"/>
      <c r="M75" s="1321"/>
      <c r="N75" s="1321"/>
      <c r="AM75" s="403"/>
      <c r="AN75" s="1322"/>
      <c r="AO75" s="1322"/>
      <c r="AP75" s="1322"/>
      <c r="AQ75" s="1322"/>
      <c r="AR75" s="1322"/>
      <c r="AS75" s="1322"/>
      <c r="AT75" s="1322"/>
      <c r="AU75" s="1322"/>
      <c r="AV75" s="1322"/>
      <c r="AW75" s="1322"/>
      <c r="AX75" s="1322"/>
      <c r="AY75" s="1322"/>
      <c r="AZ75" s="1322"/>
      <c r="BA75" s="1322"/>
      <c r="BB75" s="1322" t="s">
        <v>612</v>
      </c>
      <c r="BC75" s="1322"/>
      <c r="BD75" s="1322"/>
      <c r="BE75" s="1322"/>
      <c r="BF75" s="1322"/>
      <c r="BG75" s="1322"/>
      <c r="BH75" s="1322"/>
      <c r="BI75" s="1322"/>
      <c r="BJ75" s="1322"/>
      <c r="BK75" s="1322"/>
      <c r="BL75" s="1322"/>
      <c r="BM75" s="1322"/>
      <c r="BN75" s="1322"/>
      <c r="BO75" s="1322"/>
      <c r="BP75" s="1305">
        <v>9.9</v>
      </c>
      <c r="BQ75" s="1305"/>
      <c r="BR75" s="1305"/>
      <c r="BS75" s="1305"/>
      <c r="BT75" s="1305"/>
      <c r="BU75" s="1305"/>
      <c r="BV75" s="1305"/>
      <c r="BW75" s="1305"/>
      <c r="BX75" s="1305">
        <v>8.6</v>
      </c>
      <c r="BY75" s="1305"/>
      <c r="BZ75" s="1305"/>
      <c r="CA75" s="1305"/>
      <c r="CB75" s="1305"/>
      <c r="CC75" s="1305"/>
      <c r="CD75" s="1305"/>
      <c r="CE75" s="1305"/>
      <c r="CF75" s="1305">
        <v>7.8</v>
      </c>
      <c r="CG75" s="1305"/>
      <c r="CH75" s="1305"/>
      <c r="CI75" s="1305"/>
      <c r="CJ75" s="1305"/>
      <c r="CK75" s="1305"/>
      <c r="CL75" s="1305"/>
      <c r="CM75" s="1305"/>
      <c r="CN75" s="1305">
        <v>7.5</v>
      </c>
      <c r="CO75" s="1305"/>
      <c r="CP75" s="1305"/>
      <c r="CQ75" s="1305"/>
      <c r="CR75" s="1305"/>
      <c r="CS75" s="1305"/>
      <c r="CT75" s="1305"/>
      <c r="CU75" s="1305"/>
      <c r="CV75" s="1305">
        <v>8.1</v>
      </c>
      <c r="CW75" s="1305"/>
      <c r="CX75" s="1305"/>
      <c r="CY75" s="1305"/>
      <c r="CZ75" s="1305"/>
      <c r="DA75" s="1305"/>
      <c r="DB75" s="1305"/>
      <c r="DC75" s="1305"/>
    </row>
    <row r="76" spans="2:107">
      <c r="B76" s="394"/>
      <c r="G76" s="1320"/>
      <c r="H76" s="1320"/>
      <c r="I76" s="1315"/>
      <c r="J76" s="1315"/>
      <c r="K76" s="1321"/>
      <c r="L76" s="1321"/>
      <c r="M76" s="1321"/>
      <c r="N76" s="1321"/>
      <c r="AM76" s="403"/>
      <c r="AN76" s="1322"/>
      <c r="AO76" s="1322"/>
      <c r="AP76" s="1322"/>
      <c r="AQ76" s="1322"/>
      <c r="AR76" s="1322"/>
      <c r="AS76" s="1322"/>
      <c r="AT76" s="1322"/>
      <c r="AU76" s="1322"/>
      <c r="AV76" s="1322"/>
      <c r="AW76" s="1322"/>
      <c r="AX76" s="1322"/>
      <c r="AY76" s="1322"/>
      <c r="AZ76" s="1322"/>
      <c r="BA76" s="1322"/>
      <c r="BB76" s="1322"/>
      <c r="BC76" s="1322"/>
      <c r="BD76" s="1322"/>
      <c r="BE76" s="1322"/>
      <c r="BF76" s="1322"/>
      <c r="BG76" s="1322"/>
      <c r="BH76" s="1322"/>
      <c r="BI76" s="1322"/>
      <c r="BJ76" s="1322"/>
      <c r="BK76" s="1322"/>
      <c r="BL76" s="1322"/>
      <c r="BM76" s="1322"/>
      <c r="BN76" s="1322"/>
      <c r="BO76" s="1322"/>
      <c r="BP76" s="1305"/>
      <c r="BQ76" s="1305"/>
      <c r="BR76" s="1305"/>
      <c r="BS76" s="1305"/>
      <c r="BT76" s="1305"/>
      <c r="BU76" s="1305"/>
      <c r="BV76" s="1305"/>
      <c r="BW76" s="1305"/>
      <c r="BX76" s="1305"/>
      <c r="BY76" s="1305"/>
      <c r="BZ76" s="1305"/>
      <c r="CA76" s="1305"/>
      <c r="CB76" s="1305"/>
      <c r="CC76" s="1305"/>
      <c r="CD76" s="1305"/>
      <c r="CE76" s="1305"/>
      <c r="CF76" s="1305"/>
      <c r="CG76" s="1305"/>
      <c r="CH76" s="1305"/>
      <c r="CI76" s="1305"/>
      <c r="CJ76" s="1305"/>
      <c r="CK76" s="1305"/>
      <c r="CL76" s="1305"/>
      <c r="CM76" s="1305"/>
      <c r="CN76" s="1305"/>
      <c r="CO76" s="1305"/>
      <c r="CP76" s="1305"/>
      <c r="CQ76" s="1305"/>
      <c r="CR76" s="1305"/>
      <c r="CS76" s="1305"/>
      <c r="CT76" s="1305"/>
      <c r="CU76" s="1305"/>
      <c r="CV76" s="1305"/>
      <c r="CW76" s="1305"/>
      <c r="CX76" s="1305"/>
      <c r="CY76" s="1305"/>
      <c r="CZ76" s="1305"/>
      <c r="DA76" s="1305"/>
      <c r="DB76" s="1305"/>
      <c r="DC76" s="1305"/>
    </row>
    <row r="77" spans="2:107">
      <c r="B77" s="394"/>
      <c r="G77" s="1315"/>
      <c r="H77" s="1315"/>
      <c r="I77" s="1315"/>
      <c r="J77" s="1315"/>
      <c r="K77" s="1326"/>
      <c r="L77" s="1326"/>
      <c r="M77" s="1326"/>
      <c r="N77" s="1326"/>
      <c r="AN77" s="1319" t="s">
        <v>610</v>
      </c>
      <c r="AO77" s="1319"/>
      <c r="AP77" s="1319"/>
      <c r="AQ77" s="1319"/>
      <c r="AR77" s="1319"/>
      <c r="AS77" s="1319"/>
      <c r="AT77" s="1319"/>
      <c r="AU77" s="1319"/>
      <c r="AV77" s="1319"/>
      <c r="AW77" s="1319"/>
      <c r="AX77" s="1319"/>
      <c r="AY77" s="1319"/>
      <c r="AZ77" s="1319"/>
      <c r="BA77" s="1319"/>
      <c r="BB77" s="1322" t="s">
        <v>608</v>
      </c>
      <c r="BC77" s="1322"/>
      <c r="BD77" s="1322"/>
      <c r="BE77" s="1322"/>
      <c r="BF77" s="1322"/>
      <c r="BG77" s="1322"/>
      <c r="BH77" s="1322"/>
      <c r="BI77" s="1322"/>
      <c r="BJ77" s="1322"/>
      <c r="BK77" s="1322"/>
      <c r="BL77" s="1322"/>
      <c r="BM77" s="1322"/>
      <c r="BN77" s="1322"/>
      <c r="BO77" s="1322"/>
      <c r="BP77" s="1305">
        <v>60.8</v>
      </c>
      <c r="BQ77" s="1305"/>
      <c r="BR77" s="1305"/>
      <c r="BS77" s="1305"/>
      <c r="BT77" s="1305"/>
      <c r="BU77" s="1305"/>
      <c r="BV77" s="1305"/>
      <c r="BW77" s="1305"/>
      <c r="BX77" s="1305">
        <v>58.5</v>
      </c>
      <c r="BY77" s="1305"/>
      <c r="BZ77" s="1305"/>
      <c r="CA77" s="1305"/>
      <c r="CB77" s="1305"/>
      <c r="CC77" s="1305"/>
      <c r="CD77" s="1305"/>
      <c r="CE77" s="1305"/>
      <c r="CF77" s="1305">
        <v>54.6</v>
      </c>
      <c r="CG77" s="1305"/>
      <c r="CH77" s="1305"/>
      <c r="CI77" s="1305"/>
      <c r="CJ77" s="1305"/>
      <c r="CK77" s="1305"/>
      <c r="CL77" s="1305"/>
      <c r="CM77" s="1305"/>
      <c r="CN77" s="1305">
        <v>53.2</v>
      </c>
      <c r="CO77" s="1305"/>
      <c r="CP77" s="1305"/>
      <c r="CQ77" s="1305"/>
      <c r="CR77" s="1305"/>
      <c r="CS77" s="1305"/>
      <c r="CT77" s="1305"/>
      <c r="CU77" s="1305"/>
      <c r="CV77" s="1305">
        <v>47.9</v>
      </c>
      <c r="CW77" s="1305"/>
      <c r="CX77" s="1305"/>
      <c r="CY77" s="1305"/>
      <c r="CZ77" s="1305"/>
      <c r="DA77" s="1305"/>
      <c r="DB77" s="1305"/>
      <c r="DC77" s="1305"/>
    </row>
    <row r="78" spans="2:107">
      <c r="B78" s="394"/>
      <c r="G78" s="1315"/>
      <c r="H78" s="1315"/>
      <c r="I78" s="1315"/>
      <c r="J78" s="1315"/>
      <c r="K78" s="1326"/>
      <c r="L78" s="1326"/>
      <c r="M78" s="1326"/>
      <c r="N78" s="1326"/>
      <c r="AN78" s="1319"/>
      <c r="AO78" s="1319"/>
      <c r="AP78" s="1319"/>
      <c r="AQ78" s="1319"/>
      <c r="AR78" s="1319"/>
      <c r="AS78" s="1319"/>
      <c r="AT78" s="1319"/>
      <c r="AU78" s="1319"/>
      <c r="AV78" s="1319"/>
      <c r="AW78" s="1319"/>
      <c r="AX78" s="1319"/>
      <c r="AY78" s="1319"/>
      <c r="AZ78" s="1319"/>
      <c r="BA78" s="1319"/>
      <c r="BB78" s="1322"/>
      <c r="BC78" s="1322"/>
      <c r="BD78" s="1322"/>
      <c r="BE78" s="1322"/>
      <c r="BF78" s="1322"/>
      <c r="BG78" s="1322"/>
      <c r="BH78" s="1322"/>
      <c r="BI78" s="1322"/>
      <c r="BJ78" s="1322"/>
      <c r="BK78" s="1322"/>
      <c r="BL78" s="1322"/>
      <c r="BM78" s="1322"/>
      <c r="BN78" s="1322"/>
      <c r="BO78" s="1322"/>
      <c r="BP78" s="1305"/>
      <c r="BQ78" s="1305"/>
      <c r="BR78" s="1305"/>
      <c r="BS78" s="1305"/>
      <c r="BT78" s="1305"/>
      <c r="BU78" s="1305"/>
      <c r="BV78" s="1305"/>
      <c r="BW78" s="1305"/>
      <c r="BX78" s="1305"/>
      <c r="BY78" s="1305"/>
      <c r="BZ78" s="1305"/>
      <c r="CA78" s="1305"/>
      <c r="CB78" s="1305"/>
      <c r="CC78" s="1305"/>
      <c r="CD78" s="1305"/>
      <c r="CE78" s="1305"/>
      <c r="CF78" s="1305"/>
      <c r="CG78" s="1305"/>
      <c r="CH78" s="1305"/>
      <c r="CI78" s="1305"/>
      <c r="CJ78" s="1305"/>
      <c r="CK78" s="1305"/>
      <c r="CL78" s="1305"/>
      <c r="CM78" s="1305"/>
      <c r="CN78" s="1305"/>
      <c r="CO78" s="1305"/>
      <c r="CP78" s="1305"/>
      <c r="CQ78" s="1305"/>
      <c r="CR78" s="1305"/>
      <c r="CS78" s="1305"/>
      <c r="CT78" s="1305"/>
      <c r="CU78" s="1305"/>
      <c r="CV78" s="1305"/>
      <c r="CW78" s="1305"/>
      <c r="CX78" s="1305"/>
      <c r="CY78" s="1305"/>
      <c r="CZ78" s="1305"/>
      <c r="DA78" s="1305"/>
      <c r="DB78" s="1305"/>
      <c r="DC78" s="1305"/>
    </row>
    <row r="79" spans="2:107">
      <c r="B79" s="394"/>
      <c r="G79" s="1315"/>
      <c r="H79" s="1315"/>
      <c r="I79" s="1325"/>
      <c r="J79" s="1325"/>
      <c r="K79" s="1327"/>
      <c r="L79" s="1327"/>
      <c r="M79" s="1327"/>
      <c r="N79" s="1327"/>
      <c r="AN79" s="1319"/>
      <c r="AO79" s="1319"/>
      <c r="AP79" s="1319"/>
      <c r="AQ79" s="1319"/>
      <c r="AR79" s="1319"/>
      <c r="AS79" s="1319"/>
      <c r="AT79" s="1319"/>
      <c r="AU79" s="1319"/>
      <c r="AV79" s="1319"/>
      <c r="AW79" s="1319"/>
      <c r="AX79" s="1319"/>
      <c r="AY79" s="1319"/>
      <c r="AZ79" s="1319"/>
      <c r="BA79" s="1319"/>
      <c r="BB79" s="1322" t="s">
        <v>612</v>
      </c>
      <c r="BC79" s="1322"/>
      <c r="BD79" s="1322"/>
      <c r="BE79" s="1322"/>
      <c r="BF79" s="1322"/>
      <c r="BG79" s="1322"/>
      <c r="BH79" s="1322"/>
      <c r="BI79" s="1322"/>
      <c r="BJ79" s="1322"/>
      <c r="BK79" s="1322"/>
      <c r="BL79" s="1322"/>
      <c r="BM79" s="1322"/>
      <c r="BN79" s="1322"/>
      <c r="BO79" s="1322"/>
      <c r="BP79" s="1305">
        <v>11.1</v>
      </c>
      <c r="BQ79" s="1305"/>
      <c r="BR79" s="1305"/>
      <c r="BS79" s="1305"/>
      <c r="BT79" s="1305"/>
      <c r="BU79" s="1305"/>
      <c r="BV79" s="1305"/>
      <c r="BW79" s="1305"/>
      <c r="BX79" s="1305">
        <v>10.7</v>
      </c>
      <c r="BY79" s="1305"/>
      <c r="BZ79" s="1305"/>
      <c r="CA79" s="1305"/>
      <c r="CB79" s="1305"/>
      <c r="CC79" s="1305"/>
      <c r="CD79" s="1305"/>
      <c r="CE79" s="1305"/>
      <c r="CF79" s="1305">
        <v>10</v>
      </c>
      <c r="CG79" s="1305"/>
      <c r="CH79" s="1305"/>
      <c r="CI79" s="1305"/>
      <c r="CJ79" s="1305"/>
      <c r="CK79" s="1305"/>
      <c r="CL79" s="1305"/>
      <c r="CM79" s="1305"/>
      <c r="CN79" s="1305">
        <v>9.8000000000000007</v>
      </c>
      <c r="CO79" s="1305"/>
      <c r="CP79" s="1305"/>
      <c r="CQ79" s="1305"/>
      <c r="CR79" s="1305"/>
      <c r="CS79" s="1305"/>
      <c r="CT79" s="1305"/>
      <c r="CU79" s="1305"/>
      <c r="CV79" s="1305">
        <v>9.6</v>
      </c>
      <c r="CW79" s="1305"/>
      <c r="CX79" s="1305"/>
      <c r="CY79" s="1305"/>
      <c r="CZ79" s="1305"/>
      <c r="DA79" s="1305"/>
      <c r="DB79" s="1305"/>
      <c r="DC79" s="1305"/>
    </row>
    <row r="80" spans="2:107">
      <c r="B80" s="394"/>
      <c r="G80" s="1315"/>
      <c r="H80" s="1315"/>
      <c r="I80" s="1325"/>
      <c r="J80" s="1325"/>
      <c r="K80" s="1327"/>
      <c r="L80" s="1327"/>
      <c r="M80" s="1327"/>
      <c r="N80" s="1327"/>
      <c r="AN80" s="1319"/>
      <c r="AO80" s="1319"/>
      <c r="AP80" s="1319"/>
      <c r="AQ80" s="1319"/>
      <c r="AR80" s="1319"/>
      <c r="AS80" s="1319"/>
      <c r="AT80" s="1319"/>
      <c r="AU80" s="1319"/>
      <c r="AV80" s="1319"/>
      <c r="AW80" s="1319"/>
      <c r="AX80" s="1319"/>
      <c r="AY80" s="1319"/>
      <c r="AZ80" s="1319"/>
      <c r="BA80" s="1319"/>
      <c r="BB80" s="1322"/>
      <c r="BC80" s="1322"/>
      <c r="BD80" s="1322"/>
      <c r="BE80" s="1322"/>
      <c r="BF80" s="1322"/>
      <c r="BG80" s="1322"/>
      <c r="BH80" s="1322"/>
      <c r="BI80" s="1322"/>
      <c r="BJ80" s="1322"/>
      <c r="BK80" s="1322"/>
      <c r="BL80" s="1322"/>
      <c r="BM80" s="1322"/>
      <c r="BN80" s="1322"/>
      <c r="BO80" s="1322"/>
      <c r="BP80" s="1305"/>
      <c r="BQ80" s="1305"/>
      <c r="BR80" s="1305"/>
      <c r="BS80" s="1305"/>
      <c r="BT80" s="1305"/>
      <c r="BU80" s="1305"/>
      <c r="BV80" s="1305"/>
      <c r="BW80" s="1305"/>
      <c r="BX80" s="1305"/>
      <c r="BY80" s="1305"/>
      <c r="BZ80" s="1305"/>
      <c r="CA80" s="1305"/>
      <c r="CB80" s="1305"/>
      <c r="CC80" s="1305"/>
      <c r="CD80" s="1305"/>
      <c r="CE80" s="1305"/>
      <c r="CF80" s="1305"/>
      <c r="CG80" s="1305"/>
      <c r="CH80" s="1305"/>
      <c r="CI80" s="1305"/>
      <c r="CJ80" s="1305"/>
      <c r="CK80" s="1305"/>
      <c r="CL80" s="1305"/>
      <c r="CM80" s="1305"/>
      <c r="CN80" s="1305"/>
      <c r="CO80" s="1305"/>
      <c r="CP80" s="1305"/>
      <c r="CQ80" s="1305"/>
      <c r="CR80" s="1305"/>
      <c r="CS80" s="1305"/>
      <c r="CT80" s="1305"/>
      <c r="CU80" s="1305"/>
      <c r="CV80" s="1305"/>
      <c r="CW80" s="1305"/>
      <c r="CX80" s="1305"/>
      <c r="CY80" s="1305"/>
      <c r="CZ80" s="1305"/>
      <c r="DA80" s="1305"/>
      <c r="DB80" s="1305"/>
      <c r="DC80" s="1305"/>
    </row>
    <row r="81" spans="2:109">
      <c r="B81" s="394"/>
    </row>
    <row r="82" spans="2:109" ht="17.2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c r="DD84" s="387"/>
      <c r="DE84" s="387"/>
    </row>
    <row r="85" spans="2:109">
      <c r="DD85" s="387"/>
      <c r="DE85" s="387"/>
    </row>
    <row r="86" spans="2:109" hidden="1">
      <c r="DD86" s="387"/>
      <c r="DE86" s="387"/>
    </row>
    <row r="87" spans="2:109" hidden="1">
      <c r="K87" s="422"/>
      <c r="AQ87" s="422"/>
      <c r="BC87" s="422"/>
      <c r="BO87" s="422"/>
      <c r="CA87" s="422"/>
      <c r="CM87" s="422"/>
      <c r="CY87" s="422"/>
      <c r="DD87" s="387"/>
      <c r="DE87" s="387"/>
    </row>
    <row r="88" spans="2:109" hidden="1">
      <c r="DD88" s="387"/>
      <c r="DE88" s="387"/>
    </row>
    <row r="89" spans="2:109" hidden="1">
      <c r="DD89" s="387"/>
      <c r="DE89" s="387"/>
    </row>
    <row r="90" spans="2:109" hidden="1">
      <c r="DD90" s="387"/>
      <c r="DE90" s="387"/>
    </row>
    <row r="91" spans="2:109" hidden="1">
      <c r="DD91" s="387"/>
      <c r="DE91" s="387"/>
    </row>
    <row r="92" spans="2:109" ht="13.5" hidden="1" customHeight="1">
      <c r="DD92" s="387"/>
      <c r="DE92" s="387"/>
    </row>
    <row r="93" spans="2:109" ht="13.5" hidden="1" customHeight="1">
      <c r="DD93" s="387"/>
      <c r="DE93" s="387"/>
    </row>
    <row r="94" spans="2:109" ht="13.5" hidden="1" customHeight="1">
      <c r="DD94" s="387"/>
      <c r="DE94" s="387"/>
    </row>
    <row r="95" spans="2:109" ht="13.5" hidden="1" customHeight="1">
      <c r="DD95" s="387"/>
      <c r="DE95" s="387"/>
    </row>
    <row r="96" spans="2:109" ht="13.5" hidden="1" customHeight="1">
      <c r="DD96" s="387"/>
      <c r="DE96" s="387"/>
    </row>
    <row r="97" spans="108:109" ht="13.5" hidden="1" customHeight="1">
      <c r="DD97" s="387"/>
      <c r="DE97" s="387"/>
    </row>
    <row r="98" spans="108:109" ht="13.5" hidden="1" customHeight="1">
      <c r="DD98" s="387"/>
      <c r="DE98" s="387"/>
    </row>
    <row r="99" spans="108:109" ht="13.5" hidden="1" customHeight="1">
      <c r="DD99" s="387"/>
      <c r="DE99" s="387"/>
    </row>
    <row r="100" spans="108:109" ht="13.5" hidden="1" customHeight="1">
      <c r="DD100" s="387"/>
      <c r="DE100" s="387"/>
    </row>
    <row r="101" spans="108:109" ht="13.5" hidden="1" customHeight="1">
      <c r="DD101" s="387"/>
      <c r="DE101" s="387"/>
    </row>
    <row r="102" spans="108:109" ht="13.5" hidden="1" customHeight="1">
      <c r="DD102" s="387"/>
      <c r="DE102" s="387"/>
    </row>
    <row r="103" spans="108:109" ht="13.5" hidden="1" customHeight="1">
      <c r="DD103" s="387"/>
      <c r="DE103" s="387"/>
    </row>
    <row r="104" spans="108:109" ht="13.5" hidden="1" customHeight="1">
      <c r="DD104" s="387"/>
      <c r="DE104" s="387"/>
    </row>
    <row r="105" spans="108:109" ht="13.5" hidden="1" customHeight="1">
      <c r="DD105" s="387"/>
      <c r="DE105" s="387"/>
    </row>
    <row r="106" spans="108:109" ht="13.5" hidden="1" customHeight="1">
      <c r="DD106" s="387"/>
      <c r="DE106" s="387"/>
    </row>
    <row r="107" spans="108:109" ht="13.5" hidden="1" customHeight="1">
      <c r="DD107" s="387"/>
      <c r="DE107" s="387"/>
    </row>
    <row r="108" spans="108:109" ht="13.5" hidden="1" customHeight="1">
      <c r="DD108" s="387"/>
      <c r="DE108" s="387"/>
    </row>
    <row r="109" spans="108:109" ht="13.5" hidden="1" customHeight="1">
      <c r="DD109" s="387"/>
      <c r="DE109" s="387"/>
    </row>
    <row r="110" spans="108:109" ht="13.5" hidden="1" customHeight="1">
      <c r="DD110" s="387"/>
      <c r="DE110" s="387"/>
    </row>
    <row r="111" spans="108:109" ht="13.5" hidden="1" customHeight="1">
      <c r="DD111" s="387"/>
      <c r="DE111" s="387"/>
    </row>
    <row r="112" spans="108:109" ht="13.5" hidden="1" customHeight="1">
      <c r="DD112" s="387"/>
      <c r="DE112" s="387"/>
    </row>
    <row r="113" spans="108:109" ht="13.5" hidden="1" customHeight="1">
      <c r="DD113" s="387"/>
      <c r="DE113" s="387"/>
    </row>
    <row r="114" spans="108:109" ht="13.5" hidden="1" customHeight="1">
      <c r="DD114" s="387"/>
      <c r="DE114" s="387"/>
    </row>
    <row r="115" spans="108:109" ht="13.5" hidden="1" customHeight="1">
      <c r="DD115" s="387"/>
      <c r="DE115" s="387"/>
    </row>
    <row r="116" spans="108:109" ht="13.5" hidden="1" customHeight="1">
      <c r="DD116" s="387"/>
      <c r="DE116" s="387"/>
    </row>
    <row r="117" spans="108:109" ht="13.5" hidden="1" customHeight="1">
      <c r="DD117" s="387"/>
      <c r="DE117" s="387"/>
    </row>
    <row r="118" spans="108:109" ht="13.5" hidden="1" customHeight="1">
      <c r="DD118" s="387"/>
      <c r="DE118" s="387"/>
    </row>
    <row r="119" spans="108:109" ht="13.5" hidden="1" customHeight="1">
      <c r="DD119" s="387"/>
      <c r="DE119" s="387"/>
    </row>
    <row r="120" spans="108:109" ht="13.5" hidden="1" customHeight="1">
      <c r="DD120" s="387"/>
      <c r="DE120" s="387"/>
    </row>
    <row r="121" spans="108:109" ht="13.5" hidden="1" customHeight="1">
      <c r="DD121" s="387"/>
      <c r="DE121" s="387"/>
    </row>
    <row r="122" spans="108:109" ht="13.5" hidden="1" customHeight="1">
      <c r="DD122" s="387"/>
      <c r="DE122" s="387"/>
    </row>
    <row r="123" spans="108:109" ht="13.5" hidden="1" customHeight="1">
      <c r="DD123" s="387"/>
      <c r="DE123" s="387"/>
    </row>
    <row r="124" spans="108:109" ht="13.5" hidden="1" customHeight="1">
      <c r="DD124" s="387"/>
      <c r="DE124" s="387"/>
    </row>
    <row r="125" spans="108:109" ht="13.5" hidden="1" customHeight="1">
      <c r="DD125" s="387"/>
      <c r="DE125" s="387"/>
    </row>
    <row r="126" spans="108:109" ht="13.5" hidden="1" customHeight="1">
      <c r="DD126" s="387"/>
      <c r="DE126" s="387"/>
    </row>
    <row r="127" spans="108:109" ht="13.5" hidden="1" customHeight="1">
      <c r="DD127" s="387"/>
      <c r="DE127" s="387"/>
    </row>
    <row r="128" spans="108:109" ht="13.5" hidden="1" customHeight="1">
      <c r="DD128" s="387"/>
      <c r="DE128" s="387"/>
    </row>
    <row r="129" spans="108:109" ht="13.5" hidden="1" customHeight="1">
      <c r="DD129" s="387"/>
      <c r="DE129" s="387"/>
    </row>
    <row r="130" spans="108:109" ht="13.5" hidden="1" customHeight="1">
      <c r="DD130" s="387"/>
      <c r="DE130" s="387"/>
    </row>
    <row r="131" spans="108:109" ht="13.5" hidden="1" customHeight="1">
      <c r="DD131" s="387"/>
      <c r="DE131" s="387"/>
    </row>
    <row r="132" spans="108:109" ht="13.5" hidden="1" customHeight="1">
      <c r="DD132" s="387"/>
      <c r="DE132" s="387"/>
    </row>
    <row r="133" spans="108:109" ht="13.5" hidden="1" customHeight="1">
      <c r="DD133" s="387"/>
      <c r="DE133" s="387"/>
    </row>
    <row r="134" spans="108:109" ht="13.5" hidden="1" customHeight="1">
      <c r="DD134" s="387"/>
      <c r="DE134" s="387"/>
    </row>
    <row r="135" spans="108:109" ht="13.5" hidden="1" customHeight="1">
      <c r="DD135" s="387"/>
      <c r="DE135" s="387"/>
    </row>
    <row r="136" spans="108:109" ht="13.5" hidden="1" customHeight="1">
      <c r="DD136" s="387"/>
      <c r="DE136" s="387"/>
    </row>
    <row r="137" spans="108:109" ht="13.5" hidden="1" customHeight="1">
      <c r="DD137" s="387"/>
      <c r="DE137" s="387"/>
    </row>
    <row r="138" spans="108:109" ht="13.5" hidden="1" customHeight="1">
      <c r="DD138" s="387"/>
      <c r="DE138" s="387"/>
    </row>
    <row r="139" spans="108:109" ht="13.5" hidden="1" customHeight="1">
      <c r="DD139" s="387"/>
      <c r="DE139" s="387"/>
    </row>
    <row r="140" spans="108:109" ht="13.5" hidden="1" customHeight="1">
      <c r="DD140" s="387"/>
      <c r="DE140" s="387"/>
    </row>
    <row r="141" spans="108:109" ht="13.5" hidden="1" customHeight="1">
      <c r="DD141" s="387"/>
      <c r="DE141" s="387"/>
    </row>
    <row r="142" spans="108:109" ht="13.5" hidden="1" customHeight="1">
      <c r="DD142" s="387"/>
      <c r="DE142" s="387"/>
    </row>
    <row r="143" spans="108:109" ht="13.5" hidden="1" customHeight="1">
      <c r="DD143" s="387"/>
      <c r="DE143" s="387"/>
    </row>
    <row r="144" spans="108:109" ht="13.5" hidden="1" customHeight="1">
      <c r="DD144" s="387"/>
      <c r="DE144" s="387"/>
    </row>
    <row r="145" spans="108:109" ht="13.5" hidden="1" customHeight="1">
      <c r="DD145" s="387"/>
      <c r="DE145" s="387"/>
    </row>
    <row r="146" spans="108:109" ht="13.5" hidden="1" customHeight="1">
      <c r="DD146" s="387"/>
      <c r="DE146" s="387"/>
    </row>
    <row r="147" spans="108:109" ht="13.5" hidden="1" customHeight="1">
      <c r="DD147" s="387"/>
      <c r="DE147" s="387"/>
    </row>
    <row r="148" spans="108:109" ht="13.5" hidden="1" customHeight="1">
      <c r="DD148" s="387"/>
      <c r="DE148" s="387"/>
    </row>
    <row r="149" spans="108:109" ht="13.5" hidden="1" customHeight="1">
      <c r="DD149" s="387"/>
      <c r="DE149" s="387"/>
    </row>
    <row r="150" spans="108:109" ht="13.5" hidden="1" customHeight="1">
      <c r="DD150" s="387"/>
      <c r="DE150" s="387"/>
    </row>
    <row r="151" spans="108:109" ht="13.5" hidden="1" customHeight="1">
      <c r="DD151" s="387"/>
      <c r="DE151" s="387"/>
    </row>
    <row r="152" spans="108:109" ht="13.5" hidden="1" customHeight="1">
      <c r="DD152" s="387"/>
      <c r="DE152" s="387"/>
    </row>
    <row r="153" spans="108:109" ht="13.5" hidden="1" customHeight="1">
      <c r="DD153" s="387"/>
      <c r="DE153" s="387"/>
    </row>
    <row r="154" spans="108:109" ht="13.5" hidden="1" customHeight="1">
      <c r="DD154" s="387"/>
      <c r="DE154" s="387"/>
    </row>
    <row r="155" spans="108:109" ht="13.5" hidden="1" customHeight="1">
      <c r="DD155" s="387"/>
      <c r="DE155" s="387"/>
    </row>
    <row r="156" spans="108:109" ht="13.5" hidden="1" customHeight="1">
      <c r="DD156" s="387"/>
      <c r="DE156" s="387"/>
    </row>
    <row r="157" spans="108:109" ht="13.5" hidden="1" customHeight="1">
      <c r="DD157" s="387"/>
      <c r="DE157" s="387"/>
    </row>
    <row r="158" spans="108:109" ht="13.5" hidden="1" customHeight="1">
      <c r="DD158" s="387"/>
      <c r="DE158" s="387"/>
    </row>
    <row r="159" spans="108:109" ht="13.5" hidden="1" customHeight="1">
      <c r="DD159" s="387"/>
      <c r="DE159" s="387"/>
    </row>
    <row r="160" spans="108:109" ht="13.5" hidden="1" customHeight="1">
      <c r="DD160" s="387"/>
      <c r="DE160" s="38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VOQbjlOD+goPrAL5Vb1SLkuaFRubFRMKhkC+j1nz6VNpHpQzFDevLdSuZuC77FuY6kzZvTG1BkraPSjoKs4svA==" saltValue="xgCom1dR39gc7g/yPxM3J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36" orientation="portrait"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100" zoomScale="75" zoomScaleNormal="75" zoomScaleSheetLayoutView="70" workbookViewId="0"/>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503</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IqYv2fqzJw2UKsCEBucUyi3au2qTKVDciTTTcJWEJpXaBWAnK+nRDoTuiQ0BiW8bLf5y18aVlo8ytwvX3pqYHA==" saltValue="eZrS41V3ebrlA3NCoSAVLg==" spinCount="100000" sheet="1" objects="1" scenarios="1"/>
  <dataConsolidate/>
  <phoneticPr fontId="2"/>
  <printOptions horizontalCentered="1" verticalCentered="1"/>
  <pageMargins left="0" right="0" top="0.19685039370078741" bottom="0" header="0.39370078740157483" footer="0"/>
  <pageSetup paperSize="9" scale="33" orientation="portrait"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5" zoomScaleNormal="75" zoomScaleSheetLayoutView="55" workbookViewId="0"/>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c r="AG59" s="290"/>
      <c r="AH59" s="290"/>
    </row>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503</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KMAyRR0HphuwPNlCKZ2qMExA9RH573tnCVXATeUrzJqOmJ31ut1UlOgn3IHL2V25ba4zXBS2uATbaRtYkKT/xQ==" saltValue="lzoKNhoH+1RIuD3MZkh/Zg==" spinCount="100000" sheet="1" objects="1" scenarios="1"/>
  <dataConsolidate/>
  <phoneticPr fontId="2"/>
  <printOptions horizontalCentered="1" verticalCentered="1"/>
  <pageMargins left="0" right="0" top="0.19685039370078741" bottom="0" header="0.39370078740157483" footer="0"/>
  <pageSetup paperSize="9" scale="33" orientation="portrait"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9" customWidth="1"/>
    <col min="2" max="8" width="13.375" style="149" customWidth="1"/>
    <col min="9" max="16384" width="11.125" style="149"/>
  </cols>
  <sheetData>
    <row r="1" spans="1:8">
      <c r="A1" s="143"/>
      <c r="B1" s="144"/>
      <c r="C1" s="145"/>
      <c r="D1" s="146"/>
      <c r="E1" s="147"/>
      <c r="F1" s="147"/>
      <c r="G1" s="147"/>
      <c r="H1" s="148"/>
    </row>
    <row r="2" spans="1:8">
      <c r="A2" s="150"/>
      <c r="B2" s="151"/>
      <c r="C2" s="152"/>
      <c r="D2" s="153" t="s">
        <v>51</v>
      </c>
      <c r="E2" s="154"/>
      <c r="F2" s="155" t="s">
        <v>554</v>
      </c>
      <c r="G2" s="156"/>
      <c r="H2" s="157"/>
    </row>
    <row r="3" spans="1:8">
      <c r="A3" s="153" t="s">
        <v>547</v>
      </c>
      <c r="B3" s="158"/>
      <c r="C3" s="159"/>
      <c r="D3" s="160">
        <v>96682</v>
      </c>
      <c r="E3" s="161"/>
      <c r="F3" s="162">
        <v>106614</v>
      </c>
      <c r="G3" s="163"/>
      <c r="H3" s="164"/>
    </row>
    <row r="4" spans="1:8">
      <c r="A4" s="165"/>
      <c r="B4" s="166"/>
      <c r="C4" s="167"/>
      <c r="D4" s="168">
        <v>37450</v>
      </c>
      <c r="E4" s="169"/>
      <c r="F4" s="170">
        <v>45545</v>
      </c>
      <c r="G4" s="171"/>
      <c r="H4" s="172"/>
    </row>
    <row r="5" spans="1:8">
      <c r="A5" s="153" t="s">
        <v>549</v>
      </c>
      <c r="B5" s="158"/>
      <c r="C5" s="159"/>
      <c r="D5" s="160">
        <v>94753</v>
      </c>
      <c r="E5" s="161"/>
      <c r="F5" s="162">
        <v>85459</v>
      </c>
      <c r="G5" s="163"/>
      <c r="H5" s="164"/>
    </row>
    <row r="6" spans="1:8">
      <c r="A6" s="165"/>
      <c r="B6" s="166"/>
      <c r="C6" s="167"/>
      <c r="D6" s="168">
        <v>56549</v>
      </c>
      <c r="E6" s="169"/>
      <c r="F6" s="170">
        <v>44378</v>
      </c>
      <c r="G6" s="171"/>
      <c r="H6" s="172"/>
    </row>
    <row r="7" spans="1:8">
      <c r="A7" s="153" t="s">
        <v>550</v>
      </c>
      <c r="B7" s="158"/>
      <c r="C7" s="159"/>
      <c r="D7" s="160">
        <v>80747</v>
      </c>
      <c r="E7" s="161"/>
      <c r="F7" s="162">
        <v>83280</v>
      </c>
      <c r="G7" s="163"/>
      <c r="H7" s="164"/>
    </row>
    <row r="8" spans="1:8">
      <c r="A8" s="165"/>
      <c r="B8" s="166"/>
      <c r="C8" s="167"/>
      <c r="D8" s="168">
        <v>39562</v>
      </c>
      <c r="E8" s="169"/>
      <c r="F8" s="170">
        <v>43123</v>
      </c>
      <c r="G8" s="171"/>
      <c r="H8" s="172"/>
    </row>
    <row r="9" spans="1:8">
      <c r="A9" s="153" t="s">
        <v>551</v>
      </c>
      <c r="B9" s="158"/>
      <c r="C9" s="159"/>
      <c r="D9" s="160">
        <v>54639</v>
      </c>
      <c r="E9" s="161"/>
      <c r="F9" s="162">
        <v>88968</v>
      </c>
      <c r="G9" s="163"/>
      <c r="H9" s="164"/>
    </row>
    <row r="10" spans="1:8">
      <c r="A10" s="165"/>
      <c r="B10" s="166"/>
      <c r="C10" s="167"/>
      <c r="D10" s="168">
        <v>36688</v>
      </c>
      <c r="E10" s="169"/>
      <c r="F10" s="170">
        <v>45482</v>
      </c>
      <c r="G10" s="171"/>
      <c r="H10" s="172"/>
    </row>
    <row r="11" spans="1:8">
      <c r="A11" s="153" t="s">
        <v>552</v>
      </c>
      <c r="B11" s="158"/>
      <c r="C11" s="159"/>
      <c r="D11" s="160">
        <v>48728</v>
      </c>
      <c r="E11" s="161"/>
      <c r="F11" s="162">
        <v>85173</v>
      </c>
      <c r="G11" s="163"/>
      <c r="H11" s="164"/>
    </row>
    <row r="12" spans="1:8">
      <c r="A12" s="165"/>
      <c r="B12" s="166"/>
      <c r="C12" s="173"/>
      <c r="D12" s="168">
        <v>35143</v>
      </c>
      <c r="E12" s="169"/>
      <c r="F12" s="170">
        <v>43913</v>
      </c>
      <c r="G12" s="171"/>
      <c r="H12" s="172"/>
    </row>
    <row r="13" spans="1:8">
      <c r="A13" s="153"/>
      <c r="B13" s="158"/>
      <c r="C13" s="174"/>
      <c r="D13" s="175">
        <v>75110</v>
      </c>
      <c r="E13" s="176"/>
      <c r="F13" s="177">
        <v>89899</v>
      </c>
      <c r="G13" s="178"/>
      <c r="H13" s="164"/>
    </row>
    <row r="14" spans="1:8">
      <c r="A14" s="165"/>
      <c r="B14" s="166"/>
      <c r="C14" s="167"/>
      <c r="D14" s="168">
        <v>41078</v>
      </c>
      <c r="E14" s="169"/>
      <c r="F14" s="170">
        <v>44488</v>
      </c>
      <c r="G14" s="171"/>
      <c r="H14" s="172"/>
    </row>
    <row r="17" spans="1:11">
      <c r="A17" s="149" t="s">
        <v>52</v>
      </c>
    </row>
    <row r="18" spans="1:11">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c r="A19" s="179" t="s">
        <v>53</v>
      </c>
      <c r="B19" s="179">
        <f>ROUND(VALUE(SUBSTITUTE(実質収支比率等に係る経年分析!F$48,"▲","-")),2)</f>
        <v>9.25</v>
      </c>
      <c r="C19" s="179">
        <f>ROUND(VALUE(SUBSTITUTE(実質収支比率等に係る経年分析!G$48,"▲","-")),2)</f>
        <v>10.27</v>
      </c>
      <c r="D19" s="179">
        <f>ROUND(VALUE(SUBSTITUTE(実質収支比率等に係る経年分析!H$48,"▲","-")),2)</f>
        <v>9.7799999999999994</v>
      </c>
      <c r="E19" s="179">
        <f>ROUND(VALUE(SUBSTITUTE(実質収支比率等に係る経年分析!I$48,"▲","-")),2)</f>
        <v>8.68</v>
      </c>
      <c r="F19" s="179">
        <f>ROUND(VALUE(SUBSTITUTE(実質収支比率等に係る経年分析!J$48,"▲","-")),2)</f>
        <v>7.19</v>
      </c>
    </row>
    <row r="20" spans="1:11">
      <c r="A20" s="179" t="s">
        <v>54</v>
      </c>
      <c r="B20" s="179">
        <f>ROUND(VALUE(SUBSTITUTE(実質収支比率等に係る経年分析!F$47,"▲","-")),2)</f>
        <v>33.869999999999997</v>
      </c>
      <c r="C20" s="179">
        <f>ROUND(VALUE(SUBSTITUTE(実質収支比率等に係る経年分析!G$47,"▲","-")),2)</f>
        <v>38.950000000000003</v>
      </c>
      <c r="D20" s="179">
        <f>ROUND(VALUE(SUBSTITUTE(実質収支比率等に係る経年分析!H$47,"▲","-")),2)</f>
        <v>38.56</v>
      </c>
      <c r="E20" s="179">
        <f>ROUND(VALUE(SUBSTITUTE(実質収支比率等に係る経年分析!I$47,"▲","-")),2)</f>
        <v>38.47</v>
      </c>
      <c r="F20" s="179">
        <f>ROUND(VALUE(SUBSTITUTE(実質収支比率等に係る経年分析!J$47,"▲","-")),2)</f>
        <v>40.82</v>
      </c>
    </row>
    <row r="21" spans="1:11">
      <c r="A21" s="179" t="s">
        <v>55</v>
      </c>
      <c r="B21" s="179">
        <f>IF(ISNUMBER(VALUE(SUBSTITUTE(実質収支比率等に係る経年分析!F$49,"▲","-"))),ROUND(VALUE(SUBSTITUTE(実質収支比率等に係る経年分析!F$49,"▲","-")),2),NA())</f>
        <v>5.35</v>
      </c>
      <c r="C21" s="179">
        <f>IF(ISNUMBER(VALUE(SUBSTITUTE(実質収支比率等に係る経年分析!G$49,"▲","-"))),ROUND(VALUE(SUBSTITUTE(実質収支比率等に係る経年分析!G$49,"▲","-")),2),NA())</f>
        <v>5.59</v>
      </c>
      <c r="D21" s="179">
        <f>IF(ISNUMBER(VALUE(SUBSTITUTE(実質収支比率等に係る経年分析!H$49,"▲","-"))),ROUND(VALUE(SUBSTITUTE(実質収支比率等に係る経年分析!H$49,"▲","-")),2),NA())</f>
        <v>-2.5299999999999998</v>
      </c>
      <c r="E21" s="179">
        <f>IF(ISNUMBER(VALUE(SUBSTITUTE(実質収支比率等に係る経年分析!I$49,"▲","-"))),ROUND(VALUE(SUBSTITUTE(実質収支比率等に係る経年分析!I$49,"▲","-")),2),NA())</f>
        <v>-2.35</v>
      </c>
      <c r="F21" s="179">
        <f>IF(ISNUMBER(VALUE(SUBSTITUTE(実質収支比率等に係る経年分析!J$49,"▲","-"))),ROUND(VALUE(SUBSTITUTE(実質収支比率等に係る経年分析!J$49,"▲","-")),2),NA())</f>
        <v>0.39</v>
      </c>
    </row>
    <row r="24" spans="1:11">
      <c r="A24" s="149" t="s">
        <v>56</v>
      </c>
    </row>
    <row r="25" spans="1:11">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c r="A26" s="180"/>
      <c r="B26" s="180" t="s">
        <v>57</v>
      </c>
      <c r="C26" s="180" t="s">
        <v>58</v>
      </c>
      <c r="D26" s="180" t="s">
        <v>57</v>
      </c>
      <c r="E26" s="180" t="s">
        <v>58</v>
      </c>
      <c r="F26" s="180" t="s">
        <v>57</v>
      </c>
      <c r="G26" s="180" t="s">
        <v>58</v>
      </c>
      <c r="H26" s="180" t="s">
        <v>57</v>
      </c>
      <c r="I26" s="180" t="s">
        <v>58</v>
      </c>
      <c r="J26" s="180" t="s">
        <v>57</v>
      </c>
      <c r="K26" s="180" t="s">
        <v>58</v>
      </c>
    </row>
    <row r="27" spans="1:11">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0.16</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0.28999999999999998</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0.14000000000000001</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0.04</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7.0000000000000007E-2</v>
      </c>
    </row>
    <row r="28" spans="1:11">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c r="A29" s="180" t="str">
        <f>IF(連結実質赤字比率に係る赤字・黒字の構成分析!C$41="",NA(),連結実質赤字比率に係る赤字・黒字の構成分析!C$41)</f>
        <v>国民健康保険特別会計（診療施設勘定）</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0.11</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0.06</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0.15</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0.08</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0.12</v>
      </c>
    </row>
    <row r="30" spans="1:11">
      <c r="A30" s="180" t="str">
        <f>IF(連結実質赤字比率に係る赤字・黒字の構成分析!C$40="",NA(),連結実質赤字比率に係る赤字・黒字の構成分析!C$40)</f>
        <v>農業集落排水事業特別会計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0.1</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0.1</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0.11</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0.24</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0.23</v>
      </c>
    </row>
    <row r="31" spans="1:11">
      <c r="A31" s="180" t="str">
        <f>IF(連結実質赤字比率に係る赤字・黒字の構成分析!C$39="",NA(),連結実質赤字比率に係る赤字・黒字の構成分析!C$39)</f>
        <v>公営墓地特別会計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0.09</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0.46</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0.51</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0.54</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0.47</v>
      </c>
    </row>
    <row r="32" spans="1:11">
      <c r="A32" s="180" t="str">
        <f>IF(連結実質赤字比率に係る赤字・黒字の構成分析!C$38="",NA(),連結実質赤字比率に係る赤字・黒字の構成分析!C$38)</f>
        <v>公共下水道事業特別会計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0.12</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0.24</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0.18</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0.31</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0.5</v>
      </c>
    </row>
    <row r="33" spans="1:16">
      <c r="A33" s="180" t="str">
        <f>IF(連結実質赤字比率に係る赤字・黒字の構成分析!C$37="",NA(),連結実質赤字比率に係る赤字・黒字の構成分析!C$37)</f>
        <v>国民健康保険特別会計（事業勘定）</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0.74</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1.35</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1.78</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2.2200000000000002</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0.69</v>
      </c>
    </row>
    <row r="34" spans="1:16">
      <c r="A34" s="180" t="str">
        <f>IF(連結実質赤字比率に係る赤字・黒字の構成分析!C$36="",NA(),連結実質赤字比率に係る赤字・黒字の構成分析!C$36)</f>
        <v>介護保険特別会計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0.37</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1.38</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1.42</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1.1299999999999999</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1.1299999999999999</v>
      </c>
    </row>
    <row r="35" spans="1:16">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9.14</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9.8000000000000007</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9.17</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8.1</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6.65</v>
      </c>
    </row>
    <row r="36" spans="1:16">
      <c r="A36" s="180" t="str">
        <f>IF(連結実質赤字比率に係る赤字・黒字の構成分析!C$34="",NA(),連結実質赤字比率に係る赤字・黒字の構成分析!C$34)</f>
        <v>上水道事業会計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4.08</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5.65</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8.3800000000000008</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10.050000000000001</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10.99</v>
      </c>
    </row>
    <row r="39" spans="1:16">
      <c r="A39" s="149" t="s">
        <v>59</v>
      </c>
    </row>
    <row r="40" spans="1:16">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c r="A42" s="181" t="s">
        <v>62</v>
      </c>
      <c r="B42" s="181"/>
      <c r="C42" s="181"/>
      <c r="D42" s="181">
        <f>'実質公債費比率（分子）の構造'!K$52</f>
        <v>2592</v>
      </c>
      <c r="E42" s="181"/>
      <c r="F42" s="181"/>
      <c r="G42" s="181">
        <f>'実質公債費比率（分子）の構造'!L$52</f>
        <v>2529</v>
      </c>
      <c r="H42" s="181"/>
      <c r="I42" s="181"/>
      <c r="J42" s="181">
        <f>'実質公債費比率（分子）の構造'!M$52</f>
        <v>2467</v>
      </c>
      <c r="K42" s="181"/>
      <c r="L42" s="181"/>
      <c r="M42" s="181">
        <f>'実質公債費比率（分子）の構造'!N$52</f>
        <v>2483</v>
      </c>
      <c r="N42" s="181"/>
      <c r="O42" s="181"/>
      <c r="P42" s="181">
        <f>'実質公債費比率（分子）の構造'!O$52</f>
        <v>2608</v>
      </c>
    </row>
    <row r="43" spans="1:16">
      <c r="A43" s="181" t="s">
        <v>63</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c r="A44" s="181" t="s">
        <v>64</v>
      </c>
      <c r="B44" s="181">
        <f>'実質公債費比率（分子）の構造'!K$50</f>
        <v>0</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c r="A45" s="181" t="s">
        <v>65</v>
      </c>
      <c r="B45" s="181" t="str">
        <f>'実質公債費比率（分子）の構造'!K$49</f>
        <v>-</v>
      </c>
      <c r="C45" s="181"/>
      <c r="D45" s="181"/>
      <c r="E45" s="181" t="str">
        <f>'実質公債費比率（分子）の構造'!L$49</f>
        <v>-</v>
      </c>
      <c r="F45" s="181"/>
      <c r="G45" s="181"/>
      <c r="H45" s="181" t="str">
        <f>'実質公債費比率（分子）の構造'!M$49</f>
        <v>-</v>
      </c>
      <c r="I45" s="181"/>
      <c r="J45" s="181"/>
      <c r="K45" s="181" t="str">
        <f>'実質公債費比率（分子）の構造'!N$49</f>
        <v>-</v>
      </c>
      <c r="L45" s="181"/>
      <c r="M45" s="181"/>
      <c r="N45" s="181" t="str">
        <f>'実質公債費比率（分子）の構造'!O$49</f>
        <v>-</v>
      </c>
      <c r="O45" s="181"/>
      <c r="P45" s="181"/>
    </row>
    <row r="46" spans="1:16">
      <c r="A46" s="181" t="s">
        <v>66</v>
      </c>
      <c r="B46" s="181">
        <f>'実質公債費比率（分子）の構造'!K$48</f>
        <v>732</v>
      </c>
      <c r="C46" s="181"/>
      <c r="D46" s="181"/>
      <c r="E46" s="181">
        <f>'実質公債費比率（分子）の構造'!L$48</f>
        <v>727</v>
      </c>
      <c r="F46" s="181"/>
      <c r="G46" s="181"/>
      <c r="H46" s="181">
        <f>'実質公債費比率（分子）の構造'!M$48</f>
        <v>720</v>
      </c>
      <c r="I46" s="181"/>
      <c r="J46" s="181"/>
      <c r="K46" s="181">
        <f>'実質公債費比率（分子）の構造'!N$48</f>
        <v>707</v>
      </c>
      <c r="L46" s="181"/>
      <c r="M46" s="181"/>
      <c r="N46" s="181">
        <f>'実質公債費比率（分子）の構造'!O$48</f>
        <v>715</v>
      </c>
      <c r="O46" s="181"/>
      <c r="P46" s="181"/>
    </row>
    <row r="47" spans="1:16">
      <c r="A47" s="181" t="s">
        <v>67</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c r="A49" s="181" t="s">
        <v>69</v>
      </c>
      <c r="B49" s="181">
        <f>'実質公債費比率（分子）の構造'!K$45</f>
        <v>2892</v>
      </c>
      <c r="C49" s="181"/>
      <c r="D49" s="181"/>
      <c r="E49" s="181">
        <f>'実質公債費比率（分子）の構造'!L$45</f>
        <v>2744</v>
      </c>
      <c r="F49" s="181"/>
      <c r="G49" s="181"/>
      <c r="H49" s="181">
        <f>'実質公債費比率（分子）の構造'!M$45</f>
        <v>2631</v>
      </c>
      <c r="I49" s="181"/>
      <c r="J49" s="181"/>
      <c r="K49" s="181">
        <f>'実質公債費比率（分子）の構造'!N$45</f>
        <v>2638</v>
      </c>
      <c r="L49" s="181"/>
      <c r="M49" s="181"/>
      <c r="N49" s="181">
        <f>'実質公債費比率（分子）の構造'!O$45</f>
        <v>2940</v>
      </c>
      <c r="O49" s="181"/>
      <c r="P49" s="181"/>
    </row>
    <row r="50" spans="1:16">
      <c r="A50" s="181" t="s">
        <v>70</v>
      </c>
      <c r="B50" s="181" t="e">
        <f>NA()</f>
        <v>#N/A</v>
      </c>
      <c r="C50" s="181">
        <f>IF(ISNUMBER('実質公債費比率（分子）の構造'!K$53),'実質公債費比率（分子）の構造'!K$53,NA())</f>
        <v>1032</v>
      </c>
      <c r="D50" s="181" t="e">
        <f>NA()</f>
        <v>#N/A</v>
      </c>
      <c r="E50" s="181" t="e">
        <f>NA()</f>
        <v>#N/A</v>
      </c>
      <c r="F50" s="181">
        <f>IF(ISNUMBER('実質公債費比率（分子）の構造'!L$53),'実質公債費比率（分子）の構造'!L$53,NA())</f>
        <v>942</v>
      </c>
      <c r="G50" s="181" t="e">
        <f>NA()</f>
        <v>#N/A</v>
      </c>
      <c r="H50" s="181" t="e">
        <f>NA()</f>
        <v>#N/A</v>
      </c>
      <c r="I50" s="181">
        <f>IF(ISNUMBER('実質公債費比率（分子）の構造'!M$53),'実質公債費比率（分子）の構造'!M$53,NA())</f>
        <v>884</v>
      </c>
      <c r="J50" s="181" t="e">
        <f>NA()</f>
        <v>#N/A</v>
      </c>
      <c r="K50" s="181" t="e">
        <f>NA()</f>
        <v>#N/A</v>
      </c>
      <c r="L50" s="181">
        <f>IF(ISNUMBER('実質公債費比率（分子）の構造'!N$53),'実質公債費比率（分子）の構造'!N$53,NA())</f>
        <v>862</v>
      </c>
      <c r="M50" s="181" t="e">
        <f>NA()</f>
        <v>#N/A</v>
      </c>
      <c r="N50" s="181" t="e">
        <f>NA()</f>
        <v>#N/A</v>
      </c>
      <c r="O50" s="181">
        <f>IF(ISNUMBER('実質公債費比率（分子）の構造'!O$53),'実質公債費比率（分子）の構造'!O$53,NA())</f>
        <v>1047</v>
      </c>
      <c r="P50" s="181" t="e">
        <f>NA()</f>
        <v>#N/A</v>
      </c>
    </row>
    <row r="53" spans="1:16">
      <c r="A53" s="149" t="s">
        <v>71</v>
      </c>
    </row>
    <row r="54" spans="1:16">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c r="A56" s="180" t="s">
        <v>42</v>
      </c>
      <c r="B56" s="180"/>
      <c r="C56" s="180"/>
      <c r="D56" s="180">
        <f>'将来負担比率（分子）の構造'!I$52</f>
        <v>24259</v>
      </c>
      <c r="E56" s="180"/>
      <c r="F56" s="180"/>
      <c r="G56" s="180">
        <f>'将来負担比率（分子）の構造'!J$52</f>
        <v>24777</v>
      </c>
      <c r="H56" s="180"/>
      <c r="I56" s="180"/>
      <c r="J56" s="180">
        <f>'将来負担比率（分子）の構造'!K$52</f>
        <v>24583</v>
      </c>
      <c r="K56" s="180"/>
      <c r="L56" s="180"/>
      <c r="M56" s="180">
        <f>'将来負担比率（分子）の構造'!L$52</f>
        <v>24100</v>
      </c>
      <c r="N56" s="180"/>
      <c r="O56" s="180"/>
      <c r="P56" s="180">
        <f>'将来負担比率（分子）の構造'!M$52</f>
        <v>23513</v>
      </c>
    </row>
    <row r="57" spans="1:16">
      <c r="A57" s="180" t="s">
        <v>41</v>
      </c>
      <c r="B57" s="180"/>
      <c r="C57" s="180"/>
      <c r="D57" s="180">
        <f>'将来負担比率（分子）の構造'!I$51</f>
        <v>1096</v>
      </c>
      <c r="E57" s="180"/>
      <c r="F57" s="180"/>
      <c r="G57" s="180">
        <f>'将来負担比率（分子）の構造'!J$51</f>
        <v>1025</v>
      </c>
      <c r="H57" s="180"/>
      <c r="I57" s="180"/>
      <c r="J57" s="180">
        <f>'将来負担比率（分子）の構造'!K$51</f>
        <v>917</v>
      </c>
      <c r="K57" s="180"/>
      <c r="L57" s="180"/>
      <c r="M57" s="180">
        <f>'将来負担比率（分子）の構造'!L$51</f>
        <v>729</v>
      </c>
      <c r="N57" s="180"/>
      <c r="O57" s="180"/>
      <c r="P57" s="180">
        <f>'将来負担比率（分子）の構造'!M$51</f>
        <v>569</v>
      </c>
    </row>
    <row r="58" spans="1:16">
      <c r="A58" s="180" t="s">
        <v>40</v>
      </c>
      <c r="B58" s="180"/>
      <c r="C58" s="180"/>
      <c r="D58" s="180">
        <f>'将来負担比率（分子）の構造'!I$50</f>
        <v>10187</v>
      </c>
      <c r="E58" s="180"/>
      <c r="F58" s="180"/>
      <c r="G58" s="180">
        <f>'将来負担比率（分子）の構造'!J$50</f>
        <v>11083</v>
      </c>
      <c r="H58" s="180"/>
      <c r="I58" s="180"/>
      <c r="J58" s="180">
        <f>'将来負担比率（分子）の構造'!K$50</f>
        <v>11421</v>
      </c>
      <c r="K58" s="180"/>
      <c r="L58" s="180"/>
      <c r="M58" s="180">
        <f>'将来負担比率（分子）の構造'!L$50</f>
        <v>11959</v>
      </c>
      <c r="N58" s="180"/>
      <c r="O58" s="180"/>
      <c r="P58" s="180">
        <f>'将来負担比率（分子）の構造'!M$50</f>
        <v>11831</v>
      </c>
    </row>
    <row r="59" spans="1:16">
      <c r="A59" s="180" t="s">
        <v>38</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c r="A60" s="180" t="s">
        <v>37</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c r="A61" s="180" t="s">
        <v>35</v>
      </c>
      <c r="B61" s="180">
        <f>'将来負担比率（分子）の構造'!I$46</f>
        <v>3</v>
      </c>
      <c r="C61" s="180"/>
      <c r="D61" s="180"/>
      <c r="E61" s="180" t="str">
        <f>'将来負担比率（分子）の構造'!J$46</f>
        <v>-</v>
      </c>
      <c r="F61" s="180"/>
      <c r="G61" s="180"/>
      <c r="H61" s="180">
        <f>'将来負担比率（分子）の構造'!K$46</f>
        <v>7</v>
      </c>
      <c r="I61" s="180"/>
      <c r="J61" s="180"/>
      <c r="K61" s="180" t="str">
        <f>'将来負担比率（分子）の構造'!L$46</f>
        <v>-</v>
      </c>
      <c r="L61" s="180"/>
      <c r="M61" s="180"/>
      <c r="N61" s="180">
        <f>'将来負担比率（分子）の構造'!M$46</f>
        <v>6</v>
      </c>
      <c r="O61" s="180"/>
      <c r="P61" s="180"/>
    </row>
    <row r="62" spans="1:16">
      <c r="A62" s="180" t="s">
        <v>34</v>
      </c>
      <c r="B62" s="180">
        <f>'将来負担比率（分子）の構造'!I$45</f>
        <v>5039</v>
      </c>
      <c r="C62" s="180"/>
      <c r="D62" s="180"/>
      <c r="E62" s="180">
        <f>'将来負担比率（分子）の構造'!J$45</f>
        <v>4855</v>
      </c>
      <c r="F62" s="180"/>
      <c r="G62" s="180"/>
      <c r="H62" s="180">
        <f>'将来負担比率（分子）の構造'!K$45</f>
        <v>4892</v>
      </c>
      <c r="I62" s="180"/>
      <c r="J62" s="180"/>
      <c r="K62" s="180">
        <f>'将来負担比率（分子）の構造'!L$45</f>
        <v>4905</v>
      </c>
      <c r="L62" s="180"/>
      <c r="M62" s="180"/>
      <c r="N62" s="180">
        <f>'将来負担比率（分子）の構造'!M$45</f>
        <v>4873</v>
      </c>
      <c r="O62" s="180"/>
      <c r="P62" s="180"/>
    </row>
    <row r="63" spans="1:16">
      <c r="A63" s="180" t="s">
        <v>33</v>
      </c>
      <c r="B63" s="180" t="str">
        <f>'将来負担比率（分子）の構造'!I$44</f>
        <v>-</v>
      </c>
      <c r="C63" s="180"/>
      <c r="D63" s="180"/>
      <c r="E63" s="180" t="str">
        <f>'将来負担比率（分子）の構造'!J$44</f>
        <v>-</v>
      </c>
      <c r="F63" s="180"/>
      <c r="G63" s="180"/>
      <c r="H63" s="180" t="str">
        <f>'将来負担比率（分子）の構造'!K$44</f>
        <v>-</v>
      </c>
      <c r="I63" s="180"/>
      <c r="J63" s="180"/>
      <c r="K63" s="180" t="str">
        <f>'将来負担比率（分子）の構造'!L$44</f>
        <v>-</v>
      </c>
      <c r="L63" s="180"/>
      <c r="M63" s="180"/>
      <c r="N63" s="180">
        <f>'将来負担比率（分子）の構造'!M$44</f>
        <v>75</v>
      </c>
      <c r="O63" s="180"/>
      <c r="P63" s="180"/>
    </row>
    <row r="64" spans="1:16">
      <c r="A64" s="180" t="s">
        <v>32</v>
      </c>
      <c r="B64" s="180">
        <f>'将来負担比率（分子）の構造'!I$43</f>
        <v>9139</v>
      </c>
      <c r="C64" s="180"/>
      <c r="D64" s="180"/>
      <c r="E64" s="180">
        <f>'将来負担比率（分子）の構造'!J$43</f>
        <v>8770</v>
      </c>
      <c r="F64" s="180"/>
      <c r="G64" s="180"/>
      <c r="H64" s="180">
        <f>'将来負担比率（分子）の構造'!K$43</f>
        <v>8203</v>
      </c>
      <c r="I64" s="180"/>
      <c r="J64" s="180"/>
      <c r="K64" s="180">
        <f>'将来負担比率（分子）の構造'!L$43</f>
        <v>7751</v>
      </c>
      <c r="L64" s="180"/>
      <c r="M64" s="180"/>
      <c r="N64" s="180">
        <f>'将来負担比率（分子）の構造'!M$43</f>
        <v>7516</v>
      </c>
      <c r="O64" s="180"/>
      <c r="P64" s="180"/>
    </row>
    <row r="65" spans="1:16">
      <c r="A65" s="180" t="s">
        <v>31</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c r="A66" s="180" t="s">
        <v>30</v>
      </c>
      <c r="B66" s="180">
        <f>'将来負担比率（分子）の構造'!I$41</f>
        <v>25720</v>
      </c>
      <c r="C66" s="180"/>
      <c r="D66" s="180"/>
      <c r="E66" s="180">
        <f>'将来負担比率（分子）の構造'!J$41</f>
        <v>26443</v>
      </c>
      <c r="F66" s="180"/>
      <c r="G66" s="180"/>
      <c r="H66" s="180">
        <f>'将来負担比率（分子）の構造'!K$41</f>
        <v>26357</v>
      </c>
      <c r="I66" s="180"/>
      <c r="J66" s="180"/>
      <c r="K66" s="180">
        <f>'将来負担比率（分子）の構造'!L$41</f>
        <v>25872</v>
      </c>
      <c r="L66" s="180"/>
      <c r="M66" s="180"/>
      <c r="N66" s="180">
        <f>'将来負担比率（分子）の構造'!M$41</f>
        <v>25036</v>
      </c>
      <c r="O66" s="180"/>
      <c r="P66" s="180"/>
    </row>
    <row r="67" spans="1:16">
      <c r="A67" s="180" t="s">
        <v>74</v>
      </c>
      <c r="B67" s="180" t="e">
        <f>NA()</f>
        <v>#N/A</v>
      </c>
      <c r="C67" s="180">
        <f>IF(ISNUMBER('将来負担比率（分子）の構造'!I$53), IF('将来負担比率（分子）の構造'!I$53 &lt; 0, 0, '将来負担比率（分子）の構造'!I$53), NA())</f>
        <v>4360</v>
      </c>
      <c r="D67" s="180" t="e">
        <f>NA()</f>
        <v>#N/A</v>
      </c>
      <c r="E67" s="180" t="e">
        <f>NA()</f>
        <v>#N/A</v>
      </c>
      <c r="F67" s="180">
        <f>IF(ISNUMBER('将来負担比率（分子）の構造'!J$53), IF('将来負担比率（分子）の構造'!J$53 &lt; 0, 0, '将来負担比率（分子）の構造'!J$53), NA())</f>
        <v>3183</v>
      </c>
      <c r="G67" s="180" t="e">
        <f>NA()</f>
        <v>#N/A</v>
      </c>
      <c r="H67" s="180" t="e">
        <f>NA()</f>
        <v>#N/A</v>
      </c>
      <c r="I67" s="180">
        <f>IF(ISNUMBER('将来負担比率（分子）の構造'!K$53), IF('将来負担比率（分子）の構造'!K$53 &lt; 0, 0, '将来負担比率（分子）の構造'!K$53), NA())</f>
        <v>2538</v>
      </c>
      <c r="J67" s="180" t="e">
        <f>NA()</f>
        <v>#N/A</v>
      </c>
      <c r="K67" s="180" t="e">
        <f>NA()</f>
        <v>#N/A</v>
      </c>
      <c r="L67" s="180">
        <f>IF(ISNUMBER('将来負担比率（分子）の構造'!L$53), IF('将来負担比率（分子）の構造'!L$53 &lt; 0, 0, '将来負担比率（分子）の構造'!L$53), NA())</f>
        <v>1739</v>
      </c>
      <c r="M67" s="180" t="e">
        <f>NA()</f>
        <v>#N/A</v>
      </c>
      <c r="N67" s="180" t="e">
        <f>NA()</f>
        <v>#N/A</v>
      </c>
      <c r="O67" s="180">
        <f>IF(ISNUMBER('将来負担比率（分子）の構造'!M$53), IF('将来負担比率（分子）の構造'!M$53 &lt; 0, 0, '将来負担比率（分子）の構造'!M$53), NA())</f>
        <v>1591</v>
      </c>
      <c r="P67" s="180" t="e">
        <f>NA()</f>
        <v>#N/A</v>
      </c>
    </row>
    <row r="70" spans="1:16">
      <c r="A70" s="182" t="s">
        <v>75</v>
      </c>
      <c r="B70" s="182"/>
      <c r="C70" s="182"/>
      <c r="D70" s="182"/>
      <c r="E70" s="182"/>
      <c r="F70" s="182"/>
    </row>
    <row r="71" spans="1:16">
      <c r="A71" s="183"/>
      <c r="B71" s="183" t="str">
        <f>基金残高に係る経年分析!F54</f>
        <v>H28</v>
      </c>
      <c r="C71" s="183" t="str">
        <f>基金残高に係る経年分析!G54</f>
        <v>H29</v>
      </c>
      <c r="D71" s="183" t="str">
        <f>基金残高に係る経年分析!H54</f>
        <v>H30</v>
      </c>
    </row>
    <row r="72" spans="1:16">
      <c r="A72" s="183" t="s">
        <v>76</v>
      </c>
      <c r="B72" s="184">
        <f>基金残高に係る経年分析!F55</f>
        <v>5459</v>
      </c>
      <c r="C72" s="184">
        <f>基金残高に係る経年分析!G55</f>
        <v>5317</v>
      </c>
      <c r="D72" s="184">
        <f>基金残高に係る経年分析!H55</f>
        <v>5588</v>
      </c>
    </row>
    <row r="73" spans="1:16">
      <c r="A73" s="183" t="s">
        <v>77</v>
      </c>
      <c r="B73" s="184">
        <f>基金残高に係る経年分析!F56</f>
        <v>2091</v>
      </c>
      <c r="C73" s="184">
        <f>基金残高に係る経年分析!G56</f>
        <v>2100</v>
      </c>
      <c r="D73" s="184">
        <f>基金残高に係る経年分析!H56</f>
        <v>1814</v>
      </c>
    </row>
    <row r="74" spans="1:16">
      <c r="A74" s="183" t="s">
        <v>78</v>
      </c>
      <c r="B74" s="184">
        <f>基金残高に係る経年分析!F57</f>
        <v>2872</v>
      </c>
      <c r="C74" s="184">
        <f>基金残高に係る経年分析!G57</f>
        <v>3708</v>
      </c>
      <c r="D74" s="184">
        <f>基金残高に係る経年分析!H57</f>
        <v>3541</v>
      </c>
    </row>
  </sheetData>
  <sheetProtection algorithmName="SHA-512" hashValue="TCTSdt7En4RPZOgIE9zQ7ecb43ek5mF4KRMgPFQtzin5t/YS2EyoSKU8IQNs711ZebJ+0i8C2NZYNNZdAlCPfw==" saltValue="wA/LRcPsiqj4l3fxPy+3eA=="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75" zoomScaleNormal="75" workbookViewId="0"/>
  </sheetViews>
  <sheetFormatPr defaultColWidth="0" defaultRowHeight="11.25" customHeight="1" zeroHeight="1"/>
  <cols>
    <col min="1" max="95" width="1.625" style="225" customWidth="1"/>
    <col min="96" max="133" width="1.625" style="241" customWidth="1"/>
    <col min="134" max="143" width="1.625" style="225" customWidth="1"/>
    <col min="144" max="16384" width="0" style="225" hidden="1"/>
  </cols>
  <sheetData>
    <row r="1" spans="2:143" ht="22.5" customHeight="1" thickBot="1">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207</v>
      </c>
      <c r="DI1" s="656"/>
      <c r="DJ1" s="656"/>
      <c r="DK1" s="656"/>
      <c r="DL1" s="656"/>
      <c r="DM1" s="656"/>
      <c r="DN1" s="657"/>
      <c r="DO1" s="225"/>
      <c r="DP1" s="655" t="s">
        <v>208</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c r="B2" s="226" t="s">
        <v>209</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c r="B3" s="658" t="s">
        <v>210</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211</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212</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c r="B4" s="658" t="s">
        <v>1</v>
      </c>
      <c r="C4" s="659"/>
      <c r="D4" s="659"/>
      <c r="E4" s="659"/>
      <c r="F4" s="659"/>
      <c r="G4" s="659"/>
      <c r="H4" s="659"/>
      <c r="I4" s="659"/>
      <c r="J4" s="659"/>
      <c r="K4" s="659"/>
      <c r="L4" s="659"/>
      <c r="M4" s="659"/>
      <c r="N4" s="659"/>
      <c r="O4" s="659"/>
      <c r="P4" s="659"/>
      <c r="Q4" s="660"/>
      <c r="R4" s="658" t="s">
        <v>213</v>
      </c>
      <c r="S4" s="659"/>
      <c r="T4" s="659"/>
      <c r="U4" s="659"/>
      <c r="V4" s="659"/>
      <c r="W4" s="659"/>
      <c r="X4" s="659"/>
      <c r="Y4" s="660"/>
      <c r="Z4" s="658" t="s">
        <v>214</v>
      </c>
      <c r="AA4" s="659"/>
      <c r="AB4" s="659"/>
      <c r="AC4" s="660"/>
      <c r="AD4" s="658" t="s">
        <v>215</v>
      </c>
      <c r="AE4" s="659"/>
      <c r="AF4" s="659"/>
      <c r="AG4" s="659"/>
      <c r="AH4" s="659"/>
      <c r="AI4" s="659"/>
      <c r="AJ4" s="659"/>
      <c r="AK4" s="660"/>
      <c r="AL4" s="658" t="s">
        <v>214</v>
      </c>
      <c r="AM4" s="659"/>
      <c r="AN4" s="659"/>
      <c r="AO4" s="660"/>
      <c r="AP4" s="664" t="s">
        <v>216</v>
      </c>
      <c r="AQ4" s="664"/>
      <c r="AR4" s="664"/>
      <c r="AS4" s="664"/>
      <c r="AT4" s="664"/>
      <c r="AU4" s="664"/>
      <c r="AV4" s="664"/>
      <c r="AW4" s="664"/>
      <c r="AX4" s="664"/>
      <c r="AY4" s="664"/>
      <c r="AZ4" s="664"/>
      <c r="BA4" s="664"/>
      <c r="BB4" s="664"/>
      <c r="BC4" s="664"/>
      <c r="BD4" s="664"/>
      <c r="BE4" s="664"/>
      <c r="BF4" s="664"/>
      <c r="BG4" s="664" t="s">
        <v>217</v>
      </c>
      <c r="BH4" s="664"/>
      <c r="BI4" s="664"/>
      <c r="BJ4" s="664"/>
      <c r="BK4" s="664"/>
      <c r="BL4" s="664"/>
      <c r="BM4" s="664"/>
      <c r="BN4" s="664"/>
      <c r="BO4" s="664" t="s">
        <v>214</v>
      </c>
      <c r="BP4" s="664"/>
      <c r="BQ4" s="664"/>
      <c r="BR4" s="664"/>
      <c r="BS4" s="664" t="s">
        <v>218</v>
      </c>
      <c r="BT4" s="664"/>
      <c r="BU4" s="664"/>
      <c r="BV4" s="664"/>
      <c r="BW4" s="664"/>
      <c r="BX4" s="664"/>
      <c r="BY4" s="664"/>
      <c r="BZ4" s="664"/>
      <c r="CA4" s="664"/>
      <c r="CB4" s="664"/>
      <c r="CD4" s="661" t="s">
        <v>219</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c r="B5" s="665" t="s">
        <v>220</v>
      </c>
      <c r="C5" s="666"/>
      <c r="D5" s="666"/>
      <c r="E5" s="666"/>
      <c r="F5" s="666"/>
      <c r="G5" s="666"/>
      <c r="H5" s="666"/>
      <c r="I5" s="666"/>
      <c r="J5" s="666"/>
      <c r="K5" s="666"/>
      <c r="L5" s="666"/>
      <c r="M5" s="666"/>
      <c r="N5" s="666"/>
      <c r="O5" s="666"/>
      <c r="P5" s="666"/>
      <c r="Q5" s="667"/>
      <c r="R5" s="668">
        <v>4976353</v>
      </c>
      <c r="S5" s="669"/>
      <c r="T5" s="669"/>
      <c r="U5" s="669"/>
      <c r="V5" s="669"/>
      <c r="W5" s="669"/>
      <c r="X5" s="669"/>
      <c r="Y5" s="670"/>
      <c r="Z5" s="671">
        <v>22.2</v>
      </c>
      <c r="AA5" s="671"/>
      <c r="AB5" s="671"/>
      <c r="AC5" s="671"/>
      <c r="AD5" s="672">
        <v>4976353</v>
      </c>
      <c r="AE5" s="672"/>
      <c r="AF5" s="672"/>
      <c r="AG5" s="672"/>
      <c r="AH5" s="672"/>
      <c r="AI5" s="672"/>
      <c r="AJ5" s="672"/>
      <c r="AK5" s="672"/>
      <c r="AL5" s="673">
        <v>38</v>
      </c>
      <c r="AM5" s="674"/>
      <c r="AN5" s="674"/>
      <c r="AO5" s="675"/>
      <c r="AP5" s="665" t="s">
        <v>221</v>
      </c>
      <c r="AQ5" s="666"/>
      <c r="AR5" s="666"/>
      <c r="AS5" s="666"/>
      <c r="AT5" s="666"/>
      <c r="AU5" s="666"/>
      <c r="AV5" s="666"/>
      <c r="AW5" s="666"/>
      <c r="AX5" s="666"/>
      <c r="AY5" s="666"/>
      <c r="AZ5" s="666"/>
      <c r="BA5" s="666"/>
      <c r="BB5" s="666"/>
      <c r="BC5" s="666"/>
      <c r="BD5" s="666"/>
      <c r="BE5" s="666"/>
      <c r="BF5" s="667"/>
      <c r="BG5" s="679">
        <v>4956451</v>
      </c>
      <c r="BH5" s="680"/>
      <c r="BI5" s="680"/>
      <c r="BJ5" s="680"/>
      <c r="BK5" s="680"/>
      <c r="BL5" s="680"/>
      <c r="BM5" s="680"/>
      <c r="BN5" s="681"/>
      <c r="BO5" s="682">
        <v>99.6</v>
      </c>
      <c r="BP5" s="682"/>
      <c r="BQ5" s="682"/>
      <c r="BR5" s="682"/>
      <c r="BS5" s="683" t="s">
        <v>222</v>
      </c>
      <c r="BT5" s="683"/>
      <c r="BU5" s="683"/>
      <c r="BV5" s="683"/>
      <c r="BW5" s="683"/>
      <c r="BX5" s="683"/>
      <c r="BY5" s="683"/>
      <c r="BZ5" s="683"/>
      <c r="CA5" s="683"/>
      <c r="CB5" s="687"/>
      <c r="CD5" s="661" t="s">
        <v>216</v>
      </c>
      <c r="CE5" s="662"/>
      <c r="CF5" s="662"/>
      <c r="CG5" s="662"/>
      <c r="CH5" s="662"/>
      <c r="CI5" s="662"/>
      <c r="CJ5" s="662"/>
      <c r="CK5" s="662"/>
      <c r="CL5" s="662"/>
      <c r="CM5" s="662"/>
      <c r="CN5" s="662"/>
      <c r="CO5" s="662"/>
      <c r="CP5" s="662"/>
      <c r="CQ5" s="663"/>
      <c r="CR5" s="661" t="s">
        <v>223</v>
      </c>
      <c r="CS5" s="662"/>
      <c r="CT5" s="662"/>
      <c r="CU5" s="662"/>
      <c r="CV5" s="662"/>
      <c r="CW5" s="662"/>
      <c r="CX5" s="662"/>
      <c r="CY5" s="663"/>
      <c r="CZ5" s="661" t="s">
        <v>214</v>
      </c>
      <c r="DA5" s="662"/>
      <c r="DB5" s="662"/>
      <c r="DC5" s="663"/>
      <c r="DD5" s="661" t="s">
        <v>224</v>
      </c>
      <c r="DE5" s="662"/>
      <c r="DF5" s="662"/>
      <c r="DG5" s="662"/>
      <c r="DH5" s="662"/>
      <c r="DI5" s="662"/>
      <c r="DJ5" s="662"/>
      <c r="DK5" s="662"/>
      <c r="DL5" s="662"/>
      <c r="DM5" s="662"/>
      <c r="DN5" s="662"/>
      <c r="DO5" s="662"/>
      <c r="DP5" s="663"/>
      <c r="DQ5" s="661" t="s">
        <v>225</v>
      </c>
      <c r="DR5" s="662"/>
      <c r="DS5" s="662"/>
      <c r="DT5" s="662"/>
      <c r="DU5" s="662"/>
      <c r="DV5" s="662"/>
      <c r="DW5" s="662"/>
      <c r="DX5" s="662"/>
      <c r="DY5" s="662"/>
      <c r="DZ5" s="662"/>
      <c r="EA5" s="662"/>
      <c r="EB5" s="662"/>
      <c r="EC5" s="663"/>
    </row>
    <row r="6" spans="2:143" ht="11.25" customHeight="1">
      <c r="B6" s="676" t="s">
        <v>226</v>
      </c>
      <c r="C6" s="677"/>
      <c r="D6" s="677"/>
      <c r="E6" s="677"/>
      <c r="F6" s="677"/>
      <c r="G6" s="677"/>
      <c r="H6" s="677"/>
      <c r="I6" s="677"/>
      <c r="J6" s="677"/>
      <c r="K6" s="677"/>
      <c r="L6" s="677"/>
      <c r="M6" s="677"/>
      <c r="N6" s="677"/>
      <c r="O6" s="677"/>
      <c r="P6" s="677"/>
      <c r="Q6" s="678"/>
      <c r="R6" s="679">
        <v>259816</v>
      </c>
      <c r="S6" s="680"/>
      <c r="T6" s="680"/>
      <c r="U6" s="680"/>
      <c r="V6" s="680"/>
      <c r="W6" s="680"/>
      <c r="X6" s="680"/>
      <c r="Y6" s="681"/>
      <c r="Z6" s="682">
        <v>1.2</v>
      </c>
      <c r="AA6" s="682"/>
      <c r="AB6" s="682"/>
      <c r="AC6" s="682"/>
      <c r="AD6" s="683">
        <v>259816</v>
      </c>
      <c r="AE6" s="683"/>
      <c r="AF6" s="683"/>
      <c r="AG6" s="683"/>
      <c r="AH6" s="683"/>
      <c r="AI6" s="683"/>
      <c r="AJ6" s="683"/>
      <c r="AK6" s="683"/>
      <c r="AL6" s="684">
        <v>2</v>
      </c>
      <c r="AM6" s="685"/>
      <c r="AN6" s="685"/>
      <c r="AO6" s="686"/>
      <c r="AP6" s="676" t="s">
        <v>227</v>
      </c>
      <c r="AQ6" s="677"/>
      <c r="AR6" s="677"/>
      <c r="AS6" s="677"/>
      <c r="AT6" s="677"/>
      <c r="AU6" s="677"/>
      <c r="AV6" s="677"/>
      <c r="AW6" s="677"/>
      <c r="AX6" s="677"/>
      <c r="AY6" s="677"/>
      <c r="AZ6" s="677"/>
      <c r="BA6" s="677"/>
      <c r="BB6" s="677"/>
      <c r="BC6" s="677"/>
      <c r="BD6" s="677"/>
      <c r="BE6" s="677"/>
      <c r="BF6" s="678"/>
      <c r="BG6" s="679">
        <v>4956451</v>
      </c>
      <c r="BH6" s="680"/>
      <c r="BI6" s="680"/>
      <c r="BJ6" s="680"/>
      <c r="BK6" s="680"/>
      <c r="BL6" s="680"/>
      <c r="BM6" s="680"/>
      <c r="BN6" s="681"/>
      <c r="BO6" s="682">
        <v>99.6</v>
      </c>
      <c r="BP6" s="682"/>
      <c r="BQ6" s="682"/>
      <c r="BR6" s="682"/>
      <c r="BS6" s="683" t="s">
        <v>126</v>
      </c>
      <c r="BT6" s="683"/>
      <c r="BU6" s="683"/>
      <c r="BV6" s="683"/>
      <c r="BW6" s="683"/>
      <c r="BX6" s="683"/>
      <c r="BY6" s="683"/>
      <c r="BZ6" s="683"/>
      <c r="CA6" s="683"/>
      <c r="CB6" s="687"/>
      <c r="CD6" s="690" t="s">
        <v>228</v>
      </c>
      <c r="CE6" s="691"/>
      <c r="CF6" s="691"/>
      <c r="CG6" s="691"/>
      <c r="CH6" s="691"/>
      <c r="CI6" s="691"/>
      <c r="CJ6" s="691"/>
      <c r="CK6" s="691"/>
      <c r="CL6" s="691"/>
      <c r="CM6" s="691"/>
      <c r="CN6" s="691"/>
      <c r="CO6" s="691"/>
      <c r="CP6" s="691"/>
      <c r="CQ6" s="692"/>
      <c r="CR6" s="679">
        <v>197054</v>
      </c>
      <c r="CS6" s="680"/>
      <c r="CT6" s="680"/>
      <c r="CU6" s="680"/>
      <c r="CV6" s="680"/>
      <c r="CW6" s="680"/>
      <c r="CX6" s="680"/>
      <c r="CY6" s="681"/>
      <c r="CZ6" s="673">
        <v>0.9</v>
      </c>
      <c r="DA6" s="674"/>
      <c r="DB6" s="674"/>
      <c r="DC6" s="693"/>
      <c r="DD6" s="688" t="s">
        <v>126</v>
      </c>
      <c r="DE6" s="680"/>
      <c r="DF6" s="680"/>
      <c r="DG6" s="680"/>
      <c r="DH6" s="680"/>
      <c r="DI6" s="680"/>
      <c r="DJ6" s="680"/>
      <c r="DK6" s="680"/>
      <c r="DL6" s="680"/>
      <c r="DM6" s="680"/>
      <c r="DN6" s="680"/>
      <c r="DO6" s="680"/>
      <c r="DP6" s="681"/>
      <c r="DQ6" s="688">
        <v>197054</v>
      </c>
      <c r="DR6" s="680"/>
      <c r="DS6" s="680"/>
      <c r="DT6" s="680"/>
      <c r="DU6" s="680"/>
      <c r="DV6" s="680"/>
      <c r="DW6" s="680"/>
      <c r="DX6" s="680"/>
      <c r="DY6" s="680"/>
      <c r="DZ6" s="680"/>
      <c r="EA6" s="680"/>
      <c r="EB6" s="680"/>
      <c r="EC6" s="689"/>
    </row>
    <row r="7" spans="2:143" ht="11.25" customHeight="1">
      <c r="B7" s="676" t="s">
        <v>229</v>
      </c>
      <c r="C7" s="677"/>
      <c r="D7" s="677"/>
      <c r="E7" s="677"/>
      <c r="F7" s="677"/>
      <c r="G7" s="677"/>
      <c r="H7" s="677"/>
      <c r="I7" s="677"/>
      <c r="J7" s="677"/>
      <c r="K7" s="677"/>
      <c r="L7" s="677"/>
      <c r="M7" s="677"/>
      <c r="N7" s="677"/>
      <c r="O7" s="677"/>
      <c r="P7" s="677"/>
      <c r="Q7" s="678"/>
      <c r="R7" s="679">
        <v>6691</v>
      </c>
      <c r="S7" s="680"/>
      <c r="T7" s="680"/>
      <c r="U7" s="680"/>
      <c r="V7" s="680"/>
      <c r="W7" s="680"/>
      <c r="X7" s="680"/>
      <c r="Y7" s="681"/>
      <c r="Z7" s="682">
        <v>0</v>
      </c>
      <c r="AA7" s="682"/>
      <c r="AB7" s="682"/>
      <c r="AC7" s="682"/>
      <c r="AD7" s="683">
        <v>6691</v>
      </c>
      <c r="AE7" s="683"/>
      <c r="AF7" s="683"/>
      <c r="AG7" s="683"/>
      <c r="AH7" s="683"/>
      <c r="AI7" s="683"/>
      <c r="AJ7" s="683"/>
      <c r="AK7" s="683"/>
      <c r="AL7" s="684">
        <v>0.1</v>
      </c>
      <c r="AM7" s="685"/>
      <c r="AN7" s="685"/>
      <c r="AO7" s="686"/>
      <c r="AP7" s="676" t="s">
        <v>230</v>
      </c>
      <c r="AQ7" s="677"/>
      <c r="AR7" s="677"/>
      <c r="AS7" s="677"/>
      <c r="AT7" s="677"/>
      <c r="AU7" s="677"/>
      <c r="AV7" s="677"/>
      <c r="AW7" s="677"/>
      <c r="AX7" s="677"/>
      <c r="AY7" s="677"/>
      <c r="AZ7" s="677"/>
      <c r="BA7" s="677"/>
      <c r="BB7" s="677"/>
      <c r="BC7" s="677"/>
      <c r="BD7" s="677"/>
      <c r="BE7" s="677"/>
      <c r="BF7" s="678"/>
      <c r="BG7" s="679">
        <v>2023473</v>
      </c>
      <c r="BH7" s="680"/>
      <c r="BI7" s="680"/>
      <c r="BJ7" s="680"/>
      <c r="BK7" s="680"/>
      <c r="BL7" s="680"/>
      <c r="BM7" s="680"/>
      <c r="BN7" s="681"/>
      <c r="BO7" s="682">
        <v>40.700000000000003</v>
      </c>
      <c r="BP7" s="682"/>
      <c r="BQ7" s="682"/>
      <c r="BR7" s="682"/>
      <c r="BS7" s="683" t="s">
        <v>173</v>
      </c>
      <c r="BT7" s="683"/>
      <c r="BU7" s="683"/>
      <c r="BV7" s="683"/>
      <c r="BW7" s="683"/>
      <c r="BX7" s="683"/>
      <c r="BY7" s="683"/>
      <c r="BZ7" s="683"/>
      <c r="CA7" s="683"/>
      <c r="CB7" s="687"/>
      <c r="CD7" s="694" t="s">
        <v>231</v>
      </c>
      <c r="CE7" s="695"/>
      <c r="CF7" s="695"/>
      <c r="CG7" s="695"/>
      <c r="CH7" s="695"/>
      <c r="CI7" s="695"/>
      <c r="CJ7" s="695"/>
      <c r="CK7" s="695"/>
      <c r="CL7" s="695"/>
      <c r="CM7" s="695"/>
      <c r="CN7" s="695"/>
      <c r="CO7" s="695"/>
      <c r="CP7" s="695"/>
      <c r="CQ7" s="696"/>
      <c r="CR7" s="679">
        <v>3154264</v>
      </c>
      <c r="CS7" s="680"/>
      <c r="CT7" s="680"/>
      <c r="CU7" s="680"/>
      <c r="CV7" s="680"/>
      <c r="CW7" s="680"/>
      <c r="CX7" s="680"/>
      <c r="CY7" s="681"/>
      <c r="CZ7" s="682">
        <v>14.7</v>
      </c>
      <c r="DA7" s="682"/>
      <c r="DB7" s="682"/>
      <c r="DC7" s="682"/>
      <c r="DD7" s="688">
        <v>90015</v>
      </c>
      <c r="DE7" s="680"/>
      <c r="DF7" s="680"/>
      <c r="DG7" s="680"/>
      <c r="DH7" s="680"/>
      <c r="DI7" s="680"/>
      <c r="DJ7" s="680"/>
      <c r="DK7" s="680"/>
      <c r="DL7" s="680"/>
      <c r="DM7" s="680"/>
      <c r="DN7" s="680"/>
      <c r="DO7" s="680"/>
      <c r="DP7" s="681"/>
      <c r="DQ7" s="688">
        <v>2726703</v>
      </c>
      <c r="DR7" s="680"/>
      <c r="DS7" s="680"/>
      <c r="DT7" s="680"/>
      <c r="DU7" s="680"/>
      <c r="DV7" s="680"/>
      <c r="DW7" s="680"/>
      <c r="DX7" s="680"/>
      <c r="DY7" s="680"/>
      <c r="DZ7" s="680"/>
      <c r="EA7" s="680"/>
      <c r="EB7" s="680"/>
      <c r="EC7" s="689"/>
    </row>
    <row r="8" spans="2:143" ht="11.25" customHeight="1">
      <c r="B8" s="676" t="s">
        <v>232</v>
      </c>
      <c r="C8" s="677"/>
      <c r="D8" s="677"/>
      <c r="E8" s="677"/>
      <c r="F8" s="677"/>
      <c r="G8" s="677"/>
      <c r="H8" s="677"/>
      <c r="I8" s="677"/>
      <c r="J8" s="677"/>
      <c r="K8" s="677"/>
      <c r="L8" s="677"/>
      <c r="M8" s="677"/>
      <c r="N8" s="677"/>
      <c r="O8" s="677"/>
      <c r="P8" s="677"/>
      <c r="Q8" s="678"/>
      <c r="R8" s="679">
        <v>15247</v>
      </c>
      <c r="S8" s="680"/>
      <c r="T8" s="680"/>
      <c r="U8" s="680"/>
      <c r="V8" s="680"/>
      <c r="W8" s="680"/>
      <c r="X8" s="680"/>
      <c r="Y8" s="681"/>
      <c r="Z8" s="682">
        <v>0.1</v>
      </c>
      <c r="AA8" s="682"/>
      <c r="AB8" s="682"/>
      <c r="AC8" s="682"/>
      <c r="AD8" s="683">
        <v>15247</v>
      </c>
      <c r="AE8" s="683"/>
      <c r="AF8" s="683"/>
      <c r="AG8" s="683"/>
      <c r="AH8" s="683"/>
      <c r="AI8" s="683"/>
      <c r="AJ8" s="683"/>
      <c r="AK8" s="683"/>
      <c r="AL8" s="684">
        <v>0.1</v>
      </c>
      <c r="AM8" s="685"/>
      <c r="AN8" s="685"/>
      <c r="AO8" s="686"/>
      <c r="AP8" s="676" t="s">
        <v>233</v>
      </c>
      <c r="AQ8" s="677"/>
      <c r="AR8" s="677"/>
      <c r="AS8" s="677"/>
      <c r="AT8" s="677"/>
      <c r="AU8" s="677"/>
      <c r="AV8" s="677"/>
      <c r="AW8" s="677"/>
      <c r="AX8" s="677"/>
      <c r="AY8" s="677"/>
      <c r="AZ8" s="677"/>
      <c r="BA8" s="677"/>
      <c r="BB8" s="677"/>
      <c r="BC8" s="677"/>
      <c r="BD8" s="677"/>
      <c r="BE8" s="677"/>
      <c r="BF8" s="678"/>
      <c r="BG8" s="679">
        <v>70558</v>
      </c>
      <c r="BH8" s="680"/>
      <c r="BI8" s="680"/>
      <c r="BJ8" s="680"/>
      <c r="BK8" s="680"/>
      <c r="BL8" s="680"/>
      <c r="BM8" s="680"/>
      <c r="BN8" s="681"/>
      <c r="BO8" s="682">
        <v>1.4</v>
      </c>
      <c r="BP8" s="682"/>
      <c r="BQ8" s="682"/>
      <c r="BR8" s="682"/>
      <c r="BS8" s="688" t="s">
        <v>173</v>
      </c>
      <c r="BT8" s="680"/>
      <c r="BU8" s="680"/>
      <c r="BV8" s="680"/>
      <c r="BW8" s="680"/>
      <c r="BX8" s="680"/>
      <c r="BY8" s="680"/>
      <c r="BZ8" s="680"/>
      <c r="CA8" s="680"/>
      <c r="CB8" s="689"/>
      <c r="CD8" s="694" t="s">
        <v>234</v>
      </c>
      <c r="CE8" s="695"/>
      <c r="CF8" s="695"/>
      <c r="CG8" s="695"/>
      <c r="CH8" s="695"/>
      <c r="CI8" s="695"/>
      <c r="CJ8" s="695"/>
      <c r="CK8" s="695"/>
      <c r="CL8" s="695"/>
      <c r="CM8" s="695"/>
      <c r="CN8" s="695"/>
      <c r="CO8" s="695"/>
      <c r="CP8" s="695"/>
      <c r="CQ8" s="696"/>
      <c r="CR8" s="679">
        <v>6424825</v>
      </c>
      <c r="CS8" s="680"/>
      <c r="CT8" s="680"/>
      <c r="CU8" s="680"/>
      <c r="CV8" s="680"/>
      <c r="CW8" s="680"/>
      <c r="CX8" s="680"/>
      <c r="CY8" s="681"/>
      <c r="CZ8" s="682">
        <v>30</v>
      </c>
      <c r="DA8" s="682"/>
      <c r="DB8" s="682"/>
      <c r="DC8" s="682"/>
      <c r="DD8" s="688">
        <v>59394</v>
      </c>
      <c r="DE8" s="680"/>
      <c r="DF8" s="680"/>
      <c r="DG8" s="680"/>
      <c r="DH8" s="680"/>
      <c r="DI8" s="680"/>
      <c r="DJ8" s="680"/>
      <c r="DK8" s="680"/>
      <c r="DL8" s="680"/>
      <c r="DM8" s="680"/>
      <c r="DN8" s="680"/>
      <c r="DO8" s="680"/>
      <c r="DP8" s="681"/>
      <c r="DQ8" s="688">
        <v>3581435</v>
      </c>
      <c r="DR8" s="680"/>
      <c r="DS8" s="680"/>
      <c r="DT8" s="680"/>
      <c r="DU8" s="680"/>
      <c r="DV8" s="680"/>
      <c r="DW8" s="680"/>
      <c r="DX8" s="680"/>
      <c r="DY8" s="680"/>
      <c r="DZ8" s="680"/>
      <c r="EA8" s="680"/>
      <c r="EB8" s="680"/>
      <c r="EC8" s="689"/>
    </row>
    <row r="9" spans="2:143" ht="11.25" customHeight="1">
      <c r="B9" s="676" t="s">
        <v>235</v>
      </c>
      <c r="C9" s="677"/>
      <c r="D9" s="677"/>
      <c r="E9" s="677"/>
      <c r="F9" s="677"/>
      <c r="G9" s="677"/>
      <c r="H9" s="677"/>
      <c r="I9" s="677"/>
      <c r="J9" s="677"/>
      <c r="K9" s="677"/>
      <c r="L9" s="677"/>
      <c r="M9" s="677"/>
      <c r="N9" s="677"/>
      <c r="O9" s="677"/>
      <c r="P9" s="677"/>
      <c r="Q9" s="678"/>
      <c r="R9" s="679">
        <v>13099</v>
      </c>
      <c r="S9" s="680"/>
      <c r="T9" s="680"/>
      <c r="U9" s="680"/>
      <c r="V9" s="680"/>
      <c r="W9" s="680"/>
      <c r="X9" s="680"/>
      <c r="Y9" s="681"/>
      <c r="Z9" s="682">
        <v>0.1</v>
      </c>
      <c r="AA9" s="682"/>
      <c r="AB9" s="682"/>
      <c r="AC9" s="682"/>
      <c r="AD9" s="683">
        <v>13099</v>
      </c>
      <c r="AE9" s="683"/>
      <c r="AF9" s="683"/>
      <c r="AG9" s="683"/>
      <c r="AH9" s="683"/>
      <c r="AI9" s="683"/>
      <c r="AJ9" s="683"/>
      <c r="AK9" s="683"/>
      <c r="AL9" s="684">
        <v>0.1</v>
      </c>
      <c r="AM9" s="685"/>
      <c r="AN9" s="685"/>
      <c r="AO9" s="686"/>
      <c r="AP9" s="676" t="s">
        <v>236</v>
      </c>
      <c r="AQ9" s="677"/>
      <c r="AR9" s="677"/>
      <c r="AS9" s="677"/>
      <c r="AT9" s="677"/>
      <c r="AU9" s="677"/>
      <c r="AV9" s="677"/>
      <c r="AW9" s="677"/>
      <c r="AX9" s="677"/>
      <c r="AY9" s="677"/>
      <c r="AZ9" s="677"/>
      <c r="BA9" s="677"/>
      <c r="BB9" s="677"/>
      <c r="BC9" s="677"/>
      <c r="BD9" s="677"/>
      <c r="BE9" s="677"/>
      <c r="BF9" s="678"/>
      <c r="BG9" s="679">
        <v>1619656</v>
      </c>
      <c r="BH9" s="680"/>
      <c r="BI9" s="680"/>
      <c r="BJ9" s="680"/>
      <c r="BK9" s="680"/>
      <c r="BL9" s="680"/>
      <c r="BM9" s="680"/>
      <c r="BN9" s="681"/>
      <c r="BO9" s="682">
        <v>32.5</v>
      </c>
      <c r="BP9" s="682"/>
      <c r="BQ9" s="682"/>
      <c r="BR9" s="682"/>
      <c r="BS9" s="688" t="s">
        <v>173</v>
      </c>
      <c r="BT9" s="680"/>
      <c r="BU9" s="680"/>
      <c r="BV9" s="680"/>
      <c r="BW9" s="680"/>
      <c r="BX9" s="680"/>
      <c r="BY9" s="680"/>
      <c r="BZ9" s="680"/>
      <c r="CA9" s="680"/>
      <c r="CB9" s="689"/>
      <c r="CD9" s="694" t="s">
        <v>237</v>
      </c>
      <c r="CE9" s="695"/>
      <c r="CF9" s="695"/>
      <c r="CG9" s="695"/>
      <c r="CH9" s="695"/>
      <c r="CI9" s="695"/>
      <c r="CJ9" s="695"/>
      <c r="CK9" s="695"/>
      <c r="CL9" s="695"/>
      <c r="CM9" s="695"/>
      <c r="CN9" s="695"/>
      <c r="CO9" s="695"/>
      <c r="CP9" s="695"/>
      <c r="CQ9" s="696"/>
      <c r="CR9" s="679">
        <v>1961088</v>
      </c>
      <c r="CS9" s="680"/>
      <c r="CT9" s="680"/>
      <c r="CU9" s="680"/>
      <c r="CV9" s="680"/>
      <c r="CW9" s="680"/>
      <c r="CX9" s="680"/>
      <c r="CY9" s="681"/>
      <c r="CZ9" s="682">
        <v>9.1999999999999993</v>
      </c>
      <c r="DA9" s="682"/>
      <c r="DB9" s="682"/>
      <c r="DC9" s="682"/>
      <c r="DD9" s="688">
        <v>33688</v>
      </c>
      <c r="DE9" s="680"/>
      <c r="DF9" s="680"/>
      <c r="DG9" s="680"/>
      <c r="DH9" s="680"/>
      <c r="DI9" s="680"/>
      <c r="DJ9" s="680"/>
      <c r="DK9" s="680"/>
      <c r="DL9" s="680"/>
      <c r="DM9" s="680"/>
      <c r="DN9" s="680"/>
      <c r="DO9" s="680"/>
      <c r="DP9" s="681"/>
      <c r="DQ9" s="688">
        <v>1770326</v>
      </c>
      <c r="DR9" s="680"/>
      <c r="DS9" s="680"/>
      <c r="DT9" s="680"/>
      <c r="DU9" s="680"/>
      <c r="DV9" s="680"/>
      <c r="DW9" s="680"/>
      <c r="DX9" s="680"/>
      <c r="DY9" s="680"/>
      <c r="DZ9" s="680"/>
      <c r="EA9" s="680"/>
      <c r="EB9" s="680"/>
      <c r="EC9" s="689"/>
    </row>
    <row r="10" spans="2:143" ht="11.25" customHeight="1">
      <c r="B10" s="676" t="s">
        <v>238</v>
      </c>
      <c r="C10" s="677"/>
      <c r="D10" s="677"/>
      <c r="E10" s="677"/>
      <c r="F10" s="677"/>
      <c r="G10" s="677"/>
      <c r="H10" s="677"/>
      <c r="I10" s="677"/>
      <c r="J10" s="677"/>
      <c r="K10" s="677"/>
      <c r="L10" s="677"/>
      <c r="M10" s="677"/>
      <c r="N10" s="677"/>
      <c r="O10" s="677"/>
      <c r="P10" s="677"/>
      <c r="Q10" s="678"/>
      <c r="R10" s="679" t="s">
        <v>222</v>
      </c>
      <c r="S10" s="680"/>
      <c r="T10" s="680"/>
      <c r="U10" s="680"/>
      <c r="V10" s="680"/>
      <c r="W10" s="680"/>
      <c r="X10" s="680"/>
      <c r="Y10" s="681"/>
      <c r="Z10" s="682" t="s">
        <v>126</v>
      </c>
      <c r="AA10" s="682"/>
      <c r="AB10" s="682"/>
      <c r="AC10" s="682"/>
      <c r="AD10" s="683" t="s">
        <v>126</v>
      </c>
      <c r="AE10" s="683"/>
      <c r="AF10" s="683"/>
      <c r="AG10" s="683"/>
      <c r="AH10" s="683"/>
      <c r="AI10" s="683"/>
      <c r="AJ10" s="683"/>
      <c r="AK10" s="683"/>
      <c r="AL10" s="684" t="s">
        <v>222</v>
      </c>
      <c r="AM10" s="685"/>
      <c r="AN10" s="685"/>
      <c r="AO10" s="686"/>
      <c r="AP10" s="676" t="s">
        <v>239</v>
      </c>
      <c r="AQ10" s="677"/>
      <c r="AR10" s="677"/>
      <c r="AS10" s="677"/>
      <c r="AT10" s="677"/>
      <c r="AU10" s="677"/>
      <c r="AV10" s="677"/>
      <c r="AW10" s="677"/>
      <c r="AX10" s="677"/>
      <c r="AY10" s="677"/>
      <c r="AZ10" s="677"/>
      <c r="BA10" s="677"/>
      <c r="BB10" s="677"/>
      <c r="BC10" s="677"/>
      <c r="BD10" s="677"/>
      <c r="BE10" s="677"/>
      <c r="BF10" s="678"/>
      <c r="BG10" s="679">
        <v>111387</v>
      </c>
      <c r="BH10" s="680"/>
      <c r="BI10" s="680"/>
      <c r="BJ10" s="680"/>
      <c r="BK10" s="680"/>
      <c r="BL10" s="680"/>
      <c r="BM10" s="680"/>
      <c r="BN10" s="681"/>
      <c r="BO10" s="682">
        <v>2.2000000000000002</v>
      </c>
      <c r="BP10" s="682"/>
      <c r="BQ10" s="682"/>
      <c r="BR10" s="682"/>
      <c r="BS10" s="688" t="s">
        <v>222</v>
      </c>
      <c r="BT10" s="680"/>
      <c r="BU10" s="680"/>
      <c r="BV10" s="680"/>
      <c r="BW10" s="680"/>
      <c r="BX10" s="680"/>
      <c r="BY10" s="680"/>
      <c r="BZ10" s="680"/>
      <c r="CA10" s="680"/>
      <c r="CB10" s="689"/>
      <c r="CD10" s="694" t="s">
        <v>240</v>
      </c>
      <c r="CE10" s="695"/>
      <c r="CF10" s="695"/>
      <c r="CG10" s="695"/>
      <c r="CH10" s="695"/>
      <c r="CI10" s="695"/>
      <c r="CJ10" s="695"/>
      <c r="CK10" s="695"/>
      <c r="CL10" s="695"/>
      <c r="CM10" s="695"/>
      <c r="CN10" s="695"/>
      <c r="CO10" s="695"/>
      <c r="CP10" s="695"/>
      <c r="CQ10" s="696"/>
      <c r="CR10" s="679">
        <v>8035</v>
      </c>
      <c r="CS10" s="680"/>
      <c r="CT10" s="680"/>
      <c r="CU10" s="680"/>
      <c r="CV10" s="680"/>
      <c r="CW10" s="680"/>
      <c r="CX10" s="680"/>
      <c r="CY10" s="681"/>
      <c r="CZ10" s="682">
        <v>0</v>
      </c>
      <c r="DA10" s="682"/>
      <c r="DB10" s="682"/>
      <c r="DC10" s="682"/>
      <c r="DD10" s="688" t="s">
        <v>126</v>
      </c>
      <c r="DE10" s="680"/>
      <c r="DF10" s="680"/>
      <c r="DG10" s="680"/>
      <c r="DH10" s="680"/>
      <c r="DI10" s="680"/>
      <c r="DJ10" s="680"/>
      <c r="DK10" s="680"/>
      <c r="DL10" s="680"/>
      <c r="DM10" s="680"/>
      <c r="DN10" s="680"/>
      <c r="DO10" s="680"/>
      <c r="DP10" s="681"/>
      <c r="DQ10" s="688">
        <v>8035</v>
      </c>
      <c r="DR10" s="680"/>
      <c r="DS10" s="680"/>
      <c r="DT10" s="680"/>
      <c r="DU10" s="680"/>
      <c r="DV10" s="680"/>
      <c r="DW10" s="680"/>
      <c r="DX10" s="680"/>
      <c r="DY10" s="680"/>
      <c r="DZ10" s="680"/>
      <c r="EA10" s="680"/>
      <c r="EB10" s="680"/>
      <c r="EC10" s="689"/>
    </row>
    <row r="11" spans="2:143" ht="11.25" customHeight="1">
      <c r="B11" s="676" t="s">
        <v>241</v>
      </c>
      <c r="C11" s="677"/>
      <c r="D11" s="677"/>
      <c r="E11" s="677"/>
      <c r="F11" s="677"/>
      <c r="G11" s="677"/>
      <c r="H11" s="677"/>
      <c r="I11" s="677"/>
      <c r="J11" s="677"/>
      <c r="K11" s="677"/>
      <c r="L11" s="677"/>
      <c r="M11" s="677"/>
      <c r="N11" s="677"/>
      <c r="O11" s="677"/>
      <c r="P11" s="677"/>
      <c r="Q11" s="678"/>
      <c r="R11" s="679" t="s">
        <v>173</v>
      </c>
      <c r="S11" s="680"/>
      <c r="T11" s="680"/>
      <c r="U11" s="680"/>
      <c r="V11" s="680"/>
      <c r="W11" s="680"/>
      <c r="X11" s="680"/>
      <c r="Y11" s="681"/>
      <c r="Z11" s="682" t="s">
        <v>126</v>
      </c>
      <c r="AA11" s="682"/>
      <c r="AB11" s="682"/>
      <c r="AC11" s="682"/>
      <c r="AD11" s="683" t="s">
        <v>222</v>
      </c>
      <c r="AE11" s="683"/>
      <c r="AF11" s="683"/>
      <c r="AG11" s="683"/>
      <c r="AH11" s="683"/>
      <c r="AI11" s="683"/>
      <c r="AJ11" s="683"/>
      <c r="AK11" s="683"/>
      <c r="AL11" s="684" t="s">
        <v>222</v>
      </c>
      <c r="AM11" s="685"/>
      <c r="AN11" s="685"/>
      <c r="AO11" s="686"/>
      <c r="AP11" s="676" t="s">
        <v>242</v>
      </c>
      <c r="AQ11" s="677"/>
      <c r="AR11" s="677"/>
      <c r="AS11" s="677"/>
      <c r="AT11" s="677"/>
      <c r="AU11" s="677"/>
      <c r="AV11" s="677"/>
      <c r="AW11" s="677"/>
      <c r="AX11" s="677"/>
      <c r="AY11" s="677"/>
      <c r="AZ11" s="677"/>
      <c r="BA11" s="677"/>
      <c r="BB11" s="677"/>
      <c r="BC11" s="677"/>
      <c r="BD11" s="677"/>
      <c r="BE11" s="677"/>
      <c r="BF11" s="678"/>
      <c r="BG11" s="679">
        <v>221872</v>
      </c>
      <c r="BH11" s="680"/>
      <c r="BI11" s="680"/>
      <c r="BJ11" s="680"/>
      <c r="BK11" s="680"/>
      <c r="BL11" s="680"/>
      <c r="BM11" s="680"/>
      <c r="BN11" s="681"/>
      <c r="BO11" s="682">
        <v>4.5</v>
      </c>
      <c r="BP11" s="682"/>
      <c r="BQ11" s="682"/>
      <c r="BR11" s="682"/>
      <c r="BS11" s="688" t="s">
        <v>126</v>
      </c>
      <c r="BT11" s="680"/>
      <c r="BU11" s="680"/>
      <c r="BV11" s="680"/>
      <c r="BW11" s="680"/>
      <c r="BX11" s="680"/>
      <c r="BY11" s="680"/>
      <c r="BZ11" s="680"/>
      <c r="CA11" s="680"/>
      <c r="CB11" s="689"/>
      <c r="CD11" s="694" t="s">
        <v>243</v>
      </c>
      <c r="CE11" s="695"/>
      <c r="CF11" s="695"/>
      <c r="CG11" s="695"/>
      <c r="CH11" s="695"/>
      <c r="CI11" s="695"/>
      <c r="CJ11" s="695"/>
      <c r="CK11" s="695"/>
      <c r="CL11" s="695"/>
      <c r="CM11" s="695"/>
      <c r="CN11" s="695"/>
      <c r="CO11" s="695"/>
      <c r="CP11" s="695"/>
      <c r="CQ11" s="696"/>
      <c r="CR11" s="679">
        <v>1088329</v>
      </c>
      <c r="CS11" s="680"/>
      <c r="CT11" s="680"/>
      <c r="CU11" s="680"/>
      <c r="CV11" s="680"/>
      <c r="CW11" s="680"/>
      <c r="CX11" s="680"/>
      <c r="CY11" s="681"/>
      <c r="CZ11" s="682">
        <v>5.0999999999999996</v>
      </c>
      <c r="DA11" s="682"/>
      <c r="DB11" s="682"/>
      <c r="DC11" s="682"/>
      <c r="DD11" s="688">
        <v>187181</v>
      </c>
      <c r="DE11" s="680"/>
      <c r="DF11" s="680"/>
      <c r="DG11" s="680"/>
      <c r="DH11" s="680"/>
      <c r="DI11" s="680"/>
      <c r="DJ11" s="680"/>
      <c r="DK11" s="680"/>
      <c r="DL11" s="680"/>
      <c r="DM11" s="680"/>
      <c r="DN11" s="680"/>
      <c r="DO11" s="680"/>
      <c r="DP11" s="681"/>
      <c r="DQ11" s="688">
        <v>855286</v>
      </c>
      <c r="DR11" s="680"/>
      <c r="DS11" s="680"/>
      <c r="DT11" s="680"/>
      <c r="DU11" s="680"/>
      <c r="DV11" s="680"/>
      <c r="DW11" s="680"/>
      <c r="DX11" s="680"/>
      <c r="DY11" s="680"/>
      <c r="DZ11" s="680"/>
      <c r="EA11" s="680"/>
      <c r="EB11" s="680"/>
      <c r="EC11" s="689"/>
    </row>
    <row r="12" spans="2:143" ht="11.25" customHeight="1">
      <c r="B12" s="676" t="s">
        <v>244</v>
      </c>
      <c r="C12" s="677"/>
      <c r="D12" s="677"/>
      <c r="E12" s="677"/>
      <c r="F12" s="677"/>
      <c r="G12" s="677"/>
      <c r="H12" s="677"/>
      <c r="I12" s="677"/>
      <c r="J12" s="677"/>
      <c r="K12" s="677"/>
      <c r="L12" s="677"/>
      <c r="M12" s="677"/>
      <c r="N12" s="677"/>
      <c r="O12" s="677"/>
      <c r="P12" s="677"/>
      <c r="Q12" s="678"/>
      <c r="R12" s="679">
        <v>757288</v>
      </c>
      <c r="S12" s="680"/>
      <c r="T12" s="680"/>
      <c r="U12" s="680"/>
      <c r="V12" s="680"/>
      <c r="W12" s="680"/>
      <c r="X12" s="680"/>
      <c r="Y12" s="681"/>
      <c r="Z12" s="682">
        <v>3.4</v>
      </c>
      <c r="AA12" s="682"/>
      <c r="AB12" s="682"/>
      <c r="AC12" s="682"/>
      <c r="AD12" s="683">
        <v>757288</v>
      </c>
      <c r="AE12" s="683"/>
      <c r="AF12" s="683"/>
      <c r="AG12" s="683"/>
      <c r="AH12" s="683"/>
      <c r="AI12" s="683"/>
      <c r="AJ12" s="683"/>
      <c r="AK12" s="683"/>
      <c r="AL12" s="684">
        <v>5.8</v>
      </c>
      <c r="AM12" s="685"/>
      <c r="AN12" s="685"/>
      <c r="AO12" s="686"/>
      <c r="AP12" s="676" t="s">
        <v>245</v>
      </c>
      <c r="AQ12" s="677"/>
      <c r="AR12" s="677"/>
      <c r="AS12" s="677"/>
      <c r="AT12" s="677"/>
      <c r="AU12" s="677"/>
      <c r="AV12" s="677"/>
      <c r="AW12" s="677"/>
      <c r="AX12" s="677"/>
      <c r="AY12" s="677"/>
      <c r="AZ12" s="677"/>
      <c r="BA12" s="677"/>
      <c r="BB12" s="677"/>
      <c r="BC12" s="677"/>
      <c r="BD12" s="677"/>
      <c r="BE12" s="677"/>
      <c r="BF12" s="678"/>
      <c r="BG12" s="679">
        <v>2547931</v>
      </c>
      <c r="BH12" s="680"/>
      <c r="BI12" s="680"/>
      <c r="BJ12" s="680"/>
      <c r="BK12" s="680"/>
      <c r="BL12" s="680"/>
      <c r="BM12" s="680"/>
      <c r="BN12" s="681"/>
      <c r="BO12" s="682">
        <v>51.2</v>
      </c>
      <c r="BP12" s="682"/>
      <c r="BQ12" s="682"/>
      <c r="BR12" s="682"/>
      <c r="BS12" s="688" t="s">
        <v>126</v>
      </c>
      <c r="BT12" s="680"/>
      <c r="BU12" s="680"/>
      <c r="BV12" s="680"/>
      <c r="BW12" s="680"/>
      <c r="BX12" s="680"/>
      <c r="BY12" s="680"/>
      <c r="BZ12" s="680"/>
      <c r="CA12" s="680"/>
      <c r="CB12" s="689"/>
      <c r="CD12" s="694" t="s">
        <v>246</v>
      </c>
      <c r="CE12" s="695"/>
      <c r="CF12" s="695"/>
      <c r="CG12" s="695"/>
      <c r="CH12" s="695"/>
      <c r="CI12" s="695"/>
      <c r="CJ12" s="695"/>
      <c r="CK12" s="695"/>
      <c r="CL12" s="695"/>
      <c r="CM12" s="695"/>
      <c r="CN12" s="695"/>
      <c r="CO12" s="695"/>
      <c r="CP12" s="695"/>
      <c r="CQ12" s="696"/>
      <c r="CR12" s="679">
        <v>424676</v>
      </c>
      <c r="CS12" s="680"/>
      <c r="CT12" s="680"/>
      <c r="CU12" s="680"/>
      <c r="CV12" s="680"/>
      <c r="CW12" s="680"/>
      <c r="CX12" s="680"/>
      <c r="CY12" s="681"/>
      <c r="CZ12" s="682">
        <v>2</v>
      </c>
      <c r="DA12" s="682"/>
      <c r="DB12" s="682"/>
      <c r="DC12" s="682"/>
      <c r="DD12" s="688">
        <v>16762</v>
      </c>
      <c r="DE12" s="680"/>
      <c r="DF12" s="680"/>
      <c r="DG12" s="680"/>
      <c r="DH12" s="680"/>
      <c r="DI12" s="680"/>
      <c r="DJ12" s="680"/>
      <c r="DK12" s="680"/>
      <c r="DL12" s="680"/>
      <c r="DM12" s="680"/>
      <c r="DN12" s="680"/>
      <c r="DO12" s="680"/>
      <c r="DP12" s="681"/>
      <c r="DQ12" s="688">
        <v>367659</v>
      </c>
      <c r="DR12" s="680"/>
      <c r="DS12" s="680"/>
      <c r="DT12" s="680"/>
      <c r="DU12" s="680"/>
      <c r="DV12" s="680"/>
      <c r="DW12" s="680"/>
      <c r="DX12" s="680"/>
      <c r="DY12" s="680"/>
      <c r="DZ12" s="680"/>
      <c r="EA12" s="680"/>
      <c r="EB12" s="680"/>
      <c r="EC12" s="689"/>
    </row>
    <row r="13" spans="2:143" ht="11.25" customHeight="1">
      <c r="B13" s="676" t="s">
        <v>247</v>
      </c>
      <c r="C13" s="677"/>
      <c r="D13" s="677"/>
      <c r="E13" s="677"/>
      <c r="F13" s="677"/>
      <c r="G13" s="677"/>
      <c r="H13" s="677"/>
      <c r="I13" s="677"/>
      <c r="J13" s="677"/>
      <c r="K13" s="677"/>
      <c r="L13" s="677"/>
      <c r="M13" s="677"/>
      <c r="N13" s="677"/>
      <c r="O13" s="677"/>
      <c r="P13" s="677"/>
      <c r="Q13" s="678"/>
      <c r="R13" s="679">
        <v>91364</v>
      </c>
      <c r="S13" s="680"/>
      <c r="T13" s="680"/>
      <c r="U13" s="680"/>
      <c r="V13" s="680"/>
      <c r="W13" s="680"/>
      <c r="X13" s="680"/>
      <c r="Y13" s="681"/>
      <c r="Z13" s="682">
        <v>0.4</v>
      </c>
      <c r="AA13" s="682"/>
      <c r="AB13" s="682"/>
      <c r="AC13" s="682"/>
      <c r="AD13" s="683">
        <v>91364</v>
      </c>
      <c r="AE13" s="683"/>
      <c r="AF13" s="683"/>
      <c r="AG13" s="683"/>
      <c r="AH13" s="683"/>
      <c r="AI13" s="683"/>
      <c r="AJ13" s="683"/>
      <c r="AK13" s="683"/>
      <c r="AL13" s="684">
        <v>0.7</v>
      </c>
      <c r="AM13" s="685"/>
      <c r="AN13" s="685"/>
      <c r="AO13" s="686"/>
      <c r="AP13" s="676" t="s">
        <v>248</v>
      </c>
      <c r="AQ13" s="677"/>
      <c r="AR13" s="677"/>
      <c r="AS13" s="677"/>
      <c r="AT13" s="677"/>
      <c r="AU13" s="677"/>
      <c r="AV13" s="677"/>
      <c r="AW13" s="677"/>
      <c r="AX13" s="677"/>
      <c r="AY13" s="677"/>
      <c r="AZ13" s="677"/>
      <c r="BA13" s="677"/>
      <c r="BB13" s="677"/>
      <c r="BC13" s="677"/>
      <c r="BD13" s="677"/>
      <c r="BE13" s="677"/>
      <c r="BF13" s="678"/>
      <c r="BG13" s="679">
        <v>2536505</v>
      </c>
      <c r="BH13" s="680"/>
      <c r="BI13" s="680"/>
      <c r="BJ13" s="680"/>
      <c r="BK13" s="680"/>
      <c r="BL13" s="680"/>
      <c r="BM13" s="680"/>
      <c r="BN13" s="681"/>
      <c r="BO13" s="682">
        <v>51</v>
      </c>
      <c r="BP13" s="682"/>
      <c r="BQ13" s="682"/>
      <c r="BR13" s="682"/>
      <c r="BS13" s="688" t="s">
        <v>126</v>
      </c>
      <c r="BT13" s="680"/>
      <c r="BU13" s="680"/>
      <c r="BV13" s="680"/>
      <c r="BW13" s="680"/>
      <c r="BX13" s="680"/>
      <c r="BY13" s="680"/>
      <c r="BZ13" s="680"/>
      <c r="CA13" s="680"/>
      <c r="CB13" s="689"/>
      <c r="CD13" s="694" t="s">
        <v>249</v>
      </c>
      <c r="CE13" s="695"/>
      <c r="CF13" s="695"/>
      <c r="CG13" s="695"/>
      <c r="CH13" s="695"/>
      <c r="CI13" s="695"/>
      <c r="CJ13" s="695"/>
      <c r="CK13" s="695"/>
      <c r="CL13" s="695"/>
      <c r="CM13" s="695"/>
      <c r="CN13" s="695"/>
      <c r="CO13" s="695"/>
      <c r="CP13" s="695"/>
      <c r="CQ13" s="696"/>
      <c r="CR13" s="679">
        <v>1653613</v>
      </c>
      <c r="CS13" s="680"/>
      <c r="CT13" s="680"/>
      <c r="CU13" s="680"/>
      <c r="CV13" s="680"/>
      <c r="CW13" s="680"/>
      <c r="CX13" s="680"/>
      <c r="CY13" s="681"/>
      <c r="CZ13" s="682">
        <v>7.7</v>
      </c>
      <c r="DA13" s="682"/>
      <c r="DB13" s="682"/>
      <c r="DC13" s="682"/>
      <c r="DD13" s="688">
        <v>883781</v>
      </c>
      <c r="DE13" s="680"/>
      <c r="DF13" s="680"/>
      <c r="DG13" s="680"/>
      <c r="DH13" s="680"/>
      <c r="DI13" s="680"/>
      <c r="DJ13" s="680"/>
      <c r="DK13" s="680"/>
      <c r="DL13" s="680"/>
      <c r="DM13" s="680"/>
      <c r="DN13" s="680"/>
      <c r="DO13" s="680"/>
      <c r="DP13" s="681"/>
      <c r="DQ13" s="688">
        <v>894877</v>
      </c>
      <c r="DR13" s="680"/>
      <c r="DS13" s="680"/>
      <c r="DT13" s="680"/>
      <c r="DU13" s="680"/>
      <c r="DV13" s="680"/>
      <c r="DW13" s="680"/>
      <c r="DX13" s="680"/>
      <c r="DY13" s="680"/>
      <c r="DZ13" s="680"/>
      <c r="EA13" s="680"/>
      <c r="EB13" s="680"/>
      <c r="EC13" s="689"/>
    </row>
    <row r="14" spans="2:143" ht="11.25" customHeight="1">
      <c r="B14" s="676" t="s">
        <v>250</v>
      </c>
      <c r="C14" s="677"/>
      <c r="D14" s="677"/>
      <c r="E14" s="677"/>
      <c r="F14" s="677"/>
      <c r="G14" s="677"/>
      <c r="H14" s="677"/>
      <c r="I14" s="677"/>
      <c r="J14" s="677"/>
      <c r="K14" s="677"/>
      <c r="L14" s="677"/>
      <c r="M14" s="677"/>
      <c r="N14" s="677"/>
      <c r="O14" s="677"/>
      <c r="P14" s="677"/>
      <c r="Q14" s="678"/>
      <c r="R14" s="679" t="s">
        <v>222</v>
      </c>
      <c r="S14" s="680"/>
      <c r="T14" s="680"/>
      <c r="U14" s="680"/>
      <c r="V14" s="680"/>
      <c r="W14" s="680"/>
      <c r="X14" s="680"/>
      <c r="Y14" s="681"/>
      <c r="Z14" s="682" t="s">
        <v>126</v>
      </c>
      <c r="AA14" s="682"/>
      <c r="AB14" s="682"/>
      <c r="AC14" s="682"/>
      <c r="AD14" s="683" t="s">
        <v>222</v>
      </c>
      <c r="AE14" s="683"/>
      <c r="AF14" s="683"/>
      <c r="AG14" s="683"/>
      <c r="AH14" s="683"/>
      <c r="AI14" s="683"/>
      <c r="AJ14" s="683"/>
      <c r="AK14" s="683"/>
      <c r="AL14" s="684" t="s">
        <v>173</v>
      </c>
      <c r="AM14" s="685"/>
      <c r="AN14" s="685"/>
      <c r="AO14" s="686"/>
      <c r="AP14" s="676" t="s">
        <v>251</v>
      </c>
      <c r="AQ14" s="677"/>
      <c r="AR14" s="677"/>
      <c r="AS14" s="677"/>
      <c r="AT14" s="677"/>
      <c r="AU14" s="677"/>
      <c r="AV14" s="677"/>
      <c r="AW14" s="677"/>
      <c r="AX14" s="677"/>
      <c r="AY14" s="677"/>
      <c r="AZ14" s="677"/>
      <c r="BA14" s="677"/>
      <c r="BB14" s="677"/>
      <c r="BC14" s="677"/>
      <c r="BD14" s="677"/>
      <c r="BE14" s="677"/>
      <c r="BF14" s="678"/>
      <c r="BG14" s="679">
        <v>142743</v>
      </c>
      <c r="BH14" s="680"/>
      <c r="BI14" s="680"/>
      <c r="BJ14" s="680"/>
      <c r="BK14" s="680"/>
      <c r="BL14" s="680"/>
      <c r="BM14" s="680"/>
      <c r="BN14" s="681"/>
      <c r="BO14" s="682">
        <v>2.9</v>
      </c>
      <c r="BP14" s="682"/>
      <c r="BQ14" s="682"/>
      <c r="BR14" s="682"/>
      <c r="BS14" s="688" t="s">
        <v>126</v>
      </c>
      <c r="BT14" s="680"/>
      <c r="BU14" s="680"/>
      <c r="BV14" s="680"/>
      <c r="BW14" s="680"/>
      <c r="BX14" s="680"/>
      <c r="BY14" s="680"/>
      <c r="BZ14" s="680"/>
      <c r="CA14" s="680"/>
      <c r="CB14" s="689"/>
      <c r="CD14" s="694" t="s">
        <v>252</v>
      </c>
      <c r="CE14" s="695"/>
      <c r="CF14" s="695"/>
      <c r="CG14" s="695"/>
      <c r="CH14" s="695"/>
      <c r="CI14" s="695"/>
      <c r="CJ14" s="695"/>
      <c r="CK14" s="695"/>
      <c r="CL14" s="695"/>
      <c r="CM14" s="695"/>
      <c r="CN14" s="695"/>
      <c r="CO14" s="695"/>
      <c r="CP14" s="695"/>
      <c r="CQ14" s="696"/>
      <c r="CR14" s="679">
        <v>1164675</v>
      </c>
      <c r="CS14" s="680"/>
      <c r="CT14" s="680"/>
      <c r="CU14" s="680"/>
      <c r="CV14" s="680"/>
      <c r="CW14" s="680"/>
      <c r="CX14" s="680"/>
      <c r="CY14" s="681"/>
      <c r="CZ14" s="682">
        <v>5.4</v>
      </c>
      <c r="DA14" s="682"/>
      <c r="DB14" s="682"/>
      <c r="DC14" s="682"/>
      <c r="DD14" s="688">
        <v>393764</v>
      </c>
      <c r="DE14" s="680"/>
      <c r="DF14" s="680"/>
      <c r="DG14" s="680"/>
      <c r="DH14" s="680"/>
      <c r="DI14" s="680"/>
      <c r="DJ14" s="680"/>
      <c r="DK14" s="680"/>
      <c r="DL14" s="680"/>
      <c r="DM14" s="680"/>
      <c r="DN14" s="680"/>
      <c r="DO14" s="680"/>
      <c r="DP14" s="681"/>
      <c r="DQ14" s="688">
        <v>743295</v>
      </c>
      <c r="DR14" s="680"/>
      <c r="DS14" s="680"/>
      <c r="DT14" s="680"/>
      <c r="DU14" s="680"/>
      <c r="DV14" s="680"/>
      <c r="DW14" s="680"/>
      <c r="DX14" s="680"/>
      <c r="DY14" s="680"/>
      <c r="DZ14" s="680"/>
      <c r="EA14" s="680"/>
      <c r="EB14" s="680"/>
      <c r="EC14" s="689"/>
    </row>
    <row r="15" spans="2:143" ht="11.25" customHeight="1">
      <c r="B15" s="676" t="s">
        <v>253</v>
      </c>
      <c r="C15" s="677"/>
      <c r="D15" s="677"/>
      <c r="E15" s="677"/>
      <c r="F15" s="677"/>
      <c r="G15" s="677"/>
      <c r="H15" s="677"/>
      <c r="I15" s="677"/>
      <c r="J15" s="677"/>
      <c r="K15" s="677"/>
      <c r="L15" s="677"/>
      <c r="M15" s="677"/>
      <c r="N15" s="677"/>
      <c r="O15" s="677"/>
      <c r="P15" s="677"/>
      <c r="Q15" s="678"/>
      <c r="R15" s="679">
        <v>71420</v>
      </c>
      <c r="S15" s="680"/>
      <c r="T15" s="680"/>
      <c r="U15" s="680"/>
      <c r="V15" s="680"/>
      <c r="W15" s="680"/>
      <c r="X15" s="680"/>
      <c r="Y15" s="681"/>
      <c r="Z15" s="682">
        <v>0.3</v>
      </c>
      <c r="AA15" s="682"/>
      <c r="AB15" s="682"/>
      <c r="AC15" s="682"/>
      <c r="AD15" s="683">
        <v>71420</v>
      </c>
      <c r="AE15" s="683"/>
      <c r="AF15" s="683"/>
      <c r="AG15" s="683"/>
      <c r="AH15" s="683"/>
      <c r="AI15" s="683"/>
      <c r="AJ15" s="683"/>
      <c r="AK15" s="683"/>
      <c r="AL15" s="684">
        <v>0.5</v>
      </c>
      <c r="AM15" s="685"/>
      <c r="AN15" s="685"/>
      <c r="AO15" s="686"/>
      <c r="AP15" s="676" t="s">
        <v>254</v>
      </c>
      <c r="AQ15" s="677"/>
      <c r="AR15" s="677"/>
      <c r="AS15" s="677"/>
      <c r="AT15" s="677"/>
      <c r="AU15" s="677"/>
      <c r="AV15" s="677"/>
      <c r="AW15" s="677"/>
      <c r="AX15" s="677"/>
      <c r="AY15" s="677"/>
      <c r="AZ15" s="677"/>
      <c r="BA15" s="677"/>
      <c r="BB15" s="677"/>
      <c r="BC15" s="677"/>
      <c r="BD15" s="677"/>
      <c r="BE15" s="677"/>
      <c r="BF15" s="678"/>
      <c r="BG15" s="679">
        <v>242304</v>
      </c>
      <c r="BH15" s="680"/>
      <c r="BI15" s="680"/>
      <c r="BJ15" s="680"/>
      <c r="BK15" s="680"/>
      <c r="BL15" s="680"/>
      <c r="BM15" s="680"/>
      <c r="BN15" s="681"/>
      <c r="BO15" s="682">
        <v>4.9000000000000004</v>
      </c>
      <c r="BP15" s="682"/>
      <c r="BQ15" s="682"/>
      <c r="BR15" s="682"/>
      <c r="BS15" s="688" t="s">
        <v>173</v>
      </c>
      <c r="BT15" s="680"/>
      <c r="BU15" s="680"/>
      <c r="BV15" s="680"/>
      <c r="BW15" s="680"/>
      <c r="BX15" s="680"/>
      <c r="BY15" s="680"/>
      <c r="BZ15" s="680"/>
      <c r="CA15" s="680"/>
      <c r="CB15" s="689"/>
      <c r="CD15" s="694" t="s">
        <v>255</v>
      </c>
      <c r="CE15" s="695"/>
      <c r="CF15" s="695"/>
      <c r="CG15" s="695"/>
      <c r="CH15" s="695"/>
      <c r="CI15" s="695"/>
      <c r="CJ15" s="695"/>
      <c r="CK15" s="695"/>
      <c r="CL15" s="695"/>
      <c r="CM15" s="695"/>
      <c r="CN15" s="695"/>
      <c r="CO15" s="695"/>
      <c r="CP15" s="695"/>
      <c r="CQ15" s="696"/>
      <c r="CR15" s="679">
        <v>2388970</v>
      </c>
      <c r="CS15" s="680"/>
      <c r="CT15" s="680"/>
      <c r="CU15" s="680"/>
      <c r="CV15" s="680"/>
      <c r="CW15" s="680"/>
      <c r="CX15" s="680"/>
      <c r="CY15" s="681"/>
      <c r="CZ15" s="682">
        <v>11.2</v>
      </c>
      <c r="DA15" s="682"/>
      <c r="DB15" s="682"/>
      <c r="DC15" s="682"/>
      <c r="DD15" s="688">
        <v>391333</v>
      </c>
      <c r="DE15" s="680"/>
      <c r="DF15" s="680"/>
      <c r="DG15" s="680"/>
      <c r="DH15" s="680"/>
      <c r="DI15" s="680"/>
      <c r="DJ15" s="680"/>
      <c r="DK15" s="680"/>
      <c r="DL15" s="680"/>
      <c r="DM15" s="680"/>
      <c r="DN15" s="680"/>
      <c r="DO15" s="680"/>
      <c r="DP15" s="681"/>
      <c r="DQ15" s="688">
        <v>1799672</v>
      </c>
      <c r="DR15" s="680"/>
      <c r="DS15" s="680"/>
      <c r="DT15" s="680"/>
      <c r="DU15" s="680"/>
      <c r="DV15" s="680"/>
      <c r="DW15" s="680"/>
      <c r="DX15" s="680"/>
      <c r="DY15" s="680"/>
      <c r="DZ15" s="680"/>
      <c r="EA15" s="680"/>
      <c r="EB15" s="680"/>
      <c r="EC15" s="689"/>
    </row>
    <row r="16" spans="2:143" ht="11.25" customHeight="1">
      <c r="B16" s="676" t="s">
        <v>256</v>
      </c>
      <c r="C16" s="677"/>
      <c r="D16" s="677"/>
      <c r="E16" s="677"/>
      <c r="F16" s="677"/>
      <c r="G16" s="677"/>
      <c r="H16" s="677"/>
      <c r="I16" s="677"/>
      <c r="J16" s="677"/>
      <c r="K16" s="677"/>
      <c r="L16" s="677"/>
      <c r="M16" s="677"/>
      <c r="N16" s="677"/>
      <c r="O16" s="677"/>
      <c r="P16" s="677"/>
      <c r="Q16" s="678"/>
      <c r="R16" s="679" t="s">
        <v>222</v>
      </c>
      <c r="S16" s="680"/>
      <c r="T16" s="680"/>
      <c r="U16" s="680"/>
      <c r="V16" s="680"/>
      <c r="W16" s="680"/>
      <c r="X16" s="680"/>
      <c r="Y16" s="681"/>
      <c r="Z16" s="682" t="s">
        <v>173</v>
      </c>
      <c r="AA16" s="682"/>
      <c r="AB16" s="682"/>
      <c r="AC16" s="682"/>
      <c r="AD16" s="683" t="s">
        <v>173</v>
      </c>
      <c r="AE16" s="683"/>
      <c r="AF16" s="683"/>
      <c r="AG16" s="683"/>
      <c r="AH16" s="683"/>
      <c r="AI16" s="683"/>
      <c r="AJ16" s="683"/>
      <c r="AK16" s="683"/>
      <c r="AL16" s="684" t="s">
        <v>126</v>
      </c>
      <c r="AM16" s="685"/>
      <c r="AN16" s="685"/>
      <c r="AO16" s="686"/>
      <c r="AP16" s="676" t="s">
        <v>257</v>
      </c>
      <c r="AQ16" s="677"/>
      <c r="AR16" s="677"/>
      <c r="AS16" s="677"/>
      <c r="AT16" s="677"/>
      <c r="AU16" s="677"/>
      <c r="AV16" s="677"/>
      <c r="AW16" s="677"/>
      <c r="AX16" s="677"/>
      <c r="AY16" s="677"/>
      <c r="AZ16" s="677"/>
      <c r="BA16" s="677"/>
      <c r="BB16" s="677"/>
      <c r="BC16" s="677"/>
      <c r="BD16" s="677"/>
      <c r="BE16" s="677"/>
      <c r="BF16" s="678"/>
      <c r="BG16" s="679" t="s">
        <v>126</v>
      </c>
      <c r="BH16" s="680"/>
      <c r="BI16" s="680"/>
      <c r="BJ16" s="680"/>
      <c r="BK16" s="680"/>
      <c r="BL16" s="680"/>
      <c r="BM16" s="680"/>
      <c r="BN16" s="681"/>
      <c r="BO16" s="682" t="s">
        <v>173</v>
      </c>
      <c r="BP16" s="682"/>
      <c r="BQ16" s="682"/>
      <c r="BR16" s="682"/>
      <c r="BS16" s="688" t="s">
        <v>222</v>
      </c>
      <c r="BT16" s="680"/>
      <c r="BU16" s="680"/>
      <c r="BV16" s="680"/>
      <c r="BW16" s="680"/>
      <c r="BX16" s="680"/>
      <c r="BY16" s="680"/>
      <c r="BZ16" s="680"/>
      <c r="CA16" s="680"/>
      <c r="CB16" s="689"/>
      <c r="CD16" s="694" t="s">
        <v>258</v>
      </c>
      <c r="CE16" s="695"/>
      <c r="CF16" s="695"/>
      <c r="CG16" s="695"/>
      <c r="CH16" s="695"/>
      <c r="CI16" s="695"/>
      <c r="CJ16" s="695"/>
      <c r="CK16" s="695"/>
      <c r="CL16" s="695"/>
      <c r="CM16" s="695"/>
      <c r="CN16" s="695"/>
      <c r="CO16" s="695"/>
      <c r="CP16" s="695"/>
      <c r="CQ16" s="696"/>
      <c r="CR16" s="679" t="s">
        <v>126</v>
      </c>
      <c r="CS16" s="680"/>
      <c r="CT16" s="680"/>
      <c r="CU16" s="680"/>
      <c r="CV16" s="680"/>
      <c r="CW16" s="680"/>
      <c r="CX16" s="680"/>
      <c r="CY16" s="681"/>
      <c r="CZ16" s="682" t="s">
        <v>126</v>
      </c>
      <c r="DA16" s="682"/>
      <c r="DB16" s="682"/>
      <c r="DC16" s="682"/>
      <c r="DD16" s="688" t="s">
        <v>126</v>
      </c>
      <c r="DE16" s="680"/>
      <c r="DF16" s="680"/>
      <c r="DG16" s="680"/>
      <c r="DH16" s="680"/>
      <c r="DI16" s="680"/>
      <c r="DJ16" s="680"/>
      <c r="DK16" s="680"/>
      <c r="DL16" s="680"/>
      <c r="DM16" s="680"/>
      <c r="DN16" s="680"/>
      <c r="DO16" s="680"/>
      <c r="DP16" s="681"/>
      <c r="DQ16" s="688" t="s">
        <v>222</v>
      </c>
      <c r="DR16" s="680"/>
      <c r="DS16" s="680"/>
      <c r="DT16" s="680"/>
      <c r="DU16" s="680"/>
      <c r="DV16" s="680"/>
      <c r="DW16" s="680"/>
      <c r="DX16" s="680"/>
      <c r="DY16" s="680"/>
      <c r="DZ16" s="680"/>
      <c r="EA16" s="680"/>
      <c r="EB16" s="680"/>
      <c r="EC16" s="689"/>
    </row>
    <row r="17" spans="2:133" ht="11.25" customHeight="1">
      <c r="B17" s="676" t="s">
        <v>259</v>
      </c>
      <c r="C17" s="677"/>
      <c r="D17" s="677"/>
      <c r="E17" s="677"/>
      <c r="F17" s="677"/>
      <c r="G17" s="677"/>
      <c r="H17" s="677"/>
      <c r="I17" s="677"/>
      <c r="J17" s="677"/>
      <c r="K17" s="677"/>
      <c r="L17" s="677"/>
      <c r="M17" s="677"/>
      <c r="N17" s="677"/>
      <c r="O17" s="677"/>
      <c r="P17" s="677"/>
      <c r="Q17" s="678"/>
      <c r="R17" s="679">
        <v>21840</v>
      </c>
      <c r="S17" s="680"/>
      <c r="T17" s="680"/>
      <c r="U17" s="680"/>
      <c r="V17" s="680"/>
      <c r="W17" s="680"/>
      <c r="X17" s="680"/>
      <c r="Y17" s="681"/>
      <c r="Z17" s="682">
        <v>0.1</v>
      </c>
      <c r="AA17" s="682"/>
      <c r="AB17" s="682"/>
      <c r="AC17" s="682"/>
      <c r="AD17" s="683">
        <v>21840</v>
      </c>
      <c r="AE17" s="683"/>
      <c r="AF17" s="683"/>
      <c r="AG17" s="683"/>
      <c r="AH17" s="683"/>
      <c r="AI17" s="683"/>
      <c r="AJ17" s="683"/>
      <c r="AK17" s="683"/>
      <c r="AL17" s="684">
        <v>0.2</v>
      </c>
      <c r="AM17" s="685"/>
      <c r="AN17" s="685"/>
      <c r="AO17" s="686"/>
      <c r="AP17" s="676" t="s">
        <v>260</v>
      </c>
      <c r="AQ17" s="677"/>
      <c r="AR17" s="677"/>
      <c r="AS17" s="677"/>
      <c r="AT17" s="677"/>
      <c r="AU17" s="677"/>
      <c r="AV17" s="677"/>
      <c r="AW17" s="677"/>
      <c r="AX17" s="677"/>
      <c r="AY17" s="677"/>
      <c r="AZ17" s="677"/>
      <c r="BA17" s="677"/>
      <c r="BB17" s="677"/>
      <c r="BC17" s="677"/>
      <c r="BD17" s="677"/>
      <c r="BE17" s="677"/>
      <c r="BF17" s="678"/>
      <c r="BG17" s="679" t="s">
        <v>173</v>
      </c>
      <c r="BH17" s="680"/>
      <c r="BI17" s="680"/>
      <c r="BJ17" s="680"/>
      <c r="BK17" s="680"/>
      <c r="BL17" s="680"/>
      <c r="BM17" s="680"/>
      <c r="BN17" s="681"/>
      <c r="BO17" s="682" t="s">
        <v>222</v>
      </c>
      <c r="BP17" s="682"/>
      <c r="BQ17" s="682"/>
      <c r="BR17" s="682"/>
      <c r="BS17" s="688" t="s">
        <v>173</v>
      </c>
      <c r="BT17" s="680"/>
      <c r="BU17" s="680"/>
      <c r="BV17" s="680"/>
      <c r="BW17" s="680"/>
      <c r="BX17" s="680"/>
      <c r="BY17" s="680"/>
      <c r="BZ17" s="680"/>
      <c r="CA17" s="680"/>
      <c r="CB17" s="689"/>
      <c r="CD17" s="694" t="s">
        <v>261</v>
      </c>
      <c r="CE17" s="695"/>
      <c r="CF17" s="695"/>
      <c r="CG17" s="695"/>
      <c r="CH17" s="695"/>
      <c r="CI17" s="695"/>
      <c r="CJ17" s="695"/>
      <c r="CK17" s="695"/>
      <c r="CL17" s="695"/>
      <c r="CM17" s="695"/>
      <c r="CN17" s="695"/>
      <c r="CO17" s="695"/>
      <c r="CP17" s="695"/>
      <c r="CQ17" s="696"/>
      <c r="CR17" s="679">
        <v>2940470</v>
      </c>
      <c r="CS17" s="680"/>
      <c r="CT17" s="680"/>
      <c r="CU17" s="680"/>
      <c r="CV17" s="680"/>
      <c r="CW17" s="680"/>
      <c r="CX17" s="680"/>
      <c r="CY17" s="681"/>
      <c r="CZ17" s="682">
        <v>13.7</v>
      </c>
      <c r="DA17" s="682"/>
      <c r="DB17" s="682"/>
      <c r="DC17" s="682"/>
      <c r="DD17" s="688" t="s">
        <v>126</v>
      </c>
      <c r="DE17" s="680"/>
      <c r="DF17" s="680"/>
      <c r="DG17" s="680"/>
      <c r="DH17" s="680"/>
      <c r="DI17" s="680"/>
      <c r="DJ17" s="680"/>
      <c r="DK17" s="680"/>
      <c r="DL17" s="680"/>
      <c r="DM17" s="680"/>
      <c r="DN17" s="680"/>
      <c r="DO17" s="680"/>
      <c r="DP17" s="681"/>
      <c r="DQ17" s="688">
        <v>2822327</v>
      </c>
      <c r="DR17" s="680"/>
      <c r="DS17" s="680"/>
      <c r="DT17" s="680"/>
      <c r="DU17" s="680"/>
      <c r="DV17" s="680"/>
      <c r="DW17" s="680"/>
      <c r="DX17" s="680"/>
      <c r="DY17" s="680"/>
      <c r="DZ17" s="680"/>
      <c r="EA17" s="680"/>
      <c r="EB17" s="680"/>
      <c r="EC17" s="689"/>
    </row>
    <row r="18" spans="2:133" ht="11.25" customHeight="1">
      <c r="B18" s="676" t="s">
        <v>262</v>
      </c>
      <c r="C18" s="677"/>
      <c r="D18" s="677"/>
      <c r="E18" s="677"/>
      <c r="F18" s="677"/>
      <c r="G18" s="677"/>
      <c r="H18" s="677"/>
      <c r="I18" s="677"/>
      <c r="J18" s="677"/>
      <c r="K18" s="677"/>
      <c r="L18" s="677"/>
      <c r="M18" s="677"/>
      <c r="N18" s="677"/>
      <c r="O18" s="677"/>
      <c r="P18" s="677"/>
      <c r="Q18" s="678"/>
      <c r="R18" s="679">
        <v>7933489</v>
      </c>
      <c r="S18" s="680"/>
      <c r="T18" s="680"/>
      <c r="U18" s="680"/>
      <c r="V18" s="680"/>
      <c r="W18" s="680"/>
      <c r="X18" s="680"/>
      <c r="Y18" s="681"/>
      <c r="Z18" s="682">
        <v>35.4</v>
      </c>
      <c r="AA18" s="682"/>
      <c r="AB18" s="682"/>
      <c r="AC18" s="682"/>
      <c r="AD18" s="683">
        <v>6853390</v>
      </c>
      <c r="AE18" s="683"/>
      <c r="AF18" s="683"/>
      <c r="AG18" s="683"/>
      <c r="AH18" s="683"/>
      <c r="AI18" s="683"/>
      <c r="AJ18" s="683"/>
      <c r="AK18" s="683"/>
      <c r="AL18" s="684">
        <v>52.3</v>
      </c>
      <c r="AM18" s="685"/>
      <c r="AN18" s="685"/>
      <c r="AO18" s="686"/>
      <c r="AP18" s="676" t="s">
        <v>263</v>
      </c>
      <c r="AQ18" s="677"/>
      <c r="AR18" s="677"/>
      <c r="AS18" s="677"/>
      <c r="AT18" s="677"/>
      <c r="AU18" s="677"/>
      <c r="AV18" s="677"/>
      <c r="AW18" s="677"/>
      <c r="AX18" s="677"/>
      <c r="AY18" s="677"/>
      <c r="AZ18" s="677"/>
      <c r="BA18" s="677"/>
      <c r="BB18" s="677"/>
      <c r="BC18" s="677"/>
      <c r="BD18" s="677"/>
      <c r="BE18" s="677"/>
      <c r="BF18" s="678"/>
      <c r="BG18" s="679" t="s">
        <v>222</v>
      </c>
      <c r="BH18" s="680"/>
      <c r="BI18" s="680"/>
      <c r="BJ18" s="680"/>
      <c r="BK18" s="680"/>
      <c r="BL18" s="680"/>
      <c r="BM18" s="680"/>
      <c r="BN18" s="681"/>
      <c r="BO18" s="682" t="s">
        <v>126</v>
      </c>
      <c r="BP18" s="682"/>
      <c r="BQ18" s="682"/>
      <c r="BR18" s="682"/>
      <c r="BS18" s="688" t="s">
        <v>126</v>
      </c>
      <c r="BT18" s="680"/>
      <c r="BU18" s="680"/>
      <c r="BV18" s="680"/>
      <c r="BW18" s="680"/>
      <c r="BX18" s="680"/>
      <c r="BY18" s="680"/>
      <c r="BZ18" s="680"/>
      <c r="CA18" s="680"/>
      <c r="CB18" s="689"/>
      <c r="CD18" s="694" t="s">
        <v>264</v>
      </c>
      <c r="CE18" s="695"/>
      <c r="CF18" s="695"/>
      <c r="CG18" s="695"/>
      <c r="CH18" s="695"/>
      <c r="CI18" s="695"/>
      <c r="CJ18" s="695"/>
      <c r="CK18" s="695"/>
      <c r="CL18" s="695"/>
      <c r="CM18" s="695"/>
      <c r="CN18" s="695"/>
      <c r="CO18" s="695"/>
      <c r="CP18" s="695"/>
      <c r="CQ18" s="696"/>
      <c r="CR18" s="679" t="s">
        <v>126</v>
      </c>
      <c r="CS18" s="680"/>
      <c r="CT18" s="680"/>
      <c r="CU18" s="680"/>
      <c r="CV18" s="680"/>
      <c r="CW18" s="680"/>
      <c r="CX18" s="680"/>
      <c r="CY18" s="681"/>
      <c r="CZ18" s="682" t="s">
        <v>222</v>
      </c>
      <c r="DA18" s="682"/>
      <c r="DB18" s="682"/>
      <c r="DC18" s="682"/>
      <c r="DD18" s="688" t="s">
        <v>126</v>
      </c>
      <c r="DE18" s="680"/>
      <c r="DF18" s="680"/>
      <c r="DG18" s="680"/>
      <c r="DH18" s="680"/>
      <c r="DI18" s="680"/>
      <c r="DJ18" s="680"/>
      <c r="DK18" s="680"/>
      <c r="DL18" s="680"/>
      <c r="DM18" s="680"/>
      <c r="DN18" s="680"/>
      <c r="DO18" s="680"/>
      <c r="DP18" s="681"/>
      <c r="DQ18" s="688" t="s">
        <v>173</v>
      </c>
      <c r="DR18" s="680"/>
      <c r="DS18" s="680"/>
      <c r="DT18" s="680"/>
      <c r="DU18" s="680"/>
      <c r="DV18" s="680"/>
      <c r="DW18" s="680"/>
      <c r="DX18" s="680"/>
      <c r="DY18" s="680"/>
      <c r="DZ18" s="680"/>
      <c r="EA18" s="680"/>
      <c r="EB18" s="680"/>
      <c r="EC18" s="689"/>
    </row>
    <row r="19" spans="2:133" ht="11.25" customHeight="1">
      <c r="B19" s="676" t="s">
        <v>265</v>
      </c>
      <c r="C19" s="677"/>
      <c r="D19" s="677"/>
      <c r="E19" s="677"/>
      <c r="F19" s="677"/>
      <c r="G19" s="677"/>
      <c r="H19" s="677"/>
      <c r="I19" s="677"/>
      <c r="J19" s="677"/>
      <c r="K19" s="677"/>
      <c r="L19" s="677"/>
      <c r="M19" s="677"/>
      <c r="N19" s="677"/>
      <c r="O19" s="677"/>
      <c r="P19" s="677"/>
      <c r="Q19" s="678"/>
      <c r="R19" s="679">
        <v>6853390</v>
      </c>
      <c r="S19" s="680"/>
      <c r="T19" s="680"/>
      <c r="U19" s="680"/>
      <c r="V19" s="680"/>
      <c r="W19" s="680"/>
      <c r="X19" s="680"/>
      <c r="Y19" s="681"/>
      <c r="Z19" s="682">
        <v>30.6</v>
      </c>
      <c r="AA19" s="682"/>
      <c r="AB19" s="682"/>
      <c r="AC19" s="682"/>
      <c r="AD19" s="683">
        <v>6853390</v>
      </c>
      <c r="AE19" s="683"/>
      <c r="AF19" s="683"/>
      <c r="AG19" s="683"/>
      <c r="AH19" s="683"/>
      <c r="AI19" s="683"/>
      <c r="AJ19" s="683"/>
      <c r="AK19" s="683"/>
      <c r="AL19" s="684">
        <v>52.3</v>
      </c>
      <c r="AM19" s="685"/>
      <c r="AN19" s="685"/>
      <c r="AO19" s="686"/>
      <c r="AP19" s="676" t="s">
        <v>266</v>
      </c>
      <c r="AQ19" s="677"/>
      <c r="AR19" s="677"/>
      <c r="AS19" s="677"/>
      <c r="AT19" s="677"/>
      <c r="AU19" s="677"/>
      <c r="AV19" s="677"/>
      <c r="AW19" s="677"/>
      <c r="AX19" s="677"/>
      <c r="AY19" s="677"/>
      <c r="AZ19" s="677"/>
      <c r="BA19" s="677"/>
      <c r="BB19" s="677"/>
      <c r="BC19" s="677"/>
      <c r="BD19" s="677"/>
      <c r="BE19" s="677"/>
      <c r="BF19" s="678"/>
      <c r="BG19" s="679">
        <v>19902</v>
      </c>
      <c r="BH19" s="680"/>
      <c r="BI19" s="680"/>
      <c r="BJ19" s="680"/>
      <c r="BK19" s="680"/>
      <c r="BL19" s="680"/>
      <c r="BM19" s="680"/>
      <c r="BN19" s="681"/>
      <c r="BO19" s="682">
        <v>0.4</v>
      </c>
      <c r="BP19" s="682"/>
      <c r="BQ19" s="682"/>
      <c r="BR19" s="682"/>
      <c r="BS19" s="688" t="s">
        <v>126</v>
      </c>
      <c r="BT19" s="680"/>
      <c r="BU19" s="680"/>
      <c r="BV19" s="680"/>
      <c r="BW19" s="680"/>
      <c r="BX19" s="680"/>
      <c r="BY19" s="680"/>
      <c r="BZ19" s="680"/>
      <c r="CA19" s="680"/>
      <c r="CB19" s="689"/>
      <c r="CD19" s="694" t="s">
        <v>267</v>
      </c>
      <c r="CE19" s="695"/>
      <c r="CF19" s="695"/>
      <c r="CG19" s="695"/>
      <c r="CH19" s="695"/>
      <c r="CI19" s="695"/>
      <c r="CJ19" s="695"/>
      <c r="CK19" s="695"/>
      <c r="CL19" s="695"/>
      <c r="CM19" s="695"/>
      <c r="CN19" s="695"/>
      <c r="CO19" s="695"/>
      <c r="CP19" s="695"/>
      <c r="CQ19" s="696"/>
      <c r="CR19" s="679" t="s">
        <v>173</v>
      </c>
      <c r="CS19" s="680"/>
      <c r="CT19" s="680"/>
      <c r="CU19" s="680"/>
      <c r="CV19" s="680"/>
      <c r="CW19" s="680"/>
      <c r="CX19" s="680"/>
      <c r="CY19" s="681"/>
      <c r="CZ19" s="682" t="s">
        <v>173</v>
      </c>
      <c r="DA19" s="682"/>
      <c r="DB19" s="682"/>
      <c r="DC19" s="682"/>
      <c r="DD19" s="688" t="s">
        <v>126</v>
      </c>
      <c r="DE19" s="680"/>
      <c r="DF19" s="680"/>
      <c r="DG19" s="680"/>
      <c r="DH19" s="680"/>
      <c r="DI19" s="680"/>
      <c r="DJ19" s="680"/>
      <c r="DK19" s="680"/>
      <c r="DL19" s="680"/>
      <c r="DM19" s="680"/>
      <c r="DN19" s="680"/>
      <c r="DO19" s="680"/>
      <c r="DP19" s="681"/>
      <c r="DQ19" s="688" t="s">
        <v>222</v>
      </c>
      <c r="DR19" s="680"/>
      <c r="DS19" s="680"/>
      <c r="DT19" s="680"/>
      <c r="DU19" s="680"/>
      <c r="DV19" s="680"/>
      <c r="DW19" s="680"/>
      <c r="DX19" s="680"/>
      <c r="DY19" s="680"/>
      <c r="DZ19" s="680"/>
      <c r="EA19" s="680"/>
      <c r="EB19" s="680"/>
      <c r="EC19" s="689"/>
    </row>
    <row r="20" spans="2:133" ht="11.25" customHeight="1">
      <c r="B20" s="676" t="s">
        <v>268</v>
      </c>
      <c r="C20" s="677"/>
      <c r="D20" s="677"/>
      <c r="E20" s="677"/>
      <c r="F20" s="677"/>
      <c r="G20" s="677"/>
      <c r="H20" s="677"/>
      <c r="I20" s="677"/>
      <c r="J20" s="677"/>
      <c r="K20" s="677"/>
      <c r="L20" s="677"/>
      <c r="M20" s="677"/>
      <c r="N20" s="677"/>
      <c r="O20" s="677"/>
      <c r="P20" s="677"/>
      <c r="Q20" s="678"/>
      <c r="R20" s="679">
        <v>940724</v>
      </c>
      <c r="S20" s="680"/>
      <c r="T20" s="680"/>
      <c r="U20" s="680"/>
      <c r="V20" s="680"/>
      <c r="W20" s="680"/>
      <c r="X20" s="680"/>
      <c r="Y20" s="681"/>
      <c r="Z20" s="682">
        <v>4.2</v>
      </c>
      <c r="AA20" s="682"/>
      <c r="AB20" s="682"/>
      <c r="AC20" s="682"/>
      <c r="AD20" s="683" t="s">
        <v>126</v>
      </c>
      <c r="AE20" s="683"/>
      <c r="AF20" s="683"/>
      <c r="AG20" s="683"/>
      <c r="AH20" s="683"/>
      <c r="AI20" s="683"/>
      <c r="AJ20" s="683"/>
      <c r="AK20" s="683"/>
      <c r="AL20" s="684" t="s">
        <v>126</v>
      </c>
      <c r="AM20" s="685"/>
      <c r="AN20" s="685"/>
      <c r="AO20" s="686"/>
      <c r="AP20" s="676" t="s">
        <v>269</v>
      </c>
      <c r="AQ20" s="677"/>
      <c r="AR20" s="677"/>
      <c r="AS20" s="677"/>
      <c r="AT20" s="677"/>
      <c r="AU20" s="677"/>
      <c r="AV20" s="677"/>
      <c r="AW20" s="677"/>
      <c r="AX20" s="677"/>
      <c r="AY20" s="677"/>
      <c r="AZ20" s="677"/>
      <c r="BA20" s="677"/>
      <c r="BB20" s="677"/>
      <c r="BC20" s="677"/>
      <c r="BD20" s="677"/>
      <c r="BE20" s="677"/>
      <c r="BF20" s="678"/>
      <c r="BG20" s="679">
        <v>19902</v>
      </c>
      <c r="BH20" s="680"/>
      <c r="BI20" s="680"/>
      <c r="BJ20" s="680"/>
      <c r="BK20" s="680"/>
      <c r="BL20" s="680"/>
      <c r="BM20" s="680"/>
      <c r="BN20" s="681"/>
      <c r="BO20" s="682">
        <v>0.4</v>
      </c>
      <c r="BP20" s="682"/>
      <c r="BQ20" s="682"/>
      <c r="BR20" s="682"/>
      <c r="BS20" s="688" t="s">
        <v>222</v>
      </c>
      <c r="BT20" s="680"/>
      <c r="BU20" s="680"/>
      <c r="BV20" s="680"/>
      <c r="BW20" s="680"/>
      <c r="BX20" s="680"/>
      <c r="BY20" s="680"/>
      <c r="BZ20" s="680"/>
      <c r="CA20" s="680"/>
      <c r="CB20" s="689"/>
      <c r="CD20" s="694" t="s">
        <v>270</v>
      </c>
      <c r="CE20" s="695"/>
      <c r="CF20" s="695"/>
      <c r="CG20" s="695"/>
      <c r="CH20" s="695"/>
      <c r="CI20" s="695"/>
      <c r="CJ20" s="695"/>
      <c r="CK20" s="695"/>
      <c r="CL20" s="695"/>
      <c r="CM20" s="695"/>
      <c r="CN20" s="695"/>
      <c r="CO20" s="695"/>
      <c r="CP20" s="695"/>
      <c r="CQ20" s="696"/>
      <c r="CR20" s="679">
        <v>21405999</v>
      </c>
      <c r="CS20" s="680"/>
      <c r="CT20" s="680"/>
      <c r="CU20" s="680"/>
      <c r="CV20" s="680"/>
      <c r="CW20" s="680"/>
      <c r="CX20" s="680"/>
      <c r="CY20" s="681"/>
      <c r="CZ20" s="682">
        <v>100</v>
      </c>
      <c r="DA20" s="682"/>
      <c r="DB20" s="682"/>
      <c r="DC20" s="682"/>
      <c r="DD20" s="688">
        <v>2055918</v>
      </c>
      <c r="DE20" s="680"/>
      <c r="DF20" s="680"/>
      <c r="DG20" s="680"/>
      <c r="DH20" s="680"/>
      <c r="DI20" s="680"/>
      <c r="DJ20" s="680"/>
      <c r="DK20" s="680"/>
      <c r="DL20" s="680"/>
      <c r="DM20" s="680"/>
      <c r="DN20" s="680"/>
      <c r="DO20" s="680"/>
      <c r="DP20" s="681"/>
      <c r="DQ20" s="688">
        <v>15766669</v>
      </c>
      <c r="DR20" s="680"/>
      <c r="DS20" s="680"/>
      <c r="DT20" s="680"/>
      <c r="DU20" s="680"/>
      <c r="DV20" s="680"/>
      <c r="DW20" s="680"/>
      <c r="DX20" s="680"/>
      <c r="DY20" s="680"/>
      <c r="DZ20" s="680"/>
      <c r="EA20" s="680"/>
      <c r="EB20" s="680"/>
      <c r="EC20" s="689"/>
    </row>
    <row r="21" spans="2:133" ht="11.25" customHeight="1">
      <c r="B21" s="676" t="s">
        <v>271</v>
      </c>
      <c r="C21" s="677"/>
      <c r="D21" s="677"/>
      <c r="E21" s="677"/>
      <c r="F21" s="677"/>
      <c r="G21" s="677"/>
      <c r="H21" s="677"/>
      <c r="I21" s="677"/>
      <c r="J21" s="677"/>
      <c r="K21" s="677"/>
      <c r="L21" s="677"/>
      <c r="M21" s="677"/>
      <c r="N21" s="677"/>
      <c r="O21" s="677"/>
      <c r="P21" s="677"/>
      <c r="Q21" s="678"/>
      <c r="R21" s="679">
        <v>139375</v>
      </c>
      <c r="S21" s="680"/>
      <c r="T21" s="680"/>
      <c r="U21" s="680"/>
      <c r="V21" s="680"/>
      <c r="W21" s="680"/>
      <c r="X21" s="680"/>
      <c r="Y21" s="681"/>
      <c r="Z21" s="682">
        <v>0.6</v>
      </c>
      <c r="AA21" s="682"/>
      <c r="AB21" s="682"/>
      <c r="AC21" s="682"/>
      <c r="AD21" s="683" t="s">
        <v>173</v>
      </c>
      <c r="AE21" s="683"/>
      <c r="AF21" s="683"/>
      <c r="AG21" s="683"/>
      <c r="AH21" s="683"/>
      <c r="AI21" s="683"/>
      <c r="AJ21" s="683"/>
      <c r="AK21" s="683"/>
      <c r="AL21" s="684" t="s">
        <v>173</v>
      </c>
      <c r="AM21" s="685"/>
      <c r="AN21" s="685"/>
      <c r="AO21" s="686"/>
      <c r="AP21" s="697" t="s">
        <v>272</v>
      </c>
      <c r="AQ21" s="698"/>
      <c r="AR21" s="698"/>
      <c r="AS21" s="698"/>
      <c r="AT21" s="698"/>
      <c r="AU21" s="698"/>
      <c r="AV21" s="698"/>
      <c r="AW21" s="698"/>
      <c r="AX21" s="698"/>
      <c r="AY21" s="698"/>
      <c r="AZ21" s="698"/>
      <c r="BA21" s="698"/>
      <c r="BB21" s="698"/>
      <c r="BC21" s="698"/>
      <c r="BD21" s="698"/>
      <c r="BE21" s="698"/>
      <c r="BF21" s="699"/>
      <c r="BG21" s="679">
        <v>19902</v>
      </c>
      <c r="BH21" s="680"/>
      <c r="BI21" s="680"/>
      <c r="BJ21" s="680"/>
      <c r="BK21" s="680"/>
      <c r="BL21" s="680"/>
      <c r="BM21" s="680"/>
      <c r="BN21" s="681"/>
      <c r="BO21" s="682">
        <v>0.4</v>
      </c>
      <c r="BP21" s="682"/>
      <c r="BQ21" s="682"/>
      <c r="BR21" s="682"/>
      <c r="BS21" s="688" t="s">
        <v>222</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c r="B22" s="676" t="s">
        <v>273</v>
      </c>
      <c r="C22" s="677"/>
      <c r="D22" s="677"/>
      <c r="E22" s="677"/>
      <c r="F22" s="677"/>
      <c r="G22" s="677"/>
      <c r="H22" s="677"/>
      <c r="I22" s="677"/>
      <c r="J22" s="677"/>
      <c r="K22" s="677"/>
      <c r="L22" s="677"/>
      <c r="M22" s="677"/>
      <c r="N22" s="677"/>
      <c r="O22" s="677"/>
      <c r="P22" s="677"/>
      <c r="Q22" s="678"/>
      <c r="R22" s="679">
        <v>14146607</v>
      </c>
      <c r="S22" s="680"/>
      <c r="T22" s="680"/>
      <c r="U22" s="680"/>
      <c r="V22" s="680"/>
      <c r="W22" s="680"/>
      <c r="X22" s="680"/>
      <c r="Y22" s="681"/>
      <c r="Z22" s="682">
        <v>63.1</v>
      </c>
      <c r="AA22" s="682"/>
      <c r="AB22" s="682"/>
      <c r="AC22" s="682"/>
      <c r="AD22" s="683">
        <v>13066508</v>
      </c>
      <c r="AE22" s="683"/>
      <c r="AF22" s="683"/>
      <c r="AG22" s="683"/>
      <c r="AH22" s="683"/>
      <c r="AI22" s="683"/>
      <c r="AJ22" s="683"/>
      <c r="AK22" s="683"/>
      <c r="AL22" s="684">
        <v>99.8</v>
      </c>
      <c r="AM22" s="685"/>
      <c r="AN22" s="685"/>
      <c r="AO22" s="686"/>
      <c r="AP22" s="697" t="s">
        <v>274</v>
      </c>
      <c r="AQ22" s="698"/>
      <c r="AR22" s="698"/>
      <c r="AS22" s="698"/>
      <c r="AT22" s="698"/>
      <c r="AU22" s="698"/>
      <c r="AV22" s="698"/>
      <c r="AW22" s="698"/>
      <c r="AX22" s="698"/>
      <c r="AY22" s="698"/>
      <c r="AZ22" s="698"/>
      <c r="BA22" s="698"/>
      <c r="BB22" s="698"/>
      <c r="BC22" s="698"/>
      <c r="BD22" s="698"/>
      <c r="BE22" s="698"/>
      <c r="BF22" s="699"/>
      <c r="BG22" s="679" t="s">
        <v>222</v>
      </c>
      <c r="BH22" s="680"/>
      <c r="BI22" s="680"/>
      <c r="BJ22" s="680"/>
      <c r="BK22" s="680"/>
      <c r="BL22" s="680"/>
      <c r="BM22" s="680"/>
      <c r="BN22" s="681"/>
      <c r="BO22" s="682" t="s">
        <v>173</v>
      </c>
      <c r="BP22" s="682"/>
      <c r="BQ22" s="682"/>
      <c r="BR22" s="682"/>
      <c r="BS22" s="688" t="s">
        <v>173</v>
      </c>
      <c r="BT22" s="680"/>
      <c r="BU22" s="680"/>
      <c r="BV22" s="680"/>
      <c r="BW22" s="680"/>
      <c r="BX22" s="680"/>
      <c r="BY22" s="680"/>
      <c r="BZ22" s="680"/>
      <c r="CA22" s="680"/>
      <c r="CB22" s="689"/>
      <c r="CD22" s="661" t="s">
        <v>275</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c r="B23" s="676" t="s">
        <v>276</v>
      </c>
      <c r="C23" s="677"/>
      <c r="D23" s="677"/>
      <c r="E23" s="677"/>
      <c r="F23" s="677"/>
      <c r="G23" s="677"/>
      <c r="H23" s="677"/>
      <c r="I23" s="677"/>
      <c r="J23" s="677"/>
      <c r="K23" s="677"/>
      <c r="L23" s="677"/>
      <c r="M23" s="677"/>
      <c r="N23" s="677"/>
      <c r="O23" s="677"/>
      <c r="P23" s="677"/>
      <c r="Q23" s="678"/>
      <c r="R23" s="679">
        <v>4872</v>
      </c>
      <c r="S23" s="680"/>
      <c r="T23" s="680"/>
      <c r="U23" s="680"/>
      <c r="V23" s="680"/>
      <c r="W23" s="680"/>
      <c r="X23" s="680"/>
      <c r="Y23" s="681"/>
      <c r="Z23" s="682">
        <v>0</v>
      </c>
      <c r="AA23" s="682"/>
      <c r="AB23" s="682"/>
      <c r="AC23" s="682"/>
      <c r="AD23" s="683">
        <v>4872</v>
      </c>
      <c r="AE23" s="683"/>
      <c r="AF23" s="683"/>
      <c r="AG23" s="683"/>
      <c r="AH23" s="683"/>
      <c r="AI23" s="683"/>
      <c r="AJ23" s="683"/>
      <c r="AK23" s="683"/>
      <c r="AL23" s="684">
        <v>0</v>
      </c>
      <c r="AM23" s="685"/>
      <c r="AN23" s="685"/>
      <c r="AO23" s="686"/>
      <c r="AP23" s="697" t="s">
        <v>277</v>
      </c>
      <c r="AQ23" s="698"/>
      <c r="AR23" s="698"/>
      <c r="AS23" s="698"/>
      <c r="AT23" s="698"/>
      <c r="AU23" s="698"/>
      <c r="AV23" s="698"/>
      <c r="AW23" s="698"/>
      <c r="AX23" s="698"/>
      <c r="AY23" s="698"/>
      <c r="AZ23" s="698"/>
      <c r="BA23" s="698"/>
      <c r="BB23" s="698"/>
      <c r="BC23" s="698"/>
      <c r="BD23" s="698"/>
      <c r="BE23" s="698"/>
      <c r="BF23" s="699"/>
      <c r="BG23" s="679" t="s">
        <v>173</v>
      </c>
      <c r="BH23" s="680"/>
      <c r="BI23" s="680"/>
      <c r="BJ23" s="680"/>
      <c r="BK23" s="680"/>
      <c r="BL23" s="680"/>
      <c r="BM23" s="680"/>
      <c r="BN23" s="681"/>
      <c r="BO23" s="682" t="s">
        <v>222</v>
      </c>
      <c r="BP23" s="682"/>
      <c r="BQ23" s="682"/>
      <c r="BR23" s="682"/>
      <c r="BS23" s="688" t="s">
        <v>173</v>
      </c>
      <c r="BT23" s="680"/>
      <c r="BU23" s="680"/>
      <c r="BV23" s="680"/>
      <c r="BW23" s="680"/>
      <c r="BX23" s="680"/>
      <c r="BY23" s="680"/>
      <c r="BZ23" s="680"/>
      <c r="CA23" s="680"/>
      <c r="CB23" s="689"/>
      <c r="CD23" s="661" t="s">
        <v>216</v>
      </c>
      <c r="CE23" s="662"/>
      <c r="CF23" s="662"/>
      <c r="CG23" s="662"/>
      <c r="CH23" s="662"/>
      <c r="CI23" s="662"/>
      <c r="CJ23" s="662"/>
      <c r="CK23" s="662"/>
      <c r="CL23" s="662"/>
      <c r="CM23" s="662"/>
      <c r="CN23" s="662"/>
      <c r="CO23" s="662"/>
      <c r="CP23" s="662"/>
      <c r="CQ23" s="663"/>
      <c r="CR23" s="661" t="s">
        <v>278</v>
      </c>
      <c r="CS23" s="662"/>
      <c r="CT23" s="662"/>
      <c r="CU23" s="662"/>
      <c r="CV23" s="662"/>
      <c r="CW23" s="662"/>
      <c r="CX23" s="662"/>
      <c r="CY23" s="663"/>
      <c r="CZ23" s="661" t="s">
        <v>279</v>
      </c>
      <c r="DA23" s="662"/>
      <c r="DB23" s="662"/>
      <c r="DC23" s="663"/>
      <c r="DD23" s="661" t="s">
        <v>280</v>
      </c>
      <c r="DE23" s="662"/>
      <c r="DF23" s="662"/>
      <c r="DG23" s="662"/>
      <c r="DH23" s="662"/>
      <c r="DI23" s="662"/>
      <c r="DJ23" s="662"/>
      <c r="DK23" s="663"/>
      <c r="DL23" s="709" t="s">
        <v>281</v>
      </c>
      <c r="DM23" s="710"/>
      <c r="DN23" s="710"/>
      <c r="DO23" s="710"/>
      <c r="DP23" s="710"/>
      <c r="DQ23" s="710"/>
      <c r="DR23" s="710"/>
      <c r="DS23" s="710"/>
      <c r="DT23" s="710"/>
      <c r="DU23" s="710"/>
      <c r="DV23" s="711"/>
      <c r="DW23" s="661" t="s">
        <v>282</v>
      </c>
      <c r="DX23" s="662"/>
      <c r="DY23" s="662"/>
      <c r="DZ23" s="662"/>
      <c r="EA23" s="662"/>
      <c r="EB23" s="662"/>
      <c r="EC23" s="663"/>
    </row>
    <row r="24" spans="2:133" ht="11.25" customHeight="1">
      <c r="B24" s="676" t="s">
        <v>283</v>
      </c>
      <c r="C24" s="677"/>
      <c r="D24" s="677"/>
      <c r="E24" s="677"/>
      <c r="F24" s="677"/>
      <c r="G24" s="677"/>
      <c r="H24" s="677"/>
      <c r="I24" s="677"/>
      <c r="J24" s="677"/>
      <c r="K24" s="677"/>
      <c r="L24" s="677"/>
      <c r="M24" s="677"/>
      <c r="N24" s="677"/>
      <c r="O24" s="677"/>
      <c r="P24" s="677"/>
      <c r="Q24" s="678"/>
      <c r="R24" s="679">
        <v>140563</v>
      </c>
      <c r="S24" s="680"/>
      <c r="T24" s="680"/>
      <c r="U24" s="680"/>
      <c r="V24" s="680"/>
      <c r="W24" s="680"/>
      <c r="X24" s="680"/>
      <c r="Y24" s="681"/>
      <c r="Z24" s="682">
        <v>0.6</v>
      </c>
      <c r="AA24" s="682"/>
      <c r="AB24" s="682"/>
      <c r="AC24" s="682"/>
      <c r="AD24" s="683" t="s">
        <v>126</v>
      </c>
      <c r="AE24" s="683"/>
      <c r="AF24" s="683"/>
      <c r="AG24" s="683"/>
      <c r="AH24" s="683"/>
      <c r="AI24" s="683"/>
      <c r="AJ24" s="683"/>
      <c r="AK24" s="683"/>
      <c r="AL24" s="684" t="s">
        <v>173</v>
      </c>
      <c r="AM24" s="685"/>
      <c r="AN24" s="685"/>
      <c r="AO24" s="686"/>
      <c r="AP24" s="697" t="s">
        <v>284</v>
      </c>
      <c r="AQ24" s="698"/>
      <c r="AR24" s="698"/>
      <c r="AS24" s="698"/>
      <c r="AT24" s="698"/>
      <c r="AU24" s="698"/>
      <c r="AV24" s="698"/>
      <c r="AW24" s="698"/>
      <c r="AX24" s="698"/>
      <c r="AY24" s="698"/>
      <c r="AZ24" s="698"/>
      <c r="BA24" s="698"/>
      <c r="BB24" s="698"/>
      <c r="BC24" s="698"/>
      <c r="BD24" s="698"/>
      <c r="BE24" s="698"/>
      <c r="BF24" s="699"/>
      <c r="BG24" s="679" t="s">
        <v>126</v>
      </c>
      <c r="BH24" s="680"/>
      <c r="BI24" s="680"/>
      <c r="BJ24" s="680"/>
      <c r="BK24" s="680"/>
      <c r="BL24" s="680"/>
      <c r="BM24" s="680"/>
      <c r="BN24" s="681"/>
      <c r="BO24" s="682" t="s">
        <v>126</v>
      </c>
      <c r="BP24" s="682"/>
      <c r="BQ24" s="682"/>
      <c r="BR24" s="682"/>
      <c r="BS24" s="688" t="s">
        <v>173</v>
      </c>
      <c r="BT24" s="680"/>
      <c r="BU24" s="680"/>
      <c r="BV24" s="680"/>
      <c r="BW24" s="680"/>
      <c r="BX24" s="680"/>
      <c r="BY24" s="680"/>
      <c r="BZ24" s="680"/>
      <c r="CA24" s="680"/>
      <c r="CB24" s="689"/>
      <c r="CD24" s="690" t="s">
        <v>285</v>
      </c>
      <c r="CE24" s="691"/>
      <c r="CF24" s="691"/>
      <c r="CG24" s="691"/>
      <c r="CH24" s="691"/>
      <c r="CI24" s="691"/>
      <c r="CJ24" s="691"/>
      <c r="CK24" s="691"/>
      <c r="CL24" s="691"/>
      <c r="CM24" s="691"/>
      <c r="CN24" s="691"/>
      <c r="CO24" s="691"/>
      <c r="CP24" s="691"/>
      <c r="CQ24" s="692"/>
      <c r="CR24" s="668">
        <v>10153989</v>
      </c>
      <c r="CS24" s="669"/>
      <c r="CT24" s="669"/>
      <c r="CU24" s="669"/>
      <c r="CV24" s="669"/>
      <c r="CW24" s="669"/>
      <c r="CX24" s="669"/>
      <c r="CY24" s="670"/>
      <c r="CZ24" s="673">
        <v>47.4</v>
      </c>
      <c r="DA24" s="674"/>
      <c r="DB24" s="674"/>
      <c r="DC24" s="693"/>
      <c r="DD24" s="712">
        <v>7490343</v>
      </c>
      <c r="DE24" s="669"/>
      <c r="DF24" s="669"/>
      <c r="DG24" s="669"/>
      <c r="DH24" s="669"/>
      <c r="DI24" s="669"/>
      <c r="DJ24" s="669"/>
      <c r="DK24" s="670"/>
      <c r="DL24" s="712">
        <v>7386123</v>
      </c>
      <c r="DM24" s="669"/>
      <c r="DN24" s="669"/>
      <c r="DO24" s="669"/>
      <c r="DP24" s="669"/>
      <c r="DQ24" s="669"/>
      <c r="DR24" s="669"/>
      <c r="DS24" s="669"/>
      <c r="DT24" s="669"/>
      <c r="DU24" s="669"/>
      <c r="DV24" s="670"/>
      <c r="DW24" s="673">
        <v>53.7</v>
      </c>
      <c r="DX24" s="674"/>
      <c r="DY24" s="674"/>
      <c r="DZ24" s="674"/>
      <c r="EA24" s="674"/>
      <c r="EB24" s="674"/>
      <c r="EC24" s="675"/>
    </row>
    <row r="25" spans="2:133" ht="11.25" customHeight="1">
      <c r="B25" s="676" t="s">
        <v>286</v>
      </c>
      <c r="C25" s="677"/>
      <c r="D25" s="677"/>
      <c r="E25" s="677"/>
      <c r="F25" s="677"/>
      <c r="G25" s="677"/>
      <c r="H25" s="677"/>
      <c r="I25" s="677"/>
      <c r="J25" s="677"/>
      <c r="K25" s="677"/>
      <c r="L25" s="677"/>
      <c r="M25" s="677"/>
      <c r="N25" s="677"/>
      <c r="O25" s="677"/>
      <c r="P25" s="677"/>
      <c r="Q25" s="678"/>
      <c r="R25" s="679">
        <v>189733</v>
      </c>
      <c r="S25" s="680"/>
      <c r="T25" s="680"/>
      <c r="U25" s="680"/>
      <c r="V25" s="680"/>
      <c r="W25" s="680"/>
      <c r="X25" s="680"/>
      <c r="Y25" s="681"/>
      <c r="Z25" s="682">
        <v>0.8</v>
      </c>
      <c r="AA25" s="682"/>
      <c r="AB25" s="682"/>
      <c r="AC25" s="682"/>
      <c r="AD25" s="683">
        <v>5210</v>
      </c>
      <c r="AE25" s="683"/>
      <c r="AF25" s="683"/>
      <c r="AG25" s="683"/>
      <c r="AH25" s="683"/>
      <c r="AI25" s="683"/>
      <c r="AJ25" s="683"/>
      <c r="AK25" s="683"/>
      <c r="AL25" s="684">
        <v>0</v>
      </c>
      <c r="AM25" s="685"/>
      <c r="AN25" s="685"/>
      <c r="AO25" s="686"/>
      <c r="AP25" s="697" t="s">
        <v>287</v>
      </c>
      <c r="AQ25" s="698"/>
      <c r="AR25" s="698"/>
      <c r="AS25" s="698"/>
      <c r="AT25" s="698"/>
      <c r="AU25" s="698"/>
      <c r="AV25" s="698"/>
      <c r="AW25" s="698"/>
      <c r="AX25" s="698"/>
      <c r="AY25" s="698"/>
      <c r="AZ25" s="698"/>
      <c r="BA25" s="698"/>
      <c r="BB25" s="698"/>
      <c r="BC25" s="698"/>
      <c r="BD25" s="698"/>
      <c r="BE25" s="698"/>
      <c r="BF25" s="699"/>
      <c r="BG25" s="679" t="s">
        <v>222</v>
      </c>
      <c r="BH25" s="680"/>
      <c r="BI25" s="680"/>
      <c r="BJ25" s="680"/>
      <c r="BK25" s="680"/>
      <c r="BL25" s="680"/>
      <c r="BM25" s="680"/>
      <c r="BN25" s="681"/>
      <c r="BO25" s="682" t="s">
        <v>126</v>
      </c>
      <c r="BP25" s="682"/>
      <c r="BQ25" s="682"/>
      <c r="BR25" s="682"/>
      <c r="BS25" s="688" t="s">
        <v>126</v>
      </c>
      <c r="BT25" s="680"/>
      <c r="BU25" s="680"/>
      <c r="BV25" s="680"/>
      <c r="BW25" s="680"/>
      <c r="BX25" s="680"/>
      <c r="BY25" s="680"/>
      <c r="BZ25" s="680"/>
      <c r="CA25" s="680"/>
      <c r="CB25" s="689"/>
      <c r="CD25" s="694" t="s">
        <v>288</v>
      </c>
      <c r="CE25" s="695"/>
      <c r="CF25" s="695"/>
      <c r="CG25" s="695"/>
      <c r="CH25" s="695"/>
      <c r="CI25" s="695"/>
      <c r="CJ25" s="695"/>
      <c r="CK25" s="695"/>
      <c r="CL25" s="695"/>
      <c r="CM25" s="695"/>
      <c r="CN25" s="695"/>
      <c r="CO25" s="695"/>
      <c r="CP25" s="695"/>
      <c r="CQ25" s="696"/>
      <c r="CR25" s="679">
        <v>3685593</v>
      </c>
      <c r="CS25" s="715"/>
      <c r="CT25" s="715"/>
      <c r="CU25" s="715"/>
      <c r="CV25" s="715"/>
      <c r="CW25" s="715"/>
      <c r="CX25" s="715"/>
      <c r="CY25" s="716"/>
      <c r="CZ25" s="684">
        <v>17.2</v>
      </c>
      <c r="DA25" s="713"/>
      <c r="DB25" s="713"/>
      <c r="DC25" s="717"/>
      <c r="DD25" s="688">
        <v>3521891</v>
      </c>
      <c r="DE25" s="715"/>
      <c r="DF25" s="715"/>
      <c r="DG25" s="715"/>
      <c r="DH25" s="715"/>
      <c r="DI25" s="715"/>
      <c r="DJ25" s="715"/>
      <c r="DK25" s="716"/>
      <c r="DL25" s="688">
        <v>3433821</v>
      </c>
      <c r="DM25" s="715"/>
      <c r="DN25" s="715"/>
      <c r="DO25" s="715"/>
      <c r="DP25" s="715"/>
      <c r="DQ25" s="715"/>
      <c r="DR25" s="715"/>
      <c r="DS25" s="715"/>
      <c r="DT25" s="715"/>
      <c r="DU25" s="715"/>
      <c r="DV25" s="716"/>
      <c r="DW25" s="684">
        <v>25</v>
      </c>
      <c r="DX25" s="713"/>
      <c r="DY25" s="713"/>
      <c r="DZ25" s="713"/>
      <c r="EA25" s="713"/>
      <c r="EB25" s="713"/>
      <c r="EC25" s="714"/>
    </row>
    <row r="26" spans="2:133" ht="11.25" customHeight="1">
      <c r="B26" s="676" t="s">
        <v>289</v>
      </c>
      <c r="C26" s="677"/>
      <c r="D26" s="677"/>
      <c r="E26" s="677"/>
      <c r="F26" s="677"/>
      <c r="G26" s="677"/>
      <c r="H26" s="677"/>
      <c r="I26" s="677"/>
      <c r="J26" s="677"/>
      <c r="K26" s="677"/>
      <c r="L26" s="677"/>
      <c r="M26" s="677"/>
      <c r="N26" s="677"/>
      <c r="O26" s="677"/>
      <c r="P26" s="677"/>
      <c r="Q26" s="678"/>
      <c r="R26" s="679">
        <v>33445</v>
      </c>
      <c r="S26" s="680"/>
      <c r="T26" s="680"/>
      <c r="U26" s="680"/>
      <c r="V26" s="680"/>
      <c r="W26" s="680"/>
      <c r="X26" s="680"/>
      <c r="Y26" s="681"/>
      <c r="Z26" s="682">
        <v>0.1</v>
      </c>
      <c r="AA26" s="682"/>
      <c r="AB26" s="682"/>
      <c r="AC26" s="682"/>
      <c r="AD26" s="683" t="s">
        <v>126</v>
      </c>
      <c r="AE26" s="683"/>
      <c r="AF26" s="683"/>
      <c r="AG26" s="683"/>
      <c r="AH26" s="683"/>
      <c r="AI26" s="683"/>
      <c r="AJ26" s="683"/>
      <c r="AK26" s="683"/>
      <c r="AL26" s="684" t="s">
        <v>222</v>
      </c>
      <c r="AM26" s="685"/>
      <c r="AN26" s="685"/>
      <c r="AO26" s="686"/>
      <c r="AP26" s="697" t="s">
        <v>290</v>
      </c>
      <c r="AQ26" s="718"/>
      <c r="AR26" s="718"/>
      <c r="AS26" s="718"/>
      <c r="AT26" s="718"/>
      <c r="AU26" s="718"/>
      <c r="AV26" s="718"/>
      <c r="AW26" s="718"/>
      <c r="AX26" s="718"/>
      <c r="AY26" s="718"/>
      <c r="AZ26" s="718"/>
      <c r="BA26" s="718"/>
      <c r="BB26" s="718"/>
      <c r="BC26" s="718"/>
      <c r="BD26" s="718"/>
      <c r="BE26" s="718"/>
      <c r="BF26" s="699"/>
      <c r="BG26" s="679" t="s">
        <v>126</v>
      </c>
      <c r="BH26" s="680"/>
      <c r="BI26" s="680"/>
      <c r="BJ26" s="680"/>
      <c r="BK26" s="680"/>
      <c r="BL26" s="680"/>
      <c r="BM26" s="680"/>
      <c r="BN26" s="681"/>
      <c r="BO26" s="682" t="s">
        <v>173</v>
      </c>
      <c r="BP26" s="682"/>
      <c r="BQ26" s="682"/>
      <c r="BR26" s="682"/>
      <c r="BS26" s="688" t="s">
        <v>126</v>
      </c>
      <c r="BT26" s="680"/>
      <c r="BU26" s="680"/>
      <c r="BV26" s="680"/>
      <c r="BW26" s="680"/>
      <c r="BX26" s="680"/>
      <c r="BY26" s="680"/>
      <c r="BZ26" s="680"/>
      <c r="CA26" s="680"/>
      <c r="CB26" s="689"/>
      <c r="CD26" s="694" t="s">
        <v>291</v>
      </c>
      <c r="CE26" s="695"/>
      <c r="CF26" s="695"/>
      <c r="CG26" s="695"/>
      <c r="CH26" s="695"/>
      <c r="CI26" s="695"/>
      <c r="CJ26" s="695"/>
      <c r="CK26" s="695"/>
      <c r="CL26" s="695"/>
      <c r="CM26" s="695"/>
      <c r="CN26" s="695"/>
      <c r="CO26" s="695"/>
      <c r="CP26" s="695"/>
      <c r="CQ26" s="696"/>
      <c r="CR26" s="679">
        <v>2458683</v>
      </c>
      <c r="CS26" s="680"/>
      <c r="CT26" s="680"/>
      <c r="CU26" s="680"/>
      <c r="CV26" s="680"/>
      <c r="CW26" s="680"/>
      <c r="CX26" s="680"/>
      <c r="CY26" s="681"/>
      <c r="CZ26" s="684">
        <v>11.5</v>
      </c>
      <c r="DA26" s="713"/>
      <c r="DB26" s="713"/>
      <c r="DC26" s="717"/>
      <c r="DD26" s="688">
        <v>2326732</v>
      </c>
      <c r="DE26" s="680"/>
      <c r="DF26" s="680"/>
      <c r="DG26" s="680"/>
      <c r="DH26" s="680"/>
      <c r="DI26" s="680"/>
      <c r="DJ26" s="680"/>
      <c r="DK26" s="681"/>
      <c r="DL26" s="688" t="s">
        <v>126</v>
      </c>
      <c r="DM26" s="680"/>
      <c r="DN26" s="680"/>
      <c r="DO26" s="680"/>
      <c r="DP26" s="680"/>
      <c r="DQ26" s="680"/>
      <c r="DR26" s="680"/>
      <c r="DS26" s="680"/>
      <c r="DT26" s="680"/>
      <c r="DU26" s="680"/>
      <c r="DV26" s="681"/>
      <c r="DW26" s="684" t="s">
        <v>126</v>
      </c>
      <c r="DX26" s="713"/>
      <c r="DY26" s="713"/>
      <c r="DZ26" s="713"/>
      <c r="EA26" s="713"/>
      <c r="EB26" s="713"/>
      <c r="EC26" s="714"/>
    </row>
    <row r="27" spans="2:133" ht="11.25" customHeight="1">
      <c r="B27" s="676" t="s">
        <v>292</v>
      </c>
      <c r="C27" s="677"/>
      <c r="D27" s="677"/>
      <c r="E27" s="677"/>
      <c r="F27" s="677"/>
      <c r="G27" s="677"/>
      <c r="H27" s="677"/>
      <c r="I27" s="677"/>
      <c r="J27" s="677"/>
      <c r="K27" s="677"/>
      <c r="L27" s="677"/>
      <c r="M27" s="677"/>
      <c r="N27" s="677"/>
      <c r="O27" s="677"/>
      <c r="P27" s="677"/>
      <c r="Q27" s="678"/>
      <c r="R27" s="679">
        <v>2129436</v>
      </c>
      <c r="S27" s="680"/>
      <c r="T27" s="680"/>
      <c r="U27" s="680"/>
      <c r="V27" s="680"/>
      <c r="W27" s="680"/>
      <c r="X27" s="680"/>
      <c r="Y27" s="681"/>
      <c r="Z27" s="682">
        <v>9.5</v>
      </c>
      <c r="AA27" s="682"/>
      <c r="AB27" s="682"/>
      <c r="AC27" s="682"/>
      <c r="AD27" s="683" t="s">
        <v>126</v>
      </c>
      <c r="AE27" s="683"/>
      <c r="AF27" s="683"/>
      <c r="AG27" s="683"/>
      <c r="AH27" s="683"/>
      <c r="AI27" s="683"/>
      <c r="AJ27" s="683"/>
      <c r="AK27" s="683"/>
      <c r="AL27" s="684" t="s">
        <v>126</v>
      </c>
      <c r="AM27" s="685"/>
      <c r="AN27" s="685"/>
      <c r="AO27" s="686"/>
      <c r="AP27" s="676" t="s">
        <v>293</v>
      </c>
      <c r="AQ27" s="677"/>
      <c r="AR27" s="677"/>
      <c r="AS27" s="677"/>
      <c r="AT27" s="677"/>
      <c r="AU27" s="677"/>
      <c r="AV27" s="677"/>
      <c r="AW27" s="677"/>
      <c r="AX27" s="677"/>
      <c r="AY27" s="677"/>
      <c r="AZ27" s="677"/>
      <c r="BA27" s="677"/>
      <c r="BB27" s="677"/>
      <c r="BC27" s="677"/>
      <c r="BD27" s="677"/>
      <c r="BE27" s="677"/>
      <c r="BF27" s="678"/>
      <c r="BG27" s="679">
        <v>4976353</v>
      </c>
      <c r="BH27" s="680"/>
      <c r="BI27" s="680"/>
      <c r="BJ27" s="680"/>
      <c r="BK27" s="680"/>
      <c r="BL27" s="680"/>
      <c r="BM27" s="680"/>
      <c r="BN27" s="681"/>
      <c r="BO27" s="682">
        <v>100</v>
      </c>
      <c r="BP27" s="682"/>
      <c r="BQ27" s="682"/>
      <c r="BR27" s="682"/>
      <c r="BS27" s="688" t="s">
        <v>173</v>
      </c>
      <c r="BT27" s="680"/>
      <c r="BU27" s="680"/>
      <c r="BV27" s="680"/>
      <c r="BW27" s="680"/>
      <c r="BX27" s="680"/>
      <c r="BY27" s="680"/>
      <c r="BZ27" s="680"/>
      <c r="CA27" s="680"/>
      <c r="CB27" s="689"/>
      <c r="CD27" s="694" t="s">
        <v>294</v>
      </c>
      <c r="CE27" s="695"/>
      <c r="CF27" s="695"/>
      <c r="CG27" s="695"/>
      <c r="CH27" s="695"/>
      <c r="CI27" s="695"/>
      <c r="CJ27" s="695"/>
      <c r="CK27" s="695"/>
      <c r="CL27" s="695"/>
      <c r="CM27" s="695"/>
      <c r="CN27" s="695"/>
      <c r="CO27" s="695"/>
      <c r="CP27" s="695"/>
      <c r="CQ27" s="696"/>
      <c r="CR27" s="679">
        <v>3527926</v>
      </c>
      <c r="CS27" s="715"/>
      <c r="CT27" s="715"/>
      <c r="CU27" s="715"/>
      <c r="CV27" s="715"/>
      <c r="CW27" s="715"/>
      <c r="CX27" s="715"/>
      <c r="CY27" s="716"/>
      <c r="CZ27" s="684">
        <v>16.5</v>
      </c>
      <c r="DA27" s="713"/>
      <c r="DB27" s="713"/>
      <c r="DC27" s="717"/>
      <c r="DD27" s="688">
        <v>1146125</v>
      </c>
      <c r="DE27" s="715"/>
      <c r="DF27" s="715"/>
      <c r="DG27" s="715"/>
      <c r="DH27" s="715"/>
      <c r="DI27" s="715"/>
      <c r="DJ27" s="715"/>
      <c r="DK27" s="716"/>
      <c r="DL27" s="688">
        <v>1129975</v>
      </c>
      <c r="DM27" s="715"/>
      <c r="DN27" s="715"/>
      <c r="DO27" s="715"/>
      <c r="DP27" s="715"/>
      <c r="DQ27" s="715"/>
      <c r="DR27" s="715"/>
      <c r="DS27" s="715"/>
      <c r="DT27" s="715"/>
      <c r="DU27" s="715"/>
      <c r="DV27" s="716"/>
      <c r="DW27" s="684">
        <v>8.1999999999999993</v>
      </c>
      <c r="DX27" s="713"/>
      <c r="DY27" s="713"/>
      <c r="DZ27" s="713"/>
      <c r="EA27" s="713"/>
      <c r="EB27" s="713"/>
      <c r="EC27" s="714"/>
    </row>
    <row r="28" spans="2:133" ht="11.25" customHeight="1">
      <c r="B28" s="721" t="s">
        <v>295</v>
      </c>
      <c r="C28" s="722"/>
      <c r="D28" s="722"/>
      <c r="E28" s="722"/>
      <c r="F28" s="722"/>
      <c r="G28" s="722"/>
      <c r="H28" s="722"/>
      <c r="I28" s="722"/>
      <c r="J28" s="722"/>
      <c r="K28" s="722"/>
      <c r="L28" s="722"/>
      <c r="M28" s="722"/>
      <c r="N28" s="722"/>
      <c r="O28" s="722"/>
      <c r="P28" s="722"/>
      <c r="Q28" s="723"/>
      <c r="R28" s="679" t="s">
        <v>126</v>
      </c>
      <c r="S28" s="680"/>
      <c r="T28" s="680"/>
      <c r="U28" s="680"/>
      <c r="V28" s="680"/>
      <c r="W28" s="680"/>
      <c r="X28" s="680"/>
      <c r="Y28" s="681"/>
      <c r="Z28" s="682" t="s">
        <v>173</v>
      </c>
      <c r="AA28" s="682"/>
      <c r="AB28" s="682"/>
      <c r="AC28" s="682"/>
      <c r="AD28" s="683" t="s">
        <v>222</v>
      </c>
      <c r="AE28" s="683"/>
      <c r="AF28" s="683"/>
      <c r="AG28" s="683"/>
      <c r="AH28" s="683"/>
      <c r="AI28" s="683"/>
      <c r="AJ28" s="683"/>
      <c r="AK28" s="683"/>
      <c r="AL28" s="684" t="s">
        <v>126</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296</v>
      </c>
      <c r="CE28" s="695"/>
      <c r="CF28" s="695"/>
      <c r="CG28" s="695"/>
      <c r="CH28" s="695"/>
      <c r="CI28" s="695"/>
      <c r="CJ28" s="695"/>
      <c r="CK28" s="695"/>
      <c r="CL28" s="695"/>
      <c r="CM28" s="695"/>
      <c r="CN28" s="695"/>
      <c r="CO28" s="695"/>
      <c r="CP28" s="695"/>
      <c r="CQ28" s="696"/>
      <c r="CR28" s="679">
        <v>2940470</v>
      </c>
      <c r="CS28" s="680"/>
      <c r="CT28" s="680"/>
      <c r="CU28" s="680"/>
      <c r="CV28" s="680"/>
      <c r="CW28" s="680"/>
      <c r="CX28" s="680"/>
      <c r="CY28" s="681"/>
      <c r="CZ28" s="684">
        <v>13.7</v>
      </c>
      <c r="DA28" s="713"/>
      <c r="DB28" s="713"/>
      <c r="DC28" s="717"/>
      <c r="DD28" s="688">
        <v>2822327</v>
      </c>
      <c r="DE28" s="680"/>
      <c r="DF28" s="680"/>
      <c r="DG28" s="680"/>
      <c r="DH28" s="680"/>
      <c r="DI28" s="680"/>
      <c r="DJ28" s="680"/>
      <c r="DK28" s="681"/>
      <c r="DL28" s="688">
        <v>2822327</v>
      </c>
      <c r="DM28" s="680"/>
      <c r="DN28" s="680"/>
      <c r="DO28" s="680"/>
      <c r="DP28" s="680"/>
      <c r="DQ28" s="680"/>
      <c r="DR28" s="680"/>
      <c r="DS28" s="680"/>
      <c r="DT28" s="680"/>
      <c r="DU28" s="680"/>
      <c r="DV28" s="681"/>
      <c r="DW28" s="684">
        <v>20.5</v>
      </c>
      <c r="DX28" s="713"/>
      <c r="DY28" s="713"/>
      <c r="DZ28" s="713"/>
      <c r="EA28" s="713"/>
      <c r="EB28" s="713"/>
      <c r="EC28" s="714"/>
    </row>
    <row r="29" spans="2:133" ht="11.25" customHeight="1">
      <c r="B29" s="676" t="s">
        <v>297</v>
      </c>
      <c r="C29" s="677"/>
      <c r="D29" s="677"/>
      <c r="E29" s="677"/>
      <c r="F29" s="677"/>
      <c r="G29" s="677"/>
      <c r="H29" s="677"/>
      <c r="I29" s="677"/>
      <c r="J29" s="677"/>
      <c r="K29" s="677"/>
      <c r="L29" s="677"/>
      <c r="M29" s="677"/>
      <c r="N29" s="677"/>
      <c r="O29" s="677"/>
      <c r="P29" s="677"/>
      <c r="Q29" s="678"/>
      <c r="R29" s="679">
        <v>1174502</v>
      </c>
      <c r="S29" s="680"/>
      <c r="T29" s="680"/>
      <c r="U29" s="680"/>
      <c r="V29" s="680"/>
      <c r="W29" s="680"/>
      <c r="X29" s="680"/>
      <c r="Y29" s="681"/>
      <c r="Z29" s="682">
        <v>5.2</v>
      </c>
      <c r="AA29" s="682"/>
      <c r="AB29" s="682"/>
      <c r="AC29" s="682"/>
      <c r="AD29" s="683" t="s">
        <v>222</v>
      </c>
      <c r="AE29" s="683"/>
      <c r="AF29" s="683"/>
      <c r="AG29" s="683"/>
      <c r="AH29" s="683"/>
      <c r="AI29" s="683"/>
      <c r="AJ29" s="683"/>
      <c r="AK29" s="683"/>
      <c r="AL29" s="684" t="s">
        <v>126</v>
      </c>
      <c r="AM29" s="685"/>
      <c r="AN29" s="685"/>
      <c r="AO29" s="686"/>
      <c r="AP29" s="658" t="s">
        <v>216</v>
      </c>
      <c r="AQ29" s="659"/>
      <c r="AR29" s="659"/>
      <c r="AS29" s="659"/>
      <c r="AT29" s="659"/>
      <c r="AU29" s="659"/>
      <c r="AV29" s="659"/>
      <c r="AW29" s="659"/>
      <c r="AX29" s="659"/>
      <c r="AY29" s="659"/>
      <c r="AZ29" s="659"/>
      <c r="BA29" s="659"/>
      <c r="BB29" s="659"/>
      <c r="BC29" s="659"/>
      <c r="BD29" s="659"/>
      <c r="BE29" s="659"/>
      <c r="BF29" s="660"/>
      <c r="BG29" s="658" t="s">
        <v>298</v>
      </c>
      <c r="BH29" s="719"/>
      <c r="BI29" s="719"/>
      <c r="BJ29" s="719"/>
      <c r="BK29" s="719"/>
      <c r="BL29" s="719"/>
      <c r="BM29" s="719"/>
      <c r="BN29" s="719"/>
      <c r="BO29" s="719"/>
      <c r="BP29" s="719"/>
      <c r="BQ29" s="720"/>
      <c r="BR29" s="658" t="s">
        <v>299</v>
      </c>
      <c r="BS29" s="719"/>
      <c r="BT29" s="719"/>
      <c r="BU29" s="719"/>
      <c r="BV29" s="719"/>
      <c r="BW29" s="719"/>
      <c r="BX29" s="719"/>
      <c r="BY29" s="719"/>
      <c r="BZ29" s="719"/>
      <c r="CA29" s="719"/>
      <c r="CB29" s="720"/>
      <c r="CD29" s="742" t="s">
        <v>300</v>
      </c>
      <c r="CE29" s="743"/>
      <c r="CF29" s="694" t="s">
        <v>301</v>
      </c>
      <c r="CG29" s="695"/>
      <c r="CH29" s="695"/>
      <c r="CI29" s="695"/>
      <c r="CJ29" s="695"/>
      <c r="CK29" s="695"/>
      <c r="CL29" s="695"/>
      <c r="CM29" s="695"/>
      <c r="CN29" s="695"/>
      <c r="CO29" s="695"/>
      <c r="CP29" s="695"/>
      <c r="CQ29" s="696"/>
      <c r="CR29" s="679">
        <v>2940470</v>
      </c>
      <c r="CS29" s="715"/>
      <c r="CT29" s="715"/>
      <c r="CU29" s="715"/>
      <c r="CV29" s="715"/>
      <c r="CW29" s="715"/>
      <c r="CX29" s="715"/>
      <c r="CY29" s="716"/>
      <c r="CZ29" s="684">
        <v>13.7</v>
      </c>
      <c r="DA29" s="713"/>
      <c r="DB29" s="713"/>
      <c r="DC29" s="717"/>
      <c r="DD29" s="688">
        <v>2822327</v>
      </c>
      <c r="DE29" s="715"/>
      <c r="DF29" s="715"/>
      <c r="DG29" s="715"/>
      <c r="DH29" s="715"/>
      <c r="DI29" s="715"/>
      <c r="DJ29" s="715"/>
      <c r="DK29" s="716"/>
      <c r="DL29" s="688">
        <v>2822327</v>
      </c>
      <c r="DM29" s="715"/>
      <c r="DN29" s="715"/>
      <c r="DO29" s="715"/>
      <c r="DP29" s="715"/>
      <c r="DQ29" s="715"/>
      <c r="DR29" s="715"/>
      <c r="DS29" s="715"/>
      <c r="DT29" s="715"/>
      <c r="DU29" s="715"/>
      <c r="DV29" s="716"/>
      <c r="DW29" s="684">
        <v>20.5</v>
      </c>
      <c r="DX29" s="713"/>
      <c r="DY29" s="713"/>
      <c r="DZ29" s="713"/>
      <c r="EA29" s="713"/>
      <c r="EB29" s="713"/>
      <c r="EC29" s="714"/>
    </row>
    <row r="30" spans="2:133" ht="11.25" customHeight="1">
      <c r="B30" s="676" t="s">
        <v>302</v>
      </c>
      <c r="C30" s="677"/>
      <c r="D30" s="677"/>
      <c r="E30" s="677"/>
      <c r="F30" s="677"/>
      <c r="G30" s="677"/>
      <c r="H30" s="677"/>
      <c r="I30" s="677"/>
      <c r="J30" s="677"/>
      <c r="K30" s="677"/>
      <c r="L30" s="677"/>
      <c r="M30" s="677"/>
      <c r="N30" s="677"/>
      <c r="O30" s="677"/>
      <c r="P30" s="677"/>
      <c r="Q30" s="678"/>
      <c r="R30" s="679">
        <v>86336</v>
      </c>
      <c r="S30" s="680"/>
      <c r="T30" s="680"/>
      <c r="U30" s="680"/>
      <c r="V30" s="680"/>
      <c r="W30" s="680"/>
      <c r="X30" s="680"/>
      <c r="Y30" s="681"/>
      <c r="Z30" s="682">
        <v>0.4</v>
      </c>
      <c r="AA30" s="682"/>
      <c r="AB30" s="682"/>
      <c r="AC30" s="682"/>
      <c r="AD30" s="683">
        <v>20462</v>
      </c>
      <c r="AE30" s="683"/>
      <c r="AF30" s="683"/>
      <c r="AG30" s="683"/>
      <c r="AH30" s="683"/>
      <c r="AI30" s="683"/>
      <c r="AJ30" s="683"/>
      <c r="AK30" s="683"/>
      <c r="AL30" s="684">
        <v>0.2</v>
      </c>
      <c r="AM30" s="685"/>
      <c r="AN30" s="685"/>
      <c r="AO30" s="686"/>
      <c r="AP30" s="727" t="s">
        <v>303</v>
      </c>
      <c r="AQ30" s="728"/>
      <c r="AR30" s="728"/>
      <c r="AS30" s="728"/>
      <c r="AT30" s="733" t="s">
        <v>304</v>
      </c>
      <c r="AU30" s="230"/>
      <c r="AV30" s="230"/>
      <c r="AW30" s="230"/>
      <c r="AX30" s="665" t="s">
        <v>181</v>
      </c>
      <c r="AY30" s="666"/>
      <c r="AZ30" s="666"/>
      <c r="BA30" s="666"/>
      <c r="BB30" s="666"/>
      <c r="BC30" s="666"/>
      <c r="BD30" s="666"/>
      <c r="BE30" s="666"/>
      <c r="BF30" s="667"/>
      <c r="BG30" s="739">
        <v>98.5</v>
      </c>
      <c r="BH30" s="740"/>
      <c r="BI30" s="740"/>
      <c r="BJ30" s="740"/>
      <c r="BK30" s="740"/>
      <c r="BL30" s="740"/>
      <c r="BM30" s="674">
        <v>91.3</v>
      </c>
      <c r="BN30" s="740"/>
      <c r="BO30" s="740"/>
      <c r="BP30" s="740"/>
      <c r="BQ30" s="741"/>
      <c r="BR30" s="739">
        <v>98.4</v>
      </c>
      <c r="BS30" s="740"/>
      <c r="BT30" s="740"/>
      <c r="BU30" s="740"/>
      <c r="BV30" s="740"/>
      <c r="BW30" s="740"/>
      <c r="BX30" s="674">
        <v>91.2</v>
      </c>
      <c r="BY30" s="740"/>
      <c r="BZ30" s="740"/>
      <c r="CA30" s="740"/>
      <c r="CB30" s="741"/>
      <c r="CD30" s="744"/>
      <c r="CE30" s="745"/>
      <c r="CF30" s="694" t="s">
        <v>305</v>
      </c>
      <c r="CG30" s="695"/>
      <c r="CH30" s="695"/>
      <c r="CI30" s="695"/>
      <c r="CJ30" s="695"/>
      <c r="CK30" s="695"/>
      <c r="CL30" s="695"/>
      <c r="CM30" s="695"/>
      <c r="CN30" s="695"/>
      <c r="CO30" s="695"/>
      <c r="CP30" s="695"/>
      <c r="CQ30" s="696"/>
      <c r="CR30" s="679">
        <v>2771720</v>
      </c>
      <c r="CS30" s="680"/>
      <c r="CT30" s="680"/>
      <c r="CU30" s="680"/>
      <c r="CV30" s="680"/>
      <c r="CW30" s="680"/>
      <c r="CX30" s="680"/>
      <c r="CY30" s="681"/>
      <c r="CZ30" s="684">
        <v>12.9</v>
      </c>
      <c r="DA30" s="713"/>
      <c r="DB30" s="713"/>
      <c r="DC30" s="717"/>
      <c r="DD30" s="688">
        <v>2663022</v>
      </c>
      <c r="DE30" s="680"/>
      <c r="DF30" s="680"/>
      <c r="DG30" s="680"/>
      <c r="DH30" s="680"/>
      <c r="DI30" s="680"/>
      <c r="DJ30" s="680"/>
      <c r="DK30" s="681"/>
      <c r="DL30" s="688">
        <v>2663022</v>
      </c>
      <c r="DM30" s="680"/>
      <c r="DN30" s="680"/>
      <c r="DO30" s="680"/>
      <c r="DP30" s="680"/>
      <c r="DQ30" s="680"/>
      <c r="DR30" s="680"/>
      <c r="DS30" s="680"/>
      <c r="DT30" s="680"/>
      <c r="DU30" s="680"/>
      <c r="DV30" s="681"/>
      <c r="DW30" s="684">
        <v>19.399999999999999</v>
      </c>
      <c r="DX30" s="713"/>
      <c r="DY30" s="713"/>
      <c r="DZ30" s="713"/>
      <c r="EA30" s="713"/>
      <c r="EB30" s="713"/>
      <c r="EC30" s="714"/>
    </row>
    <row r="31" spans="2:133" ht="11.25" customHeight="1">
      <c r="B31" s="676" t="s">
        <v>306</v>
      </c>
      <c r="C31" s="677"/>
      <c r="D31" s="677"/>
      <c r="E31" s="677"/>
      <c r="F31" s="677"/>
      <c r="G31" s="677"/>
      <c r="H31" s="677"/>
      <c r="I31" s="677"/>
      <c r="J31" s="677"/>
      <c r="K31" s="677"/>
      <c r="L31" s="677"/>
      <c r="M31" s="677"/>
      <c r="N31" s="677"/>
      <c r="O31" s="677"/>
      <c r="P31" s="677"/>
      <c r="Q31" s="678"/>
      <c r="R31" s="679">
        <v>52219</v>
      </c>
      <c r="S31" s="680"/>
      <c r="T31" s="680"/>
      <c r="U31" s="680"/>
      <c r="V31" s="680"/>
      <c r="W31" s="680"/>
      <c r="X31" s="680"/>
      <c r="Y31" s="681"/>
      <c r="Z31" s="682">
        <v>0.2</v>
      </c>
      <c r="AA31" s="682"/>
      <c r="AB31" s="682"/>
      <c r="AC31" s="682"/>
      <c r="AD31" s="683" t="s">
        <v>222</v>
      </c>
      <c r="AE31" s="683"/>
      <c r="AF31" s="683"/>
      <c r="AG31" s="683"/>
      <c r="AH31" s="683"/>
      <c r="AI31" s="683"/>
      <c r="AJ31" s="683"/>
      <c r="AK31" s="683"/>
      <c r="AL31" s="684" t="s">
        <v>126</v>
      </c>
      <c r="AM31" s="685"/>
      <c r="AN31" s="685"/>
      <c r="AO31" s="686"/>
      <c r="AP31" s="729"/>
      <c r="AQ31" s="730"/>
      <c r="AR31" s="730"/>
      <c r="AS31" s="730"/>
      <c r="AT31" s="734"/>
      <c r="AU31" s="229" t="s">
        <v>307</v>
      </c>
      <c r="AV31" s="229"/>
      <c r="AW31" s="229"/>
      <c r="AX31" s="676" t="s">
        <v>308</v>
      </c>
      <c r="AY31" s="677"/>
      <c r="AZ31" s="677"/>
      <c r="BA31" s="677"/>
      <c r="BB31" s="677"/>
      <c r="BC31" s="677"/>
      <c r="BD31" s="677"/>
      <c r="BE31" s="677"/>
      <c r="BF31" s="678"/>
      <c r="BG31" s="736">
        <v>99</v>
      </c>
      <c r="BH31" s="715"/>
      <c r="BI31" s="715"/>
      <c r="BJ31" s="715"/>
      <c r="BK31" s="715"/>
      <c r="BL31" s="715"/>
      <c r="BM31" s="685">
        <v>96.9</v>
      </c>
      <c r="BN31" s="737"/>
      <c r="BO31" s="737"/>
      <c r="BP31" s="737"/>
      <c r="BQ31" s="738"/>
      <c r="BR31" s="736">
        <v>98.8</v>
      </c>
      <c r="BS31" s="715"/>
      <c r="BT31" s="715"/>
      <c r="BU31" s="715"/>
      <c r="BV31" s="715"/>
      <c r="BW31" s="715"/>
      <c r="BX31" s="685">
        <v>96.6</v>
      </c>
      <c r="BY31" s="737"/>
      <c r="BZ31" s="737"/>
      <c r="CA31" s="737"/>
      <c r="CB31" s="738"/>
      <c r="CD31" s="744"/>
      <c r="CE31" s="745"/>
      <c r="CF31" s="694" t="s">
        <v>309</v>
      </c>
      <c r="CG31" s="695"/>
      <c r="CH31" s="695"/>
      <c r="CI31" s="695"/>
      <c r="CJ31" s="695"/>
      <c r="CK31" s="695"/>
      <c r="CL31" s="695"/>
      <c r="CM31" s="695"/>
      <c r="CN31" s="695"/>
      <c r="CO31" s="695"/>
      <c r="CP31" s="695"/>
      <c r="CQ31" s="696"/>
      <c r="CR31" s="679">
        <v>168750</v>
      </c>
      <c r="CS31" s="715"/>
      <c r="CT31" s="715"/>
      <c r="CU31" s="715"/>
      <c r="CV31" s="715"/>
      <c r="CW31" s="715"/>
      <c r="CX31" s="715"/>
      <c r="CY31" s="716"/>
      <c r="CZ31" s="684">
        <v>0.8</v>
      </c>
      <c r="DA31" s="713"/>
      <c r="DB31" s="713"/>
      <c r="DC31" s="717"/>
      <c r="DD31" s="688">
        <v>159305</v>
      </c>
      <c r="DE31" s="715"/>
      <c r="DF31" s="715"/>
      <c r="DG31" s="715"/>
      <c r="DH31" s="715"/>
      <c r="DI31" s="715"/>
      <c r="DJ31" s="715"/>
      <c r="DK31" s="716"/>
      <c r="DL31" s="688">
        <v>159305</v>
      </c>
      <c r="DM31" s="715"/>
      <c r="DN31" s="715"/>
      <c r="DO31" s="715"/>
      <c r="DP31" s="715"/>
      <c r="DQ31" s="715"/>
      <c r="DR31" s="715"/>
      <c r="DS31" s="715"/>
      <c r="DT31" s="715"/>
      <c r="DU31" s="715"/>
      <c r="DV31" s="716"/>
      <c r="DW31" s="684">
        <v>1.2</v>
      </c>
      <c r="DX31" s="713"/>
      <c r="DY31" s="713"/>
      <c r="DZ31" s="713"/>
      <c r="EA31" s="713"/>
      <c r="EB31" s="713"/>
      <c r="EC31" s="714"/>
    </row>
    <row r="32" spans="2:133" ht="11.25" customHeight="1">
      <c r="B32" s="676" t="s">
        <v>310</v>
      </c>
      <c r="C32" s="677"/>
      <c r="D32" s="677"/>
      <c r="E32" s="677"/>
      <c r="F32" s="677"/>
      <c r="G32" s="677"/>
      <c r="H32" s="677"/>
      <c r="I32" s="677"/>
      <c r="J32" s="677"/>
      <c r="K32" s="677"/>
      <c r="L32" s="677"/>
      <c r="M32" s="677"/>
      <c r="N32" s="677"/>
      <c r="O32" s="677"/>
      <c r="P32" s="677"/>
      <c r="Q32" s="678"/>
      <c r="R32" s="679">
        <v>821602</v>
      </c>
      <c r="S32" s="680"/>
      <c r="T32" s="680"/>
      <c r="U32" s="680"/>
      <c r="V32" s="680"/>
      <c r="W32" s="680"/>
      <c r="X32" s="680"/>
      <c r="Y32" s="681"/>
      <c r="Z32" s="682">
        <v>3.7</v>
      </c>
      <c r="AA32" s="682"/>
      <c r="AB32" s="682"/>
      <c r="AC32" s="682"/>
      <c r="AD32" s="683" t="s">
        <v>222</v>
      </c>
      <c r="AE32" s="683"/>
      <c r="AF32" s="683"/>
      <c r="AG32" s="683"/>
      <c r="AH32" s="683"/>
      <c r="AI32" s="683"/>
      <c r="AJ32" s="683"/>
      <c r="AK32" s="683"/>
      <c r="AL32" s="684" t="s">
        <v>126</v>
      </c>
      <c r="AM32" s="685"/>
      <c r="AN32" s="685"/>
      <c r="AO32" s="686"/>
      <c r="AP32" s="731"/>
      <c r="AQ32" s="732"/>
      <c r="AR32" s="732"/>
      <c r="AS32" s="732"/>
      <c r="AT32" s="735"/>
      <c r="AU32" s="231"/>
      <c r="AV32" s="231"/>
      <c r="AW32" s="231"/>
      <c r="AX32" s="724" t="s">
        <v>311</v>
      </c>
      <c r="AY32" s="725"/>
      <c r="AZ32" s="725"/>
      <c r="BA32" s="725"/>
      <c r="BB32" s="725"/>
      <c r="BC32" s="725"/>
      <c r="BD32" s="725"/>
      <c r="BE32" s="725"/>
      <c r="BF32" s="726"/>
      <c r="BG32" s="748">
        <v>98</v>
      </c>
      <c r="BH32" s="749"/>
      <c r="BI32" s="749"/>
      <c r="BJ32" s="749"/>
      <c r="BK32" s="749"/>
      <c r="BL32" s="749"/>
      <c r="BM32" s="750">
        <v>86.3</v>
      </c>
      <c r="BN32" s="749"/>
      <c r="BO32" s="749"/>
      <c r="BP32" s="749"/>
      <c r="BQ32" s="751"/>
      <c r="BR32" s="748">
        <v>98</v>
      </c>
      <c r="BS32" s="749"/>
      <c r="BT32" s="749"/>
      <c r="BU32" s="749"/>
      <c r="BV32" s="749"/>
      <c r="BW32" s="749"/>
      <c r="BX32" s="750">
        <v>86.6</v>
      </c>
      <c r="BY32" s="749"/>
      <c r="BZ32" s="749"/>
      <c r="CA32" s="749"/>
      <c r="CB32" s="751"/>
      <c r="CD32" s="746"/>
      <c r="CE32" s="747"/>
      <c r="CF32" s="694" t="s">
        <v>312</v>
      </c>
      <c r="CG32" s="695"/>
      <c r="CH32" s="695"/>
      <c r="CI32" s="695"/>
      <c r="CJ32" s="695"/>
      <c r="CK32" s="695"/>
      <c r="CL32" s="695"/>
      <c r="CM32" s="695"/>
      <c r="CN32" s="695"/>
      <c r="CO32" s="695"/>
      <c r="CP32" s="695"/>
      <c r="CQ32" s="696"/>
      <c r="CR32" s="679" t="s">
        <v>222</v>
      </c>
      <c r="CS32" s="680"/>
      <c r="CT32" s="680"/>
      <c r="CU32" s="680"/>
      <c r="CV32" s="680"/>
      <c r="CW32" s="680"/>
      <c r="CX32" s="680"/>
      <c r="CY32" s="681"/>
      <c r="CZ32" s="684" t="s">
        <v>173</v>
      </c>
      <c r="DA32" s="713"/>
      <c r="DB32" s="713"/>
      <c r="DC32" s="717"/>
      <c r="DD32" s="688" t="s">
        <v>222</v>
      </c>
      <c r="DE32" s="680"/>
      <c r="DF32" s="680"/>
      <c r="DG32" s="680"/>
      <c r="DH32" s="680"/>
      <c r="DI32" s="680"/>
      <c r="DJ32" s="680"/>
      <c r="DK32" s="681"/>
      <c r="DL32" s="688" t="s">
        <v>222</v>
      </c>
      <c r="DM32" s="680"/>
      <c r="DN32" s="680"/>
      <c r="DO32" s="680"/>
      <c r="DP32" s="680"/>
      <c r="DQ32" s="680"/>
      <c r="DR32" s="680"/>
      <c r="DS32" s="680"/>
      <c r="DT32" s="680"/>
      <c r="DU32" s="680"/>
      <c r="DV32" s="681"/>
      <c r="DW32" s="684" t="s">
        <v>126</v>
      </c>
      <c r="DX32" s="713"/>
      <c r="DY32" s="713"/>
      <c r="DZ32" s="713"/>
      <c r="EA32" s="713"/>
      <c r="EB32" s="713"/>
      <c r="EC32" s="714"/>
    </row>
    <row r="33" spans="2:133" ht="11.25" customHeight="1">
      <c r="B33" s="676" t="s">
        <v>313</v>
      </c>
      <c r="C33" s="677"/>
      <c r="D33" s="677"/>
      <c r="E33" s="677"/>
      <c r="F33" s="677"/>
      <c r="G33" s="677"/>
      <c r="H33" s="677"/>
      <c r="I33" s="677"/>
      <c r="J33" s="677"/>
      <c r="K33" s="677"/>
      <c r="L33" s="677"/>
      <c r="M33" s="677"/>
      <c r="N33" s="677"/>
      <c r="O33" s="677"/>
      <c r="P33" s="677"/>
      <c r="Q33" s="678"/>
      <c r="R33" s="679">
        <v>1265284</v>
      </c>
      <c r="S33" s="680"/>
      <c r="T33" s="680"/>
      <c r="U33" s="680"/>
      <c r="V33" s="680"/>
      <c r="W33" s="680"/>
      <c r="X33" s="680"/>
      <c r="Y33" s="681"/>
      <c r="Z33" s="682">
        <v>5.6</v>
      </c>
      <c r="AA33" s="682"/>
      <c r="AB33" s="682"/>
      <c r="AC33" s="682"/>
      <c r="AD33" s="683" t="s">
        <v>173</v>
      </c>
      <c r="AE33" s="683"/>
      <c r="AF33" s="683"/>
      <c r="AG33" s="683"/>
      <c r="AH33" s="683"/>
      <c r="AI33" s="683"/>
      <c r="AJ33" s="683"/>
      <c r="AK33" s="683"/>
      <c r="AL33" s="684" t="s">
        <v>222</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314</v>
      </c>
      <c r="CE33" s="695"/>
      <c r="CF33" s="695"/>
      <c r="CG33" s="695"/>
      <c r="CH33" s="695"/>
      <c r="CI33" s="695"/>
      <c r="CJ33" s="695"/>
      <c r="CK33" s="695"/>
      <c r="CL33" s="695"/>
      <c r="CM33" s="695"/>
      <c r="CN33" s="695"/>
      <c r="CO33" s="695"/>
      <c r="CP33" s="695"/>
      <c r="CQ33" s="696"/>
      <c r="CR33" s="679">
        <v>9196092</v>
      </c>
      <c r="CS33" s="715"/>
      <c r="CT33" s="715"/>
      <c r="CU33" s="715"/>
      <c r="CV33" s="715"/>
      <c r="CW33" s="715"/>
      <c r="CX33" s="715"/>
      <c r="CY33" s="716"/>
      <c r="CZ33" s="684">
        <v>43</v>
      </c>
      <c r="DA33" s="713"/>
      <c r="DB33" s="713"/>
      <c r="DC33" s="717"/>
      <c r="DD33" s="688">
        <v>7769559</v>
      </c>
      <c r="DE33" s="715"/>
      <c r="DF33" s="715"/>
      <c r="DG33" s="715"/>
      <c r="DH33" s="715"/>
      <c r="DI33" s="715"/>
      <c r="DJ33" s="715"/>
      <c r="DK33" s="716"/>
      <c r="DL33" s="688">
        <v>5325498</v>
      </c>
      <c r="DM33" s="715"/>
      <c r="DN33" s="715"/>
      <c r="DO33" s="715"/>
      <c r="DP33" s="715"/>
      <c r="DQ33" s="715"/>
      <c r="DR33" s="715"/>
      <c r="DS33" s="715"/>
      <c r="DT33" s="715"/>
      <c r="DU33" s="715"/>
      <c r="DV33" s="716"/>
      <c r="DW33" s="684">
        <v>38.700000000000003</v>
      </c>
      <c r="DX33" s="713"/>
      <c r="DY33" s="713"/>
      <c r="DZ33" s="713"/>
      <c r="EA33" s="713"/>
      <c r="EB33" s="713"/>
      <c r="EC33" s="714"/>
    </row>
    <row r="34" spans="2:133" ht="11.25" customHeight="1">
      <c r="B34" s="676" t="s">
        <v>315</v>
      </c>
      <c r="C34" s="677"/>
      <c r="D34" s="677"/>
      <c r="E34" s="677"/>
      <c r="F34" s="677"/>
      <c r="G34" s="677"/>
      <c r="H34" s="677"/>
      <c r="I34" s="677"/>
      <c r="J34" s="677"/>
      <c r="K34" s="677"/>
      <c r="L34" s="677"/>
      <c r="M34" s="677"/>
      <c r="N34" s="677"/>
      <c r="O34" s="677"/>
      <c r="P34" s="677"/>
      <c r="Q34" s="678"/>
      <c r="R34" s="679">
        <v>450892</v>
      </c>
      <c r="S34" s="680"/>
      <c r="T34" s="680"/>
      <c r="U34" s="680"/>
      <c r="V34" s="680"/>
      <c r="W34" s="680"/>
      <c r="X34" s="680"/>
      <c r="Y34" s="681"/>
      <c r="Z34" s="682">
        <v>2</v>
      </c>
      <c r="AA34" s="682"/>
      <c r="AB34" s="682"/>
      <c r="AC34" s="682"/>
      <c r="AD34" s="683">
        <v>196</v>
      </c>
      <c r="AE34" s="683"/>
      <c r="AF34" s="683"/>
      <c r="AG34" s="683"/>
      <c r="AH34" s="683"/>
      <c r="AI34" s="683"/>
      <c r="AJ34" s="683"/>
      <c r="AK34" s="683"/>
      <c r="AL34" s="684">
        <v>0</v>
      </c>
      <c r="AM34" s="685"/>
      <c r="AN34" s="685"/>
      <c r="AO34" s="686"/>
      <c r="AP34" s="234"/>
      <c r="AQ34" s="658" t="s">
        <v>316</v>
      </c>
      <c r="AR34" s="659"/>
      <c r="AS34" s="659"/>
      <c r="AT34" s="659"/>
      <c r="AU34" s="659"/>
      <c r="AV34" s="659"/>
      <c r="AW34" s="659"/>
      <c r="AX34" s="659"/>
      <c r="AY34" s="659"/>
      <c r="AZ34" s="659"/>
      <c r="BA34" s="659"/>
      <c r="BB34" s="659"/>
      <c r="BC34" s="659"/>
      <c r="BD34" s="659"/>
      <c r="BE34" s="659"/>
      <c r="BF34" s="660"/>
      <c r="BG34" s="658" t="s">
        <v>317</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318</v>
      </c>
      <c r="CE34" s="695"/>
      <c r="CF34" s="695"/>
      <c r="CG34" s="695"/>
      <c r="CH34" s="695"/>
      <c r="CI34" s="695"/>
      <c r="CJ34" s="695"/>
      <c r="CK34" s="695"/>
      <c r="CL34" s="695"/>
      <c r="CM34" s="695"/>
      <c r="CN34" s="695"/>
      <c r="CO34" s="695"/>
      <c r="CP34" s="695"/>
      <c r="CQ34" s="696"/>
      <c r="CR34" s="679">
        <v>3377569</v>
      </c>
      <c r="CS34" s="680"/>
      <c r="CT34" s="680"/>
      <c r="CU34" s="680"/>
      <c r="CV34" s="680"/>
      <c r="CW34" s="680"/>
      <c r="CX34" s="680"/>
      <c r="CY34" s="681"/>
      <c r="CZ34" s="684">
        <v>15.8</v>
      </c>
      <c r="DA34" s="713"/>
      <c r="DB34" s="713"/>
      <c r="DC34" s="717"/>
      <c r="DD34" s="688">
        <v>2702986</v>
      </c>
      <c r="DE34" s="680"/>
      <c r="DF34" s="680"/>
      <c r="DG34" s="680"/>
      <c r="DH34" s="680"/>
      <c r="DI34" s="680"/>
      <c r="DJ34" s="680"/>
      <c r="DK34" s="681"/>
      <c r="DL34" s="688">
        <v>2285293</v>
      </c>
      <c r="DM34" s="680"/>
      <c r="DN34" s="680"/>
      <c r="DO34" s="680"/>
      <c r="DP34" s="680"/>
      <c r="DQ34" s="680"/>
      <c r="DR34" s="680"/>
      <c r="DS34" s="680"/>
      <c r="DT34" s="680"/>
      <c r="DU34" s="680"/>
      <c r="DV34" s="681"/>
      <c r="DW34" s="684">
        <v>16.600000000000001</v>
      </c>
      <c r="DX34" s="713"/>
      <c r="DY34" s="713"/>
      <c r="DZ34" s="713"/>
      <c r="EA34" s="713"/>
      <c r="EB34" s="713"/>
      <c r="EC34" s="714"/>
    </row>
    <row r="35" spans="2:133" ht="11.25" customHeight="1">
      <c r="B35" s="676" t="s">
        <v>319</v>
      </c>
      <c r="C35" s="677"/>
      <c r="D35" s="677"/>
      <c r="E35" s="677"/>
      <c r="F35" s="677"/>
      <c r="G35" s="677"/>
      <c r="H35" s="677"/>
      <c r="I35" s="677"/>
      <c r="J35" s="677"/>
      <c r="K35" s="677"/>
      <c r="L35" s="677"/>
      <c r="M35" s="677"/>
      <c r="N35" s="677"/>
      <c r="O35" s="677"/>
      <c r="P35" s="677"/>
      <c r="Q35" s="678"/>
      <c r="R35" s="679">
        <v>1935177</v>
      </c>
      <c r="S35" s="680"/>
      <c r="T35" s="680"/>
      <c r="U35" s="680"/>
      <c r="V35" s="680"/>
      <c r="W35" s="680"/>
      <c r="X35" s="680"/>
      <c r="Y35" s="681"/>
      <c r="Z35" s="682">
        <v>8.6</v>
      </c>
      <c r="AA35" s="682"/>
      <c r="AB35" s="682"/>
      <c r="AC35" s="682"/>
      <c r="AD35" s="683" t="s">
        <v>173</v>
      </c>
      <c r="AE35" s="683"/>
      <c r="AF35" s="683"/>
      <c r="AG35" s="683"/>
      <c r="AH35" s="683"/>
      <c r="AI35" s="683"/>
      <c r="AJ35" s="683"/>
      <c r="AK35" s="683"/>
      <c r="AL35" s="684" t="s">
        <v>222</v>
      </c>
      <c r="AM35" s="685"/>
      <c r="AN35" s="685"/>
      <c r="AO35" s="686"/>
      <c r="AP35" s="234"/>
      <c r="AQ35" s="752" t="s">
        <v>320</v>
      </c>
      <c r="AR35" s="753"/>
      <c r="AS35" s="753"/>
      <c r="AT35" s="753"/>
      <c r="AU35" s="753"/>
      <c r="AV35" s="753"/>
      <c r="AW35" s="753"/>
      <c r="AX35" s="753"/>
      <c r="AY35" s="754"/>
      <c r="AZ35" s="668">
        <v>2934169</v>
      </c>
      <c r="BA35" s="669"/>
      <c r="BB35" s="669"/>
      <c r="BC35" s="669"/>
      <c r="BD35" s="669"/>
      <c r="BE35" s="669"/>
      <c r="BF35" s="755"/>
      <c r="BG35" s="690" t="s">
        <v>321</v>
      </c>
      <c r="BH35" s="691"/>
      <c r="BI35" s="691"/>
      <c r="BJ35" s="691"/>
      <c r="BK35" s="691"/>
      <c r="BL35" s="691"/>
      <c r="BM35" s="691"/>
      <c r="BN35" s="691"/>
      <c r="BO35" s="691"/>
      <c r="BP35" s="691"/>
      <c r="BQ35" s="691"/>
      <c r="BR35" s="691"/>
      <c r="BS35" s="691"/>
      <c r="BT35" s="691"/>
      <c r="BU35" s="692"/>
      <c r="BV35" s="668">
        <v>94658</v>
      </c>
      <c r="BW35" s="669"/>
      <c r="BX35" s="669"/>
      <c r="BY35" s="669"/>
      <c r="BZ35" s="669"/>
      <c r="CA35" s="669"/>
      <c r="CB35" s="755"/>
      <c r="CD35" s="694" t="s">
        <v>322</v>
      </c>
      <c r="CE35" s="695"/>
      <c r="CF35" s="695"/>
      <c r="CG35" s="695"/>
      <c r="CH35" s="695"/>
      <c r="CI35" s="695"/>
      <c r="CJ35" s="695"/>
      <c r="CK35" s="695"/>
      <c r="CL35" s="695"/>
      <c r="CM35" s="695"/>
      <c r="CN35" s="695"/>
      <c r="CO35" s="695"/>
      <c r="CP35" s="695"/>
      <c r="CQ35" s="696"/>
      <c r="CR35" s="679">
        <v>170882</v>
      </c>
      <c r="CS35" s="715"/>
      <c r="CT35" s="715"/>
      <c r="CU35" s="715"/>
      <c r="CV35" s="715"/>
      <c r="CW35" s="715"/>
      <c r="CX35" s="715"/>
      <c r="CY35" s="716"/>
      <c r="CZ35" s="684">
        <v>0.8</v>
      </c>
      <c r="DA35" s="713"/>
      <c r="DB35" s="713"/>
      <c r="DC35" s="717"/>
      <c r="DD35" s="688">
        <v>157371</v>
      </c>
      <c r="DE35" s="715"/>
      <c r="DF35" s="715"/>
      <c r="DG35" s="715"/>
      <c r="DH35" s="715"/>
      <c r="DI35" s="715"/>
      <c r="DJ35" s="715"/>
      <c r="DK35" s="716"/>
      <c r="DL35" s="688">
        <v>157371</v>
      </c>
      <c r="DM35" s="715"/>
      <c r="DN35" s="715"/>
      <c r="DO35" s="715"/>
      <c r="DP35" s="715"/>
      <c r="DQ35" s="715"/>
      <c r="DR35" s="715"/>
      <c r="DS35" s="715"/>
      <c r="DT35" s="715"/>
      <c r="DU35" s="715"/>
      <c r="DV35" s="716"/>
      <c r="DW35" s="684">
        <v>1.1000000000000001</v>
      </c>
      <c r="DX35" s="713"/>
      <c r="DY35" s="713"/>
      <c r="DZ35" s="713"/>
      <c r="EA35" s="713"/>
      <c r="EB35" s="713"/>
      <c r="EC35" s="714"/>
    </row>
    <row r="36" spans="2:133" ht="11.25" customHeight="1">
      <c r="B36" s="676" t="s">
        <v>323</v>
      </c>
      <c r="C36" s="677"/>
      <c r="D36" s="677"/>
      <c r="E36" s="677"/>
      <c r="F36" s="677"/>
      <c r="G36" s="677"/>
      <c r="H36" s="677"/>
      <c r="I36" s="677"/>
      <c r="J36" s="677"/>
      <c r="K36" s="677"/>
      <c r="L36" s="677"/>
      <c r="M36" s="677"/>
      <c r="N36" s="677"/>
      <c r="O36" s="677"/>
      <c r="P36" s="677"/>
      <c r="Q36" s="678"/>
      <c r="R36" s="679" t="s">
        <v>126</v>
      </c>
      <c r="S36" s="680"/>
      <c r="T36" s="680"/>
      <c r="U36" s="680"/>
      <c r="V36" s="680"/>
      <c r="W36" s="680"/>
      <c r="X36" s="680"/>
      <c r="Y36" s="681"/>
      <c r="Z36" s="682" t="s">
        <v>222</v>
      </c>
      <c r="AA36" s="682"/>
      <c r="AB36" s="682"/>
      <c r="AC36" s="682"/>
      <c r="AD36" s="683" t="s">
        <v>126</v>
      </c>
      <c r="AE36" s="683"/>
      <c r="AF36" s="683"/>
      <c r="AG36" s="683"/>
      <c r="AH36" s="683"/>
      <c r="AI36" s="683"/>
      <c r="AJ36" s="683"/>
      <c r="AK36" s="683"/>
      <c r="AL36" s="684" t="s">
        <v>126</v>
      </c>
      <c r="AM36" s="685"/>
      <c r="AN36" s="685"/>
      <c r="AO36" s="686"/>
      <c r="AQ36" s="756" t="s">
        <v>324</v>
      </c>
      <c r="AR36" s="757"/>
      <c r="AS36" s="757"/>
      <c r="AT36" s="757"/>
      <c r="AU36" s="757"/>
      <c r="AV36" s="757"/>
      <c r="AW36" s="757"/>
      <c r="AX36" s="757"/>
      <c r="AY36" s="758"/>
      <c r="AZ36" s="679">
        <v>667726</v>
      </c>
      <c r="BA36" s="680"/>
      <c r="BB36" s="680"/>
      <c r="BC36" s="680"/>
      <c r="BD36" s="715"/>
      <c r="BE36" s="715"/>
      <c r="BF36" s="738"/>
      <c r="BG36" s="694" t="s">
        <v>325</v>
      </c>
      <c r="BH36" s="695"/>
      <c r="BI36" s="695"/>
      <c r="BJ36" s="695"/>
      <c r="BK36" s="695"/>
      <c r="BL36" s="695"/>
      <c r="BM36" s="695"/>
      <c r="BN36" s="695"/>
      <c r="BO36" s="695"/>
      <c r="BP36" s="695"/>
      <c r="BQ36" s="695"/>
      <c r="BR36" s="695"/>
      <c r="BS36" s="695"/>
      <c r="BT36" s="695"/>
      <c r="BU36" s="696"/>
      <c r="BV36" s="679">
        <v>78682</v>
      </c>
      <c r="BW36" s="680"/>
      <c r="BX36" s="680"/>
      <c r="BY36" s="680"/>
      <c r="BZ36" s="680"/>
      <c r="CA36" s="680"/>
      <c r="CB36" s="689"/>
      <c r="CD36" s="694" t="s">
        <v>326</v>
      </c>
      <c r="CE36" s="695"/>
      <c r="CF36" s="695"/>
      <c r="CG36" s="695"/>
      <c r="CH36" s="695"/>
      <c r="CI36" s="695"/>
      <c r="CJ36" s="695"/>
      <c r="CK36" s="695"/>
      <c r="CL36" s="695"/>
      <c r="CM36" s="695"/>
      <c r="CN36" s="695"/>
      <c r="CO36" s="695"/>
      <c r="CP36" s="695"/>
      <c r="CQ36" s="696"/>
      <c r="CR36" s="679">
        <v>2363876</v>
      </c>
      <c r="CS36" s="680"/>
      <c r="CT36" s="680"/>
      <c r="CU36" s="680"/>
      <c r="CV36" s="680"/>
      <c r="CW36" s="680"/>
      <c r="CX36" s="680"/>
      <c r="CY36" s="681"/>
      <c r="CZ36" s="684">
        <v>11</v>
      </c>
      <c r="DA36" s="713"/>
      <c r="DB36" s="713"/>
      <c r="DC36" s="717"/>
      <c r="DD36" s="688">
        <v>1957264</v>
      </c>
      <c r="DE36" s="680"/>
      <c r="DF36" s="680"/>
      <c r="DG36" s="680"/>
      <c r="DH36" s="680"/>
      <c r="DI36" s="680"/>
      <c r="DJ36" s="680"/>
      <c r="DK36" s="681"/>
      <c r="DL36" s="688">
        <v>1000406</v>
      </c>
      <c r="DM36" s="680"/>
      <c r="DN36" s="680"/>
      <c r="DO36" s="680"/>
      <c r="DP36" s="680"/>
      <c r="DQ36" s="680"/>
      <c r="DR36" s="680"/>
      <c r="DS36" s="680"/>
      <c r="DT36" s="680"/>
      <c r="DU36" s="680"/>
      <c r="DV36" s="681"/>
      <c r="DW36" s="684">
        <v>7.3</v>
      </c>
      <c r="DX36" s="713"/>
      <c r="DY36" s="713"/>
      <c r="DZ36" s="713"/>
      <c r="EA36" s="713"/>
      <c r="EB36" s="713"/>
      <c r="EC36" s="714"/>
    </row>
    <row r="37" spans="2:133" ht="11.25" customHeight="1">
      <c r="B37" s="676" t="s">
        <v>327</v>
      </c>
      <c r="C37" s="677"/>
      <c r="D37" s="677"/>
      <c r="E37" s="677"/>
      <c r="F37" s="677"/>
      <c r="G37" s="677"/>
      <c r="H37" s="677"/>
      <c r="I37" s="677"/>
      <c r="J37" s="677"/>
      <c r="K37" s="677"/>
      <c r="L37" s="677"/>
      <c r="M37" s="677"/>
      <c r="N37" s="677"/>
      <c r="O37" s="677"/>
      <c r="P37" s="677"/>
      <c r="Q37" s="678"/>
      <c r="R37" s="679">
        <v>653577</v>
      </c>
      <c r="S37" s="680"/>
      <c r="T37" s="680"/>
      <c r="U37" s="680"/>
      <c r="V37" s="680"/>
      <c r="W37" s="680"/>
      <c r="X37" s="680"/>
      <c r="Y37" s="681"/>
      <c r="Z37" s="682">
        <v>2.9</v>
      </c>
      <c r="AA37" s="682"/>
      <c r="AB37" s="682"/>
      <c r="AC37" s="682"/>
      <c r="AD37" s="683" t="s">
        <v>222</v>
      </c>
      <c r="AE37" s="683"/>
      <c r="AF37" s="683"/>
      <c r="AG37" s="683"/>
      <c r="AH37" s="683"/>
      <c r="AI37" s="683"/>
      <c r="AJ37" s="683"/>
      <c r="AK37" s="683"/>
      <c r="AL37" s="684" t="s">
        <v>173</v>
      </c>
      <c r="AM37" s="685"/>
      <c r="AN37" s="685"/>
      <c r="AO37" s="686"/>
      <c r="AQ37" s="756" t="s">
        <v>328</v>
      </c>
      <c r="AR37" s="757"/>
      <c r="AS37" s="757"/>
      <c r="AT37" s="757"/>
      <c r="AU37" s="757"/>
      <c r="AV37" s="757"/>
      <c r="AW37" s="757"/>
      <c r="AX37" s="757"/>
      <c r="AY37" s="758"/>
      <c r="AZ37" s="679">
        <v>253068</v>
      </c>
      <c r="BA37" s="680"/>
      <c r="BB37" s="680"/>
      <c r="BC37" s="680"/>
      <c r="BD37" s="715"/>
      <c r="BE37" s="715"/>
      <c r="BF37" s="738"/>
      <c r="BG37" s="694" t="s">
        <v>329</v>
      </c>
      <c r="BH37" s="695"/>
      <c r="BI37" s="695"/>
      <c r="BJ37" s="695"/>
      <c r="BK37" s="695"/>
      <c r="BL37" s="695"/>
      <c r="BM37" s="695"/>
      <c r="BN37" s="695"/>
      <c r="BO37" s="695"/>
      <c r="BP37" s="695"/>
      <c r="BQ37" s="695"/>
      <c r="BR37" s="695"/>
      <c r="BS37" s="695"/>
      <c r="BT37" s="695"/>
      <c r="BU37" s="696"/>
      <c r="BV37" s="679">
        <v>6813</v>
      </c>
      <c r="BW37" s="680"/>
      <c r="BX37" s="680"/>
      <c r="BY37" s="680"/>
      <c r="BZ37" s="680"/>
      <c r="CA37" s="680"/>
      <c r="CB37" s="689"/>
      <c r="CD37" s="694" t="s">
        <v>330</v>
      </c>
      <c r="CE37" s="695"/>
      <c r="CF37" s="695"/>
      <c r="CG37" s="695"/>
      <c r="CH37" s="695"/>
      <c r="CI37" s="695"/>
      <c r="CJ37" s="695"/>
      <c r="CK37" s="695"/>
      <c r="CL37" s="695"/>
      <c r="CM37" s="695"/>
      <c r="CN37" s="695"/>
      <c r="CO37" s="695"/>
      <c r="CP37" s="695"/>
      <c r="CQ37" s="696"/>
      <c r="CR37" s="679">
        <v>593938</v>
      </c>
      <c r="CS37" s="715"/>
      <c r="CT37" s="715"/>
      <c r="CU37" s="715"/>
      <c r="CV37" s="715"/>
      <c r="CW37" s="715"/>
      <c r="CX37" s="715"/>
      <c r="CY37" s="716"/>
      <c r="CZ37" s="684">
        <v>2.8</v>
      </c>
      <c r="DA37" s="713"/>
      <c r="DB37" s="713"/>
      <c r="DC37" s="717"/>
      <c r="DD37" s="688">
        <v>593938</v>
      </c>
      <c r="DE37" s="715"/>
      <c r="DF37" s="715"/>
      <c r="DG37" s="715"/>
      <c r="DH37" s="715"/>
      <c r="DI37" s="715"/>
      <c r="DJ37" s="715"/>
      <c r="DK37" s="716"/>
      <c r="DL37" s="688">
        <v>374743</v>
      </c>
      <c r="DM37" s="715"/>
      <c r="DN37" s="715"/>
      <c r="DO37" s="715"/>
      <c r="DP37" s="715"/>
      <c r="DQ37" s="715"/>
      <c r="DR37" s="715"/>
      <c r="DS37" s="715"/>
      <c r="DT37" s="715"/>
      <c r="DU37" s="715"/>
      <c r="DV37" s="716"/>
      <c r="DW37" s="684">
        <v>2.7</v>
      </c>
      <c r="DX37" s="713"/>
      <c r="DY37" s="713"/>
      <c r="DZ37" s="713"/>
      <c r="EA37" s="713"/>
      <c r="EB37" s="713"/>
      <c r="EC37" s="714"/>
    </row>
    <row r="38" spans="2:133" ht="11.25" customHeight="1">
      <c r="B38" s="724" t="s">
        <v>331</v>
      </c>
      <c r="C38" s="725"/>
      <c r="D38" s="725"/>
      <c r="E38" s="725"/>
      <c r="F38" s="725"/>
      <c r="G38" s="725"/>
      <c r="H38" s="725"/>
      <c r="I38" s="725"/>
      <c r="J38" s="725"/>
      <c r="K38" s="725"/>
      <c r="L38" s="725"/>
      <c r="M38" s="725"/>
      <c r="N38" s="725"/>
      <c r="O38" s="725"/>
      <c r="P38" s="725"/>
      <c r="Q38" s="726"/>
      <c r="R38" s="759">
        <v>22430668</v>
      </c>
      <c r="S38" s="760"/>
      <c r="T38" s="760"/>
      <c r="U38" s="760"/>
      <c r="V38" s="760"/>
      <c r="W38" s="760"/>
      <c r="X38" s="760"/>
      <c r="Y38" s="761"/>
      <c r="Z38" s="762">
        <v>100</v>
      </c>
      <c r="AA38" s="762"/>
      <c r="AB38" s="762"/>
      <c r="AC38" s="762"/>
      <c r="AD38" s="763">
        <v>13097248</v>
      </c>
      <c r="AE38" s="763"/>
      <c r="AF38" s="763"/>
      <c r="AG38" s="763"/>
      <c r="AH38" s="763"/>
      <c r="AI38" s="763"/>
      <c r="AJ38" s="763"/>
      <c r="AK38" s="763"/>
      <c r="AL38" s="764">
        <v>100</v>
      </c>
      <c r="AM38" s="750"/>
      <c r="AN38" s="750"/>
      <c r="AO38" s="765"/>
      <c r="AQ38" s="756" t="s">
        <v>332</v>
      </c>
      <c r="AR38" s="757"/>
      <c r="AS38" s="757"/>
      <c r="AT38" s="757"/>
      <c r="AU38" s="757"/>
      <c r="AV38" s="757"/>
      <c r="AW38" s="757"/>
      <c r="AX38" s="757"/>
      <c r="AY38" s="758"/>
      <c r="AZ38" s="679">
        <v>4260</v>
      </c>
      <c r="BA38" s="680"/>
      <c r="BB38" s="680"/>
      <c r="BC38" s="680"/>
      <c r="BD38" s="715"/>
      <c r="BE38" s="715"/>
      <c r="BF38" s="738"/>
      <c r="BG38" s="694" t="s">
        <v>333</v>
      </c>
      <c r="BH38" s="695"/>
      <c r="BI38" s="695"/>
      <c r="BJ38" s="695"/>
      <c r="BK38" s="695"/>
      <c r="BL38" s="695"/>
      <c r="BM38" s="695"/>
      <c r="BN38" s="695"/>
      <c r="BO38" s="695"/>
      <c r="BP38" s="695"/>
      <c r="BQ38" s="695"/>
      <c r="BR38" s="695"/>
      <c r="BS38" s="695"/>
      <c r="BT38" s="695"/>
      <c r="BU38" s="696"/>
      <c r="BV38" s="679">
        <v>11168</v>
      </c>
      <c r="BW38" s="680"/>
      <c r="BX38" s="680"/>
      <c r="BY38" s="680"/>
      <c r="BZ38" s="680"/>
      <c r="CA38" s="680"/>
      <c r="CB38" s="689"/>
      <c r="CD38" s="694" t="s">
        <v>334</v>
      </c>
      <c r="CE38" s="695"/>
      <c r="CF38" s="695"/>
      <c r="CG38" s="695"/>
      <c r="CH38" s="695"/>
      <c r="CI38" s="695"/>
      <c r="CJ38" s="695"/>
      <c r="CK38" s="695"/>
      <c r="CL38" s="695"/>
      <c r="CM38" s="695"/>
      <c r="CN38" s="695"/>
      <c r="CO38" s="695"/>
      <c r="CP38" s="695"/>
      <c r="CQ38" s="696"/>
      <c r="CR38" s="679">
        <v>2652668</v>
      </c>
      <c r="CS38" s="680"/>
      <c r="CT38" s="680"/>
      <c r="CU38" s="680"/>
      <c r="CV38" s="680"/>
      <c r="CW38" s="680"/>
      <c r="CX38" s="680"/>
      <c r="CY38" s="681"/>
      <c r="CZ38" s="684">
        <v>12.4</v>
      </c>
      <c r="DA38" s="713"/>
      <c r="DB38" s="713"/>
      <c r="DC38" s="717"/>
      <c r="DD38" s="688">
        <v>2390312</v>
      </c>
      <c r="DE38" s="680"/>
      <c r="DF38" s="680"/>
      <c r="DG38" s="680"/>
      <c r="DH38" s="680"/>
      <c r="DI38" s="680"/>
      <c r="DJ38" s="680"/>
      <c r="DK38" s="681"/>
      <c r="DL38" s="688">
        <v>1882428</v>
      </c>
      <c r="DM38" s="680"/>
      <c r="DN38" s="680"/>
      <c r="DO38" s="680"/>
      <c r="DP38" s="680"/>
      <c r="DQ38" s="680"/>
      <c r="DR38" s="680"/>
      <c r="DS38" s="680"/>
      <c r="DT38" s="680"/>
      <c r="DU38" s="680"/>
      <c r="DV38" s="681"/>
      <c r="DW38" s="684">
        <v>13.7</v>
      </c>
      <c r="DX38" s="713"/>
      <c r="DY38" s="713"/>
      <c r="DZ38" s="713"/>
      <c r="EA38" s="713"/>
      <c r="EB38" s="713"/>
      <c r="EC38" s="714"/>
    </row>
    <row r="39" spans="2:133" ht="11.25" customHeight="1">
      <c r="AQ39" s="756" t="s">
        <v>335</v>
      </c>
      <c r="AR39" s="757"/>
      <c r="AS39" s="757"/>
      <c r="AT39" s="757"/>
      <c r="AU39" s="757"/>
      <c r="AV39" s="757"/>
      <c r="AW39" s="757"/>
      <c r="AX39" s="757"/>
      <c r="AY39" s="758"/>
      <c r="AZ39" s="679" t="s">
        <v>126</v>
      </c>
      <c r="BA39" s="680"/>
      <c r="BB39" s="680"/>
      <c r="BC39" s="680"/>
      <c r="BD39" s="715"/>
      <c r="BE39" s="715"/>
      <c r="BF39" s="738"/>
      <c r="BG39" s="770" t="s">
        <v>336</v>
      </c>
      <c r="BH39" s="771"/>
      <c r="BI39" s="771"/>
      <c r="BJ39" s="771"/>
      <c r="BK39" s="771"/>
      <c r="BL39" s="235"/>
      <c r="BM39" s="695" t="s">
        <v>337</v>
      </c>
      <c r="BN39" s="695"/>
      <c r="BO39" s="695"/>
      <c r="BP39" s="695"/>
      <c r="BQ39" s="695"/>
      <c r="BR39" s="695"/>
      <c r="BS39" s="695"/>
      <c r="BT39" s="695"/>
      <c r="BU39" s="696"/>
      <c r="BV39" s="679">
        <v>77</v>
      </c>
      <c r="BW39" s="680"/>
      <c r="BX39" s="680"/>
      <c r="BY39" s="680"/>
      <c r="BZ39" s="680"/>
      <c r="CA39" s="680"/>
      <c r="CB39" s="689"/>
      <c r="CD39" s="694" t="s">
        <v>338</v>
      </c>
      <c r="CE39" s="695"/>
      <c r="CF39" s="695"/>
      <c r="CG39" s="695"/>
      <c r="CH39" s="695"/>
      <c r="CI39" s="695"/>
      <c r="CJ39" s="695"/>
      <c r="CK39" s="695"/>
      <c r="CL39" s="695"/>
      <c r="CM39" s="695"/>
      <c r="CN39" s="695"/>
      <c r="CO39" s="695"/>
      <c r="CP39" s="695"/>
      <c r="CQ39" s="696"/>
      <c r="CR39" s="679">
        <v>605397</v>
      </c>
      <c r="CS39" s="715"/>
      <c r="CT39" s="715"/>
      <c r="CU39" s="715"/>
      <c r="CV39" s="715"/>
      <c r="CW39" s="715"/>
      <c r="CX39" s="715"/>
      <c r="CY39" s="716"/>
      <c r="CZ39" s="684">
        <v>2.8</v>
      </c>
      <c r="DA39" s="713"/>
      <c r="DB39" s="713"/>
      <c r="DC39" s="717"/>
      <c r="DD39" s="688">
        <v>561226</v>
      </c>
      <c r="DE39" s="715"/>
      <c r="DF39" s="715"/>
      <c r="DG39" s="715"/>
      <c r="DH39" s="715"/>
      <c r="DI39" s="715"/>
      <c r="DJ39" s="715"/>
      <c r="DK39" s="716"/>
      <c r="DL39" s="688" t="s">
        <v>126</v>
      </c>
      <c r="DM39" s="715"/>
      <c r="DN39" s="715"/>
      <c r="DO39" s="715"/>
      <c r="DP39" s="715"/>
      <c r="DQ39" s="715"/>
      <c r="DR39" s="715"/>
      <c r="DS39" s="715"/>
      <c r="DT39" s="715"/>
      <c r="DU39" s="715"/>
      <c r="DV39" s="716"/>
      <c r="DW39" s="684" t="s">
        <v>126</v>
      </c>
      <c r="DX39" s="713"/>
      <c r="DY39" s="713"/>
      <c r="DZ39" s="713"/>
      <c r="EA39" s="713"/>
      <c r="EB39" s="713"/>
      <c r="EC39" s="714"/>
    </row>
    <row r="40" spans="2:133" ht="11.25" customHeight="1">
      <c r="AQ40" s="756" t="s">
        <v>339</v>
      </c>
      <c r="AR40" s="757"/>
      <c r="AS40" s="757"/>
      <c r="AT40" s="757"/>
      <c r="AU40" s="757"/>
      <c r="AV40" s="757"/>
      <c r="AW40" s="757"/>
      <c r="AX40" s="757"/>
      <c r="AY40" s="758"/>
      <c r="AZ40" s="679">
        <v>541615</v>
      </c>
      <c r="BA40" s="680"/>
      <c r="BB40" s="680"/>
      <c r="BC40" s="680"/>
      <c r="BD40" s="715"/>
      <c r="BE40" s="715"/>
      <c r="BF40" s="738"/>
      <c r="BG40" s="770"/>
      <c r="BH40" s="771"/>
      <c r="BI40" s="771"/>
      <c r="BJ40" s="771"/>
      <c r="BK40" s="771"/>
      <c r="BL40" s="235"/>
      <c r="BM40" s="695" t="s">
        <v>340</v>
      </c>
      <c r="BN40" s="695"/>
      <c r="BO40" s="695"/>
      <c r="BP40" s="695"/>
      <c r="BQ40" s="695"/>
      <c r="BR40" s="695"/>
      <c r="BS40" s="695"/>
      <c r="BT40" s="695"/>
      <c r="BU40" s="696"/>
      <c r="BV40" s="679" t="s">
        <v>126</v>
      </c>
      <c r="BW40" s="680"/>
      <c r="BX40" s="680"/>
      <c r="BY40" s="680"/>
      <c r="BZ40" s="680"/>
      <c r="CA40" s="680"/>
      <c r="CB40" s="689"/>
      <c r="CD40" s="694" t="s">
        <v>341</v>
      </c>
      <c r="CE40" s="695"/>
      <c r="CF40" s="695"/>
      <c r="CG40" s="695"/>
      <c r="CH40" s="695"/>
      <c r="CI40" s="695"/>
      <c r="CJ40" s="695"/>
      <c r="CK40" s="695"/>
      <c r="CL40" s="695"/>
      <c r="CM40" s="695"/>
      <c r="CN40" s="695"/>
      <c r="CO40" s="695"/>
      <c r="CP40" s="695"/>
      <c r="CQ40" s="696"/>
      <c r="CR40" s="679">
        <v>25700</v>
      </c>
      <c r="CS40" s="680"/>
      <c r="CT40" s="680"/>
      <c r="CU40" s="680"/>
      <c r="CV40" s="680"/>
      <c r="CW40" s="680"/>
      <c r="CX40" s="680"/>
      <c r="CY40" s="681"/>
      <c r="CZ40" s="684">
        <v>0.1</v>
      </c>
      <c r="DA40" s="713"/>
      <c r="DB40" s="713"/>
      <c r="DC40" s="717"/>
      <c r="DD40" s="688">
        <v>400</v>
      </c>
      <c r="DE40" s="680"/>
      <c r="DF40" s="680"/>
      <c r="DG40" s="680"/>
      <c r="DH40" s="680"/>
      <c r="DI40" s="680"/>
      <c r="DJ40" s="680"/>
      <c r="DK40" s="681"/>
      <c r="DL40" s="688" t="s">
        <v>126</v>
      </c>
      <c r="DM40" s="680"/>
      <c r="DN40" s="680"/>
      <c r="DO40" s="680"/>
      <c r="DP40" s="680"/>
      <c r="DQ40" s="680"/>
      <c r="DR40" s="680"/>
      <c r="DS40" s="680"/>
      <c r="DT40" s="680"/>
      <c r="DU40" s="680"/>
      <c r="DV40" s="681"/>
      <c r="DW40" s="684" t="s">
        <v>126</v>
      </c>
      <c r="DX40" s="713"/>
      <c r="DY40" s="713"/>
      <c r="DZ40" s="713"/>
      <c r="EA40" s="713"/>
      <c r="EB40" s="713"/>
      <c r="EC40" s="714"/>
    </row>
    <row r="41" spans="2:133" ht="11.25" customHeight="1">
      <c r="AQ41" s="766" t="s">
        <v>342</v>
      </c>
      <c r="AR41" s="767"/>
      <c r="AS41" s="767"/>
      <c r="AT41" s="767"/>
      <c r="AU41" s="767"/>
      <c r="AV41" s="767"/>
      <c r="AW41" s="767"/>
      <c r="AX41" s="767"/>
      <c r="AY41" s="768"/>
      <c r="AZ41" s="759">
        <v>1467500</v>
      </c>
      <c r="BA41" s="760"/>
      <c r="BB41" s="760"/>
      <c r="BC41" s="760"/>
      <c r="BD41" s="749"/>
      <c r="BE41" s="749"/>
      <c r="BF41" s="751"/>
      <c r="BG41" s="772"/>
      <c r="BH41" s="773"/>
      <c r="BI41" s="773"/>
      <c r="BJ41" s="773"/>
      <c r="BK41" s="773"/>
      <c r="BL41" s="236"/>
      <c r="BM41" s="704" t="s">
        <v>343</v>
      </c>
      <c r="BN41" s="704"/>
      <c r="BO41" s="704"/>
      <c r="BP41" s="704"/>
      <c r="BQ41" s="704"/>
      <c r="BR41" s="704"/>
      <c r="BS41" s="704"/>
      <c r="BT41" s="704"/>
      <c r="BU41" s="705"/>
      <c r="BV41" s="759">
        <v>279</v>
      </c>
      <c r="BW41" s="760"/>
      <c r="BX41" s="760"/>
      <c r="BY41" s="760"/>
      <c r="BZ41" s="760"/>
      <c r="CA41" s="760"/>
      <c r="CB41" s="769"/>
      <c r="CD41" s="694" t="s">
        <v>344</v>
      </c>
      <c r="CE41" s="695"/>
      <c r="CF41" s="695"/>
      <c r="CG41" s="695"/>
      <c r="CH41" s="695"/>
      <c r="CI41" s="695"/>
      <c r="CJ41" s="695"/>
      <c r="CK41" s="695"/>
      <c r="CL41" s="695"/>
      <c r="CM41" s="695"/>
      <c r="CN41" s="695"/>
      <c r="CO41" s="695"/>
      <c r="CP41" s="695"/>
      <c r="CQ41" s="696"/>
      <c r="CR41" s="679" t="s">
        <v>126</v>
      </c>
      <c r="CS41" s="715"/>
      <c r="CT41" s="715"/>
      <c r="CU41" s="715"/>
      <c r="CV41" s="715"/>
      <c r="CW41" s="715"/>
      <c r="CX41" s="715"/>
      <c r="CY41" s="716"/>
      <c r="CZ41" s="684" t="s">
        <v>126</v>
      </c>
      <c r="DA41" s="713"/>
      <c r="DB41" s="713"/>
      <c r="DC41" s="717"/>
      <c r="DD41" s="688" t="s">
        <v>126</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c r="B42" s="229" t="s">
        <v>345</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346</v>
      </c>
      <c r="CE42" s="677"/>
      <c r="CF42" s="677"/>
      <c r="CG42" s="677"/>
      <c r="CH42" s="677"/>
      <c r="CI42" s="677"/>
      <c r="CJ42" s="677"/>
      <c r="CK42" s="677"/>
      <c r="CL42" s="677"/>
      <c r="CM42" s="677"/>
      <c r="CN42" s="677"/>
      <c r="CO42" s="677"/>
      <c r="CP42" s="677"/>
      <c r="CQ42" s="678"/>
      <c r="CR42" s="679">
        <v>2055918</v>
      </c>
      <c r="CS42" s="680"/>
      <c r="CT42" s="680"/>
      <c r="CU42" s="680"/>
      <c r="CV42" s="680"/>
      <c r="CW42" s="680"/>
      <c r="CX42" s="680"/>
      <c r="CY42" s="681"/>
      <c r="CZ42" s="684">
        <v>9.6</v>
      </c>
      <c r="DA42" s="685"/>
      <c r="DB42" s="685"/>
      <c r="DC42" s="780"/>
      <c r="DD42" s="688">
        <v>506767</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c r="B43" s="239" t="s">
        <v>347</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348</v>
      </c>
      <c r="CE43" s="677"/>
      <c r="CF43" s="677"/>
      <c r="CG43" s="677"/>
      <c r="CH43" s="677"/>
      <c r="CI43" s="677"/>
      <c r="CJ43" s="677"/>
      <c r="CK43" s="677"/>
      <c r="CL43" s="677"/>
      <c r="CM43" s="677"/>
      <c r="CN43" s="677"/>
      <c r="CO43" s="677"/>
      <c r="CP43" s="677"/>
      <c r="CQ43" s="678"/>
      <c r="CR43" s="679">
        <v>117725</v>
      </c>
      <c r="CS43" s="715"/>
      <c r="CT43" s="715"/>
      <c r="CU43" s="715"/>
      <c r="CV43" s="715"/>
      <c r="CW43" s="715"/>
      <c r="CX43" s="715"/>
      <c r="CY43" s="716"/>
      <c r="CZ43" s="684">
        <v>0.5</v>
      </c>
      <c r="DA43" s="713"/>
      <c r="DB43" s="713"/>
      <c r="DC43" s="717"/>
      <c r="DD43" s="688">
        <v>117725</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c r="B44" s="240" t="s">
        <v>349</v>
      </c>
      <c r="CD44" s="791" t="s">
        <v>300</v>
      </c>
      <c r="CE44" s="792"/>
      <c r="CF44" s="676" t="s">
        <v>350</v>
      </c>
      <c r="CG44" s="677"/>
      <c r="CH44" s="677"/>
      <c r="CI44" s="677"/>
      <c r="CJ44" s="677"/>
      <c r="CK44" s="677"/>
      <c r="CL44" s="677"/>
      <c r="CM44" s="677"/>
      <c r="CN44" s="677"/>
      <c r="CO44" s="677"/>
      <c r="CP44" s="677"/>
      <c r="CQ44" s="678"/>
      <c r="CR44" s="679">
        <v>2055918</v>
      </c>
      <c r="CS44" s="680"/>
      <c r="CT44" s="680"/>
      <c r="CU44" s="680"/>
      <c r="CV44" s="680"/>
      <c r="CW44" s="680"/>
      <c r="CX44" s="680"/>
      <c r="CY44" s="681"/>
      <c r="CZ44" s="684">
        <v>9.6</v>
      </c>
      <c r="DA44" s="685"/>
      <c r="DB44" s="685"/>
      <c r="DC44" s="780"/>
      <c r="DD44" s="688">
        <v>506767</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c r="CD45" s="793"/>
      <c r="CE45" s="794"/>
      <c r="CF45" s="676" t="s">
        <v>351</v>
      </c>
      <c r="CG45" s="677"/>
      <c r="CH45" s="677"/>
      <c r="CI45" s="677"/>
      <c r="CJ45" s="677"/>
      <c r="CK45" s="677"/>
      <c r="CL45" s="677"/>
      <c r="CM45" s="677"/>
      <c r="CN45" s="677"/>
      <c r="CO45" s="677"/>
      <c r="CP45" s="677"/>
      <c r="CQ45" s="678"/>
      <c r="CR45" s="679">
        <v>553753</v>
      </c>
      <c r="CS45" s="715"/>
      <c r="CT45" s="715"/>
      <c r="CU45" s="715"/>
      <c r="CV45" s="715"/>
      <c r="CW45" s="715"/>
      <c r="CX45" s="715"/>
      <c r="CY45" s="716"/>
      <c r="CZ45" s="684">
        <v>2.6</v>
      </c>
      <c r="DA45" s="713"/>
      <c r="DB45" s="713"/>
      <c r="DC45" s="717"/>
      <c r="DD45" s="688">
        <v>18974</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c r="CD46" s="793"/>
      <c r="CE46" s="794"/>
      <c r="CF46" s="676" t="s">
        <v>352</v>
      </c>
      <c r="CG46" s="677"/>
      <c r="CH46" s="677"/>
      <c r="CI46" s="677"/>
      <c r="CJ46" s="677"/>
      <c r="CK46" s="677"/>
      <c r="CL46" s="677"/>
      <c r="CM46" s="677"/>
      <c r="CN46" s="677"/>
      <c r="CO46" s="677"/>
      <c r="CP46" s="677"/>
      <c r="CQ46" s="678"/>
      <c r="CR46" s="679">
        <v>1482739</v>
      </c>
      <c r="CS46" s="680"/>
      <c r="CT46" s="680"/>
      <c r="CU46" s="680"/>
      <c r="CV46" s="680"/>
      <c r="CW46" s="680"/>
      <c r="CX46" s="680"/>
      <c r="CY46" s="681"/>
      <c r="CZ46" s="684">
        <v>6.9</v>
      </c>
      <c r="DA46" s="685"/>
      <c r="DB46" s="685"/>
      <c r="DC46" s="780"/>
      <c r="DD46" s="688">
        <v>470467</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c r="CD47" s="793"/>
      <c r="CE47" s="794"/>
      <c r="CF47" s="676" t="s">
        <v>353</v>
      </c>
      <c r="CG47" s="677"/>
      <c r="CH47" s="677"/>
      <c r="CI47" s="677"/>
      <c r="CJ47" s="677"/>
      <c r="CK47" s="677"/>
      <c r="CL47" s="677"/>
      <c r="CM47" s="677"/>
      <c r="CN47" s="677"/>
      <c r="CO47" s="677"/>
      <c r="CP47" s="677"/>
      <c r="CQ47" s="678"/>
      <c r="CR47" s="679" t="s">
        <v>222</v>
      </c>
      <c r="CS47" s="715"/>
      <c r="CT47" s="715"/>
      <c r="CU47" s="715"/>
      <c r="CV47" s="715"/>
      <c r="CW47" s="715"/>
      <c r="CX47" s="715"/>
      <c r="CY47" s="716"/>
      <c r="CZ47" s="684" t="s">
        <v>222</v>
      </c>
      <c r="DA47" s="713"/>
      <c r="DB47" s="713"/>
      <c r="DC47" s="717"/>
      <c r="DD47" s="688" t="s">
        <v>222</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c r="CD48" s="795"/>
      <c r="CE48" s="796"/>
      <c r="CF48" s="676" t="s">
        <v>354</v>
      </c>
      <c r="CG48" s="677"/>
      <c r="CH48" s="677"/>
      <c r="CI48" s="677"/>
      <c r="CJ48" s="677"/>
      <c r="CK48" s="677"/>
      <c r="CL48" s="677"/>
      <c r="CM48" s="677"/>
      <c r="CN48" s="677"/>
      <c r="CO48" s="677"/>
      <c r="CP48" s="677"/>
      <c r="CQ48" s="678"/>
      <c r="CR48" s="679" t="s">
        <v>222</v>
      </c>
      <c r="CS48" s="680"/>
      <c r="CT48" s="680"/>
      <c r="CU48" s="680"/>
      <c r="CV48" s="680"/>
      <c r="CW48" s="680"/>
      <c r="CX48" s="680"/>
      <c r="CY48" s="681"/>
      <c r="CZ48" s="684" t="s">
        <v>222</v>
      </c>
      <c r="DA48" s="685"/>
      <c r="DB48" s="685"/>
      <c r="DC48" s="780"/>
      <c r="DD48" s="688" t="s">
        <v>222</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c r="CD49" s="724" t="s">
        <v>355</v>
      </c>
      <c r="CE49" s="725"/>
      <c r="CF49" s="725"/>
      <c r="CG49" s="725"/>
      <c r="CH49" s="725"/>
      <c r="CI49" s="725"/>
      <c r="CJ49" s="725"/>
      <c r="CK49" s="725"/>
      <c r="CL49" s="725"/>
      <c r="CM49" s="725"/>
      <c r="CN49" s="725"/>
      <c r="CO49" s="725"/>
      <c r="CP49" s="725"/>
      <c r="CQ49" s="726"/>
      <c r="CR49" s="759">
        <v>21405999</v>
      </c>
      <c r="CS49" s="749"/>
      <c r="CT49" s="749"/>
      <c r="CU49" s="749"/>
      <c r="CV49" s="749"/>
      <c r="CW49" s="749"/>
      <c r="CX49" s="749"/>
      <c r="CY49" s="781"/>
      <c r="CZ49" s="764">
        <v>100</v>
      </c>
      <c r="DA49" s="782"/>
      <c r="DB49" s="782"/>
      <c r="DC49" s="783"/>
      <c r="DD49" s="784">
        <v>15766669</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row r="51" spans="82:133" hidden="1"/>
    <row r="52" spans="82:133" hidden="1"/>
    <row r="53" spans="82:133" hidden="1"/>
  </sheetData>
  <sheetProtection algorithmName="SHA-512" hashValue="3d7P1KFUDz+eCC0zkgP+5qbyRbnjV+5Nh1aKbrClcM0dsB4FfqD3OUg07wDvGTXt4i+EOPKokmxqdFyHdegpaw==" saltValue="YXnK+KurAZGzonrYv1r34g=="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5" zoomScaleNormal="75" zoomScaleSheetLayoutView="70" workbookViewId="0"/>
  </sheetViews>
  <sheetFormatPr defaultColWidth="0" defaultRowHeight="13.5" zeroHeight="1"/>
  <cols>
    <col min="1" max="130" width="2.75" style="289" customWidth="1"/>
    <col min="131" max="131" width="1.625" style="289" customWidth="1"/>
    <col min="132" max="16384" width="9" style="289" hidden="1"/>
  </cols>
  <sheetData>
    <row r="1" spans="1:131" s="247" customFormat="1" ht="11.25" customHeight="1" thickBot="1">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c r="A2" s="248" t="s">
        <v>356</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357</v>
      </c>
      <c r="DK2" s="827"/>
      <c r="DL2" s="827"/>
      <c r="DM2" s="827"/>
      <c r="DN2" s="827"/>
      <c r="DO2" s="828"/>
      <c r="DP2" s="249"/>
      <c r="DQ2" s="826" t="s">
        <v>358</v>
      </c>
      <c r="DR2" s="827"/>
      <c r="DS2" s="827"/>
      <c r="DT2" s="827"/>
      <c r="DU2" s="827"/>
      <c r="DV2" s="827"/>
      <c r="DW2" s="827"/>
      <c r="DX2" s="827"/>
      <c r="DY2" s="827"/>
      <c r="DZ2" s="828"/>
      <c r="EA2" s="250"/>
    </row>
    <row r="3" spans="1:131" s="247" customFormat="1" ht="11.25" customHeight="1">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c r="A4" s="829" t="s">
        <v>359</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360</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c r="A5" s="820" t="s">
        <v>361</v>
      </c>
      <c r="B5" s="821"/>
      <c r="C5" s="821"/>
      <c r="D5" s="821"/>
      <c r="E5" s="821"/>
      <c r="F5" s="821"/>
      <c r="G5" s="821"/>
      <c r="H5" s="821"/>
      <c r="I5" s="821"/>
      <c r="J5" s="821"/>
      <c r="K5" s="821"/>
      <c r="L5" s="821"/>
      <c r="M5" s="821"/>
      <c r="N5" s="821"/>
      <c r="O5" s="821"/>
      <c r="P5" s="822"/>
      <c r="Q5" s="797" t="s">
        <v>362</v>
      </c>
      <c r="R5" s="798"/>
      <c r="S5" s="798"/>
      <c r="T5" s="798"/>
      <c r="U5" s="799"/>
      <c r="V5" s="797" t="s">
        <v>363</v>
      </c>
      <c r="W5" s="798"/>
      <c r="X5" s="798"/>
      <c r="Y5" s="798"/>
      <c r="Z5" s="799"/>
      <c r="AA5" s="797" t="s">
        <v>364</v>
      </c>
      <c r="AB5" s="798"/>
      <c r="AC5" s="798"/>
      <c r="AD5" s="798"/>
      <c r="AE5" s="798"/>
      <c r="AF5" s="830" t="s">
        <v>365</v>
      </c>
      <c r="AG5" s="798"/>
      <c r="AH5" s="798"/>
      <c r="AI5" s="798"/>
      <c r="AJ5" s="809"/>
      <c r="AK5" s="798" t="s">
        <v>366</v>
      </c>
      <c r="AL5" s="798"/>
      <c r="AM5" s="798"/>
      <c r="AN5" s="798"/>
      <c r="AO5" s="799"/>
      <c r="AP5" s="797" t="s">
        <v>367</v>
      </c>
      <c r="AQ5" s="798"/>
      <c r="AR5" s="798"/>
      <c r="AS5" s="798"/>
      <c r="AT5" s="799"/>
      <c r="AU5" s="797" t="s">
        <v>368</v>
      </c>
      <c r="AV5" s="798"/>
      <c r="AW5" s="798"/>
      <c r="AX5" s="798"/>
      <c r="AY5" s="809"/>
      <c r="AZ5" s="256"/>
      <c r="BA5" s="256"/>
      <c r="BB5" s="256"/>
      <c r="BC5" s="256"/>
      <c r="BD5" s="256"/>
      <c r="BE5" s="257"/>
      <c r="BF5" s="257"/>
      <c r="BG5" s="257"/>
      <c r="BH5" s="257"/>
      <c r="BI5" s="257"/>
      <c r="BJ5" s="257"/>
      <c r="BK5" s="257"/>
      <c r="BL5" s="257"/>
      <c r="BM5" s="257"/>
      <c r="BN5" s="257"/>
      <c r="BO5" s="257"/>
      <c r="BP5" s="257"/>
      <c r="BQ5" s="820" t="s">
        <v>369</v>
      </c>
      <c r="BR5" s="821"/>
      <c r="BS5" s="821"/>
      <c r="BT5" s="821"/>
      <c r="BU5" s="821"/>
      <c r="BV5" s="821"/>
      <c r="BW5" s="821"/>
      <c r="BX5" s="821"/>
      <c r="BY5" s="821"/>
      <c r="BZ5" s="821"/>
      <c r="CA5" s="821"/>
      <c r="CB5" s="821"/>
      <c r="CC5" s="821"/>
      <c r="CD5" s="821"/>
      <c r="CE5" s="821"/>
      <c r="CF5" s="821"/>
      <c r="CG5" s="822"/>
      <c r="CH5" s="797" t="s">
        <v>370</v>
      </c>
      <c r="CI5" s="798"/>
      <c r="CJ5" s="798"/>
      <c r="CK5" s="798"/>
      <c r="CL5" s="799"/>
      <c r="CM5" s="797" t="s">
        <v>371</v>
      </c>
      <c r="CN5" s="798"/>
      <c r="CO5" s="798"/>
      <c r="CP5" s="798"/>
      <c r="CQ5" s="799"/>
      <c r="CR5" s="797" t="s">
        <v>372</v>
      </c>
      <c r="CS5" s="798"/>
      <c r="CT5" s="798"/>
      <c r="CU5" s="798"/>
      <c r="CV5" s="799"/>
      <c r="CW5" s="797" t="s">
        <v>373</v>
      </c>
      <c r="CX5" s="798"/>
      <c r="CY5" s="798"/>
      <c r="CZ5" s="798"/>
      <c r="DA5" s="799"/>
      <c r="DB5" s="797" t="s">
        <v>374</v>
      </c>
      <c r="DC5" s="798"/>
      <c r="DD5" s="798"/>
      <c r="DE5" s="798"/>
      <c r="DF5" s="799"/>
      <c r="DG5" s="803" t="s">
        <v>375</v>
      </c>
      <c r="DH5" s="804"/>
      <c r="DI5" s="804"/>
      <c r="DJ5" s="804"/>
      <c r="DK5" s="805"/>
      <c r="DL5" s="803" t="s">
        <v>376</v>
      </c>
      <c r="DM5" s="804"/>
      <c r="DN5" s="804"/>
      <c r="DO5" s="804"/>
      <c r="DP5" s="805"/>
      <c r="DQ5" s="797" t="s">
        <v>377</v>
      </c>
      <c r="DR5" s="798"/>
      <c r="DS5" s="798"/>
      <c r="DT5" s="798"/>
      <c r="DU5" s="799"/>
      <c r="DV5" s="797" t="s">
        <v>368</v>
      </c>
      <c r="DW5" s="798"/>
      <c r="DX5" s="798"/>
      <c r="DY5" s="798"/>
      <c r="DZ5" s="809"/>
      <c r="EA5" s="254"/>
    </row>
    <row r="6" spans="1:131" s="255" customFormat="1" ht="26.25" customHeight="1" thickBot="1">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c r="A7" s="258">
        <v>1</v>
      </c>
      <c r="B7" s="811" t="s">
        <v>378</v>
      </c>
      <c r="C7" s="812"/>
      <c r="D7" s="812"/>
      <c r="E7" s="812"/>
      <c r="F7" s="812"/>
      <c r="G7" s="812"/>
      <c r="H7" s="812"/>
      <c r="I7" s="812"/>
      <c r="J7" s="812"/>
      <c r="K7" s="812"/>
      <c r="L7" s="812"/>
      <c r="M7" s="812"/>
      <c r="N7" s="812"/>
      <c r="O7" s="812"/>
      <c r="P7" s="813"/>
      <c r="Q7" s="814">
        <v>22364</v>
      </c>
      <c r="R7" s="815"/>
      <c r="S7" s="815"/>
      <c r="T7" s="815"/>
      <c r="U7" s="815"/>
      <c r="V7" s="815">
        <v>21411</v>
      </c>
      <c r="W7" s="815"/>
      <c r="X7" s="815"/>
      <c r="Y7" s="815"/>
      <c r="Z7" s="815"/>
      <c r="AA7" s="815">
        <v>953</v>
      </c>
      <c r="AB7" s="815"/>
      <c r="AC7" s="815"/>
      <c r="AD7" s="815"/>
      <c r="AE7" s="816"/>
      <c r="AF7" s="817">
        <v>912</v>
      </c>
      <c r="AG7" s="818"/>
      <c r="AH7" s="818"/>
      <c r="AI7" s="818"/>
      <c r="AJ7" s="819"/>
      <c r="AK7" s="854">
        <v>822</v>
      </c>
      <c r="AL7" s="855"/>
      <c r="AM7" s="855"/>
      <c r="AN7" s="855"/>
      <c r="AO7" s="855"/>
      <c r="AP7" s="855">
        <v>24564</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c r="BS7" s="858" t="s">
        <v>586</v>
      </c>
      <c r="BT7" s="859"/>
      <c r="BU7" s="859"/>
      <c r="BV7" s="859"/>
      <c r="BW7" s="859"/>
      <c r="BX7" s="859"/>
      <c r="BY7" s="859"/>
      <c r="BZ7" s="859"/>
      <c r="CA7" s="859"/>
      <c r="CB7" s="859"/>
      <c r="CC7" s="859"/>
      <c r="CD7" s="859"/>
      <c r="CE7" s="859"/>
      <c r="CF7" s="859"/>
      <c r="CG7" s="860"/>
      <c r="CH7" s="851">
        <v>-1</v>
      </c>
      <c r="CI7" s="852"/>
      <c r="CJ7" s="852"/>
      <c r="CK7" s="852"/>
      <c r="CL7" s="853"/>
      <c r="CM7" s="851">
        <v>121</v>
      </c>
      <c r="CN7" s="852"/>
      <c r="CO7" s="852"/>
      <c r="CP7" s="852"/>
      <c r="CQ7" s="853"/>
      <c r="CR7" s="851">
        <v>50</v>
      </c>
      <c r="CS7" s="852"/>
      <c r="CT7" s="852"/>
      <c r="CU7" s="852"/>
      <c r="CV7" s="853"/>
      <c r="CW7" s="851">
        <v>5</v>
      </c>
      <c r="CX7" s="852"/>
      <c r="CY7" s="852"/>
      <c r="CZ7" s="852"/>
      <c r="DA7" s="853"/>
      <c r="DB7" s="851" t="s">
        <v>516</v>
      </c>
      <c r="DC7" s="852"/>
      <c r="DD7" s="852"/>
      <c r="DE7" s="852"/>
      <c r="DF7" s="853"/>
      <c r="DG7" s="851" t="s">
        <v>516</v>
      </c>
      <c r="DH7" s="852"/>
      <c r="DI7" s="852"/>
      <c r="DJ7" s="852"/>
      <c r="DK7" s="853"/>
      <c r="DL7" s="851" t="s">
        <v>516</v>
      </c>
      <c r="DM7" s="852"/>
      <c r="DN7" s="852"/>
      <c r="DO7" s="852"/>
      <c r="DP7" s="853"/>
      <c r="DQ7" s="851" t="s">
        <v>516</v>
      </c>
      <c r="DR7" s="852"/>
      <c r="DS7" s="852"/>
      <c r="DT7" s="852"/>
      <c r="DU7" s="853"/>
      <c r="DV7" s="832"/>
      <c r="DW7" s="833"/>
      <c r="DX7" s="833"/>
      <c r="DY7" s="833"/>
      <c r="DZ7" s="834"/>
      <c r="EA7" s="254"/>
    </row>
    <row r="8" spans="1:131" s="255" customFormat="1" ht="26.25" customHeight="1">
      <c r="A8" s="261">
        <v>2</v>
      </c>
      <c r="B8" s="835" t="s">
        <v>379</v>
      </c>
      <c r="C8" s="836"/>
      <c r="D8" s="836"/>
      <c r="E8" s="836"/>
      <c r="F8" s="836"/>
      <c r="G8" s="836"/>
      <c r="H8" s="836"/>
      <c r="I8" s="836"/>
      <c r="J8" s="836"/>
      <c r="K8" s="836"/>
      <c r="L8" s="836"/>
      <c r="M8" s="836"/>
      <c r="N8" s="836"/>
      <c r="O8" s="836"/>
      <c r="P8" s="837"/>
      <c r="Q8" s="838">
        <v>88</v>
      </c>
      <c r="R8" s="839"/>
      <c r="S8" s="839"/>
      <c r="T8" s="839"/>
      <c r="U8" s="839"/>
      <c r="V8" s="839">
        <v>23</v>
      </c>
      <c r="W8" s="839"/>
      <c r="X8" s="839"/>
      <c r="Y8" s="839"/>
      <c r="Z8" s="839"/>
      <c r="AA8" s="839">
        <v>64</v>
      </c>
      <c r="AB8" s="839"/>
      <c r="AC8" s="839"/>
      <c r="AD8" s="839"/>
      <c r="AE8" s="840"/>
      <c r="AF8" s="841">
        <v>64</v>
      </c>
      <c r="AG8" s="842"/>
      <c r="AH8" s="842"/>
      <c r="AI8" s="842"/>
      <c r="AJ8" s="843"/>
      <c r="AK8" s="844" t="s">
        <v>516</v>
      </c>
      <c r="AL8" s="845"/>
      <c r="AM8" s="845"/>
      <c r="AN8" s="845"/>
      <c r="AO8" s="845"/>
      <c r="AP8" s="845">
        <v>208</v>
      </c>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t="s">
        <v>587</v>
      </c>
      <c r="BT8" s="849"/>
      <c r="BU8" s="849"/>
      <c r="BV8" s="849"/>
      <c r="BW8" s="849"/>
      <c r="BX8" s="849"/>
      <c r="BY8" s="849"/>
      <c r="BZ8" s="849"/>
      <c r="CA8" s="849"/>
      <c r="CB8" s="849"/>
      <c r="CC8" s="849"/>
      <c r="CD8" s="849"/>
      <c r="CE8" s="849"/>
      <c r="CF8" s="849"/>
      <c r="CG8" s="850"/>
      <c r="CH8" s="861">
        <v>-17</v>
      </c>
      <c r="CI8" s="862"/>
      <c r="CJ8" s="862"/>
      <c r="CK8" s="862"/>
      <c r="CL8" s="863"/>
      <c r="CM8" s="861">
        <v>182</v>
      </c>
      <c r="CN8" s="862"/>
      <c r="CO8" s="862"/>
      <c r="CP8" s="862"/>
      <c r="CQ8" s="863"/>
      <c r="CR8" s="861">
        <v>300</v>
      </c>
      <c r="CS8" s="862"/>
      <c r="CT8" s="862"/>
      <c r="CU8" s="862"/>
      <c r="CV8" s="863"/>
      <c r="CW8" s="861" t="s">
        <v>516</v>
      </c>
      <c r="CX8" s="862"/>
      <c r="CY8" s="862"/>
      <c r="CZ8" s="862"/>
      <c r="DA8" s="863"/>
      <c r="DB8" s="861" t="s">
        <v>516</v>
      </c>
      <c r="DC8" s="862"/>
      <c r="DD8" s="862"/>
      <c r="DE8" s="862"/>
      <c r="DF8" s="863"/>
      <c r="DG8" s="861" t="s">
        <v>516</v>
      </c>
      <c r="DH8" s="862"/>
      <c r="DI8" s="862"/>
      <c r="DJ8" s="862"/>
      <c r="DK8" s="863"/>
      <c r="DL8" s="861" t="s">
        <v>516</v>
      </c>
      <c r="DM8" s="862"/>
      <c r="DN8" s="862"/>
      <c r="DO8" s="862"/>
      <c r="DP8" s="863"/>
      <c r="DQ8" s="861" t="s">
        <v>516</v>
      </c>
      <c r="DR8" s="862"/>
      <c r="DS8" s="862"/>
      <c r="DT8" s="862"/>
      <c r="DU8" s="863"/>
      <c r="DV8" s="864"/>
      <c r="DW8" s="865"/>
      <c r="DX8" s="865"/>
      <c r="DY8" s="865"/>
      <c r="DZ8" s="866"/>
      <c r="EA8" s="254"/>
    </row>
    <row r="9" spans="1:131" s="255" customFormat="1" ht="26.25" customHeight="1">
      <c r="A9" s="261">
        <v>3</v>
      </c>
      <c r="B9" s="835" t="s">
        <v>380</v>
      </c>
      <c r="C9" s="836"/>
      <c r="D9" s="836"/>
      <c r="E9" s="836"/>
      <c r="F9" s="836"/>
      <c r="G9" s="836"/>
      <c r="H9" s="836"/>
      <c r="I9" s="836"/>
      <c r="J9" s="836"/>
      <c r="K9" s="836"/>
      <c r="L9" s="836"/>
      <c r="M9" s="836"/>
      <c r="N9" s="836"/>
      <c r="O9" s="836"/>
      <c r="P9" s="837"/>
      <c r="Q9" s="838">
        <v>1</v>
      </c>
      <c r="R9" s="839"/>
      <c r="S9" s="839"/>
      <c r="T9" s="839"/>
      <c r="U9" s="839"/>
      <c r="V9" s="839">
        <v>0</v>
      </c>
      <c r="W9" s="839"/>
      <c r="X9" s="839"/>
      <c r="Y9" s="839"/>
      <c r="Z9" s="839"/>
      <c r="AA9" s="839">
        <v>1</v>
      </c>
      <c r="AB9" s="839"/>
      <c r="AC9" s="839"/>
      <c r="AD9" s="839"/>
      <c r="AE9" s="840"/>
      <c r="AF9" s="841">
        <v>1</v>
      </c>
      <c r="AG9" s="842"/>
      <c r="AH9" s="842"/>
      <c r="AI9" s="842"/>
      <c r="AJ9" s="843"/>
      <c r="AK9" s="844" t="s">
        <v>516</v>
      </c>
      <c r="AL9" s="845"/>
      <c r="AM9" s="845"/>
      <c r="AN9" s="845"/>
      <c r="AO9" s="845"/>
      <c r="AP9" s="845" t="s">
        <v>516</v>
      </c>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t="s">
        <v>588</v>
      </c>
      <c r="BT9" s="849"/>
      <c r="BU9" s="849"/>
      <c r="BV9" s="849"/>
      <c r="BW9" s="849"/>
      <c r="BX9" s="849"/>
      <c r="BY9" s="849"/>
      <c r="BZ9" s="849"/>
      <c r="CA9" s="849"/>
      <c r="CB9" s="849"/>
      <c r="CC9" s="849"/>
      <c r="CD9" s="849"/>
      <c r="CE9" s="849"/>
      <c r="CF9" s="849"/>
      <c r="CG9" s="850"/>
      <c r="CH9" s="861">
        <v>1</v>
      </c>
      <c r="CI9" s="862"/>
      <c r="CJ9" s="862"/>
      <c r="CK9" s="862"/>
      <c r="CL9" s="863"/>
      <c r="CM9" s="861">
        <v>119</v>
      </c>
      <c r="CN9" s="862"/>
      <c r="CO9" s="862"/>
      <c r="CP9" s="862"/>
      <c r="CQ9" s="863"/>
      <c r="CR9" s="861">
        <v>100</v>
      </c>
      <c r="CS9" s="862"/>
      <c r="CT9" s="862"/>
      <c r="CU9" s="862"/>
      <c r="CV9" s="863"/>
      <c r="CW9" s="861" t="s">
        <v>516</v>
      </c>
      <c r="CX9" s="862"/>
      <c r="CY9" s="862"/>
      <c r="CZ9" s="862"/>
      <c r="DA9" s="863"/>
      <c r="DB9" s="861" t="s">
        <v>516</v>
      </c>
      <c r="DC9" s="862"/>
      <c r="DD9" s="862"/>
      <c r="DE9" s="862"/>
      <c r="DF9" s="863"/>
      <c r="DG9" s="861" t="s">
        <v>516</v>
      </c>
      <c r="DH9" s="862"/>
      <c r="DI9" s="862"/>
      <c r="DJ9" s="862"/>
      <c r="DK9" s="863"/>
      <c r="DL9" s="861" t="s">
        <v>516</v>
      </c>
      <c r="DM9" s="862"/>
      <c r="DN9" s="862"/>
      <c r="DO9" s="862"/>
      <c r="DP9" s="863"/>
      <c r="DQ9" s="861" t="s">
        <v>516</v>
      </c>
      <c r="DR9" s="862"/>
      <c r="DS9" s="862"/>
      <c r="DT9" s="862"/>
      <c r="DU9" s="863"/>
      <c r="DV9" s="864"/>
      <c r="DW9" s="865"/>
      <c r="DX9" s="865"/>
      <c r="DY9" s="865"/>
      <c r="DZ9" s="866"/>
      <c r="EA9" s="254"/>
    </row>
    <row r="10" spans="1:131" s="255" customFormat="1" ht="26.25" customHeight="1">
      <c r="A10" s="261">
        <v>4</v>
      </c>
      <c r="B10" s="835" t="s">
        <v>381</v>
      </c>
      <c r="C10" s="836"/>
      <c r="D10" s="836"/>
      <c r="E10" s="836"/>
      <c r="F10" s="836"/>
      <c r="G10" s="836"/>
      <c r="H10" s="836"/>
      <c r="I10" s="836"/>
      <c r="J10" s="836"/>
      <c r="K10" s="836"/>
      <c r="L10" s="836"/>
      <c r="M10" s="836"/>
      <c r="N10" s="836"/>
      <c r="O10" s="836"/>
      <c r="P10" s="837"/>
      <c r="Q10" s="838">
        <v>81</v>
      </c>
      <c r="R10" s="839"/>
      <c r="S10" s="839"/>
      <c r="T10" s="839"/>
      <c r="U10" s="839"/>
      <c r="V10" s="839">
        <v>74</v>
      </c>
      <c r="W10" s="839"/>
      <c r="X10" s="839"/>
      <c r="Y10" s="839"/>
      <c r="Z10" s="839"/>
      <c r="AA10" s="839">
        <v>7</v>
      </c>
      <c r="AB10" s="839"/>
      <c r="AC10" s="839"/>
      <c r="AD10" s="839"/>
      <c r="AE10" s="840"/>
      <c r="AF10" s="841">
        <v>7</v>
      </c>
      <c r="AG10" s="842"/>
      <c r="AH10" s="842"/>
      <c r="AI10" s="842"/>
      <c r="AJ10" s="843"/>
      <c r="AK10" s="844">
        <v>76</v>
      </c>
      <c r="AL10" s="845"/>
      <c r="AM10" s="845"/>
      <c r="AN10" s="845"/>
      <c r="AO10" s="845"/>
      <c r="AP10" s="845">
        <v>264</v>
      </c>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t="s">
        <v>589</v>
      </c>
      <c r="BT10" s="849"/>
      <c r="BU10" s="849"/>
      <c r="BV10" s="849"/>
      <c r="BW10" s="849"/>
      <c r="BX10" s="849"/>
      <c r="BY10" s="849"/>
      <c r="BZ10" s="849"/>
      <c r="CA10" s="849"/>
      <c r="CB10" s="849"/>
      <c r="CC10" s="849"/>
      <c r="CD10" s="849"/>
      <c r="CE10" s="849"/>
      <c r="CF10" s="849"/>
      <c r="CG10" s="850"/>
      <c r="CH10" s="861">
        <v>10</v>
      </c>
      <c r="CI10" s="862"/>
      <c r="CJ10" s="862"/>
      <c r="CK10" s="862"/>
      <c r="CL10" s="863"/>
      <c r="CM10" s="861">
        <v>288</v>
      </c>
      <c r="CN10" s="862"/>
      <c r="CO10" s="862"/>
      <c r="CP10" s="862"/>
      <c r="CQ10" s="863"/>
      <c r="CR10" s="861">
        <v>48</v>
      </c>
      <c r="CS10" s="862"/>
      <c r="CT10" s="862"/>
      <c r="CU10" s="862"/>
      <c r="CV10" s="863"/>
      <c r="CW10" s="861" t="s">
        <v>516</v>
      </c>
      <c r="CX10" s="862"/>
      <c r="CY10" s="862"/>
      <c r="CZ10" s="862"/>
      <c r="DA10" s="863"/>
      <c r="DB10" s="861" t="s">
        <v>516</v>
      </c>
      <c r="DC10" s="862"/>
      <c r="DD10" s="862"/>
      <c r="DE10" s="862"/>
      <c r="DF10" s="863"/>
      <c r="DG10" s="861" t="s">
        <v>516</v>
      </c>
      <c r="DH10" s="862"/>
      <c r="DI10" s="862"/>
      <c r="DJ10" s="862"/>
      <c r="DK10" s="863"/>
      <c r="DL10" s="861" t="s">
        <v>516</v>
      </c>
      <c r="DM10" s="862"/>
      <c r="DN10" s="862"/>
      <c r="DO10" s="862"/>
      <c r="DP10" s="863"/>
      <c r="DQ10" s="861" t="s">
        <v>516</v>
      </c>
      <c r="DR10" s="862"/>
      <c r="DS10" s="862"/>
      <c r="DT10" s="862"/>
      <c r="DU10" s="863"/>
      <c r="DV10" s="864"/>
      <c r="DW10" s="865"/>
      <c r="DX10" s="865"/>
      <c r="DY10" s="865"/>
      <c r="DZ10" s="866"/>
      <c r="EA10" s="254"/>
    </row>
    <row r="11" spans="1:131" s="255" customFormat="1" ht="26.25" customHeight="1">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t="s">
        <v>590</v>
      </c>
      <c r="BT11" s="849"/>
      <c r="BU11" s="849"/>
      <c r="BV11" s="849"/>
      <c r="BW11" s="849"/>
      <c r="BX11" s="849"/>
      <c r="BY11" s="849"/>
      <c r="BZ11" s="849"/>
      <c r="CA11" s="849"/>
      <c r="CB11" s="849"/>
      <c r="CC11" s="849"/>
      <c r="CD11" s="849"/>
      <c r="CE11" s="849"/>
      <c r="CF11" s="849"/>
      <c r="CG11" s="850"/>
      <c r="CH11" s="861">
        <v>-2</v>
      </c>
      <c r="CI11" s="862"/>
      <c r="CJ11" s="862"/>
      <c r="CK11" s="862"/>
      <c r="CL11" s="863"/>
      <c r="CM11" s="861">
        <v>38</v>
      </c>
      <c r="CN11" s="862"/>
      <c r="CO11" s="862"/>
      <c r="CP11" s="862"/>
      <c r="CQ11" s="863"/>
      <c r="CR11" s="861">
        <v>57</v>
      </c>
      <c r="CS11" s="862"/>
      <c r="CT11" s="862"/>
      <c r="CU11" s="862"/>
      <c r="CV11" s="863"/>
      <c r="CW11" s="861" t="s">
        <v>516</v>
      </c>
      <c r="CX11" s="862"/>
      <c r="CY11" s="862"/>
      <c r="CZ11" s="862"/>
      <c r="DA11" s="863"/>
      <c r="DB11" s="861" t="s">
        <v>516</v>
      </c>
      <c r="DC11" s="862"/>
      <c r="DD11" s="862"/>
      <c r="DE11" s="862"/>
      <c r="DF11" s="863"/>
      <c r="DG11" s="861" t="s">
        <v>516</v>
      </c>
      <c r="DH11" s="862"/>
      <c r="DI11" s="862"/>
      <c r="DJ11" s="862"/>
      <c r="DK11" s="863"/>
      <c r="DL11" s="861" t="s">
        <v>516</v>
      </c>
      <c r="DM11" s="862"/>
      <c r="DN11" s="862"/>
      <c r="DO11" s="862"/>
      <c r="DP11" s="863"/>
      <c r="DQ11" s="861" t="s">
        <v>516</v>
      </c>
      <c r="DR11" s="862"/>
      <c r="DS11" s="862"/>
      <c r="DT11" s="862"/>
      <c r="DU11" s="863"/>
      <c r="DV11" s="864"/>
      <c r="DW11" s="865"/>
      <c r="DX11" s="865"/>
      <c r="DY11" s="865"/>
      <c r="DZ11" s="866"/>
      <c r="EA11" s="254"/>
    </row>
    <row r="12" spans="1:131" s="255" customFormat="1" ht="26.25" customHeight="1">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t="s">
        <v>591</v>
      </c>
      <c r="BT12" s="849"/>
      <c r="BU12" s="849"/>
      <c r="BV12" s="849"/>
      <c r="BW12" s="849"/>
      <c r="BX12" s="849"/>
      <c r="BY12" s="849"/>
      <c r="BZ12" s="849"/>
      <c r="CA12" s="849"/>
      <c r="CB12" s="849"/>
      <c r="CC12" s="849"/>
      <c r="CD12" s="849"/>
      <c r="CE12" s="849"/>
      <c r="CF12" s="849"/>
      <c r="CG12" s="850"/>
      <c r="CH12" s="861">
        <v>5</v>
      </c>
      <c r="CI12" s="862"/>
      <c r="CJ12" s="862"/>
      <c r="CK12" s="862"/>
      <c r="CL12" s="863"/>
      <c r="CM12" s="861">
        <v>62</v>
      </c>
      <c r="CN12" s="862"/>
      <c r="CO12" s="862"/>
      <c r="CP12" s="862"/>
      <c r="CQ12" s="863"/>
      <c r="CR12" s="861">
        <v>30</v>
      </c>
      <c r="CS12" s="862"/>
      <c r="CT12" s="862"/>
      <c r="CU12" s="862"/>
      <c r="CV12" s="863"/>
      <c r="CW12" s="861">
        <v>25</v>
      </c>
      <c r="CX12" s="862"/>
      <c r="CY12" s="862"/>
      <c r="CZ12" s="862"/>
      <c r="DA12" s="863"/>
      <c r="DB12" s="861" t="s">
        <v>516</v>
      </c>
      <c r="DC12" s="862"/>
      <c r="DD12" s="862"/>
      <c r="DE12" s="862"/>
      <c r="DF12" s="863"/>
      <c r="DG12" s="861" t="s">
        <v>516</v>
      </c>
      <c r="DH12" s="862"/>
      <c r="DI12" s="862"/>
      <c r="DJ12" s="862"/>
      <c r="DK12" s="863"/>
      <c r="DL12" s="861" t="s">
        <v>516</v>
      </c>
      <c r="DM12" s="862"/>
      <c r="DN12" s="862"/>
      <c r="DO12" s="862"/>
      <c r="DP12" s="863"/>
      <c r="DQ12" s="861" t="s">
        <v>516</v>
      </c>
      <c r="DR12" s="862"/>
      <c r="DS12" s="862"/>
      <c r="DT12" s="862"/>
      <c r="DU12" s="863"/>
      <c r="DV12" s="864"/>
      <c r="DW12" s="865"/>
      <c r="DX12" s="865"/>
      <c r="DY12" s="865"/>
      <c r="DZ12" s="866"/>
      <c r="EA12" s="254"/>
    </row>
    <row r="13" spans="1:131" s="255" customFormat="1" ht="26.25" customHeight="1">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t="s">
        <v>592</v>
      </c>
      <c r="BT13" s="849"/>
      <c r="BU13" s="849"/>
      <c r="BV13" s="849"/>
      <c r="BW13" s="849"/>
      <c r="BX13" s="849"/>
      <c r="BY13" s="849"/>
      <c r="BZ13" s="849"/>
      <c r="CA13" s="849"/>
      <c r="CB13" s="849"/>
      <c r="CC13" s="849"/>
      <c r="CD13" s="849"/>
      <c r="CE13" s="849"/>
      <c r="CF13" s="849"/>
      <c r="CG13" s="850"/>
      <c r="CH13" s="861">
        <v>4</v>
      </c>
      <c r="CI13" s="862"/>
      <c r="CJ13" s="862"/>
      <c r="CK13" s="862"/>
      <c r="CL13" s="863"/>
      <c r="CM13" s="861">
        <v>12</v>
      </c>
      <c r="CN13" s="862"/>
      <c r="CO13" s="862"/>
      <c r="CP13" s="862"/>
      <c r="CQ13" s="863"/>
      <c r="CR13" s="861">
        <v>50</v>
      </c>
      <c r="CS13" s="862"/>
      <c r="CT13" s="862"/>
      <c r="CU13" s="862"/>
      <c r="CV13" s="863"/>
      <c r="CW13" s="861" t="s">
        <v>516</v>
      </c>
      <c r="CX13" s="862"/>
      <c r="CY13" s="862"/>
      <c r="CZ13" s="862"/>
      <c r="DA13" s="863"/>
      <c r="DB13" s="861" t="s">
        <v>516</v>
      </c>
      <c r="DC13" s="862"/>
      <c r="DD13" s="862"/>
      <c r="DE13" s="862"/>
      <c r="DF13" s="863"/>
      <c r="DG13" s="861" t="s">
        <v>516</v>
      </c>
      <c r="DH13" s="862"/>
      <c r="DI13" s="862"/>
      <c r="DJ13" s="862"/>
      <c r="DK13" s="863"/>
      <c r="DL13" s="861" t="s">
        <v>516</v>
      </c>
      <c r="DM13" s="862"/>
      <c r="DN13" s="862"/>
      <c r="DO13" s="862"/>
      <c r="DP13" s="863"/>
      <c r="DQ13" s="861" t="s">
        <v>516</v>
      </c>
      <c r="DR13" s="862"/>
      <c r="DS13" s="862"/>
      <c r="DT13" s="862"/>
      <c r="DU13" s="863"/>
      <c r="DV13" s="864"/>
      <c r="DW13" s="865"/>
      <c r="DX13" s="865"/>
      <c r="DY13" s="865"/>
      <c r="DZ13" s="866"/>
      <c r="EA13" s="254"/>
    </row>
    <row r="14" spans="1:131" s="255" customFormat="1" ht="26.25" customHeight="1">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t="s">
        <v>593</v>
      </c>
      <c r="BT14" s="849"/>
      <c r="BU14" s="849"/>
      <c r="BV14" s="849"/>
      <c r="BW14" s="849"/>
      <c r="BX14" s="849"/>
      <c r="BY14" s="849"/>
      <c r="BZ14" s="849"/>
      <c r="CA14" s="849"/>
      <c r="CB14" s="849"/>
      <c r="CC14" s="849"/>
      <c r="CD14" s="849"/>
      <c r="CE14" s="849"/>
      <c r="CF14" s="849"/>
      <c r="CG14" s="850"/>
      <c r="CH14" s="861">
        <v>7</v>
      </c>
      <c r="CI14" s="862"/>
      <c r="CJ14" s="862"/>
      <c r="CK14" s="862"/>
      <c r="CL14" s="863"/>
      <c r="CM14" s="861">
        <v>92</v>
      </c>
      <c r="CN14" s="862"/>
      <c r="CO14" s="862"/>
      <c r="CP14" s="862"/>
      <c r="CQ14" s="863"/>
      <c r="CR14" s="861">
        <v>70</v>
      </c>
      <c r="CS14" s="862"/>
      <c r="CT14" s="862"/>
      <c r="CU14" s="862"/>
      <c r="CV14" s="863"/>
      <c r="CW14" s="861" t="s">
        <v>516</v>
      </c>
      <c r="CX14" s="862"/>
      <c r="CY14" s="862"/>
      <c r="CZ14" s="862"/>
      <c r="DA14" s="863"/>
      <c r="DB14" s="861" t="s">
        <v>516</v>
      </c>
      <c r="DC14" s="862"/>
      <c r="DD14" s="862"/>
      <c r="DE14" s="862"/>
      <c r="DF14" s="863"/>
      <c r="DG14" s="861" t="s">
        <v>516</v>
      </c>
      <c r="DH14" s="862"/>
      <c r="DI14" s="862"/>
      <c r="DJ14" s="862"/>
      <c r="DK14" s="863"/>
      <c r="DL14" s="861" t="s">
        <v>516</v>
      </c>
      <c r="DM14" s="862"/>
      <c r="DN14" s="862"/>
      <c r="DO14" s="862"/>
      <c r="DP14" s="863"/>
      <c r="DQ14" s="861" t="s">
        <v>516</v>
      </c>
      <c r="DR14" s="862"/>
      <c r="DS14" s="862"/>
      <c r="DT14" s="862"/>
      <c r="DU14" s="863"/>
      <c r="DV14" s="864"/>
      <c r="DW14" s="865"/>
      <c r="DX14" s="865"/>
      <c r="DY14" s="865"/>
      <c r="DZ14" s="866"/>
      <c r="EA14" s="254"/>
    </row>
    <row r="15" spans="1:131" s="255" customFormat="1" ht="26.25" customHeight="1">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382</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c r="A23" s="264" t="s">
        <v>383</v>
      </c>
      <c r="B23" s="870" t="s">
        <v>384</v>
      </c>
      <c r="C23" s="871"/>
      <c r="D23" s="871"/>
      <c r="E23" s="871"/>
      <c r="F23" s="871"/>
      <c r="G23" s="871"/>
      <c r="H23" s="871"/>
      <c r="I23" s="871"/>
      <c r="J23" s="871"/>
      <c r="K23" s="871"/>
      <c r="L23" s="871"/>
      <c r="M23" s="871"/>
      <c r="N23" s="871"/>
      <c r="O23" s="871"/>
      <c r="P23" s="872"/>
      <c r="Q23" s="873">
        <v>22457</v>
      </c>
      <c r="R23" s="874"/>
      <c r="S23" s="874"/>
      <c r="T23" s="874"/>
      <c r="U23" s="874"/>
      <c r="V23" s="874">
        <v>21432</v>
      </c>
      <c r="W23" s="874"/>
      <c r="X23" s="874"/>
      <c r="Y23" s="874"/>
      <c r="Z23" s="874"/>
      <c r="AA23" s="874">
        <v>1025</v>
      </c>
      <c r="AB23" s="874"/>
      <c r="AC23" s="874"/>
      <c r="AD23" s="874"/>
      <c r="AE23" s="875"/>
      <c r="AF23" s="876">
        <v>984</v>
      </c>
      <c r="AG23" s="874"/>
      <c r="AH23" s="874"/>
      <c r="AI23" s="874"/>
      <c r="AJ23" s="877"/>
      <c r="AK23" s="878"/>
      <c r="AL23" s="879"/>
      <c r="AM23" s="879"/>
      <c r="AN23" s="879"/>
      <c r="AO23" s="879"/>
      <c r="AP23" s="874">
        <v>25036</v>
      </c>
      <c r="AQ23" s="874"/>
      <c r="AR23" s="874"/>
      <c r="AS23" s="874"/>
      <c r="AT23" s="874"/>
      <c r="AU23" s="880"/>
      <c r="AV23" s="880"/>
      <c r="AW23" s="880"/>
      <c r="AX23" s="880"/>
      <c r="AY23" s="881"/>
      <c r="AZ23" s="889" t="s">
        <v>385</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c r="A24" s="888" t="s">
        <v>386</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c r="A25" s="829" t="s">
        <v>387</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c r="A26" s="820" t="s">
        <v>361</v>
      </c>
      <c r="B26" s="821"/>
      <c r="C26" s="821"/>
      <c r="D26" s="821"/>
      <c r="E26" s="821"/>
      <c r="F26" s="821"/>
      <c r="G26" s="821"/>
      <c r="H26" s="821"/>
      <c r="I26" s="821"/>
      <c r="J26" s="821"/>
      <c r="K26" s="821"/>
      <c r="L26" s="821"/>
      <c r="M26" s="821"/>
      <c r="N26" s="821"/>
      <c r="O26" s="821"/>
      <c r="P26" s="822"/>
      <c r="Q26" s="797" t="s">
        <v>388</v>
      </c>
      <c r="R26" s="798"/>
      <c r="S26" s="798"/>
      <c r="T26" s="798"/>
      <c r="U26" s="799"/>
      <c r="V26" s="797" t="s">
        <v>389</v>
      </c>
      <c r="W26" s="798"/>
      <c r="X26" s="798"/>
      <c r="Y26" s="798"/>
      <c r="Z26" s="799"/>
      <c r="AA26" s="797" t="s">
        <v>390</v>
      </c>
      <c r="AB26" s="798"/>
      <c r="AC26" s="798"/>
      <c r="AD26" s="798"/>
      <c r="AE26" s="798"/>
      <c r="AF26" s="892" t="s">
        <v>391</v>
      </c>
      <c r="AG26" s="893"/>
      <c r="AH26" s="893"/>
      <c r="AI26" s="893"/>
      <c r="AJ26" s="894"/>
      <c r="AK26" s="798" t="s">
        <v>392</v>
      </c>
      <c r="AL26" s="798"/>
      <c r="AM26" s="798"/>
      <c r="AN26" s="798"/>
      <c r="AO26" s="799"/>
      <c r="AP26" s="797" t="s">
        <v>393</v>
      </c>
      <c r="AQ26" s="798"/>
      <c r="AR26" s="798"/>
      <c r="AS26" s="798"/>
      <c r="AT26" s="799"/>
      <c r="AU26" s="797" t="s">
        <v>394</v>
      </c>
      <c r="AV26" s="798"/>
      <c r="AW26" s="798"/>
      <c r="AX26" s="798"/>
      <c r="AY26" s="799"/>
      <c r="AZ26" s="797" t="s">
        <v>395</v>
      </c>
      <c r="BA26" s="798"/>
      <c r="BB26" s="798"/>
      <c r="BC26" s="798"/>
      <c r="BD26" s="799"/>
      <c r="BE26" s="797" t="s">
        <v>368</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c r="A28" s="266">
        <v>1</v>
      </c>
      <c r="B28" s="811" t="s">
        <v>396</v>
      </c>
      <c r="C28" s="812"/>
      <c r="D28" s="812"/>
      <c r="E28" s="812"/>
      <c r="F28" s="812"/>
      <c r="G28" s="812"/>
      <c r="H28" s="812"/>
      <c r="I28" s="812"/>
      <c r="J28" s="812"/>
      <c r="K28" s="812"/>
      <c r="L28" s="812"/>
      <c r="M28" s="812"/>
      <c r="N28" s="812"/>
      <c r="O28" s="812"/>
      <c r="P28" s="813"/>
      <c r="Q28" s="902">
        <v>4927</v>
      </c>
      <c r="R28" s="903"/>
      <c r="S28" s="903"/>
      <c r="T28" s="903"/>
      <c r="U28" s="903"/>
      <c r="V28" s="903">
        <v>4832</v>
      </c>
      <c r="W28" s="903"/>
      <c r="X28" s="903"/>
      <c r="Y28" s="903"/>
      <c r="Z28" s="903"/>
      <c r="AA28" s="903">
        <v>95</v>
      </c>
      <c r="AB28" s="903"/>
      <c r="AC28" s="903"/>
      <c r="AD28" s="903"/>
      <c r="AE28" s="904"/>
      <c r="AF28" s="905">
        <v>95</v>
      </c>
      <c r="AG28" s="903"/>
      <c r="AH28" s="903"/>
      <c r="AI28" s="903"/>
      <c r="AJ28" s="906"/>
      <c r="AK28" s="907">
        <v>494</v>
      </c>
      <c r="AL28" s="898"/>
      <c r="AM28" s="898"/>
      <c r="AN28" s="898"/>
      <c r="AO28" s="898"/>
      <c r="AP28" s="898" t="s">
        <v>516</v>
      </c>
      <c r="AQ28" s="898"/>
      <c r="AR28" s="898"/>
      <c r="AS28" s="898"/>
      <c r="AT28" s="898"/>
      <c r="AU28" s="898" t="s">
        <v>516</v>
      </c>
      <c r="AV28" s="898"/>
      <c r="AW28" s="898"/>
      <c r="AX28" s="898"/>
      <c r="AY28" s="898"/>
      <c r="AZ28" s="899" t="s">
        <v>516</v>
      </c>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c r="A29" s="266">
        <v>2</v>
      </c>
      <c r="B29" s="835" t="s">
        <v>397</v>
      </c>
      <c r="C29" s="836"/>
      <c r="D29" s="836"/>
      <c r="E29" s="836"/>
      <c r="F29" s="836"/>
      <c r="G29" s="836"/>
      <c r="H29" s="836"/>
      <c r="I29" s="836"/>
      <c r="J29" s="836"/>
      <c r="K29" s="836"/>
      <c r="L29" s="836"/>
      <c r="M29" s="836"/>
      <c r="N29" s="836"/>
      <c r="O29" s="836"/>
      <c r="P29" s="837"/>
      <c r="Q29" s="838">
        <v>193</v>
      </c>
      <c r="R29" s="839"/>
      <c r="S29" s="839"/>
      <c r="T29" s="839"/>
      <c r="U29" s="839"/>
      <c r="V29" s="839">
        <v>176</v>
      </c>
      <c r="W29" s="839"/>
      <c r="X29" s="839"/>
      <c r="Y29" s="839"/>
      <c r="Z29" s="839"/>
      <c r="AA29" s="839">
        <v>17</v>
      </c>
      <c r="AB29" s="839"/>
      <c r="AC29" s="839"/>
      <c r="AD29" s="839"/>
      <c r="AE29" s="840"/>
      <c r="AF29" s="841">
        <v>17</v>
      </c>
      <c r="AG29" s="842"/>
      <c r="AH29" s="842"/>
      <c r="AI29" s="842"/>
      <c r="AJ29" s="843"/>
      <c r="AK29" s="910">
        <v>75</v>
      </c>
      <c r="AL29" s="911"/>
      <c r="AM29" s="911"/>
      <c r="AN29" s="911"/>
      <c r="AO29" s="911"/>
      <c r="AP29" s="911">
        <v>90</v>
      </c>
      <c r="AQ29" s="911"/>
      <c r="AR29" s="911"/>
      <c r="AS29" s="911"/>
      <c r="AT29" s="911"/>
      <c r="AU29" s="911">
        <v>27</v>
      </c>
      <c r="AV29" s="911"/>
      <c r="AW29" s="911"/>
      <c r="AX29" s="911"/>
      <c r="AY29" s="911"/>
      <c r="AZ29" s="912" t="s">
        <v>516</v>
      </c>
      <c r="BA29" s="912"/>
      <c r="BB29" s="912"/>
      <c r="BC29" s="912"/>
      <c r="BD29" s="912"/>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c r="A30" s="266">
        <v>3</v>
      </c>
      <c r="B30" s="835" t="s">
        <v>398</v>
      </c>
      <c r="C30" s="836"/>
      <c r="D30" s="836"/>
      <c r="E30" s="836"/>
      <c r="F30" s="836"/>
      <c r="G30" s="836"/>
      <c r="H30" s="836"/>
      <c r="I30" s="836"/>
      <c r="J30" s="836"/>
      <c r="K30" s="836"/>
      <c r="L30" s="836"/>
      <c r="M30" s="836"/>
      <c r="N30" s="836"/>
      <c r="O30" s="836"/>
      <c r="P30" s="837"/>
      <c r="Q30" s="838">
        <v>5058</v>
      </c>
      <c r="R30" s="839"/>
      <c r="S30" s="839"/>
      <c r="T30" s="839"/>
      <c r="U30" s="839"/>
      <c r="V30" s="839">
        <v>4902</v>
      </c>
      <c r="W30" s="839"/>
      <c r="X30" s="839"/>
      <c r="Y30" s="839"/>
      <c r="Z30" s="839"/>
      <c r="AA30" s="839">
        <v>156</v>
      </c>
      <c r="AB30" s="839"/>
      <c r="AC30" s="839"/>
      <c r="AD30" s="839"/>
      <c r="AE30" s="840"/>
      <c r="AF30" s="841">
        <v>156</v>
      </c>
      <c r="AG30" s="842"/>
      <c r="AH30" s="842"/>
      <c r="AI30" s="842"/>
      <c r="AJ30" s="843"/>
      <c r="AK30" s="910">
        <v>727</v>
      </c>
      <c r="AL30" s="911"/>
      <c r="AM30" s="911"/>
      <c r="AN30" s="911"/>
      <c r="AO30" s="911"/>
      <c r="AP30" s="911" t="s">
        <v>516</v>
      </c>
      <c r="AQ30" s="911"/>
      <c r="AR30" s="911"/>
      <c r="AS30" s="911"/>
      <c r="AT30" s="911"/>
      <c r="AU30" s="911" t="s">
        <v>516</v>
      </c>
      <c r="AV30" s="911"/>
      <c r="AW30" s="911"/>
      <c r="AX30" s="911"/>
      <c r="AY30" s="911"/>
      <c r="AZ30" s="912" t="s">
        <v>516</v>
      </c>
      <c r="BA30" s="912"/>
      <c r="BB30" s="912"/>
      <c r="BC30" s="912"/>
      <c r="BD30" s="912"/>
      <c r="BE30" s="908"/>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c r="A31" s="266">
        <v>4</v>
      </c>
      <c r="B31" s="835" t="s">
        <v>399</v>
      </c>
      <c r="C31" s="836"/>
      <c r="D31" s="836"/>
      <c r="E31" s="836"/>
      <c r="F31" s="836"/>
      <c r="G31" s="836"/>
      <c r="H31" s="836"/>
      <c r="I31" s="836"/>
      <c r="J31" s="836"/>
      <c r="K31" s="836"/>
      <c r="L31" s="836"/>
      <c r="M31" s="836"/>
      <c r="N31" s="836"/>
      <c r="O31" s="836"/>
      <c r="P31" s="837"/>
      <c r="Q31" s="838">
        <v>501</v>
      </c>
      <c r="R31" s="839"/>
      <c r="S31" s="839"/>
      <c r="T31" s="839"/>
      <c r="U31" s="839"/>
      <c r="V31" s="839">
        <v>500</v>
      </c>
      <c r="W31" s="839"/>
      <c r="X31" s="839"/>
      <c r="Y31" s="839"/>
      <c r="Z31" s="839"/>
      <c r="AA31" s="839">
        <v>0</v>
      </c>
      <c r="AB31" s="839"/>
      <c r="AC31" s="839"/>
      <c r="AD31" s="839"/>
      <c r="AE31" s="840"/>
      <c r="AF31" s="841">
        <v>0</v>
      </c>
      <c r="AG31" s="842"/>
      <c r="AH31" s="842"/>
      <c r="AI31" s="842"/>
      <c r="AJ31" s="843"/>
      <c r="AK31" s="910">
        <v>150</v>
      </c>
      <c r="AL31" s="911"/>
      <c r="AM31" s="911"/>
      <c r="AN31" s="911"/>
      <c r="AO31" s="911"/>
      <c r="AP31" s="911" t="s">
        <v>516</v>
      </c>
      <c r="AQ31" s="911"/>
      <c r="AR31" s="911"/>
      <c r="AS31" s="911"/>
      <c r="AT31" s="911"/>
      <c r="AU31" s="911" t="s">
        <v>516</v>
      </c>
      <c r="AV31" s="911"/>
      <c r="AW31" s="911"/>
      <c r="AX31" s="911"/>
      <c r="AY31" s="911"/>
      <c r="AZ31" s="912" t="s">
        <v>516</v>
      </c>
      <c r="BA31" s="912"/>
      <c r="BB31" s="912"/>
      <c r="BC31" s="912"/>
      <c r="BD31" s="912"/>
      <c r="BE31" s="908"/>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c r="A32" s="266">
        <v>5</v>
      </c>
      <c r="B32" s="835" t="s">
        <v>400</v>
      </c>
      <c r="C32" s="836"/>
      <c r="D32" s="836"/>
      <c r="E32" s="836"/>
      <c r="F32" s="836"/>
      <c r="G32" s="836"/>
      <c r="H32" s="836"/>
      <c r="I32" s="836"/>
      <c r="J32" s="836"/>
      <c r="K32" s="836"/>
      <c r="L32" s="836"/>
      <c r="M32" s="836"/>
      <c r="N32" s="836"/>
      <c r="O32" s="836"/>
      <c r="P32" s="837"/>
      <c r="Q32" s="838">
        <v>1297</v>
      </c>
      <c r="R32" s="839"/>
      <c r="S32" s="839"/>
      <c r="T32" s="839"/>
      <c r="U32" s="839"/>
      <c r="V32" s="839">
        <v>1191</v>
      </c>
      <c r="W32" s="839"/>
      <c r="X32" s="839"/>
      <c r="Y32" s="839"/>
      <c r="Z32" s="839"/>
      <c r="AA32" s="839">
        <v>106</v>
      </c>
      <c r="AB32" s="839"/>
      <c r="AC32" s="839"/>
      <c r="AD32" s="839"/>
      <c r="AE32" s="840"/>
      <c r="AF32" s="841">
        <v>1505</v>
      </c>
      <c r="AG32" s="842"/>
      <c r="AH32" s="842"/>
      <c r="AI32" s="842"/>
      <c r="AJ32" s="843"/>
      <c r="AK32" s="910">
        <v>253</v>
      </c>
      <c r="AL32" s="911"/>
      <c r="AM32" s="911"/>
      <c r="AN32" s="911"/>
      <c r="AO32" s="911"/>
      <c r="AP32" s="911">
        <v>3593</v>
      </c>
      <c r="AQ32" s="911"/>
      <c r="AR32" s="911"/>
      <c r="AS32" s="911"/>
      <c r="AT32" s="911"/>
      <c r="AU32" s="911">
        <v>1825</v>
      </c>
      <c r="AV32" s="911"/>
      <c r="AW32" s="911"/>
      <c r="AX32" s="911"/>
      <c r="AY32" s="911"/>
      <c r="AZ32" s="912" t="s">
        <v>516</v>
      </c>
      <c r="BA32" s="912"/>
      <c r="BB32" s="912"/>
      <c r="BC32" s="912"/>
      <c r="BD32" s="912"/>
      <c r="BE32" s="908" t="s">
        <v>594</v>
      </c>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c r="A33" s="266">
        <v>6</v>
      </c>
      <c r="B33" s="835" t="s">
        <v>401</v>
      </c>
      <c r="C33" s="836"/>
      <c r="D33" s="836"/>
      <c r="E33" s="836"/>
      <c r="F33" s="836"/>
      <c r="G33" s="836"/>
      <c r="H33" s="836"/>
      <c r="I33" s="836"/>
      <c r="J33" s="836"/>
      <c r="K33" s="836"/>
      <c r="L33" s="836"/>
      <c r="M33" s="836"/>
      <c r="N33" s="836"/>
      <c r="O33" s="836"/>
      <c r="P33" s="837"/>
      <c r="Q33" s="838">
        <v>864</v>
      </c>
      <c r="R33" s="839"/>
      <c r="S33" s="839"/>
      <c r="T33" s="839"/>
      <c r="U33" s="839"/>
      <c r="V33" s="839">
        <v>795</v>
      </c>
      <c r="W33" s="839"/>
      <c r="X33" s="839"/>
      <c r="Y33" s="839"/>
      <c r="Z33" s="839"/>
      <c r="AA33" s="839">
        <v>69</v>
      </c>
      <c r="AB33" s="839"/>
      <c r="AC33" s="839"/>
      <c r="AD33" s="839"/>
      <c r="AE33" s="840"/>
      <c r="AF33" s="841">
        <v>69</v>
      </c>
      <c r="AG33" s="842"/>
      <c r="AH33" s="842"/>
      <c r="AI33" s="842"/>
      <c r="AJ33" s="843"/>
      <c r="AK33" s="910">
        <v>243</v>
      </c>
      <c r="AL33" s="911"/>
      <c r="AM33" s="911"/>
      <c r="AN33" s="911"/>
      <c r="AO33" s="911"/>
      <c r="AP33" s="911">
        <v>3322</v>
      </c>
      <c r="AQ33" s="911"/>
      <c r="AR33" s="911"/>
      <c r="AS33" s="911"/>
      <c r="AT33" s="911"/>
      <c r="AU33" s="911">
        <v>2840</v>
      </c>
      <c r="AV33" s="911"/>
      <c r="AW33" s="911"/>
      <c r="AX33" s="911"/>
      <c r="AY33" s="911"/>
      <c r="AZ33" s="912" t="s">
        <v>516</v>
      </c>
      <c r="BA33" s="912"/>
      <c r="BB33" s="912"/>
      <c r="BC33" s="912"/>
      <c r="BD33" s="912"/>
      <c r="BE33" s="908" t="s">
        <v>595</v>
      </c>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c r="A34" s="266">
        <v>7</v>
      </c>
      <c r="B34" s="835" t="s">
        <v>402</v>
      </c>
      <c r="C34" s="836"/>
      <c r="D34" s="836"/>
      <c r="E34" s="836"/>
      <c r="F34" s="836"/>
      <c r="G34" s="836"/>
      <c r="H34" s="836"/>
      <c r="I34" s="836"/>
      <c r="J34" s="836"/>
      <c r="K34" s="836"/>
      <c r="L34" s="836"/>
      <c r="M34" s="836"/>
      <c r="N34" s="836"/>
      <c r="O34" s="836"/>
      <c r="P34" s="837"/>
      <c r="Q34" s="838">
        <v>538</v>
      </c>
      <c r="R34" s="839"/>
      <c r="S34" s="839"/>
      <c r="T34" s="839"/>
      <c r="U34" s="839"/>
      <c r="V34" s="839">
        <v>506</v>
      </c>
      <c r="W34" s="839"/>
      <c r="X34" s="839"/>
      <c r="Y34" s="839"/>
      <c r="Z34" s="839"/>
      <c r="AA34" s="839">
        <v>32</v>
      </c>
      <c r="AB34" s="839"/>
      <c r="AC34" s="839"/>
      <c r="AD34" s="839"/>
      <c r="AE34" s="840"/>
      <c r="AF34" s="841">
        <v>32</v>
      </c>
      <c r="AG34" s="842"/>
      <c r="AH34" s="842"/>
      <c r="AI34" s="842"/>
      <c r="AJ34" s="843"/>
      <c r="AK34" s="910">
        <v>409</v>
      </c>
      <c r="AL34" s="911"/>
      <c r="AM34" s="911"/>
      <c r="AN34" s="911"/>
      <c r="AO34" s="911"/>
      <c r="AP34" s="911">
        <v>2716</v>
      </c>
      <c r="AQ34" s="911"/>
      <c r="AR34" s="911"/>
      <c r="AS34" s="911"/>
      <c r="AT34" s="911"/>
      <c r="AU34" s="911">
        <v>2716</v>
      </c>
      <c r="AV34" s="911"/>
      <c r="AW34" s="911"/>
      <c r="AX34" s="911"/>
      <c r="AY34" s="911"/>
      <c r="AZ34" s="912" t="s">
        <v>516</v>
      </c>
      <c r="BA34" s="912"/>
      <c r="BB34" s="912"/>
      <c r="BC34" s="912"/>
      <c r="BD34" s="912"/>
      <c r="BE34" s="908" t="s">
        <v>595</v>
      </c>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c r="A35" s="266">
        <v>8</v>
      </c>
      <c r="B35" s="835" t="s">
        <v>403</v>
      </c>
      <c r="C35" s="836"/>
      <c r="D35" s="836"/>
      <c r="E35" s="836"/>
      <c r="F35" s="836"/>
      <c r="G35" s="836"/>
      <c r="H35" s="836"/>
      <c r="I35" s="836"/>
      <c r="J35" s="836"/>
      <c r="K35" s="836"/>
      <c r="L35" s="836"/>
      <c r="M35" s="836"/>
      <c r="N35" s="836"/>
      <c r="O35" s="836"/>
      <c r="P35" s="837"/>
      <c r="Q35" s="838">
        <v>52</v>
      </c>
      <c r="R35" s="839"/>
      <c r="S35" s="839"/>
      <c r="T35" s="839"/>
      <c r="U35" s="839"/>
      <c r="V35" s="839">
        <v>51</v>
      </c>
      <c r="W35" s="839"/>
      <c r="X35" s="839"/>
      <c r="Y35" s="839"/>
      <c r="Z35" s="839"/>
      <c r="AA35" s="839">
        <v>2</v>
      </c>
      <c r="AB35" s="839"/>
      <c r="AC35" s="839"/>
      <c r="AD35" s="839"/>
      <c r="AE35" s="840"/>
      <c r="AF35" s="841">
        <v>2</v>
      </c>
      <c r="AG35" s="842"/>
      <c r="AH35" s="842"/>
      <c r="AI35" s="842"/>
      <c r="AJ35" s="843"/>
      <c r="AK35" s="910">
        <v>35</v>
      </c>
      <c r="AL35" s="911"/>
      <c r="AM35" s="911"/>
      <c r="AN35" s="911"/>
      <c r="AO35" s="911"/>
      <c r="AP35" s="911">
        <v>112</v>
      </c>
      <c r="AQ35" s="911"/>
      <c r="AR35" s="911"/>
      <c r="AS35" s="911"/>
      <c r="AT35" s="911"/>
      <c r="AU35" s="911">
        <v>107</v>
      </c>
      <c r="AV35" s="911"/>
      <c r="AW35" s="911"/>
      <c r="AX35" s="911"/>
      <c r="AY35" s="911"/>
      <c r="AZ35" s="912" t="s">
        <v>516</v>
      </c>
      <c r="BA35" s="912"/>
      <c r="BB35" s="912"/>
      <c r="BC35" s="912"/>
      <c r="BD35" s="912"/>
      <c r="BE35" s="908" t="s">
        <v>595</v>
      </c>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c r="A36" s="266">
        <v>9</v>
      </c>
      <c r="B36" s="835" t="s">
        <v>404</v>
      </c>
      <c r="C36" s="836"/>
      <c r="D36" s="836"/>
      <c r="E36" s="836"/>
      <c r="F36" s="836"/>
      <c r="G36" s="836"/>
      <c r="H36" s="836"/>
      <c r="I36" s="836"/>
      <c r="J36" s="836"/>
      <c r="K36" s="836"/>
      <c r="L36" s="836"/>
      <c r="M36" s="836"/>
      <c r="N36" s="836"/>
      <c r="O36" s="836"/>
      <c r="P36" s="837"/>
      <c r="Q36" s="838">
        <v>5</v>
      </c>
      <c r="R36" s="839"/>
      <c r="S36" s="839"/>
      <c r="T36" s="839"/>
      <c r="U36" s="839"/>
      <c r="V36" s="839">
        <v>4</v>
      </c>
      <c r="W36" s="839"/>
      <c r="X36" s="839"/>
      <c r="Y36" s="839"/>
      <c r="Z36" s="839"/>
      <c r="AA36" s="839">
        <v>0</v>
      </c>
      <c r="AB36" s="839"/>
      <c r="AC36" s="839"/>
      <c r="AD36" s="839"/>
      <c r="AE36" s="840"/>
      <c r="AF36" s="841">
        <v>1</v>
      </c>
      <c r="AG36" s="842"/>
      <c r="AH36" s="842"/>
      <c r="AI36" s="842"/>
      <c r="AJ36" s="843"/>
      <c r="AK36" s="910">
        <v>4</v>
      </c>
      <c r="AL36" s="911"/>
      <c r="AM36" s="911"/>
      <c r="AN36" s="911"/>
      <c r="AO36" s="911"/>
      <c r="AP36" s="911" t="s">
        <v>516</v>
      </c>
      <c r="AQ36" s="911"/>
      <c r="AR36" s="911"/>
      <c r="AS36" s="911"/>
      <c r="AT36" s="911"/>
      <c r="AU36" s="911" t="s">
        <v>516</v>
      </c>
      <c r="AV36" s="911"/>
      <c r="AW36" s="911"/>
      <c r="AX36" s="911"/>
      <c r="AY36" s="911"/>
      <c r="AZ36" s="912" t="s">
        <v>516</v>
      </c>
      <c r="BA36" s="912"/>
      <c r="BB36" s="912"/>
      <c r="BC36" s="912"/>
      <c r="BD36" s="912"/>
      <c r="BE36" s="908" t="s">
        <v>595</v>
      </c>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0"/>
      <c r="AL37" s="911"/>
      <c r="AM37" s="911"/>
      <c r="AN37" s="911"/>
      <c r="AO37" s="911"/>
      <c r="AP37" s="911"/>
      <c r="AQ37" s="911"/>
      <c r="AR37" s="911"/>
      <c r="AS37" s="911"/>
      <c r="AT37" s="911"/>
      <c r="AU37" s="911"/>
      <c r="AV37" s="911"/>
      <c r="AW37" s="911"/>
      <c r="AX37" s="911"/>
      <c r="AY37" s="911"/>
      <c r="AZ37" s="912"/>
      <c r="BA37" s="912"/>
      <c r="BB37" s="912"/>
      <c r="BC37" s="912"/>
      <c r="BD37" s="912"/>
      <c r="BE37" s="908"/>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c r="A50" s="261">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c r="A51" s="261">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c r="A52" s="261">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c r="A53" s="261">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c r="A54" s="261">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c r="A55" s="261">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c r="A56" s="261">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c r="A57" s="261">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c r="A58" s="261">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c r="A59" s="261">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c r="A60" s="261">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c r="A61" s="261">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c r="A62" s="261">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405</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c r="A63" s="264" t="s">
        <v>383</v>
      </c>
      <c r="B63" s="870" t="s">
        <v>406</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1876</v>
      </c>
      <c r="AG63" s="922"/>
      <c r="AH63" s="922"/>
      <c r="AI63" s="922"/>
      <c r="AJ63" s="923"/>
      <c r="AK63" s="924"/>
      <c r="AL63" s="919"/>
      <c r="AM63" s="919"/>
      <c r="AN63" s="919"/>
      <c r="AO63" s="919"/>
      <c r="AP63" s="922">
        <v>9834</v>
      </c>
      <c r="AQ63" s="922"/>
      <c r="AR63" s="922"/>
      <c r="AS63" s="922"/>
      <c r="AT63" s="922"/>
      <c r="AU63" s="922">
        <v>7516</v>
      </c>
      <c r="AV63" s="922"/>
      <c r="AW63" s="922"/>
      <c r="AX63" s="922"/>
      <c r="AY63" s="922"/>
      <c r="AZ63" s="926"/>
      <c r="BA63" s="926"/>
      <c r="BB63" s="926"/>
      <c r="BC63" s="926"/>
      <c r="BD63" s="926"/>
      <c r="BE63" s="927"/>
      <c r="BF63" s="927"/>
      <c r="BG63" s="927"/>
      <c r="BH63" s="927"/>
      <c r="BI63" s="928"/>
      <c r="BJ63" s="929" t="s">
        <v>407</v>
      </c>
      <c r="BK63" s="930"/>
      <c r="BL63" s="930"/>
      <c r="BM63" s="930"/>
      <c r="BN63" s="931"/>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c r="A65" s="252" t="s">
        <v>408</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c r="A66" s="820" t="s">
        <v>409</v>
      </c>
      <c r="B66" s="821"/>
      <c r="C66" s="821"/>
      <c r="D66" s="821"/>
      <c r="E66" s="821"/>
      <c r="F66" s="821"/>
      <c r="G66" s="821"/>
      <c r="H66" s="821"/>
      <c r="I66" s="821"/>
      <c r="J66" s="821"/>
      <c r="K66" s="821"/>
      <c r="L66" s="821"/>
      <c r="M66" s="821"/>
      <c r="N66" s="821"/>
      <c r="O66" s="821"/>
      <c r="P66" s="822"/>
      <c r="Q66" s="797" t="s">
        <v>410</v>
      </c>
      <c r="R66" s="798"/>
      <c r="S66" s="798"/>
      <c r="T66" s="798"/>
      <c r="U66" s="799"/>
      <c r="V66" s="797" t="s">
        <v>411</v>
      </c>
      <c r="W66" s="798"/>
      <c r="X66" s="798"/>
      <c r="Y66" s="798"/>
      <c r="Z66" s="799"/>
      <c r="AA66" s="797" t="s">
        <v>412</v>
      </c>
      <c r="AB66" s="798"/>
      <c r="AC66" s="798"/>
      <c r="AD66" s="798"/>
      <c r="AE66" s="799"/>
      <c r="AF66" s="932" t="s">
        <v>413</v>
      </c>
      <c r="AG66" s="893"/>
      <c r="AH66" s="893"/>
      <c r="AI66" s="893"/>
      <c r="AJ66" s="933"/>
      <c r="AK66" s="797" t="s">
        <v>414</v>
      </c>
      <c r="AL66" s="821"/>
      <c r="AM66" s="821"/>
      <c r="AN66" s="821"/>
      <c r="AO66" s="822"/>
      <c r="AP66" s="797" t="s">
        <v>415</v>
      </c>
      <c r="AQ66" s="798"/>
      <c r="AR66" s="798"/>
      <c r="AS66" s="798"/>
      <c r="AT66" s="799"/>
      <c r="AU66" s="797" t="s">
        <v>416</v>
      </c>
      <c r="AV66" s="798"/>
      <c r="AW66" s="798"/>
      <c r="AX66" s="798"/>
      <c r="AY66" s="799"/>
      <c r="AZ66" s="797" t="s">
        <v>368</v>
      </c>
      <c r="BA66" s="798"/>
      <c r="BB66" s="798"/>
      <c r="BC66" s="798"/>
      <c r="BD66" s="809"/>
      <c r="BE66" s="265"/>
      <c r="BF66" s="265"/>
      <c r="BG66" s="265"/>
      <c r="BH66" s="265"/>
      <c r="BI66" s="265"/>
      <c r="BJ66" s="265"/>
      <c r="BK66" s="265"/>
      <c r="BL66" s="265"/>
      <c r="BM66" s="265"/>
      <c r="BN66" s="265"/>
      <c r="BO66" s="265"/>
      <c r="BP66" s="265"/>
      <c r="BQ66" s="262">
        <v>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c r="A68" s="258">
        <v>1</v>
      </c>
      <c r="B68" s="949" t="s">
        <v>579</v>
      </c>
      <c r="C68" s="950"/>
      <c r="D68" s="950"/>
      <c r="E68" s="950"/>
      <c r="F68" s="950"/>
      <c r="G68" s="950"/>
      <c r="H68" s="950"/>
      <c r="I68" s="950"/>
      <c r="J68" s="950"/>
      <c r="K68" s="950"/>
      <c r="L68" s="950"/>
      <c r="M68" s="950"/>
      <c r="N68" s="950"/>
      <c r="O68" s="950"/>
      <c r="P68" s="951"/>
      <c r="Q68" s="952">
        <v>19218</v>
      </c>
      <c r="R68" s="946"/>
      <c r="S68" s="946"/>
      <c r="T68" s="946"/>
      <c r="U68" s="946"/>
      <c r="V68" s="946">
        <v>19195</v>
      </c>
      <c r="W68" s="946"/>
      <c r="X68" s="946"/>
      <c r="Y68" s="946"/>
      <c r="Z68" s="946"/>
      <c r="AA68" s="946">
        <v>23</v>
      </c>
      <c r="AB68" s="946"/>
      <c r="AC68" s="946"/>
      <c r="AD68" s="946"/>
      <c r="AE68" s="946"/>
      <c r="AF68" s="946">
        <v>23</v>
      </c>
      <c r="AG68" s="946"/>
      <c r="AH68" s="946"/>
      <c r="AI68" s="946"/>
      <c r="AJ68" s="946"/>
      <c r="AK68" s="946">
        <v>2868</v>
      </c>
      <c r="AL68" s="946"/>
      <c r="AM68" s="946"/>
      <c r="AN68" s="946"/>
      <c r="AO68" s="946"/>
      <c r="AP68" s="946" t="s">
        <v>516</v>
      </c>
      <c r="AQ68" s="946"/>
      <c r="AR68" s="946"/>
      <c r="AS68" s="946"/>
      <c r="AT68" s="946"/>
      <c r="AU68" s="946" t="s">
        <v>516</v>
      </c>
      <c r="AV68" s="946"/>
      <c r="AW68" s="946"/>
      <c r="AX68" s="946"/>
      <c r="AY68" s="946"/>
      <c r="AZ68" s="947"/>
      <c r="BA68" s="947"/>
      <c r="BB68" s="947"/>
      <c r="BC68" s="947"/>
      <c r="BD68" s="948"/>
      <c r="BE68" s="265"/>
      <c r="BF68" s="265"/>
      <c r="BG68" s="265"/>
      <c r="BH68" s="265"/>
      <c r="BI68" s="265"/>
      <c r="BJ68" s="265"/>
      <c r="BK68" s="265"/>
      <c r="BL68" s="265"/>
      <c r="BM68" s="265"/>
      <c r="BN68" s="265"/>
      <c r="BO68" s="265"/>
      <c r="BP68" s="265"/>
      <c r="BQ68" s="262">
        <v>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c r="A69" s="261">
        <v>2</v>
      </c>
      <c r="B69" s="953" t="s">
        <v>580</v>
      </c>
      <c r="C69" s="954"/>
      <c r="D69" s="954"/>
      <c r="E69" s="954"/>
      <c r="F69" s="954"/>
      <c r="G69" s="954"/>
      <c r="H69" s="954"/>
      <c r="I69" s="954"/>
      <c r="J69" s="954"/>
      <c r="K69" s="954"/>
      <c r="L69" s="954"/>
      <c r="M69" s="954"/>
      <c r="N69" s="954"/>
      <c r="O69" s="954"/>
      <c r="P69" s="955"/>
      <c r="Q69" s="956">
        <v>163</v>
      </c>
      <c r="R69" s="911"/>
      <c r="S69" s="911"/>
      <c r="T69" s="911"/>
      <c r="U69" s="911"/>
      <c r="V69" s="911">
        <v>163</v>
      </c>
      <c r="W69" s="911"/>
      <c r="X69" s="911"/>
      <c r="Y69" s="911"/>
      <c r="Z69" s="911"/>
      <c r="AA69" s="911">
        <v>1</v>
      </c>
      <c r="AB69" s="911"/>
      <c r="AC69" s="911"/>
      <c r="AD69" s="911"/>
      <c r="AE69" s="911"/>
      <c r="AF69" s="911">
        <v>1</v>
      </c>
      <c r="AG69" s="911"/>
      <c r="AH69" s="911"/>
      <c r="AI69" s="911"/>
      <c r="AJ69" s="911"/>
      <c r="AK69" s="911">
        <v>43</v>
      </c>
      <c r="AL69" s="911"/>
      <c r="AM69" s="911"/>
      <c r="AN69" s="911"/>
      <c r="AO69" s="911"/>
      <c r="AP69" s="911" t="s">
        <v>516</v>
      </c>
      <c r="AQ69" s="911"/>
      <c r="AR69" s="911"/>
      <c r="AS69" s="911"/>
      <c r="AT69" s="911"/>
      <c r="AU69" s="911" t="s">
        <v>516</v>
      </c>
      <c r="AV69" s="911"/>
      <c r="AW69" s="911"/>
      <c r="AX69" s="911"/>
      <c r="AY69" s="911"/>
      <c r="AZ69" s="957"/>
      <c r="BA69" s="957"/>
      <c r="BB69" s="957"/>
      <c r="BC69" s="957"/>
      <c r="BD69" s="958"/>
      <c r="BE69" s="265"/>
      <c r="BF69" s="265"/>
      <c r="BG69" s="265"/>
      <c r="BH69" s="265"/>
      <c r="BI69" s="265"/>
      <c r="BJ69" s="265"/>
      <c r="BK69" s="265"/>
      <c r="BL69" s="265"/>
      <c r="BM69" s="265"/>
      <c r="BN69" s="265"/>
      <c r="BO69" s="265"/>
      <c r="BP69" s="265"/>
      <c r="BQ69" s="262">
        <v>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c r="A70" s="261">
        <v>3</v>
      </c>
      <c r="B70" s="953" t="s">
        <v>581</v>
      </c>
      <c r="C70" s="954"/>
      <c r="D70" s="954"/>
      <c r="E70" s="954"/>
      <c r="F70" s="954"/>
      <c r="G70" s="954"/>
      <c r="H70" s="954"/>
      <c r="I70" s="954"/>
      <c r="J70" s="954"/>
      <c r="K70" s="954"/>
      <c r="L70" s="954"/>
      <c r="M70" s="954"/>
      <c r="N70" s="954"/>
      <c r="O70" s="954"/>
      <c r="P70" s="955"/>
      <c r="Q70" s="956">
        <v>596</v>
      </c>
      <c r="R70" s="911"/>
      <c r="S70" s="911"/>
      <c r="T70" s="911"/>
      <c r="U70" s="911"/>
      <c r="V70" s="911">
        <v>355</v>
      </c>
      <c r="W70" s="911"/>
      <c r="X70" s="911"/>
      <c r="Y70" s="911"/>
      <c r="Z70" s="911"/>
      <c r="AA70" s="911">
        <v>242</v>
      </c>
      <c r="AB70" s="911"/>
      <c r="AC70" s="911"/>
      <c r="AD70" s="911"/>
      <c r="AE70" s="911"/>
      <c r="AF70" s="911">
        <v>242</v>
      </c>
      <c r="AG70" s="911"/>
      <c r="AH70" s="911"/>
      <c r="AI70" s="911"/>
      <c r="AJ70" s="911"/>
      <c r="AK70" s="911" t="s">
        <v>516</v>
      </c>
      <c r="AL70" s="911"/>
      <c r="AM70" s="911"/>
      <c r="AN70" s="911"/>
      <c r="AO70" s="911"/>
      <c r="AP70" s="911" t="s">
        <v>516</v>
      </c>
      <c r="AQ70" s="911"/>
      <c r="AR70" s="911"/>
      <c r="AS70" s="911"/>
      <c r="AT70" s="911"/>
      <c r="AU70" s="911" t="s">
        <v>516</v>
      </c>
      <c r="AV70" s="911"/>
      <c r="AW70" s="911"/>
      <c r="AX70" s="911"/>
      <c r="AY70" s="911"/>
      <c r="AZ70" s="957"/>
      <c r="BA70" s="957"/>
      <c r="BB70" s="957"/>
      <c r="BC70" s="957"/>
      <c r="BD70" s="958"/>
      <c r="BE70" s="265"/>
      <c r="BF70" s="265"/>
      <c r="BG70" s="265"/>
      <c r="BH70" s="265"/>
      <c r="BI70" s="265"/>
      <c r="BJ70" s="265"/>
      <c r="BK70" s="265"/>
      <c r="BL70" s="265"/>
      <c r="BM70" s="265"/>
      <c r="BN70" s="265"/>
      <c r="BO70" s="265"/>
      <c r="BP70" s="265"/>
      <c r="BQ70" s="262">
        <v>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c r="A71" s="261">
        <v>4</v>
      </c>
      <c r="B71" s="953" t="s">
        <v>582</v>
      </c>
      <c r="C71" s="954"/>
      <c r="D71" s="954"/>
      <c r="E71" s="954"/>
      <c r="F71" s="954"/>
      <c r="G71" s="954"/>
      <c r="H71" s="954"/>
      <c r="I71" s="954"/>
      <c r="J71" s="954"/>
      <c r="K71" s="954"/>
      <c r="L71" s="954"/>
      <c r="M71" s="954"/>
      <c r="N71" s="954"/>
      <c r="O71" s="954"/>
      <c r="P71" s="955"/>
      <c r="Q71" s="956">
        <v>997</v>
      </c>
      <c r="R71" s="911"/>
      <c r="S71" s="911"/>
      <c r="T71" s="911"/>
      <c r="U71" s="911"/>
      <c r="V71" s="911">
        <v>988</v>
      </c>
      <c r="W71" s="911"/>
      <c r="X71" s="911"/>
      <c r="Y71" s="911"/>
      <c r="Z71" s="911"/>
      <c r="AA71" s="911">
        <v>9</v>
      </c>
      <c r="AB71" s="911"/>
      <c r="AC71" s="911"/>
      <c r="AD71" s="911"/>
      <c r="AE71" s="911"/>
      <c r="AF71" s="911">
        <v>9</v>
      </c>
      <c r="AG71" s="911"/>
      <c r="AH71" s="911"/>
      <c r="AI71" s="911"/>
      <c r="AJ71" s="911"/>
      <c r="AK71" s="911" t="s">
        <v>516</v>
      </c>
      <c r="AL71" s="911"/>
      <c r="AM71" s="911"/>
      <c r="AN71" s="911"/>
      <c r="AO71" s="911"/>
      <c r="AP71" s="911" t="s">
        <v>516</v>
      </c>
      <c r="AQ71" s="911"/>
      <c r="AR71" s="911"/>
      <c r="AS71" s="911"/>
      <c r="AT71" s="911"/>
      <c r="AU71" s="911" t="s">
        <v>516</v>
      </c>
      <c r="AV71" s="911"/>
      <c r="AW71" s="911"/>
      <c r="AX71" s="911"/>
      <c r="AY71" s="911"/>
      <c r="AZ71" s="957"/>
      <c r="BA71" s="957"/>
      <c r="BB71" s="957"/>
      <c r="BC71" s="957"/>
      <c r="BD71" s="958"/>
      <c r="BE71" s="265"/>
      <c r="BF71" s="265"/>
      <c r="BG71" s="265"/>
      <c r="BH71" s="265"/>
      <c r="BI71" s="265"/>
      <c r="BJ71" s="265"/>
      <c r="BK71" s="265"/>
      <c r="BL71" s="265"/>
      <c r="BM71" s="265"/>
      <c r="BN71" s="265"/>
      <c r="BO71" s="265"/>
      <c r="BP71" s="265"/>
      <c r="BQ71" s="262">
        <v>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c r="A72" s="261">
        <v>5</v>
      </c>
      <c r="B72" s="953" t="s">
        <v>583</v>
      </c>
      <c r="C72" s="954"/>
      <c r="D72" s="954"/>
      <c r="E72" s="954"/>
      <c r="F72" s="954"/>
      <c r="G72" s="954"/>
      <c r="H72" s="954"/>
      <c r="I72" s="954"/>
      <c r="J72" s="954"/>
      <c r="K72" s="954"/>
      <c r="L72" s="954"/>
      <c r="M72" s="954"/>
      <c r="N72" s="954"/>
      <c r="O72" s="954"/>
      <c r="P72" s="955"/>
      <c r="Q72" s="956">
        <v>330370</v>
      </c>
      <c r="R72" s="911"/>
      <c r="S72" s="911"/>
      <c r="T72" s="911"/>
      <c r="U72" s="911"/>
      <c r="V72" s="911">
        <v>323172</v>
      </c>
      <c r="W72" s="911"/>
      <c r="X72" s="911"/>
      <c r="Y72" s="911"/>
      <c r="Z72" s="911"/>
      <c r="AA72" s="911">
        <v>7198</v>
      </c>
      <c r="AB72" s="911"/>
      <c r="AC72" s="911"/>
      <c r="AD72" s="911"/>
      <c r="AE72" s="911"/>
      <c r="AF72" s="911">
        <v>7198</v>
      </c>
      <c r="AG72" s="911"/>
      <c r="AH72" s="911"/>
      <c r="AI72" s="911"/>
      <c r="AJ72" s="911"/>
      <c r="AK72" s="911">
        <v>2219</v>
      </c>
      <c r="AL72" s="911"/>
      <c r="AM72" s="911"/>
      <c r="AN72" s="911"/>
      <c r="AO72" s="911"/>
      <c r="AP72" s="911" t="s">
        <v>516</v>
      </c>
      <c r="AQ72" s="911"/>
      <c r="AR72" s="911"/>
      <c r="AS72" s="911"/>
      <c r="AT72" s="911"/>
      <c r="AU72" s="911" t="s">
        <v>516</v>
      </c>
      <c r="AV72" s="911"/>
      <c r="AW72" s="911"/>
      <c r="AX72" s="911"/>
      <c r="AY72" s="911"/>
      <c r="AZ72" s="957"/>
      <c r="BA72" s="957"/>
      <c r="BB72" s="957"/>
      <c r="BC72" s="957"/>
      <c r="BD72" s="958"/>
      <c r="BE72" s="265"/>
      <c r="BF72" s="265"/>
      <c r="BG72" s="265"/>
      <c r="BH72" s="265"/>
      <c r="BI72" s="265"/>
      <c r="BJ72" s="265"/>
      <c r="BK72" s="265"/>
      <c r="BL72" s="265"/>
      <c r="BM72" s="265"/>
      <c r="BN72" s="265"/>
      <c r="BO72" s="265"/>
      <c r="BP72" s="265"/>
      <c r="BQ72" s="262">
        <v>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c r="A73" s="261">
        <v>6</v>
      </c>
      <c r="B73" s="953" t="s">
        <v>584</v>
      </c>
      <c r="C73" s="954"/>
      <c r="D73" s="954"/>
      <c r="E73" s="954"/>
      <c r="F73" s="954"/>
      <c r="G73" s="954"/>
      <c r="H73" s="954"/>
      <c r="I73" s="954"/>
      <c r="J73" s="954"/>
      <c r="K73" s="954"/>
      <c r="L73" s="954"/>
      <c r="M73" s="954"/>
      <c r="N73" s="954"/>
      <c r="O73" s="954"/>
      <c r="P73" s="955"/>
      <c r="Q73" s="956">
        <v>923</v>
      </c>
      <c r="R73" s="911"/>
      <c r="S73" s="911"/>
      <c r="T73" s="911"/>
      <c r="U73" s="911"/>
      <c r="V73" s="911">
        <v>919</v>
      </c>
      <c r="W73" s="911"/>
      <c r="X73" s="911"/>
      <c r="Y73" s="911"/>
      <c r="Z73" s="911"/>
      <c r="AA73" s="911">
        <v>4</v>
      </c>
      <c r="AB73" s="911"/>
      <c r="AC73" s="911"/>
      <c r="AD73" s="911"/>
      <c r="AE73" s="911"/>
      <c r="AF73" s="911">
        <v>1519</v>
      </c>
      <c r="AG73" s="911"/>
      <c r="AH73" s="911"/>
      <c r="AI73" s="911"/>
      <c r="AJ73" s="911"/>
      <c r="AK73" s="911" t="s">
        <v>516</v>
      </c>
      <c r="AL73" s="911"/>
      <c r="AM73" s="911"/>
      <c r="AN73" s="911"/>
      <c r="AO73" s="911"/>
      <c r="AP73" s="911" t="s">
        <v>516</v>
      </c>
      <c r="AQ73" s="911"/>
      <c r="AR73" s="911"/>
      <c r="AS73" s="911"/>
      <c r="AT73" s="911"/>
      <c r="AU73" s="911" t="s">
        <v>516</v>
      </c>
      <c r="AV73" s="911"/>
      <c r="AW73" s="911"/>
      <c r="AX73" s="911"/>
      <c r="AY73" s="911"/>
      <c r="AZ73" s="957"/>
      <c r="BA73" s="957"/>
      <c r="BB73" s="957"/>
      <c r="BC73" s="957"/>
      <c r="BD73" s="958"/>
      <c r="BE73" s="265"/>
      <c r="BF73" s="265"/>
      <c r="BG73" s="265"/>
      <c r="BH73" s="265"/>
      <c r="BI73" s="265"/>
      <c r="BJ73" s="265"/>
      <c r="BK73" s="265"/>
      <c r="BL73" s="265"/>
      <c r="BM73" s="265"/>
      <c r="BN73" s="265"/>
      <c r="BO73" s="265"/>
      <c r="BP73" s="265"/>
      <c r="BQ73" s="262">
        <v>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c r="A74" s="261">
        <v>7</v>
      </c>
      <c r="B74" s="953" t="s">
        <v>585</v>
      </c>
      <c r="C74" s="954"/>
      <c r="D74" s="954"/>
      <c r="E74" s="954"/>
      <c r="F74" s="954"/>
      <c r="G74" s="954"/>
      <c r="H74" s="954"/>
      <c r="I74" s="954"/>
      <c r="J74" s="954"/>
      <c r="K74" s="954"/>
      <c r="L74" s="954"/>
      <c r="M74" s="954"/>
      <c r="N74" s="954"/>
      <c r="O74" s="954"/>
      <c r="P74" s="955"/>
      <c r="Q74" s="956">
        <v>1456</v>
      </c>
      <c r="R74" s="911"/>
      <c r="S74" s="911"/>
      <c r="T74" s="911"/>
      <c r="U74" s="911"/>
      <c r="V74" s="911">
        <v>1346</v>
      </c>
      <c r="W74" s="911"/>
      <c r="X74" s="911"/>
      <c r="Y74" s="911"/>
      <c r="Z74" s="911"/>
      <c r="AA74" s="911">
        <v>110</v>
      </c>
      <c r="AB74" s="911"/>
      <c r="AC74" s="911"/>
      <c r="AD74" s="911"/>
      <c r="AE74" s="911"/>
      <c r="AF74" s="911">
        <v>110</v>
      </c>
      <c r="AG74" s="911"/>
      <c r="AH74" s="911"/>
      <c r="AI74" s="911"/>
      <c r="AJ74" s="911"/>
      <c r="AK74" s="911" t="s">
        <v>516</v>
      </c>
      <c r="AL74" s="911"/>
      <c r="AM74" s="911"/>
      <c r="AN74" s="911"/>
      <c r="AO74" s="911"/>
      <c r="AP74" s="911">
        <v>75</v>
      </c>
      <c r="AQ74" s="911"/>
      <c r="AR74" s="911"/>
      <c r="AS74" s="911"/>
      <c r="AT74" s="911"/>
      <c r="AU74" s="911">
        <v>75</v>
      </c>
      <c r="AV74" s="911"/>
      <c r="AW74" s="911"/>
      <c r="AX74" s="911"/>
      <c r="AY74" s="911"/>
      <c r="AZ74" s="957"/>
      <c r="BA74" s="957"/>
      <c r="BB74" s="957"/>
      <c r="BC74" s="957"/>
      <c r="BD74" s="958"/>
      <c r="BE74" s="265"/>
      <c r="BF74" s="265"/>
      <c r="BG74" s="265"/>
      <c r="BH74" s="265"/>
      <c r="BI74" s="265"/>
      <c r="BJ74" s="265"/>
      <c r="BK74" s="265"/>
      <c r="BL74" s="265"/>
      <c r="BM74" s="265"/>
      <c r="BN74" s="265"/>
      <c r="BO74" s="265"/>
      <c r="BP74" s="265"/>
      <c r="BQ74" s="262">
        <v>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c r="A75" s="261">
        <v>8</v>
      </c>
      <c r="B75" s="953"/>
      <c r="C75" s="954"/>
      <c r="D75" s="954"/>
      <c r="E75" s="954"/>
      <c r="F75" s="954"/>
      <c r="G75" s="954"/>
      <c r="H75" s="954"/>
      <c r="I75" s="954"/>
      <c r="J75" s="954"/>
      <c r="K75" s="954"/>
      <c r="L75" s="954"/>
      <c r="M75" s="954"/>
      <c r="N75" s="954"/>
      <c r="O75" s="954"/>
      <c r="P75" s="955"/>
      <c r="Q75" s="959"/>
      <c r="R75" s="960"/>
      <c r="S75" s="960"/>
      <c r="T75" s="960"/>
      <c r="U75" s="910"/>
      <c r="V75" s="961"/>
      <c r="W75" s="960"/>
      <c r="X75" s="960"/>
      <c r="Y75" s="960"/>
      <c r="Z75" s="910"/>
      <c r="AA75" s="961"/>
      <c r="AB75" s="960"/>
      <c r="AC75" s="960"/>
      <c r="AD75" s="960"/>
      <c r="AE75" s="910"/>
      <c r="AF75" s="961"/>
      <c r="AG75" s="960"/>
      <c r="AH75" s="960"/>
      <c r="AI75" s="960"/>
      <c r="AJ75" s="910"/>
      <c r="AK75" s="961"/>
      <c r="AL75" s="960"/>
      <c r="AM75" s="960"/>
      <c r="AN75" s="960"/>
      <c r="AO75" s="910"/>
      <c r="AP75" s="961"/>
      <c r="AQ75" s="960"/>
      <c r="AR75" s="960"/>
      <c r="AS75" s="960"/>
      <c r="AT75" s="910"/>
      <c r="AU75" s="961"/>
      <c r="AV75" s="960"/>
      <c r="AW75" s="960"/>
      <c r="AX75" s="960"/>
      <c r="AY75" s="910"/>
      <c r="AZ75" s="957"/>
      <c r="BA75" s="957"/>
      <c r="BB75" s="957"/>
      <c r="BC75" s="957"/>
      <c r="BD75" s="958"/>
      <c r="BE75" s="265"/>
      <c r="BF75" s="265"/>
      <c r="BG75" s="265"/>
      <c r="BH75" s="265"/>
      <c r="BI75" s="265"/>
      <c r="BJ75" s="265"/>
      <c r="BK75" s="265"/>
      <c r="BL75" s="265"/>
      <c r="BM75" s="265"/>
      <c r="BN75" s="265"/>
      <c r="BO75" s="265"/>
      <c r="BP75" s="265"/>
      <c r="BQ75" s="262">
        <v>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c r="A76" s="261">
        <v>9</v>
      </c>
      <c r="B76" s="953"/>
      <c r="C76" s="954"/>
      <c r="D76" s="954"/>
      <c r="E76" s="954"/>
      <c r="F76" s="954"/>
      <c r="G76" s="954"/>
      <c r="H76" s="954"/>
      <c r="I76" s="954"/>
      <c r="J76" s="954"/>
      <c r="K76" s="954"/>
      <c r="L76" s="954"/>
      <c r="M76" s="954"/>
      <c r="N76" s="954"/>
      <c r="O76" s="954"/>
      <c r="P76" s="955"/>
      <c r="Q76" s="959"/>
      <c r="R76" s="960"/>
      <c r="S76" s="960"/>
      <c r="T76" s="960"/>
      <c r="U76" s="910"/>
      <c r="V76" s="961"/>
      <c r="W76" s="960"/>
      <c r="X76" s="960"/>
      <c r="Y76" s="960"/>
      <c r="Z76" s="910"/>
      <c r="AA76" s="961"/>
      <c r="AB76" s="960"/>
      <c r="AC76" s="960"/>
      <c r="AD76" s="960"/>
      <c r="AE76" s="910"/>
      <c r="AF76" s="961"/>
      <c r="AG76" s="960"/>
      <c r="AH76" s="960"/>
      <c r="AI76" s="960"/>
      <c r="AJ76" s="910"/>
      <c r="AK76" s="961"/>
      <c r="AL76" s="960"/>
      <c r="AM76" s="960"/>
      <c r="AN76" s="960"/>
      <c r="AO76" s="910"/>
      <c r="AP76" s="961"/>
      <c r="AQ76" s="960"/>
      <c r="AR76" s="960"/>
      <c r="AS76" s="960"/>
      <c r="AT76" s="910"/>
      <c r="AU76" s="961"/>
      <c r="AV76" s="960"/>
      <c r="AW76" s="960"/>
      <c r="AX76" s="960"/>
      <c r="AY76" s="910"/>
      <c r="AZ76" s="957"/>
      <c r="BA76" s="957"/>
      <c r="BB76" s="957"/>
      <c r="BC76" s="957"/>
      <c r="BD76" s="958"/>
      <c r="BE76" s="265"/>
      <c r="BF76" s="265"/>
      <c r="BG76" s="265"/>
      <c r="BH76" s="265"/>
      <c r="BI76" s="265"/>
      <c r="BJ76" s="265"/>
      <c r="BK76" s="265"/>
      <c r="BL76" s="265"/>
      <c r="BM76" s="265"/>
      <c r="BN76" s="265"/>
      <c r="BO76" s="265"/>
      <c r="BP76" s="265"/>
      <c r="BQ76" s="262">
        <v>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c r="A77" s="261">
        <v>10</v>
      </c>
      <c r="B77" s="953"/>
      <c r="C77" s="954"/>
      <c r="D77" s="954"/>
      <c r="E77" s="954"/>
      <c r="F77" s="954"/>
      <c r="G77" s="954"/>
      <c r="H77" s="954"/>
      <c r="I77" s="954"/>
      <c r="J77" s="954"/>
      <c r="K77" s="954"/>
      <c r="L77" s="954"/>
      <c r="M77" s="954"/>
      <c r="N77" s="954"/>
      <c r="O77" s="954"/>
      <c r="P77" s="955"/>
      <c r="Q77" s="959"/>
      <c r="R77" s="960"/>
      <c r="S77" s="960"/>
      <c r="T77" s="960"/>
      <c r="U77" s="910"/>
      <c r="V77" s="961"/>
      <c r="W77" s="960"/>
      <c r="X77" s="960"/>
      <c r="Y77" s="960"/>
      <c r="Z77" s="910"/>
      <c r="AA77" s="961"/>
      <c r="AB77" s="960"/>
      <c r="AC77" s="960"/>
      <c r="AD77" s="960"/>
      <c r="AE77" s="910"/>
      <c r="AF77" s="961"/>
      <c r="AG77" s="960"/>
      <c r="AH77" s="960"/>
      <c r="AI77" s="960"/>
      <c r="AJ77" s="910"/>
      <c r="AK77" s="961"/>
      <c r="AL77" s="960"/>
      <c r="AM77" s="960"/>
      <c r="AN77" s="960"/>
      <c r="AO77" s="910"/>
      <c r="AP77" s="961"/>
      <c r="AQ77" s="960"/>
      <c r="AR77" s="960"/>
      <c r="AS77" s="960"/>
      <c r="AT77" s="910"/>
      <c r="AU77" s="961"/>
      <c r="AV77" s="960"/>
      <c r="AW77" s="960"/>
      <c r="AX77" s="960"/>
      <c r="AY77" s="910"/>
      <c r="AZ77" s="957"/>
      <c r="BA77" s="957"/>
      <c r="BB77" s="957"/>
      <c r="BC77" s="957"/>
      <c r="BD77" s="958"/>
      <c r="BE77" s="265"/>
      <c r="BF77" s="265"/>
      <c r="BG77" s="265"/>
      <c r="BH77" s="265"/>
      <c r="BI77" s="265"/>
      <c r="BJ77" s="265"/>
      <c r="BK77" s="265"/>
      <c r="BL77" s="265"/>
      <c r="BM77" s="265"/>
      <c r="BN77" s="265"/>
      <c r="BO77" s="265"/>
      <c r="BP77" s="265"/>
      <c r="BQ77" s="262">
        <v>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c r="A78" s="261">
        <v>11</v>
      </c>
      <c r="B78" s="953"/>
      <c r="C78" s="954"/>
      <c r="D78" s="954"/>
      <c r="E78" s="954"/>
      <c r="F78" s="954"/>
      <c r="G78" s="954"/>
      <c r="H78" s="954"/>
      <c r="I78" s="954"/>
      <c r="J78" s="954"/>
      <c r="K78" s="954"/>
      <c r="L78" s="954"/>
      <c r="M78" s="954"/>
      <c r="N78" s="954"/>
      <c r="O78" s="954"/>
      <c r="P78" s="955"/>
      <c r="Q78" s="956"/>
      <c r="R78" s="911"/>
      <c r="S78" s="911"/>
      <c r="T78" s="911"/>
      <c r="U78" s="911"/>
      <c r="V78" s="911"/>
      <c r="W78" s="911"/>
      <c r="X78" s="911"/>
      <c r="Y78" s="911"/>
      <c r="Z78" s="911"/>
      <c r="AA78" s="911"/>
      <c r="AB78" s="911"/>
      <c r="AC78" s="911"/>
      <c r="AD78" s="911"/>
      <c r="AE78" s="911"/>
      <c r="AF78" s="911"/>
      <c r="AG78" s="911"/>
      <c r="AH78" s="911"/>
      <c r="AI78" s="911"/>
      <c r="AJ78" s="911"/>
      <c r="AK78" s="911"/>
      <c r="AL78" s="911"/>
      <c r="AM78" s="911"/>
      <c r="AN78" s="911"/>
      <c r="AO78" s="911"/>
      <c r="AP78" s="911"/>
      <c r="AQ78" s="911"/>
      <c r="AR78" s="911"/>
      <c r="AS78" s="911"/>
      <c r="AT78" s="911"/>
      <c r="AU78" s="911"/>
      <c r="AV78" s="911"/>
      <c r="AW78" s="911"/>
      <c r="AX78" s="911"/>
      <c r="AY78" s="911"/>
      <c r="AZ78" s="957"/>
      <c r="BA78" s="957"/>
      <c r="BB78" s="957"/>
      <c r="BC78" s="957"/>
      <c r="BD78" s="958"/>
      <c r="BE78" s="265"/>
      <c r="BF78" s="265"/>
      <c r="BG78" s="265"/>
      <c r="BH78" s="265"/>
      <c r="BI78" s="265"/>
      <c r="BJ78" s="268"/>
      <c r="BK78" s="268"/>
      <c r="BL78" s="268"/>
      <c r="BM78" s="268"/>
      <c r="BN78" s="268"/>
      <c r="BO78" s="265"/>
      <c r="BP78" s="265"/>
      <c r="BQ78" s="262">
        <v>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c r="A79" s="261">
        <v>12</v>
      </c>
      <c r="B79" s="953"/>
      <c r="C79" s="954"/>
      <c r="D79" s="954"/>
      <c r="E79" s="954"/>
      <c r="F79" s="954"/>
      <c r="G79" s="954"/>
      <c r="H79" s="954"/>
      <c r="I79" s="954"/>
      <c r="J79" s="954"/>
      <c r="K79" s="954"/>
      <c r="L79" s="954"/>
      <c r="M79" s="954"/>
      <c r="N79" s="954"/>
      <c r="O79" s="954"/>
      <c r="P79" s="955"/>
      <c r="Q79" s="956"/>
      <c r="R79" s="911"/>
      <c r="S79" s="911"/>
      <c r="T79" s="911"/>
      <c r="U79" s="911"/>
      <c r="V79" s="911"/>
      <c r="W79" s="911"/>
      <c r="X79" s="911"/>
      <c r="Y79" s="911"/>
      <c r="Z79" s="911"/>
      <c r="AA79" s="911"/>
      <c r="AB79" s="911"/>
      <c r="AC79" s="911"/>
      <c r="AD79" s="911"/>
      <c r="AE79" s="911"/>
      <c r="AF79" s="911"/>
      <c r="AG79" s="911"/>
      <c r="AH79" s="911"/>
      <c r="AI79" s="911"/>
      <c r="AJ79" s="911"/>
      <c r="AK79" s="911"/>
      <c r="AL79" s="911"/>
      <c r="AM79" s="911"/>
      <c r="AN79" s="911"/>
      <c r="AO79" s="911"/>
      <c r="AP79" s="911"/>
      <c r="AQ79" s="911"/>
      <c r="AR79" s="911"/>
      <c r="AS79" s="911"/>
      <c r="AT79" s="911"/>
      <c r="AU79" s="911"/>
      <c r="AV79" s="911"/>
      <c r="AW79" s="911"/>
      <c r="AX79" s="911"/>
      <c r="AY79" s="911"/>
      <c r="AZ79" s="957"/>
      <c r="BA79" s="957"/>
      <c r="BB79" s="957"/>
      <c r="BC79" s="957"/>
      <c r="BD79" s="958"/>
      <c r="BE79" s="265"/>
      <c r="BF79" s="265"/>
      <c r="BG79" s="265"/>
      <c r="BH79" s="265"/>
      <c r="BI79" s="265"/>
      <c r="BJ79" s="268"/>
      <c r="BK79" s="268"/>
      <c r="BL79" s="268"/>
      <c r="BM79" s="268"/>
      <c r="BN79" s="268"/>
      <c r="BO79" s="265"/>
      <c r="BP79" s="265"/>
      <c r="BQ79" s="262">
        <v>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c r="A80" s="261">
        <v>13</v>
      </c>
      <c r="B80" s="953"/>
      <c r="C80" s="954"/>
      <c r="D80" s="954"/>
      <c r="E80" s="954"/>
      <c r="F80" s="954"/>
      <c r="G80" s="954"/>
      <c r="H80" s="954"/>
      <c r="I80" s="954"/>
      <c r="J80" s="954"/>
      <c r="K80" s="954"/>
      <c r="L80" s="954"/>
      <c r="M80" s="954"/>
      <c r="N80" s="954"/>
      <c r="O80" s="954"/>
      <c r="P80" s="955"/>
      <c r="Q80" s="956"/>
      <c r="R80" s="911"/>
      <c r="S80" s="911"/>
      <c r="T80" s="911"/>
      <c r="U80" s="911"/>
      <c r="V80" s="911"/>
      <c r="W80" s="911"/>
      <c r="X80" s="911"/>
      <c r="Y80" s="911"/>
      <c r="Z80" s="911"/>
      <c r="AA80" s="911"/>
      <c r="AB80" s="911"/>
      <c r="AC80" s="911"/>
      <c r="AD80" s="911"/>
      <c r="AE80" s="911"/>
      <c r="AF80" s="911"/>
      <c r="AG80" s="911"/>
      <c r="AH80" s="911"/>
      <c r="AI80" s="911"/>
      <c r="AJ80" s="911"/>
      <c r="AK80" s="911"/>
      <c r="AL80" s="911"/>
      <c r="AM80" s="911"/>
      <c r="AN80" s="911"/>
      <c r="AO80" s="911"/>
      <c r="AP80" s="911"/>
      <c r="AQ80" s="911"/>
      <c r="AR80" s="911"/>
      <c r="AS80" s="911"/>
      <c r="AT80" s="911"/>
      <c r="AU80" s="911"/>
      <c r="AV80" s="911"/>
      <c r="AW80" s="911"/>
      <c r="AX80" s="911"/>
      <c r="AY80" s="911"/>
      <c r="AZ80" s="957"/>
      <c r="BA80" s="957"/>
      <c r="BB80" s="957"/>
      <c r="BC80" s="957"/>
      <c r="BD80" s="958"/>
      <c r="BE80" s="265"/>
      <c r="BF80" s="265"/>
      <c r="BG80" s="265"/>
      <c r="BH80" s="265"/>
      <c r="BI80" s="265"/>
      <c r="BJ80" s="265"/>
      <c r="BK80" s="265"/>
      <c r="BL80" s="265"/>
      <c r="BM80" s="265"/>
      <c r="BN80" s="265"/>
      <c r="BO80" s="265"/>
      <c r="BP80" s="265"/>
      <c r="BQ80" s="262">
        <v>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c r="A81" s="261">
        <v>14</v>
      </c>
      <c r="B81" s="953"/>
      <c r="C81" s="954"/>
      <c r="D81" s="954"/>
      <c r="E81" s="954"/>
      <c r="F81" s="954"/>
      <c r="G81" s="954"/>
      <c r="H81" s="954"/>
      <c r="I81" s="954"/>
      <c r="J81" s="954"/>
      <c r="K81" s="954"/>
      <c r="L81" s="954"/>
      <c r="M81" s="954"/>
      <c r="N81" s="954"/>
      <c r="O81" s="954"/>
      <c r="P81" s="955"/>
      <c r="Q81" s="956"/>
      <c r="R81" s="911"/>
      <c r="S81" s="911"/>
      <c r="T81" s="911"/>
      <c r="U81" s="911"/>
      <c r="V81" s="911"/>
      <c r="W81" s="911"/>
      <c r="X81" s="911"/>
      <c r="Y81" s="911"/>
      <c r="Z81" s="911"/>
      <c r="AA81" s="911"/>
      <c r="AB81" s="911"/>
      <c r="AC81" s="911"/>
      <c r="AD81" s="911"/>
      <c r="AE81" s="911"/>
      <c r="AF81" s="911"/>
      <c r="AG81" s="911"/>
      <c r="AH81" s="911"/>
      <c r="AI81" s="911"/>
      <c r="AJ81" s="911"/>
      <c r="AK81" s="911"/>
      <c r="AL81" s="911"/>
      <c r="AM81" s="911"/>
      <c r="AN81" s="911"/>
      <c r="AO81" s="911"/>
      <c r="AP81" s="911"/>
      <c r="AQ81" s="911"/>
      <c r="AR81" s="911"/>
      <c r="AS81" s="911"/>
      <c r="AT81" s="911"/>
      <c r="AU81" s="911"/>
      <c r="AV81" s="911"/>
      <c r="AW81" s="911"/>
      <c r="AX81" s="911"/>
      <c r="AY81" s="911"/>
      <c r="AZ81" s="957"/>
      <c r="BA81" s="957"/>
      <c r="BB81" s="957"/>
      <c r="BC81" s="957"/>
      <c r="BD81" s="958"/>
      <c r="BE81" s="265"/>
      <c r="BF81" s="265"/>
      <c r="BG81" s="265"/>
      <c r="BH81" s="265"/>
      <c r="BI81" s="265"/>
      <c r="BJ81" s="265"/>
      <c r="BK81" s="265"/>
      <c r="BL81" s="265"/>
      <c r="BM81" s="265"/>
      <c r="BN81" s="265"/>
      <c r="BO81" s="265"/>
      <c r="BP81" s="265"/>
      <c r="BQ81" s="262">
        <v>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c r="A82" s="261">
        <v>15</v>
      </c>
      <c r="B82" s="953"/>
      <c r="C82" s="954"/>
      <c r="D82" s="954"/>
      <c r="E82" s="954"/>
      <c r="F82" s="954"/>
      <c r="G82" s="954"/>
      <c r="H82" s="954"/>
      <c r="I82" s="954"/>
      <c r="J82" s="954"/>
      <c r="K82" s="954"/>
      <c r="L82" s="954"/>
      <c r="M82" s="954"/>
      <c r="N82" s="954"/>
      <c r="O82" s="954"/>
      <c r="P82" s="955"/>
      <c r="Q82" s="956"/>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57"/>
      <c r="BA82" s="957"/>
      <c r="BB82" s="957"/>
      <c r="BC82" s="957"/>
      <c r="BD82" s="958"/>
      <c r="BE82" s="265"/>
      <c r="BF82" s="265"/>
      <c r="BG82" s="265"/>
      <c r="BH82" s="265"/>
      <c r="BI82" s="265"/>
      <c r="BJ82" s="265"/>
      <c r="BK82" s="265"/>
      <c r="BL82" s="265"/>
      <c r="BM82" s="265"/>
      <c r="BN82" s="265"/>
      <c r="BO82" s="265"/>
      <c r="BP82" s="265"/>
      <c r="BQ82" s="262">
        <v>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c r="A83" s="261">
        <v>16</v>
      </c>
      <c r="B83" s="953"/>
      <c r="C83" s="954"/>
      <c r="D83" s="954"/>
      <c r="E83" s="954"/>
      <c r="F83" s="954"/>
      <c r="G83" s="954"/>
      <c r="H83" s="954"/>
      <c r="I83" s="954"/>
      <c r="J83" s="954"/>
      <c r="K83" s="954"/>
      <c r="L83" s="954"/>
      <c r="M83" s="954"/>
      <c r="N83" s="954"/>
      <c r="O83" s="954"/>
      <c r="P83" s="955"/>
      <c r="Q83" s="956"/>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57"/>
      <c r="BA83" s="957"/>
      <c r="BB83" s="957"/>
      <c r="BC83" s="957"/>
      <c r="BD83" s="958"/>
      <c r="BE83" s="265"/>
      <c r="BF83" s="265"/>
      <c r="BG83" s="265"/>
      <c r="BH83" s="265"/>
      <c r="BI83" s="265"/>
      <c r="BJ83" s="265"/>
      <c r="BK83" s="265"/>
      <c r="BL83" s="265"/>
      <c r="BM83" s="265"/>
      <c r="BN83" s="265"/>
      <c r="BO83" s="265"/>
      <c r="BP83" s="265"/>
      <c r="BQ83" s="262">
        <v>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c r="A84" s="261">
        <v>17</v>
      </c>
      <c r="B84" s="953"/>
      <c r="C84" s="954"/>
      <c r="D84" s="954"/>
      <c r="E84" s="954"/>
      <c r="F84" s="954"/>
      <c r="G84" s="954"/>
      <c r="H84" s="954"/>
      <c r="I84" s="954"/>
      <c r="J84" s="954"/>
      <c r="K84" s="954"/>
      <c r="L84" s="954"/>
      <c r="M84" s="954"/>
      <c r="N84" s="954"/>
      <c r="O84" s="954"/>
      <c r="P84" s="955"/>
      <c r="Q84" s="956"/>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57"/>
      <c r="BA84" s="957"/>
      <c r="BB84" s="957"/>
      <c r="BC84" s="957"/>
      <c r="BD84" s="958"/>
      <c r="BE84" s="265"/>
      <c r="BF84" s="265"/>
      <c r="BG84" s="265"/>
      <c r="BH84" s="265"/>
      <c r="BI84" s="265"/>
      <c r="BJ84" s="265"/>
      <c r="BK84" s="265"/>
      <c r="BL84" s="265"/>
      <c r="BM84" s="265"/>
      <c r="BN84" s="265"/>
      <c r="BO84" s="265"/>
      <c r="BP84" s="265"/>
      <c r="BQ84" s="262">
        <v>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c r="A85" s="261">
        <v>18</v>
      </c>
      <c r="B85" s="953"/>
      <c r="C85" s="954"/>
      <c r="D85" s="954"/>
      <c r="E85" s="954"/>
      <c r="F85" s="954"/>
      <c r="G85" s="954"/>
      <c r="H85" s="954"/>
      <c r="I85" s="954"/>
      <c r="J85" s="954"/>
      <c r="K85" s="954"/>
      <c r="L85" s="954"/>
      <c r="M85" s="954"/>
      <c r="N85" s="954"/>
      <c r="O85" s="954"/>
      <c r="P85" s="955"/>
      <c r="Q85" s="956"/>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57"/>
      <c r="BA85" s="957"/>
      <c r="BB85" s="957"/>
      <c r="BC85" s="957"/>
      <c r="BD85" s="958"/>
      <c r="BE85" s="265"/>
      <c r="BF85" s="265"/>
      <c r="BG85" s="265"/>
      <c r="BH85" s="265"/>
      <c r="BI85" s="265"/>
      <c r="BJ85" s="265"/>
      <c r="BK85" s="265"/>
      <c r="BL85" s="265"/>
      <c r="BM85" s="265"/>
      <c r="BN85" s="265"/>
      <c r="BO85" s="265"/>
      <c r="BP85" s="265"/>
      <c r="BQ85" s="262">
        <v>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c r="A86" s="261">
        <v>19</v>
      </c>
      <c r="B86" s="953"/>
      <c r="C86" s="954"/>
      <c r="D86" s="954"/>
      <c r="E86" s="954"/>
      <c r="F86" s="954"/>
      <c r="G86" s="954"/>
      <c r="H86" s="954"/>
      <c r="I86" s="954"/>
      <c r="J86" s="954"/>
      <c r="K86" s="954"/>
      <c r="L86" s="954"/>
      <c r="M86" s="954"/>
      <c r="N86" s="954"/>
      <c r="O86" s="954"/>
      <c r="P86" s="955"/>
      <c r="Q86" s="956"/>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7"/>
      <c r="BA86" s="957"/>
      <c r="BB86" s="957"/>
      <c r="BC86" s="957"/>
      <c r="BD86" s="958"/>
      <c r="BE86" s="265"/>
      <c r="BF86" s="265"/>
      <c r="BG86" s="265"/>
      <c r="BH86" s="265"/>
      <c r="BI86" s="265"/>
      <c r="BJ86" s="265"/>
      <c r="BK86" s="265"/>
      <c r="BL86" s="265"/>
      <c r="BM86" s="265"/>
      <c r="BN86" s="265"/>
      <c r="BO86" s="265"/>
      <c r="BP86" s="265"/>
      <c r="BQ86" s="262">
        <v>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c r="A87" s="269">
        <v>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65"/>
      <c r="BF87" s="265"/>
      <c r="BG87" s="265"/>
      <c r="BH87" s="265"/>
      <c r="BI87" s="265"/>
      <c r="BJ87" s="265"/>
      <c r="BK87" s="265"/>
      <c r="BL87" s="265"/>
      <c r="BM87" s="265"/>
      <c r="BN87" s="265"/>
      <c r="BO87" s="265"/>
      <c r="BP87" s="265"/>
      <c r="BQ87" s="262">
        <v>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c r="A88" s="264" t="s">
        <v>383</v>
      </c>
      <c r="B88" s="870" t="s">
        <v>417</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v>9101</v>
      </c>
      <c r="AG88" s="922"/>
      <c r="AH88" s="922"/>
      <c r="AI88" s="922"/>
      <c r="AJ88" s="922"/>
      <c r="AK88" s="919"/>
      <c r="AL88" s="919"/>
      <c r="AM88" s="919"/>
      <c r="AN88" s="919"/>
      <c r="AO88" s="919"/>
      <c r="AP88" s="922">
        <v>75</v>
      </c>
      <c r="AQ88" s="922"/>
      <c r="AR88" s="922"/>
      <c r="AS88" s="922"/>
      <c r="AT88" s="922"/>
      <c r="AU88" s="922">
        <v>75</v>
      </c>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383</v>
      </c>
      <c r="BR102" s="870" t="s">
        <v>418</v>
      </c>
      <c r="BS102" s="871"/>
      <c r="BT102" s="871"/>
      <c r="BU102" s="871"/>
      <c r="BV102" s="871"/>
      <c r="BW102" s="871"/>
      <c r="BX102" s="871"/>
      <c r="BY102" s="871"/>
      <c r="BZ102" s="871"/>
      <c r="CA102" s="871"/>
      <c r="CB102" s="871"/>
      <c r="CC102" s="871"/>
      <c r="CD102" s="871"/>
      <c r="CE102" s="871"/>
      <c r="CF102" s="871"/>
      <c r="CG102" s="872"/>
      <c r="CH102" s="969"/>
      <c r="CI102" s="970"/>
      <c r="CJ102" s="970"/>
      <c r="CK102" s="970"/>
      <c r="CL102" s="971"/>
      <c r="CM102" s="969"/>
      <c r="CN102" s="970"/>
      <c r="CO102" s="970"/>
      <c r="CP102" s="970"/>
      <c r="CQ102" s="971"/>
      <c r="CR102" s="972">
        <v>705</v>
      </c>
      <c r="CS102" s="930"/>
      <c r="CT102" s="930"/>
      <c r="CU102" s="930"/>
      <c r="CV102" s="973"/>
      <c r="CW102" s="972">
        <v>29</v>
      </c>
      <c r="CX102" s="930"/>
      <c r="CY102" s="930"/>
      <c r="CZ102" s="930"/>
      <c r="DA102" s="973"/>
      <c r="DB102" s="972" t="s">
        <v>596</v>
      </c>
      <c r="DC102" s="930"/>
      <c r="DD102" s="930"/>
      <c r="DE102" s="930"/>
      <c r="DF102" s="973"/>
      <c r="DG102" s="972" t="s">
        <v>597</v>
      </c>
      <c r="DH102" s="930"/>
      <c r="DI102" s="930"/>
      <c r="DJ102" s="930"/>
      <c r="DK102" s="973"/>
      <c r="DL102" s="972" t="s">
        <v>596</v>
      </c>
      <c r="DM102" s="930"/>
      <c r="DN102" s="930"/>
      <c r="DO102" s="930"/>
      <c r="DP102" s="973"/>
      <c r="DQ102" s="972" t="s">
        <v>597</v>
      </c>
      <c r="DR102" s="930"/>
      <c r="DS102" s="930"/>
      <c r="DT102" s="930"/>
      <c r="DU102" s="973"/>
      <c r="DV102" s="996"/>
      <c r="DW102" s="997"/>
      <c r="DX102" s="997"/>
      <c r="DY102" s="997"/>
      <c r="DZ102" s="998"/>
      <c r="EA102" s="246"/>
    </row>
    <row r="103" spans="1:131" s="247" customFormat="1" ht="26.25" customHeight="1">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9" t="s">
        <v>419</v>
      </c>
      <c r="BR103" s="999"/>
      <c r="BS103" s="999"/>
      <c r="BT103" s="999"/>
      <c r="BU103" s="999"/>
      <c r="BV103" s="999"/>
      <c r="BW103" s="999"/>
      <c r="BX103" s="999"/>
      <c r="BY103" s="999"/>
      <c r="BZ103" s="999"/>
      <c r="CA103" s="999"/>
      <c r="CB103" s="999"/>
      <c r="CC103" s="999"/>
      <c r="CD103" s="999"/>
      <c r="CE103" s="999"/>
      <c r="CF103" s="999"/>
      <c r="CG103" s="999"/>
      <c r="CH103" s="999"/>
      <c r="CI103" s="999"/>
      <c r="CJ103" s="999"/>
      <c r="CK103" s="999"/>
      <c r="CL103" s="999"/>
      <c r="CM103" s="999"/>
      <c r="CN103" s="999"/>
      <c r="CO103" s="999"/>
      <c r="CP103" s="999"/>
      <c r="CQ103" s="999"/>
      <c r="CR103" s="999"/>
      <c r="CS103" s="999"/>
      <c r="CT103" s="999"/>
      <c r="CU103" s="999"/>
      <c r="CV103" s="999"/>
      <c r="CW103" s="999"/>
      <c r="CX103" s="999"/>
      <c r="CY103" s="999"/>
      <c r="CZ103" s="999"/>
      <c r="DA103" s="999"/>
      <c r="DB103" s="999"/>
      <c r="DC103" s="999"/>
      <c r="DD103" s="999"/>
      <c r="DE103" s="999"/>
      <c r="DF103" s="999"/>
      <c r="DG103" s="999"/>
      <c r="DH103" s="999"/>
      <c r="DI103" s="999"/>
      <c r="DJ103" s="999"/>
      <c r="DK103" s="999"/>
      <c r="DL103" s="999"/>
      <c r="DM103" s="999"/>
      <c r="DN103" s="999"/>
      <c r="DO103" s="999"/>
      <c r="DP103" s="999"/>
      <c r="DQ103" s="999"/>
      <c r="DR103" s="999"/>
      <c r="DS103" s="999"/>
      <c r="DT103" s="999"/>
      <c r="DU103" s="999"/>
      <c r="DV103" s="999"/>
      <c r="DW103" s="999"/>
      <c r="DX103" s="999"/>
      <c r="DY103" s="999"/>
      <c r="DZ103" s="999"/>
      <c r="EA103" s="246"/>
    </row>
    <row r="104" spans="1:131" s="247" customFormat="1" ht="26.25" customHeight="1">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0" t="s">
        <v>420</v>
      </c>
      <c r="BR104" s="1000"/>
      <c r="BS104" s="1000"/>
      <c r="BT104" s="1000"/>
      <c r="BU104" s="1000"/>
      <c r="BV104" s="1000"/>
      <c r="BW104" s="1000"/>
      <c r="BX104" s="1000"/>
      <c r="BY104" s="1000"/>
      <c r="BZ104" s="1000"/>
      <c r="CA104" s="1000"/>
      <c r="CB104" s="1000"/>
      <c r="CC104" s="1000"/>
      <c r="CD104" s="1000"/>
      <c r="CE104" s="1000"/>
      <c r="CF104" s="1000"/>
      <c r="CG104" s="1000"/>
      <c r="CH104" s="1000"/>
      <c r="CI104" s="1000"/>
      <c r="CJ104" s="1000"/>
      <c r="CK104" s="1000"/>
      <c r="CL104" s="1000"/>
      <c r="CM104" s="1000"/>
      <c r="CN104" s="1000"/>
      <c r="CO104" s="1000"/>
      <c r="CP104" s="1000"/>
      <c r="CQ104" s="1000"/>
      <c r="CR104" s="1000"/>
      <c r="CS104" s="1000"/>
      <c r="CT104" s="1000"/>
      <c r="CU104" s="1000"/>
      <c r="CV104" s="1000"/>
      <c r="CW104" s="1000"/>
      <c r="CX104" s="1000"/>
      <c r="CY104" s="1000"/>
      <c r="CZ104" s="1000"/>
      <c r="DA104" s="1000"/>
      <c r="DB104" s="1000"/>
      <c r="DC104" s="1000"/>
      <c r="DD104" s="1000"/>
      <c r="DE104" s="1000"/>
      <c r="DF104" s="1000"/>
      <c r="DG104" s="1000"/>
      <c r="DH104" s="1000"/>
      <c r="DI104" s="1000"/>
      <c r="DJ104" s="1000"/>
      <c r="DK104" s="1000"/>
      <c r="DL104" s="1000"/>
      <c r="DM104" s="1000"/>
      <c r="DN104" s="1000"/>
      <c r="DO104" s="1000"/>
      <c r="DP104" s="1000"/>
      <c r="DQ104" s="1000"/>
      <c r="DR104" s="1000"/>
      <c r="DS104" s="1000"/>
      <c r="DT104" s="1000"/>
      <c r="DU104" s="1000"/>
      <c r="DV104" s="1000"/>
      <c r="DW104" s="1000"/>
      <c r="DX104" s="1000"/>
      <c r="DY104" s="1000"/>
      <c r="DZ104" s="1000"/>
      <c r="EA104" s="246"/>
    </row>
    <row r="105" spans="1:131" s="247" customFormat="1" ht="11.25" customHeight="1">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c r="A107" s="275" t="s">
        <v>421</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422</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c r="A108" s="1001" t="s">
        <v>423</v>
      </c>
      <c r="B108" s="1002"/>
      <c r="C108" s="1002"/>
      <c r="D108" s="1002"/>
      <c r="E108" s="1002"/>
      <c r="F108" s="1002"/>
      <c r="G108" s="1002"/>
      <c r="H108" s="1002"/>
      <c r="I108" s="1002"/>
      <c r="J108" s="1002"/>
      <c r="K108" s="1002"/>
      <c r="L108" s="1002"/>
      <c r="M108" s="1002"/>
      <c r="N108" s="1002"/>
      <c r="O108" s="1002"/>
      <c r="P108" s="1002"/>
      <c r="Q108" s="1002"/>
      <c r="R108" s="1002"/>
      <c r="S108" s="1002"/>
      <c r="T108" s="1002"/>
      <c r="U108" s="1002"/>
      <c r="V108" s="1002"/>
      <c r="W108" s="1002"/>
      <c r="X108" s="1002"/>
      <c r="Y108" s="1002"/>
      <c r="Z108" s="1002"/>
      <c r="AA108" s="1002"/>
      <c r="AB108" s="1002"/>
      <c r="AC108" s="1002"/>
      <c r="AD108" s="1002"/>
      <c r="AE108" s="1002"/>
      <c r="AF108" s="1002"/>
      <c r="AG108" s="1002"/>
      <c r="AH108" s="1002"/>
      <c r="AI108" s="1002"/>
      <c r="AJ108" s="1002"/>
      <c r="AK108" s="1002"/>
      <c r="AL108" s="1002"/>
      <c r="AM108" s="1002"/>
      <c r="AN108" s="1002"/>
      <c r="AO108" s="1002"/>
      <c r="AP108" s="1002"/>
      <c r="AQ108" s="1002"/>
      <c r="AR108" s="1002"/>
      <c r="AS108" s="1002"/>
      <c r="AT108" s="1003"/>
      <c r="AU108" s="1001" t="s">
        <v>424</v>
      </c>
      <c r="AV108" s="1002"/>
      <c r="AW108" s="1002"/>
      <c r="AX108" s="1002"/>
      <c r="AY108" s="1002"/>
      <c r="AZ108" s="1002"/>
      <c r="BA108" s="1002"/>
      <c r="BB108" s="1002"/>
      <c r="BC108" s="1002"/>
      <c r="BD108" s="1002"/>
      <c r="BE108" s="1002"/>
      <c r="BF108" s="1002"/>
      <c r="BG108" s="1002"/>
      <c r="BH108" s="1002"/>
      <c r="BI108" s="1002"/>
      <c r="BJ108" s="1002"/>
      <c r="BK108" s="1002"/>
      <c r="BL108" s="1002"/>
      <c r="BM108" s="1002"/>
      <c r="BN108" s="1002"/>
      <c r="BO108" s="1002"/>
      <c r="BP108" s="1002"/>
      <c r="BQ108" s="1002"/>
      <c r="BR108" s="1002"/>
      <c r="BS108" s="1002"/>
      <c r="BT108" s="1002"/>
      <c r="BU108" s="1002"/>
      <c r="BV108" s="1002"/>
      <c r="BW108" s="1002"/>
      <c r="BX108" s="1002"/>
      <c r="BY108" s="1002"/>
      <c r="BZ108" s="1002"/>
      <c r="CA108" s="1002"/>
      <c r="CB108" s="1002"/>
      <c r="CC108" s="1002"/>
      <c r="CD108" s="1002"/>
      <c r="CE108" s="1002"/>
      <c r="CF108" s="1002"/>
      <c r="CG108" s="1002"/>
      <c r="CH108" s="1002"/>
      <c r="CI108" s="1002"/>
      <c r="CJ108" s="1002"/>
      <c r="CK108" s="1002"/>
      <c r="CL108" s="1002"/>
      <c r="CM108" s="1002"/>
      <c r="CN108" s="1002"/>
      <c r="CO108" s="1002"/>
      <c r="CP108" s="1002"/>
      <c r="CQ108" s="1002"/>
      <c r="CR108" s="1002"/>
      <c r="CS108" s="1002"/>
      <c r="CT108" s="1002"/>
      <c r="CU108" s="1002"/>
      <c r="CV108" s="1002"/>
      <c r="CW108" s="1002"/>
      <c r="CX108" s="1002"/>
      <c r="CY108" s="1002"/>
      <c r="CZ108" s="1002"/>
      <c r="DA108" s="1002"/>
      <c r="DB108" s="1002"/>
      <c r="DC108" s="1002"/>
      <c r="DD108" s="1002"/>
      <c r="DE108" s="1002"/>
      <c r="DF108" s="1002"/>
      <c r="DG108" s="1002"/>
      <c r="DH108" s="1002"/>
      <c r="DI108" s="1002"/>
      <c r="DJ108" s="1002"/>
      <c r="DK108" s="1002"/>
      <c r="DL108" s="1002"/>
      <c r="DM108" s="1002"/>
      <c r="DN108" s="1002"/>
      <c r="DO108" s="1002"/>
      <c r="DP108" s="1002"/>
      <c r="DQ108" s="1002"/>
      <c r="DR108" s="1002"/>
      <c r="DS108" s="1002"/>
      <c r="DT108" s="1002"/>
      <c r="DU108" s="1002"/>
      <c r="DV108" s="1002"/>
      <c r="DW108" s="1002"/>
      <c r="DX108" s="1002"/>
      <c r="DY108" s="1002"/>
      <c r="DZ108" s="1003"/>
    </row>
    <row r="109" spans="1:131" s="246" customFormat="1" ht="26.25" customHeight="1">
      <c r="A109" s="994" t="s">
        <v>425</v>
      </c>
      <c r="B109" s="975"/>
      <c r="C109" s="975"/>
      <c r="D109" s="975"/>
      <c r="E109" s="975"/>
      <c r="F109" s="975"/>
      <c r="G109" s="975"/>
      <c r="H109" s="975"/>
      <c r="I109" s="975"/>
      <c r="J109" s="975"/>
      <c r="K109" s="975"/>
      <c r="L109" s="975"/>
      <c r="M109" s="975"/>
      <c r="N109" s="975"/>
      <c r="O109" s="975"/>
      <c r="P109" s="975"/>
      <c r="Q109" s="975"/>
      <c r="R109" s="975"/>
      <c r="S109" s="975"/>
      <c r="T109" s="975"/>
      <c r="U109" s="975"/>
      <c r="V109" s="975"/>
      <c r="W109" s="975"/>
      <c r="X109" s="975"/>
      <c r="Y109" s="975"/>
      <c r="Z109" s="976"/>
      <c r="AA109" s="974" t="s">
        <v>426</v>
      </c>
      <c r="AB109" s="975"/>
      <c r="AC109" s="975"/>
      <c r="AD109" s="975"/>
      <c r="AE109" s="976"/>
      <c r="AF109" s="974" t="s">
        <v>299</v>
      </c>
      <c r="AG109" s="975"/>
      <c r="AH109" s="975"/>
      <c r="AI109" s="975"/>
      <c r="AJ109" s="976"/>
      <c r="AK109" s="974" t="s">
        <v>298</v>
      </c>
      <c r="AL109" s="975"/>
      <c r="AM109" s="975"/>
      <c r="AN109" s="975"/>
      <c r="AO109" s="976"/>
      <c r="AP109" s="974" t="s">
        <v>427</v>
      </c>
      <c r="AQ109" s="975"/>
      <c r="AR109" s="975"/>
      <c r="AS109" s="975"/>
      <c r="AT109" s="977"/>
      <c r="AU109" s="994" t="s">
        <v>425</v>
      </c>
      <c r="AV109" s="975"/>
      <c r="AW109" s="975"/>
      <c r="AX109" s="975"/>
      <c r="AY109" s="975"/>
      <c r="AZ109" s="975"/>
      <c r="BA109" s="975"/>
      <c r="BB109" s="975"/>
      <c r="BC109" s="975"/>
      <c r="BD109" s="975"/>
      <c r="BE109" s="975"/>
      <c r="BF109" s="975"/>
      <c r="BG109" s="975"/>
      <c r="BH109" s="975"/>
      <c r="BI109" s="975"/>
      <c r="BJ109" s="975"/>
      <c r="BK109" s="975"/>
      <c r="BL109" s="975"/>
      <c r="BM109" s="975"/>
      <c r="BN109" s="975"/>
      <c r="BO109" s="975"/>
      <c r="BP109" s="976"/>
      <c r="BQ109" s="974" t="s">
        <v>426</v>
      </c>
      <c r="BR109" s="975"/>
      <c r="BS109" s="975"/>
      <c r="BT109" s="975"/>
      <c r="BU109" s="976"/>
      <c r="BV109" s="974" t="s">
        <v>299</v>
      </c>
      <c r="BW109" s="975"/>
      <c r="BX109" s="975"/>
      <c r="BY109" s="975"/>
      <c r="BZ109" s="976"/>
      <c r="CA109" s="974" t="s">
        <v>298</v>
      </c>
      <c r="CB109" s="975"/>
      <c r="CC109" s="975"/>
      <c r="CD109" s="975"/>
      <c r="CE109" s="976"/>
      <c r="CF109" s="995" t="s">
        <v>427</v>
      </c>
      <c r="CG109" s="995"/>
      <c r="CH109" s="995"/>
      <c r="CI109" s="995"/>
      <c r="CJ109" s="995"/>
      <c r="CK109" s="974" t="s">
        <v>428</v>
      </c>
      <c r="CL109" s="975"/>
      <c r="CM109" s="975"/>
      <c r="CN109" s="975"/>
      <c r="CO109" s="975"/>
      <c r="CP109" s="975"/>
      <c r="CQ109" s="975"/>
      <c r="CR109" s="975"/>
      <c r="CS109" s="975"/>
      <c r="CT109" s="975"/>
      <c r="CU109" s="975"/>
      <c r="CV109" s="975"/>
      <c r="CW109" s="975"/>
      <c r="CX109" s="975"/>
      <c r="CY109" s="975"/>
      <c r="CZ109" s="975"/>
      <c r="DA109" s="975"/>
      <c r="DB109" s="975"/>
      <c r="DC109" s="975"/>
      <c r="DD109" s="975"/>
      <c r="DE109" s="975"/>
      <c r="DF109" s="976"/>
      <c r="DG109" s="974" t="s">
        <v>426</v>
      </c>
      <c r="DH109" s="975"/>
      <c r="DI109" s="975"/>
      <c r="DJ109" s="975"/>
      <c r="DK109" s="976"/>
      <c r="DL109" s="974" t="s">
        <v>299</v>
      </c>
      <c r="DM109" s="975"/>
      <c r="DN109" s="975"/>
      <c r="DO109" s="975"/>
      <c r="DP109" s="976"/>
      <c r="DQ109" s="974" t="s">
        <v>298</v>
      </c>
      <c r="DR109" s="975"/>
      <c r="DS109" s="975"/>
      <c r="DT109" s="975"/>
      <c r="DU109" s="976"/>
      <c r="DV109" s="974" t="s">
        <v>427</v>
      </c>
      <c r="DW109" s="975"/>
      <c r="DX109" s="975"/>
      <c r="DY109" s="975"/>
      <c r="DZ109" s="977"/>
    </row>
    <row r="110" spans="1:131" s="246" customFormat="1" ht="26.25" customHeight="1">
      <c r="A110" s="978" t="s">
        <v>429</v>
      </c>
      <c r="B110" s="979"/>
      <c r="C110" s="979"/>
      <c r="D110" s="979"/>
      <c r="E110" s="979"/>
      <c r="F110" s="979"/>
      <c r="G110" s="979"/>
      <c r="H110" s="979"/>
      <c r="I110" s="979"/>
      <c r="J110" s="979"/>
      <c r="K110" s="979"/>
      <c r="L110" s="979"/>
      <c r="M110" s="979"/>
      <c r="N110" s="979"/>
      <c r="O110" s="979"/>
      <c r="P110" s="979"/>
      <c r="Q110" s="979"/>
      <c r="R110" s="979"/>
      <c r="S110" s="979"/>
      <c r="T110" s="979"/>
      <c r="U110" s="979"/>
      <c r="V110" s="979"/>
      <c r="W110" s="979"/>
      <c r="X110" s="979"/>
      <c r="Y110" s="979"/>
      <c r="Z110" s="980"/>
      <c r="AA110" s="981">
        <v>2631183</v>
      </c>
      <c r="AB110" s="982"/>
      <c r="AC110" s="982"/>
      <c r="AD110" s="982"/>
      <c r="AE110" s="983"/>
      <c r="AF110" s="984">
        <v>2638462</v>
      </c>
      <c r="AG110" s="982"/>
      <c r="AH110" s="982"/>
      <c r="AI110" s="982"/>
      <c r="AJ110" s="983"/>
      <c r="AK110" s="984">
        <v>2940470</v>
      </c>
      <c r="AL110" s="982"/>
      <c r="AM110" s="982"/>
      <c r="AN110" s="982"/>
      <c r="AO110" s="983"/>
      <c r="AP110" s="985">
        <v>26.3</v>
      </c>
      <c r="AQ110" s="986"/>
      <c r="AR110" s="986"/>
      <c r="AS110" s="986"/>
      <c r="AT110" s="987"/>
      <c r="AU110" s="988" t="s">
        <v>72</v>
      </c>
      <c r="AV110" s="989"/>
      <c r="AW110" s="989"/>
      <c r="AX110" s="989"/>
      <c r="AY110" s="989"/>
      <c r="AZ110" s="1030" t="s">
        <v>430</v>
      </c>
      <c r="BA110" s="979"/>
      <c r="BB110" s="979"/>
      <c r="BC110" s="979"/>
      <c r="BD110" s="979"/>
      <c r="BE110" s="979"/>
      <c r="BF110" s="979"/>
      <c r="BG110" s="979"/>
      <c r="BH110" s="979"/>
      <c r="BI110" s="979"/>
      <c r="BJ110" s="979"/>
      <c r="BK110" s="979"/>
      <c r="BL110" s="979"/>
      <c r="BM110" s="979"/>
      <c r="BN110" s="979"/>
      <c r="BO110" s="979"/>
      <c r="BP110" s="980"/>
      <c r="BQ110" s="1016">
        <v>26357157</v>
      </c>
      <c r="BR110" s="1017"/>
      <c r="BS110" s="1017"/>
      <c r="BT110" s="1017"/>
      <c r="BU110" s="1017"/>
      <c r="BV110" s="1017">
        <v>25872414</v>
      </c>
      <c r="BW110" s="1017"/>
      <c r="BX110" s="1017"/>
      <c r="BY110" s="1017"/>
      <c r="BZ110" s="1017"/>
      <c r="CA110" s="1017">
        <v>25035871</v>
      </c>
      <c r="CB110" s="1017"/>
      <c r="CC110" s="1017"/>
      <c r="CD110" s="1017"/>
      <c r="CE110" s="1017"/>
      <c r="CF110" s="1031">
        <v>223.6</v>
      </c>
      <c r="CG110" s="1032"/>
      <c r="CH110" s="1032"/>
      <c r="CI110" s="1032"/>
      <c r="CJ110" s="1032"/>
      <c r="CK110" s="1033" t="s">
        <v>431</v>
      </c>
      <c r="CL110" s="1034"/>
      <c r="CM110" s="1013" t="s">
        <v>432</v>
      </c>
      <c r="CN110" s="1014"/>
      <c r="CO110" s="1014"/>
      <c r="CP110" s="1014"/>
      <c r="CQ110" s="1014"/>
      <c r="CR110" s="1014"/>
      <c r="CS110" s="1014"/>
      <c r="CT110" s="1014"/>
      <c r="CU110" s="1014"/>
      <c r="CV110" s="1014"/>
      <c r="CW110" s="1014"/>
      <c r="CX110" s="1014"/>
      <c r="CY110" s="1014"/>
      <c r="CZ110" s="1014"/>
      <c r="DA110" s="1014"/>
      <c r="DB110" s="1014"/>
      <c r="DC110" s="1014"/>
      <c r="DD110" s="1014"/>
      <c r="DE110" s="1014"/>
      <c r="DF110" s="1015"/>
      <c r="DG110" s="1016" t="s">
        <v>433</v>
      </c>
      <c r="DH110" s="1017"/>
      <c r="DI110" s="1017"/>
      <c r="DJ110" s="1017"/>
      <c r="DK110" s="1017"/>
      <c r="DL110" s="1017" t="s">
        <v>434</v>
      </c>
      <c r="DM110" s="1017"/>
      <c r="DN110" s="1017"/>
      <c r="DO110" s="1017"/>
      <c r="DP110" s="1017"/>
      <c r="DQ110" s="1017" t="s">
        <v>435</v>
      </c>
      <c r="DR110" s="1017"/>
      <c r="DS110" s="1017"/>
      <c r="DT110" s="1017"/>
      <c r="DU110" s="1017"/>
      <c r="DV110" s="1018" t="s">
        <v>434</v>
      </c>
      <c r="DW110" s="1018"/>
      <c r="DX110" s="1018"/>
      <c r="DY110" s="1018"/>
      <c r="DZ110" s="1019"/>
    </row>
    <row r="111" spans="1:131" s="246" customFormat="1" ht="26.25" customHeight="1">
      <c r="A111" s="1020" t="s">
        <v>436</v>
      </c>
      <c r="B111" s="1021"/>
      <c r="C111" s="1021"/>
      <c r="D111" s="1021"/>
      <c r="E111" s="1021"/>
      <c r="F111" s="1021"/>
      <c r="G111" s="1021"/>
      <c r="H111" s="1021"/>
      <c r="I111" s="1021"/>
      <c r="J111" s="1021"/>
      <c r="K111" s="1021"/>
      <c r="L111" s="1021"/>
      <c r="M111" s="1021"/>
      <c r="N111" s="1021"/>
      <c r="O111" s="1021"/>
      <c r="P111" s="1021"/>
      <c r="Q111" s="1021"/>
      <c r="R111" s="1021"/>
      <c r="S111" s="1021"/>
      <c r="T111" s="1021"/>
      <c r="U111" s="1021"/>
      <c r="V111" s="1021"/>
      <c r="W111" s="1021"/>
      <c r="X111" s="1021"/>
      <c r="Y111" s="1021"/>
      <c r="Z111" s="1022"/>
      <c r="AA111" s="1023" t="s">
        <v>433</v>
      </c>
      <c r="AB111" s="1024"/>
      <c r="AC111" s="1024"/>
      <c r="AD111" s="1024"/>
      <c r="AE111" s="1025"/>
      <c r="AF111" s="1026" t="s">
        <v>437</v>
      </c>
      <c r="AG111" s="1024"/>
      <c r="AH111" s="1024"/>
      <c r="AI111" s="1024"/>
      <c r="AJ111" s="1025"/>
      <c r="AK111" s="1026" t="s">
        <v>437</v>
      </c>
      <c r="AL111" s="1024"/>
      <c r="AM111" s="1024"/>
      <c r="AN111" s="1024"/>
      <c r="AO111" s="1025"/>
      <c r="AP111" s="1027" t="s">
        <v>433</v>
      </c>
      <c r="AQ111" s="1028"/>
      <c r="AR111" s="1028"/>
      <c r="AS111" s="1028"/>
      <c r="AT111" s="1029"/>
      <c r="AU111" s="990"/>
      <c r="AV111" s="991"/>
      <c r="AW111" s="991"/>
      <c r="AX111" s="991"/>
      <c r="AY111" s="991"/>
      <c r="AZ111" s="1039" t="s">
        <v>438</v>
      </c>
      <c r="BA111" s="1040"/>
      <c r="BB111" s="1040"/>
      <c r="BC111" s="1040"/>
      <c r="BD111" s="1040"/>
      <c r="BE111" s="1040"/>
      <c r="BF111" s="1040"/>
      <c r="BG111" s="1040"/>
      <c r="BH111" s="1040"/>
      <c r="BI111" s="1040"/>
      <c r="BJ111" s="1040"/>
      <c r="BK111" s="1040"/>
      <c r="BL111" s="1040"/>
      <c r="BM111" s="1040"/>
      <c r="BN111" s="1040"/>
      <c r="BO111" s="1040"/>
      <c r="BP111" s="1041"/>
      <c r="BQ111" s="1009" t="s">
        <v>439</v>
      </c>
      <c r="BR111" s="1010"/>
      <c r="BS111" s="1010"/>
      <c r="BT111" s="1010"/>
      <c r="BU111" s="1010"/>
      <c r="BV111" s="1010" t="s">
        <v>433</v>
      </c>
      <c r="BW111" s="1010"/>
      <c r="BX111" s="1010"/>
      <c r="BY111" s="1010"/>
      <c r="BZ111" s="1010"/>
      <c r="CA111" s="1010" t="s">
        <v>440</v>
      </c>
      <c r="CB111" s="1010"/>
      <c r="CC111" s="1010"/>
      <c r="CD111" s="1010"/>
      <c r="CE111" s="1010"/>
      <c r="CF111" s="1004" t="s">
        <v>437</v>
      </c>
      <c r="CG111" s="1005"/>
      <c r="CH111" s="1005"/>
      <c r="CI111" s="1005"/>
      <c r="CJ111" s="1005"/>
      <c r="CK111" s="1035"/>
      <c r="CL111" s="1036"/>
      <c r="CM111" s="1006" t="s">
        <v>441</v>
      </c>
      <c r="CN111" s="1007"/>
      <c r="CO111" s="1007"/>
      <c r="CP111" s="1007"/>
      <c r="CQ111" s="1007"/>
      <c r="CR111" s="1007"/>
      <c r="CS111" s="1007"/>
      <c r="CT111" s="1007"/>
      <c r="CU111" s="1007"/>
      <c r="CV111" s="1007"/>
      <c r="CW111" s="1007"/>
      <c r="CX111" s="1007"/>
      <c r="CY111" s="1007"/>
      <c r="CZ111" s="1007"/>
      <c r="DA111" s="1007"/>
      <c r="DB111" s="1007"/>
      <c r="DC111" s="1007"/>
      <c r="DD111" s="1007"/>
      <c r="DE111" s="1007"/>
      <c r="DF111" s="1008"/>
      <c r="DG111" s="1009" t="s">
        <v>437</v>
      </c>
      <c r="DH111" s="1010"/>
      <c r="DI111" s="1010"/>
      <c r="DJ111" s="1010"/>
      <c r="DK111" s="1010"/>
      <c r="DL111" s="1010" t="s">
        <v>433</v>
      </c>
      <c r="DM111" s="1010"/>
      <c r="DN111" s="1010"/>
      <c r="DO111" s="1010"/>
      <c r="DP111" s="1010"/>
      <c r="DQ111" s="1010" t="s">
        <v>440</v>
      </c>
      <c r="DR111" s="1010"/>
      <c r="DS111" s="1010"/>
      <c r="DT111" s="1010"/>
      <c r="DU111" s="1010"/>
      <c r="DV111" s="1011" t="s">
        <v>433</v>
      </c>
      <c r="DW111" s="1011"/>
      <c r="DX111" s="1011"/>
      <c r="DY111" s="1011"/>
      <c r="DZ111" s="1012"/>
    </row>
    <row r="112" spans="1:131" s="246" customFormat="1" ht="26.25" customHeight="1">
      <c r="A112" s="1042" t="s">
        <v>442</v>
      </c>
      <c r="B112" s="1043"/>
      <c r="C112" s="1040" t="s">
        <v>443</v>
      </c>
      <c r="D112" s="1040"/>
      <c r="E112" s="1040"/>
      <c r="F112" s="1040"/>
      <c r="G112" s="1040"/>
      <c r="H112" s="1040"/>
      <c r="I112" s="1040"/>
      <c r="J112" s="1040"/>
      <c r="K112" s="1040"/>
      <c r="L112" s="1040"/>
      <c r="M112" s="1040"/>
      <c r="N112" s="1040"/>
      <c r="O112" s="1040"/>
      <c r="P112" s="1040"/>
      <c r="Q112" s="1040"/>
      <c r="R112" s="1040"/>
      <c r="S112" s="1040"/>
      <c r="T112" s="1040"/>
      <c r="U112" s="1040"/>
      <c r="V112" s="1040"/>
      <c r="W112" s="1040"/>
      <c r="X112" s="1040"/>
      <c r="Y112" s="1040"/>
      <c r="Z112" s="1041"/>
      <c r="AA112" s="1048" t="s">
        <v>434</v>
      </c>
      <c r="AB112" s="1049"/>
      <c r="AC112" s="1049"/>
      <c r="AD112" s="1049"/>
      <c r="AE112" s="1050"/>
      <c r="AF112" s="1051" t="s">
        <v>435</v>
      </c>
      <c r="AG112" s="1049"/>
      <c r="AH112" s="1049"/>
      <c r="AI112" s="1049"/>
      <c r="AJ112" s="1050"/>
      <c r="AK112" s="1051" t="s">
        <v>433</v>
      </c>
      <c r="AL112" s="1049"/>
      <c r="AM112" s="1049"/>
      <c r="AN112" s="1049"/>
      <c r="AO112" s="1050"/>
      <c r="AP112" s="1052" t="s">
        <v>440</v>
      </c>
      <c r="AQ112" s="1053"/>
      <c r="AR112" s="1053"/>
      <c r="AS112" s="1053"/>
      <c r="AT112" s="1054"/>
      <c r="AU112" s="990"/>
      <c r="AV112" s="991"/>
      <c r="AW112" s="991"/>
      <c r="AX112" s="991"/>
      <c r="AY112" s="991"/>
      <c r="AZ112" s="1039" t="s">
        <v>444</v>
      </c>
      <c r="BA112" s="1040"/>
      <c r="BB112" s="1040"/>
      <c r="BC112" s="1040"/>
      <c r="BD112" s="1040"/>
      <c r="BE112" s="1040"/>
      <c r="BF112" s="1040"/>
      <c r="BG112" s="1040"/>
      <c r="BH112" s="1040"/>
      <c r="BI112" s="1040"/>
      <c r="BJ112" s="1040"/>
      <c r="BK112" s="1040"/>
      <c r="BL112" s="1040"/>
      <c r="BM112" s="1040"/>
      <c r="BN112" s="1040"/>
      <c r="BO112" s="1040"/>
      <c r="BP112" s="1041"/>
      <c r="BQ112" s="1009">
        <v>8203051</v>
      </c>
      <c r="BR112" s="1010"/>
      <c r="BS112" s="1010"/>
      <c r="BT112" s="1010"/>
      <c r="BU112" s="1010"/>
      <c r="BV112" s="1010">
        <v>7751072</v>
      </c>
      <c r="BW112" s="1010"/>
      <c r="BX112" s="1010"/>
      <c r="BY112" s="1010"/>
      <c r="BZ112" s="1010"/>
      <c r="CA112" s="1010">
        <v>7515521</v>
      </c>
      <c r="CB112" s="1010"/>
      <c r="CC112" s="1010"/>
      <c r="CD112" s="1010"/>
      <c r="CE112" s="1010"/>
      <c r="CF112" s="1004">
        <v>67.099999999999994</v>
      </c>
      <c r="CG112" s="1005"/>
      <c r="CH112" s="1005"/>
      <c r="CI112" s="1005"/>
      <c r="CJ112" s="1005"/>
      <c r="CK112" s="1035"/>
      <c r="CL112" s="1036"/>
      <c r="CM112" s="1006" t="s">
        <v>445</v>
      </c>
      <c r="CN112" s="1007"/>
      <c r="CO112" s="1007"/>
      <c r="CP112" s="1007"/>
      <c r="CQ112" s="1007"/>
      <c r="CR112" s="1007"/>
      <c r="CS112" s="1007"/>
      <c r="CT112" s="1007"/>
      <c r="CU112" s="1007"/>
      <c r="CV112" s="1007"/>
      <c r="CW112" s="1007"/>
      <c r="CX112" s="1007"/>
      <c r="CY112" s="1007"/>
      <c r="CZ112" s="1007"/>
      <c r="DA112" s="1007"/>
      <c r="DB112" s="1007"/>
      <c r="DC112" s="1007"/>
      <c r="DD112" s="1007"/>
      <c r="DE112" s="1007"/>
      <c r="DF112" s="1008"/>
      <c r="DG112" s="1009" t="s">
        <v>126</v>
      </c>
      <c r="DH112" s="1010"/>
      <c r="DI112" s="1010"/>
      <c r="DJ112" s="1010"/>
      <c r="DK112" s="1010"/>
      <c r="DL112" s="1010" t="s">
        <v>446</v>
      </c>
      <c r="DM112" s="1010"/>
      <c r="DN112" s="1010"/>
      <c r="DO112" s="1010"/>
      <c r="DP112" s="1010"/>
      <c r="DQ112" s="1010" t="s">
        <v>440</v>
      </c>
      <c r="DR112" s="1010"/>
      <c r="DS112" s="1010"/>
      <c r="DT112" s="1010"/>
      <c r="DU112" s="1010"/>
      <c r="DV112" s="1011" t="s">
        <v>407</v>
      </c>
      <c r="DW112" s="1011"/>
      <c r="DX112" s="1011"/>
      <c r="DY112" s="1011"/>
      <c r="DZ112" s="1012"/>
    </row>
    <row r="113" spans="1:130" s="246" customFormat="1" ht="26.25" customHeight="1">
      <c r="A113" s="1044"/>
      <c r="B113" s="1045"/>
      <c r="C113" s="1040" t="s">
        <v>447</v>
      </c>
      <c r="D113" s="1040"/>
      <c r="E113" s="1040"/>
      <c r="F113" s="1040"/>
      <c r="G113" s="1040"/>
      <c r="H113" s="1040"/>
      <c r="I113" s="1040"/>
      <c r="J113" s="1040"/>
      <c r="K113" s="1040"/>
      <c r="L113" s="1040"/>
      <c r="M113" s="1040"/>
      <c r="N113" s="1040"/>
      <c r="O113" s="1040"/>
      <c r="P113" s="1040"/>
      <c r="Q113" s="1040"/>
      <c r="R113" s="1040"/>
      <c r="S113" s="1040"/>
      <c r="T113" s="1040"/>
      <c r="U113" s="1040"/>
      <c r="V113" s="1040"/>
      <c r="W113" s="1040"/>
      <c r="X113" s="1040"/>
      <c r="Y113" s="1040"/>
      <c r="Z113" s="1041"/>
      <c r="AA113" s="1023">
        <v>720037</v>
      </c>
      <c r="AB113" s="1024"/>
      <c r="AC113" s="1024"/>
      <c r="AD113" s="1024"/>
      <c r="AE113" s="1025"/>
      <c r="AF113" s="1026">
        <v>707174</v>
      </c>
      <c r="AG113" s="1024"/>
      <c r="AH113" s="1024"/>
      <c r="AI113" s="1024"/>
      <c r="AJ113" s="1025"/>
      <c r="AK113" s="1026">
        <v>715139</v>
      </c>
      <c r="AL113" s="1024"/>
      <c r="AM113" s="1024"/>
      <c r="AN113" s="1024"/>
      <c r="AO113" s="1025"/>
      <c r="AP113" s="1027">
        <v>6.4</v>
      </c>
      <c r="AQ113" s="1028"/>
      <c r="AR113" s="1028"/>
      <c r="AS113" s="1028"/>
      <c r="AT113" s="1029"/>
      <c r="AU113" s="990"/>
      <c r="AV113" s="991"/>
      <c r="AW113" s="991"/>
      <c r="AX113" s="991"/>
      <c r="AY113" s="991"/>
      <c r="AZ113" s="1039" t="s">
        <v>448</v>
      </c>
      <c r="BA113" s="1040"/>
      <c r="BB113" s="1040"/>
      <c r="BC113" s="1040"/>
      <c r="BD113" s="1040"/>
      <c r="BE113" s="1040"/>
      <c r="BF113" s="1040"/>
      <c r="BG113" s="1040"/>
      <c r="BH113" s="1040"/>
      <c r="BI113" s="1040"/>
      <c r="BJ113" s="1040"/>
      <c r="BK113" s="1040"/>
      <c r="BL113" s="1040"/>
      <c r="BM113" s="1040"/>
      <c r="BN113" s="1040"/>
      <c r="BO113" s="1040"/>
      <c r="BP113" s="1041"/>
      <c r="BQ113" s="1009" t="s">
        <v>126</v>
      </c>
      <c r="BR113" s="1010"/>
      <c r="BS113" s="1010"/>
      <c r="BT113" s="1010"/>
      <c r="BU113" s="1010"/>
      <c r="BV113" s="1010" t="s">
        <v>434</v>
      </c>
      <c r="BW113" s="1010"/>
      <c r="BX113" s="1010"/>
      <c r="BY113" s="1010"/>
      <c r="BZ113" s="1010"/>
      <c r="CA113" s="1010">
        <v>74800</v>
      </c>
      <c r="CB113" s="1010"/>
      <c r="CC113" s="1010"/>
      <c r="CD113" s="1010"/>
      <c r="CE113" s="1010"/>
      <c r="CF113" s="1004">
        <v>0.7</v>
      </c>
      <c r="CG113" s="1005"/>
      <c r="CH113" s="1005"/>
      <c r="CI113" s="1005"/>
      <c r="CJ113" s="1005"/>
      <c r="CK113" s="1035"/>
      <c r="CL113" s="1036"/>
      <c r="CM113" s="1006" t="s">
        <v>449</v>
      </c>
      <c r="CN113" s="1007"/>
      <c r="CO113" s="1007"/>
      <c r="CP113" s="1007"/>
      <c r="CQ113" s="1007"/>
      <c r="CR113" s="1007"/>
      <c r="CS113" s="1007"/>
      <c r="CT113" s="1007"/>
      <c r="CU113" s="1007"/>
      <c r="CV113" s="1007"/>
      <c r="CW113" s="1007"/>
      <c r="CX113" s="1007"/>
      <c r="CY113" s="1007"/>
      <c r="CZ113" s="1007"/>
      <c r="DA113" s="1007"/>
      <c r="DB113" s="1007"/>
      <c r="DC113" s="1007"/>
      <c r="DD113" s="1007"/>
      <c r="DE113" s="1007"/>
      <c r="DF113" s="1008"/>
      <c r="DG113" s="1048" t="s">
        <v>440</v>
      </c>
      <c r="DH113" s="1049"/>
      <c r="DI113" s="1049"/>
      <c r="DJ113" s="1049"/>
      <c r="DK113" s="1050"/>
      <c r="DL113" s="1051" t="s">
        <v>440</v>
      </c>
      <c r="DM113" s="1049"/>
      <c r="DN113" s="1049"/>
      <c r="DO113" s="1049"/>
      <c r="DP113" s="1050"/>
      <c r="DQ113" s="1051" t="s">
        <v>435</v>
      </c>
      <c r="DR113" s="1049"/>
      <c r="DS113" s="1049"/>
      <c r="DT113" s="1049"/>
      <c r="DU113" s="1050"/>
      <c r="DV113" s="1052" t="s">
        <v>440</v>
      </c>
      <c r="DW113" s="1053"/>
      <c r="DX113" s="1053"/>
      <c r="DY113" s="1053"/>
      <c r="DZ113" s="1054"/>
    </row>
    <row r="114" spans="1:130" s="246" customFormat="1" ht="26.25" customHeight="1">
      <c r="A114" s="1044"/>
      <c r="B114" s="1045"/>
      <c r="C114" s="1040" t="s">
        <v>450</v>
      </c>
      <c r="D114" s="1040"/>
      <c r="E114" s="1040"/>
      <c r="F114" s="1040"/>
      <c r="G114" s="1040"/>
      <c r="H114" s="1040"/>
      <c r="I114" s="1040"/>
      <c r="J114" s="1040"/>
      <c r="K114" s="1040"/>
      <c r="L114" s="1040"/>
      <c r="M114" s="1040"/>
      <c r="N114" s="1040"/>
      <c r="O114" s="1040"/>
      <c r="P114" s="1040"/>
      <c r="Q114" s="1040"/>
      <c r="R114" s="1040"/>
      <c r="S114" s="1040"/>
      <c r="T114" s="1040"/>
      <c r="U114" s="1040"/>
      <c r="V114" s="1040"/>
      <c r="W114" s="1040"/>
      <c r="X114" s="1040"/>
      <c r="Y114" s="1040"/>
      <c r="Z114" s="1041"/>
      <c r="AA114" s="1048" t="s">
        <v>439</v>
      </c>
      <c r="AB114" s="1049"/>
      <c r="AC114" s="1049"/>
      <c r="AD114" s="1049"/>
      <c r="AE114" s="1050"/>
      <c r="AF114" s="1051" t="s">
        <v>440</v>
      </c>
      <c r="AG114" s="1049"/>
      <c r="AH114" s="1049"/>
      <c r="AI114" s="1049"/>
      <c r="AJ114" s="1050"/>
      <c r="AK114" s="1051" t="s">
        <v>434</v>
      </c>
      <c r="AL114" s="1049"/>
      <c r="AM114" s="1049"/>
      <c r="AN114" s="1049"/>
      <c r="AO114" s="1050"/>
      <c r="AP114" s="1052" t="s">
        <v>440</v>
      </c>
      <c r="AQ114" s="1053"/>
      <c r="AR114" s="1053"/>
      <c r="AS114" s="1053"/>
      <c r="AT114" s="1054"/>
      <c r="AU114" s="990"/>
      <c r="AV114" s="991"/>
      <c r="AW114" s="991"/>
      <c r="AX114" s="991"/>
      <c r="AY114" s="991"/>
      <c r="AZ114" s="1039" t="s">
        <v>451</v>
      </c>
      <c r="BA114" s="1040"/>
      <c r="BB114" s="1040"/>
      <c r="BC114" s="1040"/>
      <c r="BD114" s="1040"/>
      <c r="BE114" s="1040"/>
      <c r="BF114" s="1040"/>
      <c r="BG114" s="1040"/>
      <c r="BH114" s="1040"/>
      <c r="BI114" s="1040"/>
      <c r="BJ114" s="1040"/>
      <c r="BK114" s="1040"/>
      <c r="BL114" s="1040"/>
      <c r="BM114" s="1040"/>
      <c r="BN114" s="1040"/>
      <c r="BO114" s="1040"/>
      <c r="BP114" s="1041"/>
      <c r="BQ114" s="1009">
        <v>4891853</v>
      </c>
      <c r="BR114" s="1010"/>
      <c r="BS114" s="1010"/>
      <c r="BT114" s="1010"/>
      <c r="BU114" s="1010"/>
      <c r="BV114" s="1010">
        <v>4904532</v>
      </c>
      <c r="BW114" s="1010"/>
      <c r="BX114" s="1010"/>
      <c r="BY114" s="1010"/>
      <c r="BZ114" s="1010"/>
      <c r="CA114" s="1010">
        <v>4872759</v>
      </c>
      <c r="CB114" s="1010"/>
      <c r="CC114" s="1010"/>
      <c r="CD114" s="1010"/>
      <c r="CE114" s="1010"/>
      <c r="CF114" s="1004">
        <v>43.5</v>
      </c>
      <c r="CG114" s="1005"/>
      <c r="CH114" s="1005"/>
      <c r="CI114" s="1005"/>
      <c r="CJ114" s="1005"/>
      <c r="CK114" s="1035"/>
      <c r="CL114" s="1036"/>
      <c r="CM114" s="1006" t="s">
        <v>452</v>
      </c>
      <c r="CN114" s="1007"/>
      <c r="CO114" s="1007"/>
      <c r="CP114" s="1007"/>
      <c r="CQ114" s="1007"/>
      <c r="CR114" s="1007"/>
      <c r="CS114" s="1007"/>
      <c r="CT114" s="1007"/>
      <c r="CU114" s="1007"/>
      <c r="CV114" s="1007"/>
      <c r="CW114" s="1007"/>
      <c r="CX114" s="1007"/>
      <c r="CY114" s="1007"/>
      <c r="CZ114" s="1007"/>
      <c r="DA114" s="1007"/>
      <c r="DB114" s="1007"/>
      <c r="DC114" s="1007"/>
      <c r="DD114" s="1007"/>
      <c r="DE114" s="1007"/>
      <c r="DF114" s="1008"/>
      <c r="DG114" s="1048" t="s">
        <v>433</v>
      </c>
      <c r="DH114" s="1049"/>
      <c r="DI114" s="1049"/>
      <c r="DJ114" s="1049"/>
      <c r="DK114" s="1050"/>
      <c r="DL114" s="1051" t="s">
        <v>434</v>
      </c>
      <c r="DM114" s="1049"/>
      <c r="DN114" s="1049"/>
      <c r="DO114" s="1049"/>
      <c r="DP114" s="1050"/>
      <c r="DQ114" s="1051" t="s">
        <v>433</v>
      </c>
      <c r="DR114" s="1049"/>
      <c r="DS114" s="1049"/>
      <c r="DT114" s="1049"/>
      <c r="DU114" s="1050"/>
      <c r="DV114" s="1052" t="s">
        <v>440</v>
      </c>
      <c r="DW114" s="1053"/>
      <c r="DX114" s="1053"/>
      <c r="DY114" s="1053"/>
      <c r="DZ114" s="1054"/>
    </row>
    <row r="115" spans="1:130" s="246" customFormat="1" ht="26.25" customHeight="1">
      <c r="A115" s="1044"/>
      <c r="B115" s="1045"/>
      <c r="C115" s="1040" t="s">
        <v>453</v>
      </c>
      <c r="D115" s="1040"/>
      <c r="E115" s="1040"/>
      <c r="F115" s="1040"/>
      <c r="G115" s="1040"/>
      <c r="H115" s="1040"/>
      <c r="I115" s="1040"/>
      <c r="J115" s="1040"/>
      <c r="K115" s="1040"/>
      <c r="L115" s="1040"/>
      <c r="M115" s="1040"/>
      <c r="N115" s="1040"/>
      <c r="O115" s="1040"/>
      <c r="P115" s="1040"/>
      <c r="Q115" s="1040"/>
      <c r="R115" s="1040"/>
      <c r="S115" s="1040"/>
      <c r="T115" s="1040"/>
      <c r="U115" s="1040"/>
      <c r="V115" s="1040"/>
      <c r="W115" s="1040"/>
      <c r="X115" s="1040"/>
      <c r="Y115" s="1040"/>
      <c r="Z115" s="1041"/>
      <c r="AA115" s="1023" t="s">
        <v>435</v>
      </c>
      <c r="AB115" s="1024"/>
      <c r="AC115" s="1024"/>
      <c r="AD115" s="1024"/>
      <c r="AE115" s="1025"/>
      <c r="AF115" s="1026" t="s">
        <v>433</v>
      </c>
      <c r="AG115" s="1024"/>
      <c r="AH115" s="1024"/>
      <c r="AI115" s="1024"/>
      <c r="AJ115" s="1025"/>
      <c r="AK115" s="1026" t="s">
        <v>439</v>
      </c>
      <c r="AL115" s="1024"/>
      <c r="AM115" s="1024"/>
      <c r="AN115" s="1024"/>
      <c r="AO115" s="1025"/>
      <c r="AP115" s="1027" t="s">
        <v>440</v>
      </c>
      <c r="AQ115" s="1028"/>
      <c r="AR115" s="1028"/>
      <c r="AS115" s="1028"/>
      <c r="AT115" s="1029"/>
      <c r="AU115" s="990"/>
      <c r="AV115" s="991"/>
      <c r="AW115" s="991"/>
      <c r="AX115" s="991"/>
      <c r="AY115" s="991"/>
      <c r="AZ115" s="1039" t="s">
        <v>454</v>
      </c>
      <c r="BA115" s="1040"/>
      <c r="BB115" s="1040"/>
      <c r="BC115" s="1040"/>
      <c r="BD115" s="1040"/>
      <c r="BE115" s="1040"/>
      <c r="BF115" s="1040"/>
      <c r="BG115" s="1040"/>
      <c r="BH115" s="1040"/>
      <c r="BI115" s="1040"/>
      <c r="BJ115" s="1040"/>
      <c r="BK115" s="1040"/>
      <c r="BL115" s="1040"/>
      <c r="BM115" s="1040"/>
      <c r="BN115" s="1040"/>
      <c r="BO115" s="1040"/>
      <c r="BP115" s="1041"/>
      <c r="BQ115" s="1009">
        <v>6960</v>
      </c>
      <c r="BR115" s="1010"/>
      <c r="BS115" s="1010"/>
      <c r="BT115" s="1010"/>
      <c r="BU115" s="1010"/>
      <c r="BV115" s="1010" t="s">
        <v>446</v>
      </c>
      <c r="BW115" s="1010"/>
      <c r="BX115" s="1010"/>
      <c r="BY115" s="1010"/>
      <c r="BZ115" s="1010"/>
      <c r="CA115" s="1010">
        <v>5736</v>
      </c>
      <c r="CB115" s="1010"/>
      <c r="CC115" s="1010"/>
      <c r="CD115" s="1010"/>
      <c r="CE115" s="1010"/>
      <c r="CF115" s="1004">
        <v>0.1</v>
      </c>
      <c r="CG115" s="1005"/>
      <c r="CH115" s="1005"/>
      <c r="CI115" s="1005"/>
      <c r="CJ115" s="1005"/>
      <c r="CK115" s="1035"/>
      <c r="CL115" s="1036"/>
      <c r="CM115" s="1039" t="s">
        <v>455</v>
      </c>
      <c r="CN115" s="1060"/>
      <c r="CO115" s="1060"/>
      <c r="CP115" s="1060"/>
      <c r="CQ115" s="1060"/>
      <c r="CR115" s="1060"/>
      <c r="CS115" s="1060"/>
      <c r="CT115" s="1060"/>
      <c r="CU115" s="1060"/>
      <c r="CV115" s="1060"/>
      <c r="CW115" s="1060"/>
      <c r="CX115" s="1060"/>
      <c r="CY115" s="1060"/>
      <c r="CZ115" s="1060"/>
      <c r="DA115" s="1060"/>
      <c r="DB115" s="1060"/>
      <c r="DC115" s="1060"/>
      <c r="DD115" s="1060"/>
      <c r="DE115" s="1060"/>
      <c r="DF115" s="1041"/>
      <c r="DG115" s="1048" t="s">
        <v>126</v>
      </c>
      <c r="DH115" s="1049"/>
      <c r="DI115" s="1049"/>
      <c r="DJ115" s="1049"/>
      <c r="DK115" s="1050"/>
      <c r="DL115" s="1051" t="s">
        <v>407</v>
      </c>
      <c r="DM115" s="1049"/>
      <c r="DN115" s="1049"/>
      <c r="DO115" s="1049"/>
      <c r="DP115" s="1050"/>
      <c r="DQ115" s="1051" t="s">
        <v>126</v>
      </c>
      <c r="DR115" s="1049"/>
      <c r="DS115" s="1049"/>
      <c r="DT115" s="1049"/>
      <c r="DU115" s="1050"/>
      <c r="DV115" s="1052" t="s">
        <v>433</v>
      </c>
      <c r="DW115" s="1053"/>
      <c r="DX115" s="1053"/>
      <c r="DY115" s="1053"/>
      <c r="DZ115" s="1054"/>
    </row>
    <row r="116" spans="1:130" s="246" customFormat="1" ht="26.25" customHeight="1">
      <c r="A116" s="1046"/>
      <c r="B116" s="1047"/>
      <c r="C116" s="1055" t="s">
        <v>456</v>
      </c>
      <c r="D116" s="1055"/>
      <c r="E116" s="1055"/>
      <c r="F116" s="1055"/>
      <c r="G116" s="1055"/>
      <c r="H116" s="1055"/>
      <c r="I116" s="1055"/>
      <c r="J116" s="1055"/>
      <c r="K116" s="1055"/>
      <c r="L116" s="1055"/>
      <c r="M116" s="1055"/>
      <c r="N116" s="1055"/>
      <c r="O116" s="1055"/>
      <c r="P116" s="1055"/>
      <c r="Q116" s="1055"/>
      <c r="R116" s="1055"/>
      <c r="S116" s="1055"/>
      <c r="T116" s="1055"/>
      <c r="U116" s="1055"/>
      <c r="V116" s="1055"/>
      <c r="W116" s="1055"/>
      <c r="X116" s="1055"/>
      <c r="Y116" s="1055"/>
      <c r="Z116" s="1056"/>
      <c r="AA116" s="1048" t="s">
        <v>439</v>
      </c>
      <c r="AB116" s="1049"/>
      <c r="AC116" s="1049"/>
      <c r="AD116" s="1049"/>
      <c r="AE116" s="1050"/>
      <c r="AF116" s="1051" t="s">
        <v>433</v>
      </c>
      <c r="AG116" s="1049"/>
      <c r="AH116" s="1049"/>
      <c r="AI116" s="1049"/>
      <c r="AJ116" s="1050"/>
      <c r="AK116" s="1051" t="s">
        <v>440</v>
      </c>
      <c r="AL116" s="1049"/>
      <c r="AM116" s="1049"/>
      <c r="AN116" s="1049"/>
      <c r="AO116" s="1050"/>
      <c r="AP116" s="1052" t="s">
        <v>433</v>
      </c>
      <c r="AQ116" s="1053"/>
      <c r="AR116" s="1053"/>
      <c r="AS116" s="1053"/>
      <c r="AT116" s="1054"/>
      <c r="AU116" s="990"/>
      <c r="AV116" s="991"/>
      <c r="AW116" s="991"/>
      <c r="AX116" s="991"/>
      <c r="AY116" s="991"/>
      <c r="AZ116" s="1057" t="s">
        <v>457</v>
      </c>
      <c r="BA116" s="1058"/>
      <c r="BB116" s="1058"/>
      <c r="BC116" s="1058"/>
      <c r="BD116" s="1058"/>
      <c r="BE116" s="1058"/>
      <c r="BF116" s="1058"/>
      <c r="BG116" s="1058"/>
      <c r="BH116" s="1058"/>
      <c r="BI116" s="1058"/>
      <c r="BJ116" s="1058"/>
      <c r="BK116" s="1058"/>
      <c r="BL116" s="1058"/>
      <c r="BM116" s="1058"/>
      <c r="BN116" s="1058"/>
      <c r="BO116" s="1058"/>
      <c r="BP116" s="1059"/>
      <c r="BQ116" s="1009" t="s">
        <v>440</v>
      </c>
      <c r="BR116" s="1010"/>
      <c r="BS116" s="1010"/>
      <c r="BT116" s="1010"/>
      <c r="BU116" s="1010"/>
      <c r="BV116" s="1010" t="s">
        <v>434</v>
      </c>
      <c r="BW116" s="1010"/>
      <c r="BX116" s="1010"/>
      <c r="BY116" s="1010"/>
      <c r="BZ116" s="1010"/>
      <c r="CA116" s="1010" t="s">
        <v>437</v>
      </c>
      <c r="CB116" s="1010"/>
      <c r="CC116" s="1010"/>
      <c r="CD116" s="1010"/>
      <c r="CE116" s="1010"/>
      <c r="CF116" s="1004" t="s">
        <v>440</v>
      </c>
      <c r="CG116" s="1005"/>
      <c r="CH116" s="1005"/>
      <c r="CI116" s="1005"/>
      <c r="CJ116" s="1005"/>
      <c r="CK116" s="1035"/>
      <c r="CL116" s="1036"/>
      <c r="CM116" s="1006" t="s">
        <v>458</v>
      </c>
      <c r="CN116" s="1007"/>
      <c r="CO116" s="1007"/>
      <c r="CP116" s="1007"/>
      <c r="CQ116" s="1007"/>
      <c r="CR116" s="1007"/>
      <c r="CS116" s="1007"/>
      <c r="CT116" s="1007"/>
      <c r="CU116" s="1007"/>
      <c r="CV116" s="1007"/>
      <c r="CW116" s="1007"/>
      <c r="CX116" s="1007"/>
      <c r="CY116" s="1007"/>
      <c r="CZ116" s="1007"/>
      <c r="DA116" s="1007"/>
      <c r="DB116" s="1007"/>
      <c r="DC116" s="1007"/>
      <c r="DD116" s="1007"/>
      <c r="DE116" s="1007"/>
      <c r="DF116" s="1008"/>
      <c r="DG116" s="1048" t="s">
        <v>440</v>
      </c>
      <c r="DH116" s="1049"/>
      <c r="DI116" s="1049"/>
      <c r="DJ116" s="1049"/>
      <c r="DK116" s="1050"/>
      <c r="DL116" s="1051" t="s">
        <v>433</v>
      </c>
      <c r="DM116" s="1049"/>
      <c r="DN116" s="1049"/>
      <c r="DO116" s="1049"/>
      <c r="DP116" s="1050"/>
      <c r="DQ116" s="1051" t="s">
        <v>434</v>
      </c>
      <c r="DR116" s="1049"/>
      <c r="DS116" s="1049"/>
      <c r="DT116" s="1049"/>
      <c r="DU116" s="1050"/>
      <c r="DV116" s="1052" t="s">
        <v>439</v>
      </c>
      <c r="DW116" s="1053"/>
      <c r="DX116" s="1053"/>
      <c r="DY116" s="1053"/>
      <c r="DZ116" s="1054"/>
    </row>
    <row r="117" spans="1:130" s="246" customFormat="1" ht="26.25" customHeight="1">
      <c r="A117" s="994" t="s">
        <v>181</v>
      </c>
      <c r="B117" s="975"/>
      <c r="C117" s="975"/>
      <c r="D117" s="975"/>
      <c r="E117" s="975"/>
      <c r="F117" s="975"/>
      <c r="G117" s="975"/>
      <c r="H117" s="975"/>
      <c r="I117" s="975"/>
      <c r="J117" s="975"/>
      <c r="K117" s="975"/>
      <c r="L117" s="975"/>
      <c r="M117" s="975"/>
      <c r="N117" s="975"/>
      <c r="O117" s="975"/>
      <c r="P117" s="975"/>
      <c r="Q117" s="975"/>
      <c r="R117" s="975"/>
      <c r="S117" s="975"/>
      <c r="T117" s="975"/>
      <c r="U117" s="975"/>
      <c r="V117" s="975"/>
      <c r="W117" s="975"/>
      <c r="X117" s="975"/>
      <c r="Y117" s="1065" t="s">
        <v>459</v>
      </c>
      <c r="Z117" s="976"/>
      <c r="AA117" s="1066">
        <v>3351220</v>
      </c>
      <c r="AB117" s="1067"/>
      <c r="AC117" s="1067"/>
      <c r="AD117" s="1067"/>
      <c r="AE117" s="1068"/>
      <c r="AF117" s="1069">
        <v>3345636</v>
      </c>
      <c r="AG117" s="1067"/>
      <c r="AH117" s="1067"/>
      <c r="AI117" s="1067"/>
      <c r="AJ117" s="1068"/>
      <c r="AK117" s="1069">
        <v>3655609</v>
      </c>
      <c r="AL117" s="1067"/>
      <c r="AM117" s="1067"/>
      <c r="AN117" s="1067"/>
      <c r="AO117" s="1068"/>
      <c r="AP117" s="1070"/>
      <c r="AQ117" s="1071"/>
      <c r="AR117" s="1071"/>
      <c r="AS117" s="1071"/>
      <c r="AT117" s="1072"/>
      <c r="AU117" s="990"/>
      <c r="AV117" s="991"/>
      <c r="AW117" s="991"/>
      <c r="AX117" s="991"/>
      <c r="AY117" s="991"/>
      <c r="AZ117" s="1057" t="s">
        <v>460</v>
      </c>
      <c r="BA117" s="1058"/>
      <c r="BB117" s="1058"/>
      <c r="BC117" s="1058"/>
      <c r="BD117" s="1058"/>
      <c r="BE117" s="1058"/>
      <c r="BF117" s="1058"/>
      <c r="BG117" s="1058"/>
      <c r="BH117" s="1058"/>
      <c r="BI117" s="1058"/>
      <c r="BJ117" s="1058"/>
      <c r="BK117" s="1058"/>
      <c r="BL117" s="1058"/>
      <c r="BM117" s="1058"/>
      <c r="BN117" s="1058"/>
      <c r="BO117" s="1058"/>
      <c r="BP117" s="1059"/>
      <c r="BQ117" s="1009" t="s">
        <v>440</v>
      </c>
      <c r="BR117" s="1010"/>
      <c r="BS117" s="1010"/>
      <c r="BT117" s="1010"/>
      <c r="BU117" s="1010"/>
      <c r="BV117" s="1010" t="s">
        <v>435</v>
      </c>
      <c r="BW117" s="1010"/>
      <c r="BX117" s="1010"/>
      <c r="BY117" s="1010"/>
      <c r="BZ117" s="1010"/>
      <c r="CA117" s="1010" t="s">
        <v>437</v>
      </c>
      <c r="CB117" s="1010"/>
      <c r="CC117" s="1010"/>
      <c r="CD117" s="1010"/>
      <c r="CE117" s="1010"/>
      <c r="CF117" s="1004" t="s">
        <v>126</v>
      </c>
      <c r="CG117" s="1005"/>
      <c r="CH117" s="1005"/>
      <c r="CI117" s="1005"/>
      <c r="CJ117" s="1005"/>
      <c r="CK117" s="1035"/>
      <c r="CL117" s="1036"/>
      <c r="CM117" s="1006" t="s">
        <v>461</v>
      </c>
      <c r="CN117" s="1007"/>
      <c r="CO117" s="1007"/>
      <c r="CP117" s="1007"/>
      <c r="CQ117" s="1007"/>
      <c r="CR117" s="1007"/>
      <c r="CS117" s="1007"/>
      <c r="CT117" s="1007"/>
      <c r="CU117" s="1007"/>
      <c r="CV117" s="1007"/>
      <c r="CW117" s="1007"/>
      <c r="CX117" s="1007"/>
      <c r="CY117" s="1007"/>
      <c r="CZ117" s="1007"/>
      <c r="DA117" s="1007"/>
      <c r="DB117" s="1007"/>
      <c r="DC117" s="1007"/>
      <c r="DD117" s="1007"/>
      <c r="DE117" s="1007"/>
      <c r="DF117" s="1008"/>
      <c r="DG117" s="1048" t="s">
        <v>439</v>
      </c>
      <c r="DH117" s="1049"/>
      <c r="DI117" s="1049"/>
      <c r="DJ117" s="1049"/>
      <c r="DK117" s="1050"/>
      <c r="DL117" s="1051" t="s">
        <v>437</v>
      </c>
      <c r="DM117" s="1049"/>
      <c r="DN117" s="1049"/>
      <c r="DO117" s="1049"/>
      <c r="DP117" s="1050"/>
      <c r="DQ117" s="1051" t="s">
        <v>126</v>
      </c>
      <c r="DR117" s="1049"/>
      <c r="DS117" s="1049"/>
      <c r="DT117" s="1049"/>
      <c r="DU117" s="1050"/>
      <c r="DV117" s="1052" t="s">
        <v>126</v>
      </c>
      <c r="DW117" s="1053"/>
      <c r="DX117" s="1053"/>
      <c r="DY117" s="1053"/>
      <c r="DZ117" s="1054"/>
    </row>
    <row r="118" spans="1:130" s="246" customFormat="1" ht="26.25" customHeight="1">
      <c r="A118" s="994" t="s">
        <v>428</v>
      </c>
      <c r="B118" s="975"/>
      <c r="C118" s="975"/>
      <c r="D118" s="975"/>
      <c r="E118" s="975"/>
      <c r="F118" s="975"/>
      <c r="G118" s="975"/>
      <c r="H118" s="975"/>
      <c r="I118" s="975"/>
      <c r="J118" s="975"/>
      <c r="K118" s="975"/>
      <c r="L118" s="975"/>
      <c r="M118" s="975"/>
      <c r="N118" s="975"/>
      <c r="O118" s="975"/>
      <c r="P118" s="975"/>
      <c r="Q118" s="975"/>
      <c r="R118" s="975"/>
      <c r="S118" s="975"/>
      <c r="T118" s="975"/>
      <c r="U118" s="975"/>
      <c r="V118" s="975"/>
      <c r="W118" s="975"/>
      <c r="X118" s="975"/>
      <c r="Y118" s="975"/>
      <c r="Z118" s="976"/>
      <c r="AA118" s="974" t="s">
        <v>426</v>
      </c>
      <c r="AB118" s="975"/>
      <c r="AC118" s="975"/>
      <c r="AD118" s="975"/>
      <c r="AE118" s="976"/>
      <c r="AF118" s="974" t="s">
        <v>299</v>
      </c>
      <c r="AG118" s="975"/>
      <c r="AH118" s="975"/>
      <c r="AI118" s="975"/>
      <c r="AJ118" s="976"/>
      <c r="AK118" s="974" t="s">
        <v>298</v>
      </c>
      <c r="AL118" s="975"/>
      <c r="AM118" s="975"/>
      <c r="AN118" s="975"/>
      <c r="AO118" s="976"/>
      <c r="AP118" s="1061" t="s">
        <v>427</v>
      </c>
      <c r="AQ118" s="1062"/>
      <c r="AR118" s="1062"/>
      <c r="AS118" s="1062"/>
      <c r="AT118" s="1063"/>
      <c r="AU118" s="990"/>
      <c r="AV118" s="991"/>
      <c r="AW118" s="991"/>
      <c r="AX118" s="991"/>
      <c r="AY118" s="991"/>
      <c r="AZ118" s="1064" t="s">
        <v>462</v>
      </c>
      <c r="BA118" s="1055"/>
      <c r="BB118" s="1055"/>
      <c r="BC118" s="1055"/>
      <c r="BD118" s="1055"/>
      <c r="BE118" s="1055"/>
      <c r="BF118" s="1055"/>
      <c r="BG118" s="1055"/>
      <c r="BH118" s="1055"/>
      <c r="BI118" s="1055"/>
      <c r="BJ118" s="1055"/>
      <c r="BK118" s="1055"/>
      <c r="BL118" s="1055"/>
      <c r="BM118" s="1055"/>
      <c r="BN118" s="1055"/>
      <c r="BO118" s="1055"/>
      <c r="BP118" s="1056"/>
      <c r="BQ118" s="1087" t="s">
        <v>407</v>
      </c>
      <c r="BR118" s="1088"/>
      <c r="BS118" s="1088"/>
      <c r="BT118" s="1088"/>
      <c r="BU118" s="1088"/>
      <c r="BV118" s="1088" t="s">
        <v>126</v>
      </c>
      <c r="BW118" s="1088"/>
      <c r="BX118" s="1088"/>
      <c r="BY118" s="1088"/>
      <c r="BZ118" s="1088"/>
      <c r="CA118" s="1088" t="s">
        <v>437</v>
      </c>
      <c r="CB118" s="1088"/>
      <c r="CC118" s="1088"/>
      <c r="CD118" s="1088"/>
      <c r="CE118" s="1088"/>
      <c r="CF118" s="1004" t="s">
        <v>440</v>
      </c>
      <c r="CG118" s="1005"/>
      <c r="CH118" s="1005"/>
      <c r="CI118" s="1005"/>
      <c r="CJ118" s="1005"/>
      <c r="CK118" s="1035"/>
      <c r="CL118" s="1036"/>
      <c r="CM118" s="1006" t="s">
        <v>463</v>
      </c>
      <c r="CN118" s="1007"/>
      <c r="CO118" s="1007"/>
      <c r="CP118" s="1007"/>
      <c r="CQ118" s="1007"/>
      <c r="CR118" s="1007"/>
      <c r="CS118" s="1007"/>
      <c r="CT118" s="1007"/>
      <c r="CU118" s="1007"/>
      <c r="CV118" s="1007"/>
      <c r="CW118" s="1007"/>
      <c r="CX118" s="1007"/>
      <c r="CY118" s="1007"/>
      <c r="CZ118" s="1007"/>
      <c r="DA118" s="1007"/>
      <c r="DB118" s="1007"/>
      <c r="DC118" s="1007"/>
      <c r="DD118" s="1007"/>
      <c r="DE118" s="1007"/>
      <c r="DF118" s="1008"/>
      <c r="DG118" s="1048" t="s">
        <v>440</v>
      </c>
      <c r="DH118" s="1049"/>
      <c r="DI118" s="1049"/>
      <c r="DJ118" s="1049"/>
      <c r="DK118" s="1050"/>
      <c r="DL118" s="1051" t="s">
        <v>446</v>
      </c>
      <c r="DM118" s="1049"/>
      <c r="DN118" s="1049"/>
      <c r="DO118" s="1049"/>
      <c r="DP118" s="1050"/>
      <c r="DQ118" s="1051" t="s">
        <v>437</v>
      </c>
      <c r="DR118" s="1049"/>
      <c r="DS118" s="1049"/>
      <c r="DT118" s="1049"/>
      <c r="DU118" s="1050"/>
      <c r="DV118" s="1052" t="s">
        <v>433</v>
      </c>
      <c r="DW118" s="1053"/>
      <c r="DX118" s="1053"/>
      <c r="DY118" s="1053"/>
      <c r="DZ118" s="1054"/>
    </row>
    <row r="119" spans="1:130" s="246" customFormat="1" ht="26.25" customHeight="1">
      <c r="A119" s="1148" t="s">
        <v>431</v>
      </c>
      <c r="B119" s="1034"/>
      <c r="C119" s="1013" t="s">
        <v>432</v>
      </c>
      <c r="D119" s="1014"/>
      <c r="E119" s="1014"/>
      <c r="F119" s="1014"/>
      <c r="G119" s="1014"/>
      <c r="H119" s="1014"/>
      <c r="I119" s="1014"/>
      <c r="J119" s="1014"/>
      <c r="K119" s="1014"/>
      <c r="L119" s="1014"/>
      <c r="M119" s="1014"/>
      <c r="N119" s="1014"/>
      <c r="O119" s="1014"/>
      <c r="P119" s="1014"/>
      <c r="Q119" s="1014"/>
      <c r="R119" s="1014"/>
      <c r="S119" s="1014"/>
      <c r="T119" s="1014"/>
      <c r="U119" s="1014"/>
      <c r="V119" s="1014"/>
      <c r="W119" s="1014"/>
      <c r="X119" s="1014"/>
      <c r="Y119" s="1014"/>
      <c r="Z119" s="1015"/>
      <c r="AA119" s="981" t="s">
        <v>433</v>
      </c>
      <c r="AB119" s="982"/>
      <c r="AC119" s="982"/>
      <c r="AD119" s="982"/>
      <c r="AE119" s="983"/>
      <c r="AF119" s="984" t="s">
        <v>126</v>
      </c>
      <c r="AG119" s="982"/>
      <c r="AH119" s="982"/>
      <c r="AI119" s="982"/>
      <c r="AJ119" s="983"/>
      <c r="AK119" s="984" t="s">
        <v>437</v>
      </c>
      <c r="AL119" s="982"/>
      <c r="AM119" s="982"/>
      <c r="AN119" s="982"/>
      <c r="AO119" s="983"/>
      <c r="AP119" s="985" t="s">
        <v>433</v>
      </c>
      <c r="AQ119" s="986"/>
      <c r="AR119" s="986"/>
      <c r="AS119" s="986"/>
      <c r="AT119" s="987"/>
      <c r="AU119" s="992"/>
      <c r="AV119" s="993"/>
      <c r="AW119" s="993"/>
      <c r="AX119" s="993"/>
      <c r="AY119" s="993"/>
      <c r="AZ119" s="277" t="s">
        <v>181</v>
      </c>
      <c r="BA119" s="277"/>
      <c r="BB119" s="277"/>
      <c r="BC119" s="277"/>
      <c r="BD119" s="277"/>
      <c r="BE119" s="277"/>
      <c r="BF119" s="277"/>
      <c r="BG119" s="277"/>
      <c r="BH119" s="277"/>
      <c r="BI119" s="277"/>
      <c r="BJ119" s="277"/>
      <c r="BK119" s="277"/>
      <c r="BL119" s="277"/>
      <c r="BM119" s="277"/>
      <c r="BN119" s="277"/>
      <c r="BO119" s="1065" t="s">
        <v>464</v>
      </c>
      <c r="BP119" s="1096"/>
      <c r="BQ119" s="1087">
        <v>39459021</v>
      </c>
      <c r="BR119" s="1088"/>
      <c r="BS119" s="1088"/>
      <c r="BT119" s="1088"/>
      <c r="BU119" s="1088"/>
      <c r="BV119" s="1088">
        <v>38528018</v>
      </c>
      <c r="BW119" s="1088"/>
      <c r="BX119" s="1088"/>
      <c r="BY119" s="1088"/>
      <c r="BZ119" s="1088"/>
      <c r="CA119" s="1088">
        <v>37504687</v>
      </c>
      <c r="CB119" s="1088"/>
      <c r="CC119" s="1088"/>
      <c r="CD119" s="1088"/>
      <c r="CE119" s="1088"/>
      <c r="CF119" s="1089"/>
      <c r="CG119" s="1090"/>
      <c r="CH119" s="1090"/>
      <c r="CI119" s="1090"/>
      <c r="CJ119" s="1091"/>
      <c r="CK119" s="1037"/>
      <c r="CL119" s="1038"/>
      <c r="CM119" s="1092" t="s">
        <v>465</v>
      </c>
      <c r="CN119" s="1093"/>
      <c r="CO119" s="1093"/>
      <c r="CP119" s="1093"/>
      <c r="CQ119" s="1093"/>
      <c r="CR119" s="1093"/>
      <c r="CS119" s="1093"/>
      <c r="CT119" s="1093"/>
      <c r="CU119" s="1093"/>
      <c r="CV119" s="1093"/>
      <c r="CW119" s="1093"/>
      <c r="CX119" s="1093"/>
      <c r="CY119" s="1093"/>
      <c r="CZ119" s="1093"/>
      <c r="DA119" s="1093"/>
      <c r="DB119" s="1093"/>
      <c r="DC119" s="1093"/>
      <c r="DD119" s="1093"/>
      <c r="DE119" s="1093"/>
      <c r="DF119" s="1094"/>
      <c r="DG119" s="1095" t="s">
        <v>407</v>
      </c>
      <c r="DH119" s="1074"/>
      <c r="DI119" s="1074"/>
      <c r="DJ119" s="1074"/>
      <c r="DK119" s="1075"/>
      <c r="DL119" s="1073" t="s">
        <v>433</v>
      </c>
      <c r="DM119" s="1074"/>
      <c r="DN119" s="1074"/>
      <c r="DO119" s="1074"/>
      <c r="DP119" s="1075"/>
      <c r="DQ119" s="1073" t="s">
        <v>433</v>
      </c>
      <c r="DR119" s="1074"/>
      <c r="DS119" s="1074"/>
      <c r="DT119" s="1074"/>
      <c r="DU119" s="1075"/>
      <c r="DV119" s="1076" t="s">
        <v>440</v>
      </c>
      <c r="DW119" s="1077"/>
      <c r="DX119" s="1077"/>
      <c r="DY119" s="1077"/>
      <c r="DZ119" s="1078"/>
    </row>
    <row r="120" spans="1:130" s="246" customFormat="1" ht="26.25" customHeight="1">
      <c r="A120" s="1149"/>
      <c r="B120" s="1036"/>
      <c r="C120" s="1006" t="s">
        <v>441</v>
      </c>
      <c r="D120" s="1007"/>
      <c r="E120" s="1007"/>
      <c r="F120" s="1007"/>
      <c r="G120" s="1007"/>
      <c r="H120" s="1007"/>
      <c r="I120" s="1007"/>
      <c r="J120" s="1007"/>
      <c r="K120" s="1007"/>
      <c r="L120" s="1007"/>
      <c r="M120" s="1007"/>
      <c r="N120" s="1007"/>
      <c r="O120" s="1007"/>
      <c r="P120" s="1007"/>
      <c r="Q120" s="1007"/>
      <c r="R120" s="1007"/>
      <c r="S120" s="1007"/>
      <c r="T120" s="1007"/>
      <c r="U120" s="1007"/>
      <c r="V120" s="1007"/>
      <c r="W120" s="1007"/>
      <c r="X120" s="1007"/>
      <c r="Y120" s="1007"/>
      <c r="Z120" s="1008"/>
      <c r="AA120" s="1048" t="s">
        <v>435</v>
      </c>
      <c r="AB120" s="1049"/>
      <c r="AC120" s="1049"/>
      <c r="AD120" s="1049"/>
      <c r="AE120" s="1050"/>
      <c r="AF120" s="1051" t="s">
        <v>433</v>
      </c>
      <c r="AG120" s="1049"/>
      <c r="AH120" s="1049"/>
      <c r="AI120" s="1049"/>
      <c r="AJ120" s="1050"/>
      <c r="AK120" s="1051" t="s">
        <v>433</v>
      </c>
      <c r="AL120" s="1049"/>
      <c r="AM120" s="1049"/>
      <c r="AN120" s="1049"/>
      <c r="AO120" s="1050"/>
      <c r="AP120" s="1052" t="s">
        <v>433</v>
      </c>
      <c r="AQ120" s="1053"/>
      <c r="AR120" s="1053"/>
      <c r="AS120" s="1053"/>
      <c r="AT120" s="1054"/>
      <c r="AU120" s="1079" t="s">
        <v>466</v>
      </c>
      <c r="AV120" s="1080"/>
      <c r="AW120" s="1080"/>
      <c r="AX120" s="1080"/>
      <c r="AY120" s="1081"/>
      <c r="AZ120" s="1030" t="s">
        <v>467</v>
      </c>
      <c r="BA120" s="979"/>
      <c r="BB120" s="979"/>
      <c r="BC120" s="979"/>
      <c r="BD120" s="979"/>
      <c r="BE120" s="979"/>
      <c r="BF120" s="979"/>
      <c r="BG120" s="979"/>
      <c r="BH120" s="979"/>
      <c r="BI120" s="979"/>
      <c r="BJ120" s="979"/>
      <c r="BK120" s="979"/>
      <c r="BL120" s="979"/>
      <c r="BM120" s="979"/>
      <c r="BN120" s="979"/>
      <c r="BO120" s="979"/>
      <c r="BP120" s="980"/>
      <c r="BQ120" s="1016">
        <v>11420579</v>
      </c>
      <c r="BR120" s="1017"/>
      <c r="BS120" s="1017"/>
      <c r="BT120" s="1017"/>
      <c r="BU120" s="1017"/>
      <c r="BV120" s="1017">
        <v>11959410</v>
      </c>
      <c r="BW120" s="1017"/>
      <c r="BX120" s="1017"/>
      <c r="BY120" s="1017"/>
      <c r="BZ120" s="1017"/>
      <c r="CA120" s="1017">
        <v>11831471</v>
      </c>
      <c r="CB120" s="1017"/>
      <c r="CC120" s="1017"/>
      <c r="CD120" s="1017"/>
      <c r="CE120" s="1017"/>
      <c r="CF120" s="1031">
        <v>105.7</v>
      </c>
      <c r="CG120" s="1032"/>
      <c r="CH120" s="1032"/>
      <c r="CI120" s="1032"/>
      <c r="CJ120" s="1032"/>
      <c r="CK120" s="1097" t="s">
        <v>468</v>
      </c>
      <c r="CL120" s="1098"/>
      <c r="CM120" s="1098"/>
      <c r="CN120" s="1098"/>
      <c r="CO120" s="1099"/>
      <c r="CP120" s="1105" t="s">
        <v>401</v>
      </c>
      <c r="CQ120" s="1106"/>
      <c r="CR120" s="1106"/>
      <c r="CS120" s="1106"/>
      <c r="CT120" s="1106"/>
      <c r="CU120" s="1106"/>
      <c r="CV120" s="1106"/>
      <c r="CW120" s="1106"/>
      <c r="CX120" s="1106"/>
      <c r="CY120" s="1106"/>
      <c r="CZ120" s="1106"/>
      <c r="DA120" s="1106"/>
      <c r="DB120" s="1106"/>
      <c r="DC120" s="1106"/>
      <c r="DD120" s="1106"/>
      <c r="DE120" s="1106"/>
      <c r="DF120" s="1107"/>
      <c r="DG120" s="1016">
        <v>2671482</v>
      </c>
      <c r="DH120" s="1017"/>
      <c r="DI120" s="1017"/>
      <c r="DJ120" s="1017"/>
      <c r="DK120" s="1017"/>
      <c r="DL120" s="1017">
        <v>2673539</v>
      </c>
      <c r="DM120" s="1017"/>
      <c r="DN120" s="1017"/>
      <c r="DO120" s="1017"/>
      <c r="DP120" s="1017"/>
      <c r="DQ120" s="1017">
        <v>2840481</v>
      </c>
      <c r="DR120" s="1017"/>
      <c r="DS120" s="1017"/>
      <c r="DT120" s="1017"/>
      <c r="DU120" s="1017"/>
      <c r="DV120" s="1018">
        <v>25.4</v>
      </c>
      <c r="DW120" s="1018"/>
      <c r="DX120" s="1018"/>
      <c r="DY120" s="1018"/>
      <c r="DZ120" s="1019"/>
    </row>
    <row r="121" spans="1:130" s="246" customFormat="1" ht="26.25" customHeight="1">
      <c r="A121" s="1149"/>
      <c r="B121" s="1036"/>
      <c r="C121" s="1057" t="s">
        <v>469</v>
      </c>
      <c r="D121" s="1058"/>
      <c r="E121" s="1058"/>
      <c r="F121" s="1058"/>
      <c r="G121" s="1058"/>
      <c r="H121" s="1058"/>
      <c r="I121" s="1058"/>
      <c r="J121" s="1058"/>
      <c r="K121" s="1058"/>
      <c r="L121" s="1058"/>
      <c r="M121" s="1058"/>
      <c r="N121" s="1058"/>
      <c r="O121" s="1058"/>
      <c r="P121" s="1058"/>
      <c r="Q121" s="1058"/>
      <c r="R121" s="1058"/>
      <c r="S121" s="1058"/>
      <c r="T121" s="1058"/>
      <c r="U121" s="1058"/>
      <c r="V121" s="1058"/>
      <c r="W121" s="1058"/>
      <c r="X121" s="1058"/>
      <c r="Y121" s="1058"/>
      <c r="Z121" s="1059"/>
      <c r="AA121" s="1048" t="s">
        <v>435</v>
      </c>
      <c r="AB121" s="1049"/>
      <c r="AC121" s="1049"/>
      <c r="AD121" s="1049"/>
      <c r="AE121" s="1050"/>
      <c r="AF121" s="1051" t="s">
        <v>433</v>
      </c>
      <c r="AG121" s="1049"/>
      <c r="AH121" s="1049"/>
      <c r="AI121" s="1049"/>
      <c r="AJ121" s="1050"/>
      <c r="AK121" s="1051" t="s">
        <v>440</v>
      </c>
      <c r="AL121" s="1049"/>
      <c r="AM121" s="1049"/>
      <c r="AN121" s="1049"/>
      <c r="AO121" s="1050"/>
      <c r="AP121" s="1052" t="s">
        <v>433</v>
      </c>
      <c r="AQ121" s="1053"/>
      <c r="AR121" s="1053"/>
      <c r="AS121" s="1053"/>
      <c r="AT121" s="1054"/>
      <c r="AU121" s="1082"/>
      <c r="AV121" s="1083"/>
      <c r="AW121" s="1083"/>
      <c r="AX121" s="1083"/>
      <c r="AY121" s="1084"/>
      <c r="AZ121" s="1039" t="s">
        <v>470</v>
      </c>
      <c r="BA121" s="1040"/>
      <c r="BB121" s="1040"/>
      <c r="BC121" s="1040"/>
      <c r="BD121" s="1040"/>
      <c r="BE121" s="1040"/>
      <c r="BF121" s="1040"/>
      <c r="BG121" s="1040"/>
      <c r="BH121" s="1040"/>
      <c r="BI121" s="1040"/>
      <c r="BJ121" s="1040"/>
      <c r="BK121" s="1040"/>
      <c r="BL121" s="1040"/>
      <c r="BM121" s="1040"/>
      <c r="BN121" s="1040"/>
      <c r="BO121" s="1040"/>
      <c r="BP121" s="1041"/>
      <c r="BQ121" s="1009">
        <v>916973</v>
      </c>
      <c r="BR121" s="1010"/>
      <c r="BS121" s="1010"/>
      <c r="BT121" s="1010"/>
      <c r="BU121" s="1010"/>
      <c r="BV121" s="1010">
        <v>729486</v>
      </c>
      <c r="BW121" s="1010"/>
      <c r="BX121" s="1010"/>
      <c r="BY121" s="1010"/>
      <c r="BZ121" s="1010"/>
      <c r="CA121" s="1010">
        <v>568909</v>
      </c>
      <c r="CB121" s="1010"/>
      <c r="CC121" s="1010"/>
      <c r="CD121" s="1010"/>
      <c r="CE121" s="1010"/>
      <c r="CF121" s="1004">
        <v>5.0999999999999996</v>
      </c>
      <c r="CG121" s="1005"/>
      <c r="CH121" s="1005"/>
      <c r="CI121" s="1005"/>
      <c r="CJ121" s="1005"/>
      <c r="CK121" s="1100"/>
      <c r="CL121" s="1101"/>
      <c r="CM121" s="1101"/>
      <c r="CN121" s="1101"/>
      <c r="CO121" s="1102"/>
      <c r="CP121" s="1110" t="s">
        <v>471</v>
      </c>
      <c r="CQ121" s="1111"/>
      <c r="CR121" s="1111"/>
      <c r="CS121" s="1111"/>
      <c r="CT121" s="1111"/>
      <c r="CU121" s="1111"/>
      <c r="CV121" s="1111"/>
      <c r="CW121" s="1111"/>
      <c r="CX121" s="1111"/>
      <c r="CY121" s="1111"/>
      <c r="CZ121" s="1111"/>
      <c r="DA121" s="1111"/>
      <c r="DB121" s="1111"/>
      <c r="DC121" s="1111"/>
      <c r="DD121" s="1111"/>
      <c r="DE121" s="1111"/>
      <c r="DF121" s="1112"/>
      <c r="DG121" s="1009">
        <v>3183614</v>
      </c>
      <c r="DH121" s="1010"/>
      <c r="DI121" s="1010"/>
      <c r="DJ121" s="1010"/>
      <c r="DK121" s="1010"/>
      <c r="DL121" s="1010">
        <v>2971693</v>
      </c>
      <c r="DM121" s="1010"/>
      <c r="DN121" s="1010"/>
      <c r="DO121" s="1010"/>
      <c r="DP121" s="1010"/>
      <c r="DQ121" s="1010">
        <v>2716205</v>
      </c>
      <c r="DR121" s="1010"/>
      <c r="DS121" s="1010"/>
      <c r="DT121" s="1010"/>
      <c r="DU121" s="1010"/>
      <c r="DV121" s="1011">
        <v>24.3</v>
      </c>
      <c r="DW121" s="1011"/>
      <c r="DX121" s="1011"/>
      <c r="DY121" s="1011"/>
      <c r="DZ121" s="1012"/>
    </row>
    <row r="122" spans="1:130" s="246" customFormat="1" ht="26.25" customHeight="1">
      <c r="A122" s="1149"/>
      <c r="B122" s="1036"/>
      <c r="C122" s="1006" t="s">
        <v>452</v>
      </c>
      <c r="D122" s="1007"/>
      <c r="E122" s="1007"/>
      <c r="F122" s="1007"/>
      <c r="G122" s="1007"/>
      <c r="H122" s="1007"/>
      <c r="I122" s="1007"/>
      <c r="J122" s="1007"/>
      <c r="K122" s="1007"/>
      <c r="L122" s="1007"/>
      <c r="M122" s="1007"/>
      <c r="N122" s="1007"/>
      <c r="O122" s="1007"/>
      <c r="P122" s="1007"/>
      <c r="Q122" s="1007"/>
      <c r="R122" s="1007"/>
      <c r="S122" s="1007"/>
      <c r="T122" s="1007"/>
      <c r="U122" s="1007"/>
      <c r="V122" s="1007"/>
      <c r="W122" s="1007"/>
      <c r="X122" s="1007"/>
      <c r="Y122" s="1007"/>
      <c r="Z122" s="1008"/>
      <c r="AA122" s="1048" t="s">
        <v>446</v>
      </c>
      <c r="AB122" s="1049"/>
      <c r="AC122" s="1049"/>
      <c r="AD122" s="1049"/>
      <c r="AE122" s="1050"/>
      <c r="AF122" s="1051" t="s">
        <v>440</v>
      </c>
      <c r="AG122" s="1049"/>
      <c r="AH122" s="1049"/>
      <c r="AI122" s="1049"/>
      <c r="AJ122" s="1050"/>
      <c r="AK122" s="1051" t="s">
        <v>407</v>
      </c>
      <c r="AL122" s="1049"/>
      <c r="AM122" s="1049"/>
      <c r="AN122" s="1049"/>
      <c r="AO122" s="1050"/>
      <c r="AP122" s="1052" t="s">
        <v>433</v>
      </c>
      <c r="AQ122" s="1053"/>
      <c r="AR122" s="1053"/>
      <c r="AS122" s="1053"/>
      <c r="AT122" s="1054"/>
      <c r="AU122" s="1082"/>
      <c r="AV122" s="1083"/>
      <c r="AW122" s="1083"/>
      <c r="AX122" s="1083"/>
      <c r="AY122" s="1084"/>
      <c r="AZ122" s="1064" t="s">
        <v>472</v>
      </c>
      <c r="BA122" s="1055"/>
      <c r="BB122" s="1055"/>
      <c r="BC122" s="1055"/>
      <c r="BD122" s="1055"/>
      <c r="BE122" s="1055"/>
      <c r="BF122" s="1055"/>
      <c r="BG122" s="1055"/>
      <c r="BH122" s="1055"/>
      <c r="BI122" s="1055"/>
      <c r="BJ122" s="1055"/>
      <c r="BK122" s="1055"/>
      <c r="BL122" s="1055"/>
      <c r="BM122" s="1055"/>
      <c r="BN122" s="1055"/>
      <c r="BO122" s="1055"/>
      <c r="BP122" s="1056"/>
      <c r="BQ122" s="1087">
        <v>24583043</v>
      </c>
      <c r="BR122" s="1088"/>
      <c r="BS122" s="1088"/>
      <c r="BT122" s="1088"/>
      <c r="BU122" s="1088"/>
      <c r="BV122" s="1088">
        <v>24100287</v>
      </c>
      <c r="BW122" s="1088"/>
      <c r="BX122" s="1088"/>
      <c r="BY122" s="1088"/>
      <c r="BZ122" s="1088"/>
      <c r="CA122" s="1088">
        <v>23512837</v>
      </c>
      <c r="CB122" s="1088"/>
      <c r="CC122" s="1088"/>
      <c r="CD122" s="1088"/>
      <c r="CE122" s="1088"/>
      <c r="CF122" s="1108">
        <v>210</v>
      </c>
      <c r="CG122" s="1109"/>
      <c r="CH122" s="1109"/>
      <c r="CI122" s="1109"/>
      <c r="CJ122" s="1109"/>
      <c r="CK122" s="1100"/>
      <c r="CL122" s="1101"/>
      <c r="CM122" s="1101"/>
      <c r="CN122" s="1101"/>
      <c r="CO122" s="1102"/>
      <c r="CP122" s="1110" t="s">
        <v>473</v>
      </c>
      <c r="CQ122" s="1111"/>
      <c r="CR122" s="1111"/>
      <c r="CS122" s="1111"/>
      <c r="CT122" s="1111"/>
      <c r="CU122" s="1111"/>
      <c r="CV122" s="1111"/>
      <c r="CW122" s="1111"/>
      <c r="CX122" s="1111"/>
      <c r="CY122" s="1111"/>
      <c r="CZ122" s="1111"/>
      <c r="DA122" s="1111"/>
      <c r="DB122" s="1111"/>
      <c r="DC122" s="1111"/>
      <c r="DD122" s="1111"/>
      <c r="DE122" s="1111"/>
      <c r="DF122" s="1112"/>
      <c r="DG122" s="1009">
        <v>2196020</v>
      </c>
      <c r="DH122" s="1010"/>
      <c r="DI122" s="1010"/>
      <c r="DJ122" s="1010"/>
      <c r="DK122" s="1010"/>
      <c r="DL122" s="1010">
        <v>1966308</v>
      </c>
      <c r="DM122" s="1010"/>
      <c r="DN122" s="1010"/>
      <c r="DO122" s="1010"/>
      <c r="DP122" s="1010"/>
      <c r="DQ122" s="1010">
        <v>1825443</v>
      </c>
      <c r="DR122" s="1010"/>
      <c r="DS122" s="1010"/>
      <c r="DT122" s="1010"/>
      <c r="DU122" s="1010"/>
      <c r="DV122" s="1011">
        <v>16.3</v>
      </c>
      <c r="DW122" s="1011"/>
      <c r="DX122" s="1011"/>
      <c r="DY122" s="1011"/>
      <c r="DZ122" s="1012"/>
    </row>
    <row r="123" spans="1:130" s="246" customFormat="1" ht="26.25" customHeight="1">
      <c r="A123" s="1149"/>
      <c r="B123" s="1036"/>
      <c r="C123" s="1006" t="s">
        <v>458</v>
      </c>
      <c r="D123" s="1007"/>
      <c r="E123" s="1007"/>
      <c r="F123" s="1007"/>
      <c r="G123" s="1007"/>
      <c r="H123" s="1007"/>
      <c r="I123" s="1007"/>
      <c r="J123" s="1007"/>
      <c r="K123" s="1007"/>
      <c r="L123" s="1007"/>
      <c r="M123" s="1007"/>
      <c r="N123" s="1007"/>
      <c r="O123" s="1007"/>
      <c r="P123" s="1007"/>
      <c r="Q123" s="1007"/>
      <c r="R123" s="1007"/>
      <c r="S123" s="1007"/>
      <c r="T123" s="1007"/>
      <c r="U123" s="1007"/>
      <c r="V123" s="1007"/>
      <c r="W123" s="1007"/>
      <c r="X123" s="1007"/>
      <c r="Y123" s="1007"/>
      <c r="Z123" s="1008"/>
      <c r="AA123" s="1048" t="s">
        <v>440</v>
      </c>
      <c r="AB123" s="1049"/>
      <c r="AC123" s="1049"/>
      <c r="AD123" s="1049"/>
      <c r="AE123" s="1050"/>
      <c r="AF123" s="1051" t="s">
        <v>433</v>
      </c>
      <c r="AG123" s="1049"/>
      <c r="AH123" s="1049"/>
      <c r="AI123" s="1049"/>
      <c r="AJ123" s="1050"/>
      <c r="AK123" s="1051" t="s">
        <v>440</v>
      </c>
      <c r="AL123" s="1049"/>
      <c r="AM123" s="1049"/>
      <c r="AN123" s="1049"/>
      <c r="AO123" s="1050"/>
      <c r="AP123" s="1052" t="s">
        <v>435</v>
      </c>
      <c r="AQ123" s="1053"/>
      <c r="AR123" s="1053"/>
      <c r="AS123" s="1053"/>
      <c r="AT123" s="1054"/>
      <c r="AU123" s="1085"/>
      <c r="AV123" s="1086"/>
      <c r="AW123" s="1086"/>
      <c r="AX123" s="1086"/>
      <c r="AY123" s="1086"/>
      <c r="AZ123" s="277" t="s">
        <v>181</v>
      </c>
      <c r="BA123" s="277"/>
      <c r="BB123" s="277"/>
      <c r="BC123" s="277"/>
      <c r="BD123" s="277"/>
      <c r="BE123" s="277"/>
      <c r="BF123" s="277"/>
      <c r="BG123" s="277"/>
      <c r="BH123" s="277"/>
      <c r="BI123" s="277"/>
      <c r="BJ123" s="277"/>
      <c r="BK123" s="277"/>
      <c r="BL123" s="277"/>
      <c r="BM123" s="277"/>
      <c r="BN123" s="277"/>
      <c r="BO123" s="1065" t="s">
        <v>474</v>
      </c>
      <c r="BP123" s="1096"/>
      <c r="BQ123" s="1155">
        <v>36920595</v>
      </c>
      <c r="BR123" s="1156"/>
      <c r="BS123" s="1156"/>
      <c r="BT123" s="1156"/>
      <c r="BU123" s="1156"/>
      <c r="BV123" s="1156">
        <v>36789183</v>
      </c>
      <c r="BW123" s="1156"/>
      <c r="BX123" s="1156"/>
      <c r="BY123" s="1156"/>
      <c r="BZ123" s="1156"/>
      <c r="CA123" s="1156">
        <v>35913217</v>
      </c>
      <c r="CB123" s="1156"/>
      <c r="CC123" s="1156"/>
      <c r="CD123" s="1156"/>
      <c r="CE123" s="1156"/>
      <c r="CF123" s="1089"/>
      <c r="CG123" s="1090"/>
      <c r="CH123" s="1090"/>
      <c r="CI123" s="1090"/>
      <c r="CJ123" s="1091"/>
      <c r="CK123" s="1100"/>
      <c r="CL123" s="1101"/>
      <c r="CM123" s="1101"/>
      <c r="CN123" s="1101"/>
      <c r="CO123" s="1102"/>
      <c r="CP123" s="1110" t="s">
        <v>475</v>
      </c>
      <c r="CQ123" s="1111"/>
      <c r="CR123" s="1111"/>
      <c r="CS123" s="1111"/>
      <c r="CT123" s="1111"/>
      <c r="CU123" s="1111"/>
      <c r="CV123" s="1111"/>
      <c r="CW123" s="1111"/>
      <c r="CX123" s="1111"/>
      <c r="CY123" s="1111"/>
      <c r="CZ123" s="1111"/>
      <c r="DA123" s="1111"/>
      <c r="DB123" s="1111"/>
      <c r="DC123" s="1111"/>
      <c r="DD123" s="1111"/>
      <c r="DE123" s="1111"/>
      <c r="DF123" s="1112"/>
      <c r="DG123" s="1048">
        <v>116089</v>
      </c>
      <c r="DH123" s="1049"/>
      <c r="DI123" s="1049"/>
      <c r="DJ123" s="1049"/>
      <c r="DK123" s="1050"/>
      <c r="DL123" s="1051">
        <v>111201</v>
      </c>
      <c r="DM123" s="1049"/>
      <c r="DN123" s="1049"/>
      <c r="DO123" s="1049"/>
      <c r="DP123" s="1050"/>
      <c r="DQ123" s="1051">
        <v>106785</v>
      </c>
      <c r="DR123" s="1049"/>
      <c r="DS123" s="1049"/>
      <c r="DT123" s="1049"/>
      <c r="DU123" s="1050"/>
      <c r="DV123" s="1052">
        <v>1</v>
      </c>
      <c r="DW123" s="1053"/>
      <c r="DX123" s="1053"/>
      <c r="DY123" s="1053"/>
      <c r="DZ123" s="1054"/>
    </row>
    <row r="124" spans="1:130" s="246" customFormat="1" ht="26.25" customHeight="1" thickBot="1">
      <c r="A124" s="1149"/>
      <c r="B124" s="1036"/>
      <c r="C124" s="1006" t="s">
        <v>461</v>
      </c>
      <c r="D124" s="1007"/>
      <c r="E124" s="1007"/>
      <c r="F124" s="1007"/>
      <c r="G124" s="1007"/>
      <c r="H124" s="1007"/>
      <c r="I124" s="1007"/>
      <c r="J124" s="1007"/>
      <c r="K124" s="1007"/>
      <c r="L124" s="1007"/>
      <c r="M124" s="1007"/>
      <c r="N124" s="1007"/>
      <c r="O124" s="1007"/>
      <c r="P124" s="1007"/>
      <c r="Q124" s="1007"/>
      <c r="R124" s="1007"/>
      <c r="S124" s="1007"/>
      <c r="T124" s="1007"/>
      <c r="U124" s="1007"/>
      <c r="V124" s="1007"/>
      <c r="W124" s="1007"/>
      <c r="X124" s="1007"/>
      <c r="Y124" s="1007"/>
      <c r="Z124" s="1008"/>
      <c r="AA124" s="1048" t="s">
        <v>126</v>
      </c>
      <c r="AB124" s="1049"/>
      <c r="AC124" s="1049"/>
      <c r="AD124" s="1049"/>
      <c r="AE124" s="1050"/>
      <c r="AF124" s="1051" t="s">
        <v>126</v>
      </c>
      <c r="AG124" s="1049"/>
      <c r="AH124" s="1049"/>
      <c r="AI124" s="1049"/>
      <c r="AJ124" s="1050"/>
      <c r="AK124" s="1051" t="s">
        <v>433</v>
      </c>
      <c r="AL124" s="1049"/>
      <c r="AM124" s="1049"/>
      <c r="AN124" s="1049"/>
      <c r="AO124" s="1050"/>
      <c r="AP124" s="1052" t="s">
        <v>440</v>
      </c>
      <c r="AQ124" s="1053"/>
      <c r="AR124" s="1053"/>
      <c r="AS124" s="1053"/>
      <c r="AT124" s="1054"/>
      <c r="AU124" s="1151" t="s">
        <v>476</v>
      </c>
      <c r="AV124" s="1152"/>
      <c r="AW124" s="1152"/>
      <c r="AX124" s="1152"/>
      <c r="AY124" s="1152"/>
      <c r="AZ124" s="1152"/>
      <c r="BA124" s="1152"/>
      <c r="BB124" s="1152"/>
      <c r="BC124" s="1152"/>
      <c r="BD124" s="1152"/>
      <c r="BE124" s="1152"/>
      <c r="BF124" s="1152"/>
      <c r="BG124" s="1152"/>
      <c r="BH124" s="1152"/>
      <c r="BI124" s="1152"/>
      <c r="BJ124" s="1152"/>
      <c r="BK124" s="1152"/>
      <c r="BL124" s="1152"/>
      <c r="BM124" s="1152"/>
      <c r="BN124" s="1152"/>
      <c r="BO124" s="1152"/>
      <c r="BP124" s="1153"/>
      <c r="BQ124" s="1154">
        <v>21.4</v>
      </c>
      <c r="BR124" s="1118"/>
      <c r="BS124" s="1118"/>
      <c r="BT124" s="1118"/>
      <c r="BU124" s="1118"/>
      <c r="BV124" s="1118">
        <v>15.1</v>
      </c>
      <c r="BW124" s="1118"/>
      <c r="BX124" s="1118"/>
      <c r="BY124" s="1118"/>
      <c r="BZ124" s="1118"/>
      <c r="CA124" s="1118">
        <v>14.2</v>
      </c>
      <c r="CB124" s="1118"/>
      <c r="CC124" s="1118"/>
      <c r="CD124" s="1118"/>
      <c r="CE124" s="1118"/>
      <c r="CF124" s="1119"/>
      <c r="CG124" s="1120"/>
      <c r="CH124" s="1120"/>
      <c r="CI124" s="1120"/>
      <c r="CJ124" s="1121"/>
      <c r="CK124" s="1103"/>
      <c r="CL124" s="1103"/>
      <c r="CM124" s="1103"/>
      <c r="CN124" s="1103"/>
      <c r="CO124" s="1104"/>
      <c r="CP124" s="1110" t="s">
        <v>477</v>
      </c>
      <c r="CQ124" s="1111"/>
      <c r="CR124" s="1111"/>
      <c r="CS124" s="1111"/>
      <c r="CT124" s="1111"/>
      <c r="CU124" s="1111"/>
      <c r="CV124" s="1111"/>
      <c r="CW124" s="1111"/>
      <c r="CX124" s="1111"/>
      <c r="CY124" s="1111"/>
      <c r="CZ124" s="1111"/>
      <c r="DA124" s="1111"/>
      <c r="DB124" s="1111"/>
      <c r="DC124" s="1111"/>
      <c r="DD124" s="1111"/>
      <c r="DE124" s="1111"/>
      <c r="DF124" s="1112"/>
      <c r="DG124" s="1095">
        <v>35846</v>
      </c>
      <c r="DH124" s="1074"/>
      <c r="DI124" s="1074"/>
      <c r="DJ124" s="1074"/>
      <c r="DK124" s="1075"/>
      <c r="DL124" s="1073">
        <v>28331</v>
      </c>
      <c r="DM124" s="1074"/>
      <c r="DN124" s="1074"/>
      <c r="DO124" s="1074"/>
      <c r="DP124" s="1075"/>
      <c r="DQ124" s="1073">
        <v>26607</v>
      </c>
      <c r="DR124" s="1074"/>
      <c r="DS124" s="1074"/>
      <c r="DT124" s="1074"/>
      <c r="DU124" s="1075"/>
      <c r="DV124" s="1076">
        <v>0.2</v>
      </c>
      <c r="DW124" s="1077"/>
      <c r="DX124" s="1077"/>
      <c r="DY124" s="1077"/>
      <c r="DZ124" s="1078"/>
    </row>
    <row r="125" spans="1:130" s="246" customFormat="1" ht="26.25" customHeight="1">
      <c r="A125" s="1149"/>
      <c r="B125" s="1036"/>
      <c r="C125" s="1006" t="s">
        <v>463</v>
      </c>
      <c r="D125" s="1007"/>
      <c r="E125" s="1007"/>
      <c r="F125" s="1007"/>
      <c r="G125" s="1007"/>
      <c r="H125" s="1007"/>
      <c r="I125" s="1007"/>
      <c r="J125" s="1007"/>
      <c r="K125" s="1007"/>
      <c r="L125" s="1007"/>
      <c r="M125" s="1007"/>
      <c r="N125" s="1007"/>
      <c r="O125" s="1007"/>
      <c r="P125" s="1007"/>
      <c r="Q125" s="1007"/>
      <c r="R125" s="1007"/>
      <c r="S125" s="1007"/>
      <c r="T125" s="1007"/>
      <c r="U125" s="1007"/>
      <c r="V125" s="1007"/>
      <c r="W125" s="1007"/>
      <c r="X125" s="1007"/>
      <c r="Y125" s="1007"/>
      <c r="Z125" s="1008"/>
      <c r="AA125" s="1048" t="s">
        <v>435</v>
      </c>
      <c r="AB125" s="1049"/>
      <c r="AC125" s="1049"/>
      <c r="AD125" s="1049"/>
      <c r="AE125" s="1050"/>
      <c r="AF125" s="1051" t="s">
        <v>435</v>
      </c>
      <c r="AG125" s="1049"/>
      <c r="AH125" s="1049"/>
      <c r="AI125" s="1049"/>
      <c r="AJ125" s="1050"/>
      <c r="AK125" s="1051" t="s">
        <v>435</v>
      </c>
      <c r="AL125" s="1049"/>
      <c r="AM125" s="1049"/>
      <c r="AN125" s="1049"/>
      <c r="AO125" s="1050"/>
      <c r="AP125" s="1052" t="s">
        <v>435</v>
      </c>
      <c r="AQ125" s="1053"/>
      <c r="AR125" s="1053"/>
      <c r="AS125" s="1053"/>
      <c r="AT125" s="1054"/>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3" t="s">
        <v>478</v>
      </c>
      <c r="CL125" s="1098"/>
      <c r="CM125" s="1098"/>
      <c r="CN125" s="1098"/>
      <c r="CO125" s="1099"/>
      <c r="CP125" s="1030" t="s">
        <v>479</v>
      </c>
      <c r="CQ125" s="979"/>
      <c r="CR125" s="979"/>
      <c r="CS125" s="979"/>
      <c r="CT125" s="979"/>
      <c r="CU125" s="979"/>
      <c r="CV125" s="979"/>
      <c r="CW125" s="979"/>
      <c r="CX125" s="979"/>
      <c r="CY125" s="979"/>
      <c r="CZ125" s="979"/>
      <c r="DA125" s="979"/>
      <c r="DB125" s="979"/>
      <c r="DC125" s="979"/>
      <c r="DD125" s="979"/>
      <c r="DE125" s="979"/>
      <c r="DF125" s="980"/>
      <c r="DG125" s="1016" t="s">
        <v>433</v>
      </c>
      <c r="DH125" s="1017"/>
      <c r="DI125" s="1017"/>
      <c r="DJ125" s="1017"/>
      <c r="DK125" s="1017"/>
      <c r="DL125" s="1017" t="s">
        <v>126</v>
      </c>
      <c r="DM125" s="1017"/>
      <c r="DN125" s="1017"/>
      <c r="DO125" s="1017"/>
      <c r="DP125" s="1017"/>
      <c r="DQ125" s="1017" t="s">
        <v>433</v>
      </c>
      <c r="DR125" s="1017"/>
      <c r="DS125" s="1017"/>
      <c r="DT125" s="1017"/>
      <c r="DU125" s="1017"/>
      <c r="DV125" s="1018" t="s">
        <v>435</v>
      </c>
      <c r="DW125" s="1018"/>
      <c r="DX125" s="1018"/>
      <c r="DY125" s="1018"/>
      <c r="DZ125" s="1019"/>
    </row>
    <row r="126" spans="1:130" s="246" customFormat="1" ht="26.25" customHeight="1" thickBot="1">
      <c r="A126" s="1149"/>
      <c r="B126" s="1036"/>
      <c r="C126" s="1006" t="s">
        <v>465</v>
      </c>
      <c r="D126" s="1007"/>
      <c r="E126" s="1007"/>
      <c r="F126" s="1007"/>
      <c r="G126" s="1007"/>
      <c r="H126" s="1007"/>
      <c r="I126" s="1007"/>
      <c r="J126" s="1007"/>
      <c r="K126" s="1007"/>
      <c r="L126" s="1007"/>
      <c r="M126" s="1007"/>
      <c r="N126" s="1007"/>
      <c r="O126" s="1007"/>
      <c r="P126" s="1007"/>
      <c r="Q126" s="1007"/>
      <c r="R126" s="1007"/>
      <c r="S126" s="1007"/>
      <c r="T126" s="1007"/>
      <c r="U126" s="1007"/>
      <c r="V126" s="1007"/>
      <c r="W126" s="1007"/>
      <c r="X126" s="1007"/>
      <c r="Y126" s="1007"/>
      <c r="Z126" s="1008"/>
      <c r="AA126" s="1048" t="s">
        <v>435</v>
      </c>
      <c r="AB126" s="1049"/>
      <c r="AC126" s="1049"/>
      <c r="AD126" s="1049"/>
      <c r="AE126" s="1050"/>
      <c r="AF126" s="1051" t="s">
        <v>433</v>
      </c>
      <c r="AG126" s="1049"/>
      <c r="AH126" s="1049"/>
      <c r="AI126" s="1049"/>
      <c r="AJ126" s="1050"/>
      <c r="AK126" s="1051" t="s">
        <v>435</v>
      </c>
      <c r="AL126" s="1049"/>
      <c r="AM126" s="1049"/>
      <c r="AN126" s="1049"/>
      <c r="AO126" s="1050"/>
      <c r="AP126" s="1052" t="s">
        <v>433</v>
      </c>
      <c r="AQ126" s="1053"/>
      <c r="AR126" s="1053"/>
      <c r="AS126" s="1053"/>
      <c r="AT126" s="1054"/>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4"/>
      <c r="CL126" s="1101"/>
      <c r="CM126" s="1101"/>
      <c r="CN126" s="1101"/>
      <c r="CO126" s="1102"/>
      <c r="CP126" s="1039" t="s">
        <v>480</v>
      </c>
      <c r="CQ126" s="1040"/>
      <c r="CR126" s="1040"/>
      <c r="CS126" s="1040"/>
      <c r="CT126" s="1040"/>
      <c r="CU126" s="1040"/>
      <c r="CV126" s="1040"/>
      <c r="CW126" s="1040"/>
      <c r="CX126" s="1040"/>
      <c r="CY126" s="1040"/>
      <c r="CZ126" s="1040"/>
      <c r="DA126" s="1040"/>
      <c r="DB126" s="1040"/>
      <c r="DC126" s="1040"/>
      <c r="DD126" s="1040"/>
      <c r="DE126" s="1040"/>
      <c r="DF126" s="1041"/>
      <c r="DG126" s="1009" t="s">
        <v>435</v>
      </c>
      <c r="DH126" s="1010"/>
      <c r="DI126" s="1010"/>
      <c r="DJ126" s="1010"/>
      <c r="DK126" s="1010"/>
      <c r="DL126" s="1010" t="s">
        <v>435</v>
      </c>
      <c r="DM126" s="1010"/>
      <c r="DN126" s="1010"/>
      <c r="DO126" s="1010"/>
      <c r="DP126" s="1010"/>
      <c r="DQ126" s="1010" t="s">
        <v>435</v>
      </c>
      <c r="DR126" s="1010"/>
      <c r="DS126" s="1010"/>
      <c r="DT126" s="1010"/>
      <c r="DU126" s="1010"/>
      <c r="DV126" s="1011" t="s">
        <v>435</v>
      </c>
      <c r="DW126" s="1011"/>
      <c r="DX126" s="1011"/>
      <c r="DY126" s="1011"/>
      <c r="DZ126" s="1012"/>
    </row>
    <row r="127" spans="1:130" s="246" customFormat="1" ht="26.25" customHeight="1">
      <c r="A127" s="1150"/>
      <c r="B127" s="1038"/>
      <c r="C127" s="1092" t="s">
        <v>481</v>
      </c>
      <c r="D127" s="1093"/>
      <c r="E127" s="1093"/>
      <c r="F127" s="1093"/>
      <c r="G127" s="1093"/>
      <c r="H127" s="1093"/>
      <c r="I127" s="1093"/>
      <c r="J127" s="1093"/>
      <c r="K127" s="1093"/>
      <c r="L127" s="1093"/>
      <c r="M127" s="1093"/>
      <c r="N127" s="1093"/>
      <c r="O127" s="1093"/>
      <c r="P127" s="1093"/>
      <c r="Q127" s="1093"/>
      <c r="R127" s="1093"/>
      <c r="S127" s="1093"/>
      <c r="T127" s="1093"/>
      <c r="U127" s="1093"/>
      <c r="V127" s="1093"/>
      <c r="W127" s="1093"/>
      <c r="X127" s="1093"/>
      <c r="Y127" s="1093"/>
      <c r="Z127" s="1094"/>
      <c r="AA127" s="1048" t="s">
        <v>435</v>
      </c>
      <c r="AB127" s="1049"/>
      <c r="AC127" s="1049"/>
      <c r="AD127" s="1049"/>
      <c r="AE127" s="1050"/>
      <c r="AF127" s="1051" t="s">
        <v>126</v>
      </c>
      <c r="AG127" s="1049"/>
      <c r="AH127" s="1049"/>
      <c r="AI127" s="1049"/>
      <c r="AJ127" s="1050"/>
      <c r="AK127" s="1051" t="s">
        <v>435</v>
      </c>
      <c r="AL127" s="1049"/>
      <c r="AM127" s="1049"/>
      <c r="AN127" s="1049"/>
      <c r="AO127" s="1050"/>
      <c r="AP127" s="1052" t="s">
        <v>435</v>
      </c>
      <c r="AQ127" s="1053"/>
      <c r="AR127" s="1053"/>
      <c r="AS127" s="1053"/>
      <c r="AT127" s="1054"/>
      <c r="AU127" s="282"/>
      <c r="AV127" s="282"/>
      <c r="AW127" s="282"/>
      <c r="AX127" s="1122" t="s">
        <v>482</v>
      </c>
      <c r="AY127" s="1123"/>
      <c r="AZ127" s="1123"/>
      <c r="BA127" s="1123"/>
      <c r="BB127" s="1123"/>
      <c r="BC127" s="1123"/>
      <c r="BD127" s="1123"/>
      <c r="BE127" s="1124"/>
      <c r="BF127" s="1125" t="s">
        <v>483</v>
      </c>
      <c r="BG127" s="1123"/>
      <c r="BH127" s="1123"/>
      <c r="BI127" s="1123"/>
      <c r="BJ127" s="1123"/>
      <c r="BK127" s="1123"/>
      <c r="BL127" s="1124"/>
      <c r="BM127" s="1125" t="s">
        <v>484</v>
      </c>
      <c r="BN127" s="1123"/>
      <c r="BO127" s="1123"/>
      <c r="BP127" s="1123"/>
      <c r="BQ127" s="1123"/>
      <c r="BR127" s="1123"/>
      <c r="BS127" s="1124"/>
      <c r="BT127" s="1125" t="s">
        <v>485</v>
      </c>
      <c r="BU127" s="1123"/>
      <c r="BV127" s="1123"/>
      <c r="BW127" s="1123"/>
      <c r="BX127" s="1123"/>
      <c r="BY127" s="1123"/>
      <c r="BZ127" s="1147"/>
      <c r="CA127" s="282"/>
      <c r="CB127" s="282"/>
      <c r="CC127" s="282"/>
      <c r="CD127" s="283"/>
      <c r="CE127" s="283"/>
      <c r="CF127" s="283"/>
      <c r="CG127" s="280"/>
      <c r="CH127" s="280"/>
      <c r="CI127" s="280"/>
      <c r="CJ127" s="281"/>
      <c r="CK127" s="1114"/>
      <c r="CL127" s="1101"/>
      <c r="CM127" s="1101"/>
      <c r="CN127" s="1101"/>
      <c r="CO127" s="1102"/>
      <c r="CP127" s="1039" t="s">
        <v>486</v>
      </c>
      <c r="CQ127" s="1040"/>
      <c r="CR127" s="1040"/>
      <c r="CS127" s="1040"/>
      <c r="CT127" s="1040"/>
      <c r="CU127" s="1040"/>
      <c r="CV127" s="1040"/>
      <c r="CW127" s="1040"/>
      <c r="CX127" s="1040"/>
      <c r="CY127" s="1040"/>
      <c r="CZ127" s="1040"/>
      <c r="DA127" s="1040"/>
      <c r="DB127" s="1040"/>
      <c r="DC127" s="1040"/>
      <c r="DD127" s="1040"/>
      <c r="DE127" s="1040"/>
      <c r="DF127" s="1041"/>
      <c r="DG127" s="1009" t="s">
        <v>435</v>
      </c>
      <c r="DH127" s="1010"/>
      <c r="DI127" s="1010"/>
      <c r="DJ127" s="1010"/>
      <c r="DK127" s="1010"/>
      <c r="DL127" s="1010" t="s">
        <v>435</v>
      </c>
      <c r="DM127" s="1010"/>
      <c r="DN127" s="1010"/>
      <c r="DO127" s="1010"/>
      <c r="DP127" s="1010"/>
      <c r="DQ127" s="1010" t="s">
        <v>435</v>
      </c>
      <c r="DR127" s="1010"/>
      <c r="DS127" s="1010"/>
      <c r="DT127" s="1010"/>
      <c r="DU127" s="1010"/>
      <c r="DV127" s="1011" t="s">
        <v>433</v>
      </c>
      <c r="DW127" s="1011"/>
      <c r="DX127" s="1011"/>
      <c r="DY127" s="1011"/>
      <c r="DZ127" s="1012"/>
    </row>
    <row r="128" spans="1:130" s="246" customFormat="1" ht="26.25" customHeight="1" thickBot="1">
      <c r="A128" s="1133" t="s">
        <v>487</v>
      </c>
      <c r="B128" s="1134"/>
      <c r="C128" s="1134"/>
      <c r="D128" s="1134"/>
      <c r="E128" s="1134"/>
      <c r="F128" s="1134"/>
      <c r="G128" s="1134"/>
      <c r="H128" s="1134"/>
      <c r="I128" s="1134"/>
      <c r="J128" s="1134"/>
      <c r="K128" s="1134"/>
      <c r="L128" s="1134"/>
      <c r="M128" s="1134"/>
      <c r="N128" s="1134"/>
      <c r="O128" s="1134"/>
      <c r="P128" s="1134"/>
      <c r="Q128" s="1134"/>
      <c r="R128" s="1134"/>
      <c r="S128" s="1134"/>
      <c r="T128" s="1134"/>
      <c r="U128" s="1134"/>
      <c r="V128" s="1134"/>
      <c r="W128" s="1135" t="s">
        <v>488</v>
      </c>
      <c r="X128" s="1135"/>
      <c r="Y128" s="1135"/>
      <c r="Z128" s="1136"/>
      <c r="AA128" s="1137">
        <v>140881</v>
      </c>
      <c r="AB128" s="1138"/>
      <c r="AC128" s="1138"/>
      <c r="AD128" s="1138"/>
      <c r="AE128" s="1139"/>
      <c r="AF128" s="1140">
        <v>116989</v>
      </c>
      <c r="AG128" s="1138"/>
      <c r="AH128" s="1138"/>
      <c r="AI128" s="1138"/>
      <c r="AJ128" s="1139"/>
      <c r="AK128" s="1140">
        <v>118143</v>
      </c>
      <c r="AL128" s="1138"/>
      <c r="AM128" s="1138"/>
      <c r="AN128" s="1138"/>
      <c r="AO128" s="1139"/>
      <c r="AP128" s="1141"/>
      <c r="AQ128" s="1142"/>
      <c r="AR128" s="1142"/>
      <c r="AS128" s="1142"/>
      <c r="AT128" s="1143"/>
      <c r="AU128" s="282"/>
      <c r="AV128" s="282"/>
      <c r="AW128" s="282"/>
      <c r="AX128" s="978" t="s">
        <v>489</v>
      </c>
      <c r="AY128" s="979"/>
      <c r="AZ128" s="979"/>
      <c r="BA128" s="979"/>
      <c r="BB128" s="979"/>
      <c r="BC128" s="979"/>
      <c r="BD128" s="979"/>
      <c r="BE128" s="980"/>
      <c r="BF128" s="1144" t="s">
        <v>440</v>
      </c>
      <c r="BG128" s="1145"/>
      <c r="BH128" s="1145"/>
      <c r="BI128" s="1145"/>
      <c r="BJ128" s="1145"/>
      <c r="BK128" s="1145"/>
      <c r="BL128" s="1146"/>
      <c r="BM128" s="1144">
        <v>12.88</v>
      </c>
      <c r="BN128" s="1145"/>
      <c r="BO128" s="1145"/>
      <c r="BP128" s="1145"/>
      <c r="BQ128" s="1145"/>
      <c r="BR128" s="1145"/>
      <c r="BS128" s="1146"/>
      <c r="BT128" s="1144">
        <v>20</v>
      </c>
      <c r="BU128" s="1145"/>
      <c r="BV128" s="1145"/>
      <c r="BW128" s="1145"/>
      <c r="BX128" s="1145"/>
      <c r="BY128" s="1145"/>
      <c r="BZ128" s="1169"/>
      <c r="CA128" s="283"/>
      <c r="CB128" s="283"/>
      <c r="CC128" s="283"/>
      <c r="CD128" s="283"/>
      <c r="CE128" s="283"/>
      <c r="CF128" s="283"/>
      <c r="CG128" s="280"/>
      <c r="CH128" s="280"/>
      <c r="CI128" s="280"/>
      <c r="CJ128" s="281"/>
      <c r="CK128" s="1115"/>
      <c r="CL128" s="1116"/>
      <c r="CM128" s="1116"/>
      <c r="CN128" s="1116"/>
      <c r="CO128" s="1117"/>
      <c r="CP128" s="1126" t="s">
        <v>490</v>
      </c>
      <c r="CQ128" s="1127"/>
      <c r="CR128" s="1127"/>
      <c r="CS128" s="1127"/>
      <c r="CT128" s="1127"/>
      <c r="CU128" s="1127"/>
      <c r="CV128" s="1127"/>
      <c r="CW128" s="1127"/>
      <c r="CX128" s="1127"/>
      <c r="CY128" s="1127"/>
      <c r="CZ128" s="1127"/>
      <c r="DA128" s="1127"/>
      <c r="DB128" s="1127"/>
      <c r="DC128" s="1127"/>
      <c r="DD128" s="1127"/>
      <c r="DE128" s="1127"/>
      <c r="DF128" s="1128"/>
      <c r="DG128" s="1129">
        <v>6960</v>
      </c>
      <c r="DH128" s="1130"/>
      <c r="DI128" s="1130"/>
      <c r="DJ128" s="1130"/>
      <c r="DK128" s="1130"/>
      <c r="DL128" s="1130" t="s">
        <v>491</v>
      </c>
      <c r="DM128" s="1130"/>
      <c r="DN128" s="1130"/>
      <c r="DO128" s="1130"/>
      <c r="DP128" s="1130"/>
      <c r="DQ128" s="1130">
        <v>5736</v>
      </c>
      <c r="DR128" s="1130"/>
      <c r="DS128" s="1130"/>
      <c r="DT128" s="1130"/>
      <c r="DU128" s="1130"/>
      <c r="DV128" s="1131">
        <v>0.1</v>
      </c>
      <c r="DW128" s="1131"/>
      <c r="DX128" s="1131"/>
      <c r="DY128" s="1131"/>
      <c r="DZ128" s="1132"/>
    </row>
    <row r="129" spans="1:131" s="246" customFormat="1" ht="26.25" customHeight="1">
      <c r="A129" s="1020" t="s">
        <v>105</v>
      </c>
      <c r="B129" s="1021"/>
      <c r="C129" s="1021"/>
      <c r="D129" s="1021"/>
      <c r="E129" s="1021"/>
      <c r="F129" s="1021"/>
      <c r="G129" s="1021"/>
      <c r="H129" s="1021"/>
      <c r="I129" s="1021"/>
      <c r="J129" s="1021"/>
      <c r="K129" s="1021"/>
      <c r="L129" s="1021"/>
      <c r="M129" s="1021"/>
      <c r="N129" s="1021"/>
      <c r="O129" s="1021"/>
      <c r="P129" s="1021"/>
      <c r="Q129" s="1021"/>
      <c r="R129" s="1021"/>
      <c r="S129" s="1021"/>
      <c r="T129" s="1021"/>
      <c r="U129" s="1021"/>
      <c r="V129" s="1021"/>
      <c r="W129" s="1163" t="s">
        <v>492</v>
      </c>
      <c r="X129" s="1164"/>
      <c r="Y129" s="1164"/>
      <c r="Z129" s="1165"/>
      <c r="AA129" s="1048">
        <v>14157390</v>
      </c>
      <c r="AB129" s="1049"/>
      <c r="AC129" s="1049"/>
      <c r="AD129" s="1049"/>
      <c r="AE129" s="1050"/>
      <c r="AF129" s="1051">
        <v>13824011</v>
      </c>
      <c r="AG129" s="1049"/>
      <c r="AH129" s="1049"/>
      <c r="AI129" s="1049"/>
      <c r="AJ129" s="1050"/>
      <c r="AK129" s="1051">
        <v>13688485</v>
      </c>
      <c r="AL129" s="1049"/>
      <c r="AM129" s="1049"/>
      <c r="AN129" s="1049"/>
      <c r="AO129" s="1050"/>
      <c r="AP129" s="1166"/>
      <c r="AQ129" s="1167"/>
      <c r="AR129" s="1167"/>
      <c r="AS129" s="1167"/>
      <c r="AT129" s="1168"/>
      <c r="AU129" s="284"/>
      <c r="AV129" s="284"/>
      <c r="AW129" s="284"/>
      <c r="AX129" s="1157" t="s">
        <v>493</v>
      </c>
      <c r="AY129" s="1040"/>
      <c r="AZ129" s="1040"/>
      <c r="BA129" s="1040"/>
      <c r="BB129" s="1040"/>
      <c r="BC129" s="1040"/>
      <c r="BD129" s="1040"/>
      <c r="BE129" s="1041"/>
      <c r="BF129" s="1158" t="s">
        <v>494</v>
      </c>
      <c r="BG129" s="1159"/>
      <c r="BH129" s="1159"/>
      <c r="BI129" s="1159"/>
      <c r="BJ129" s="1159"/>
      <c r="BK129" s="1159"/>
      <c r="BL129" s="1160"/>
      <c r="BM129" s="1158">
        <v>17.88</v>
      </c>
      <c r="BN129" s="1159"/>
      <c r="BO129" s="1159"/>
      <c r="BP129" s="1159"/>
      <c r="BQ129" s="1159"/>
      <c r="BR129" s="1159"/>
      <c r="BS129" s="1160"/>
      <c r="BT129" s="1158">
        <v>30</v>
      </c>
      <c r="BU129" s="1161"/>
      <c r="BV129" s="1161"/>
      <c r="BW129" s="1161"/>
      <c r="BX129" s="1161"/>
      <c r="BY129" s="1161"/>
      <c r="BZ129" s="1162"/>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c r="A130" s="1020" t="s">
        <v>495</v>
      </c>
      <c r="B130" s="1021"/>
      <c r="C130" s="1021"/>
      <c r="D130" s="1021"/>
      <c r="E130" s="1021"/>
      <c r="F130" s="1021"/>
      <c r="G130" s="1021"/>
      <c r="H130" s="1021"/>
      <c r="I130" s="1021"/>
      <c r="J130" s="1021"/>
      <c r="K130" s="1021"/>
      <c r="L130" s="1021"/>
      <c r="M130" s="1021"/>
      <c r="N130" s="1021"/>
      <c r="O130" s="1021"/>
      <c r="P130" s="1021"/>
      <c r="Q130" s="1021"/>
      <c r="R130" s="1021"/>
      <c r="S130" s="1021"/>
      <c r="T130" s="1021"/>
      <c r="U130" s="1021"/>
      <c r="V130" s="1021"/>
      <c r="W130" s="1163" t="s">
        <v>496</v>
      </c>
      <c r="X130" s="1164"/>
      <c r="Y130" s="1164"/>
      <c r="Z130" s="1165"/>
      <c r="AA130" s="1048">
        <v>2326880</v>
      </c>
      <c r="AB130" s="1049"/>
      <c r="AC130" s="1049"/>
      <c r="AD130" s="1049"/>
      <c r="AE130" s="1050"/>
      <c r="AF130" s="1051">
        <v>2365888</v>
      </c>
      <c r="AG130" s="1049"/>
      <c r="AH130" s="1049"/>
      <c r="AI130" s="1049"/>
      <c r="AJ130" s="1050"/>
      <c r="AK130" s="1051">
        <v>2490523</v>
      </c>
      <c r="AL130" s="1049"/>
      <c r="AM130" s="1049"/>
      <c r="AN130" s="1049"/>
      <c r="AO130" s="1050"/>
      <c r="AP130" s="1166"/>
      <c r="AQ130" s="1167"/>
      <c r="AR130" s="1167"/>
      <c r="AS130" s="1167"/>
      <c r="AT130" s="1168"/>
      <c r="AU130" s="284"/>
      <c r="AV130" s="284"/>
      <c r="AW130" s="284"/>
      <c r="AX130" s="1157" t="s">
        <v>497</v>
      </c>
      <c r="AY130" s="1040"/>
      <c r="AZ130" s="1040"/>
      <c r="BA130" s="1040"/>
      <c r="BB130" s="1040"/>
      <c r="BC130" s="1040"/>
      <c r="BD130" s="1040"/>
      <c r="BE130" s="1041"/>
      <c r="BF130" s="1194">
        <v>8.1</v>
      </c>
      <c r="BG130" s="1195"/>
      <c r="BH130" s="1195"/>
      <c r="BI130" s="1195"/>
      <c r="BJ130" s="1195"/>
      <c r="BK130" s="1195"/>
      <c r="BL130" s="1196"/>
      <c r="BM130" s="1194">
        <v>25</v>
      </c>
      <c r="BN130" s="1195"/>
      <c r="BO130" s="1195"/>
      <c r="BP130" s="1195"/>
      <c r="BQ130" s="1195"/>
      <c r="BR130" s="1195"/>
      <c r="BS130" s="1196"/>
      <c r="BT130" s="1194">
        <v>35</v>
      </c>
      <c r="BU130" s="1197"/>
      <c r="BV130" s="1197"/>
      <c r="BW130" s="1197"/>
      <c r="BX130" s="1197"/>
      <c r="BY130" s="1197"/>
      <c r="BZ130" s="1198"/>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c r="A131" s="1199"/>
      <c r="B131" s="1200"/>
      <c r="C131" s="1200"/>
      <c r="D131" s="1200"/>
      <c r="E131" s="1200"/>
      <c r="F131" s="1200"/>
      <c r="G131" s="1200"/>
      <c r="H131" s="1200"/>
      <c r="I131" s="1200"/>
      <c r="J131" s="1200"/>
      <c r="K131" s="1200"/>
      <c r="L131" s="1200"/>
      <c r="M131" s="1200"/>
      <c r="N131" s="1200"/>
      <c r="O131" s="1200"/>
      <c r="P131" s="1200"/>
      <c r="Q131" s="1200"/>
      <c r="R131" s="1200"/>
      <c r="S131" s="1200"/>
      <c r="T131" s="1200"/>
      <c r="U131" s="1200"/>
      <c r="V131" s="1200"/>
      <c r="W131" s="1201" t="s">
        <v>498</v>
      </c>
      <c r="X131" s="1202"/>
      <c r="Y131" s="1202"/>
      <c r="Z131" s="1203"/>
      <c r="AA131" s="1095">
        <v>11830510</v>
      </c>
      <c r="AB131" s="1074"/>
      <c r="AC131" s="1074"/>
      <c r="AD131" s="1074"/>
      <c r="AE131" s="1075"/>
      <c r="AF131" s="1073">
        <v>11458123</v>
      </c>
      <c r="AG131" s="1074"/>
      <c r="AH131" s="1074"/>
      <c r="AI131" s="1074"/>
      <c r="AJ131" s="1075"/>
      <c r="AK131" s="1073">
        <v>11197962</v>
      </c>
      <c r="AL131" s="1074"/>
      <c r="AM131" s="1074"/>
      <c r="AN131" s="1074"/>
      <c r="AO131" s="1075"/>
      <c r="AP131" s="1204"/>
      <c r="AQ131" s="1205"/>
      <c r="AR131" s="1205"/>
      <c r="AS131" s="1205"/>
      <c r="AT131" s="1206"/>
      <c r="AU131" s="284"/>
      <c r="AV131" s="284"/>
      <c r="AW131" s="284"/>
      <c r="AX131" s="1176" t="s">
        <v>499</v>
      </c>
      <c r="AY131" s="1127"/>
      <c r="AZ131" s="1127"/>
      <c r="BA131" s="1127"/>
      <c r="BB131" s="1127"/>
      <c r="BC131" s="1127"/>
      <c r="BD131" s="1127"/>
      <c r="BE131" s="1128"/>
      <c r="BF131" s="1177">
        <v>14.2</v>
      </c>
      <c r="BG131" s="1178"/>
      <c r="BH131" s="1178"/>
      <c r="BI131" s="1178"/>
      <c r="BJ131" s="1178"/>
      <c r="BK131" s="1178"/>
      <c r="BL131" s="1179"/>
      <c r="BM131" s="1177">
        <v>350</v>
      </c>
      <c r="BN131" s="1178"/>
      <c r="BO131" s="1178"/>
      <c r="BP131" s="1178"/>
      <c r="BQ131" s="1178"/>
      <c r="BR131" s="1178"/>
      <c r="BS131" s="1179"/>
      <c r="BT131" s="1180"/>
      <c r="BU131" s="1181"/>
      <c r="BV131" s="1181"/>
      <c r="BW131" s="1181"/>
      <c r="BX131" s="1181"/>
      <c r="BY131" s="1181"/>
      <c r="BZ131" s="1182"/>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c r="A132" s="1183" t="s">
        <v>500</v>
      </c>
      <c r="B132" s="1184"/>
      <c r="C132" s="1184"/>
      <c r="D132" s="1184"/>
      <c r="E132" s="1184"/>
      <c r="F132" s="1184"/>
      <c r="G132" s="1184"/>
      <c r="H132" s="1184"/>
      <c r="I132" s="1184"/>
      <c r="J132" s="1184"/>
      <c r="K132" s="1184"/>
      <c r="L132" s="1184"/>
      <c r="M132" s="1184"/>
      <c r="N132" s="1184"/>
      <c r="O132" s="1184"/>
      <c r="P132" s="1184"/>
      <c r="Q132" s="1184"/>
      <c r="R132" s="1184"/>
      <c r="S132" s="1184"/>
      <c r="T132" s="1184"/>
      <c r="U132" s="1184"/>
      <c r="V132" s="1187" t="s">
        <v>501</v>
      </c>
      <c r="W132" s="1187"/>
      <c r="X132" s="1187"/>
      <c r="Y132" s="1187"/>
      <c r="Z132" s="1188"/>
      <c r="AA132" s="1189">
        <v>7.467632418</v>
      </c>
      <c r="AB132" s="1190"/>
      <c r="AC132" s="1190"/>
      <c r="AD132" s="1190"/>
      <c r="AE132" s="1191"/>
      <c r="AF132" s="1192">
        <v>7.5296713080000002</v>
      </c>
      <c r="AG132" s="1190"/>
      <c r="AH132" s="1190"/>
      <c r="AI132" s="1190"/>
      <c r="AJ132" s="1191"/>
      <c r="AK132" s="1192">
        <v>9.3494066149999995</v>
      </c>
      <c r="AL132" s="1190"/>
      <c r="AM132" s="1190"/>
      <c r="AN132" s="1190"/>
      <c r="AO132" s="1191"/>
      <c r="AP132" s="1089"/>
      <c r="AQ132" s="1090"/>
      <c r="AR132" s="1090"/>
      <c r="AS132" s="1090"/>
      <c r="AT132" s="1193"/>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c r="A133" s="1185"/>
      <c r="B133" s="1186"/>
      <c r="C133" s="1186"/>
      <c r="D133" s="1186"/>
      <c r="E133" s="1186"/>
      <c r="F133" s="1186"/>
      <c r="G133" s="1186"/>
      <c r="H133" s="1186"/>
      <c r="I133" s="1186"/>
      <c r="J133" s="1186"/>
      <c r="K133" s="1186"/>
      <c r="L133" s="1186"/>
      <c r="M133" s="1186"/>
      <c r="N133" s="1186"/>
      <c r="O133" s="1186"/>
      <c r="P133" s="1186"/>
      <c r="Q133" s="1186"/>
      <c r="R133" s="1186"/>
      <c r="S133" s="1186"/>
      <c r="T133" s="1186"/>
      <c r="U133" s="1186"/>
      <c r="V133" s="1170" t="s">
        <v>502</v>
      </c>
      <c r="W133" s="1170"/>
      <c r="X133" s="1170"/>
      <c r="Y133" s="1170"/>
      <c r="Z133" s="1171"/>
      <c r="AA133" s="1172">
        <v>7.8</v>
      </c>
      <c r="AB133" s="1173"/>
      <c r="AC133" s="1173"/>
      <c r="AD133" s="1173"/>
      <c r="AE133" s="1174"/>
      <c r="AF133" s="1172">
        <v>7.5</v>
      </c>
      <c r="AG133" s="1173"/>
      <c r="AH133" s="1173"/>
      <c r="AI133" s="1173"/>
      <c r="AJ133" s="1174"/>
      <c r="AK133" s="1172">
        <v>8.1</v>
      </c>
      <c r="AL133" s="1173"/>
      <c r="AM133" s="1173"/>
      <c r="AN133" s="1173"/>
      <c r="AO133" s="1174"/>
      <c r="AP133" s="1119"/>
      <c r="AQ133" s="1120"/>
      <c r="AR133" s="1120"/>
      <c r="AS133" s="1120"/>
      <c r="AT133" s="1175"/>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sheetData>
  <sheetProtection algorithmName="SHA-512" hashValue="HDQvhM8J02kKivPYVok12zAaJkAmqDJIJHFvtrs43FHtPpiHd2LgNEh17XYk7v0bmYER5BNrY7D5Vws7Vowd9A==" saltValue="ZriKmIBD3xsTGw+eaqEEj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75" zoomScaleNormal="85" zoomScaleSheetLayoutView="75" workbookViewId="0"/>
  </sheetViews>
  <sheetFormatPr defaultColWidth="0" defaultRowHeight="13.5" customHeight="1" zeroHeight="1"/>
  <cols>
    <col min="1" max="120" width="2.75" style="291" customWidth="1"/>
    <col min="121" max="121" width="0" style="290" hidden="1" customWidth="1"/>
    <col min="122" max="16384" width="9" style="290" hidden="1"/>
  </cols>
  <sheetData>
    <row r="1" spans="1:120">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row r="3" spans="1:120"/>
    <row r="4" spans="1:120"/>
    <row r="5" spans="1:120"/>
    <row r="6" spans="1:120"/>
    <row r="7" spans="1:120"/>
    <row r="8" spans="1:120"/>
    <row r="9" spans="1:120"/>
    <row r="10" spans="1:120"/>
    <row r="11" spans="1:120"/>
    <row r="12" spans="1:120"/>
    <row r="13" spans="1:120"/>
    <row r="14" spans="1:120"/>
    <row r="15" spans="1:120"/>
    <row r="16" spans="1:120">
      <c r="DP16" s="290"/>
    </row>
    <row r="17" spans="119:120">
      <c r="DP17" s="290"/>
    </row>
    <row r="18" spans="119:120"/>
    <row r="19" spans="119:120"/>
    <row r="20" spans="119:120">
      <c r="DO20" s="290"/>
      <c r="DP20" s="290"/>
    </row>
    <row r="21" spans="119:120">
      <c r="DP21" s="290"/>
    </row>
    <row r="22" spans="119:120"/>
    <row r="23" spans="119:120">
      <c r="DO23" s="290"/>
      <c r="DP23" s="290"/>
    </row>
    <row r="24" spans="119:120">
      <c r="DP24" s="290"/>
    </row>
    <row r="25" spans="119:120">
      <c r="DP25" s="290"/>
    </row>
    <row r="26" spans="119:120">
      <c r="DO26" s="290"/>
      <c r="DP26" s="290"/>
    </row>
    <row r="27" spans="119:120"/>
    <row r="28" spans="119:120">
      <c r="DO28" s="290"/>
      <c r="DP28" s="290"/>
    </row>
    <row r="29" spans="119:120">
      <c r="DP29" s="290"/>
    </row>
    <row r="30" spans="119:120"/>
    <row r="31" spans="119:120">
      <c r="DO31" s="290"/>
      <c r="DP31" s="290"/>
    </row>
    <row r="32" spans="119:120"/>
    <row r="33" spans="98:120">
      <c r="DO33" s="290"/>
      <c r="DP33" s="290"/>
    </row>
    <row r="34" spans="98:120">
      <c r="DM34" s="290"/>
    </row>
    <row r="35" spans="98:120">
      <c r="CT35" s="290"/>
      <c r="CU35" s="290"/>
      <c r="CV35" s="290"/>
      <c r="CY35" s="290"/>
      <c r="CZ35" s="290"/>
      <c r="DA35" s="290"/>
      <c r="DD35" s="290"/>
      <c r="DE35" s="290"/>
      <c r="DF35" s="290"/>
      <c r="DI35" s="290"/>
      <c r="DJ35" s="290"/>
      <c r="DK35" s="290"/>
      <c r="DM35" s="290"/>
      <c r="DN35" s="290"/>
      <c r="DO35" s="290"/>
      <c r="DP35" s="290"/>
    </row>
    <row r="36" spans="98:120"/>
    <row r="37" spans="98:120">
      <c r="CW37" s="290"/>
      <c r="DB37" s="290"/>
      <c r="DG37" s="290"/>
      <c r="DL37" s="290"/>
      <c r="DP37" s="290"/>
    </row>
    <row r="38" spans="98:120">
      <c r="CT38" s="290"/>
      <c r="CU38" s="290"/>
      <c r="CV38" s="290"/>
      <c r="CW38" s="290"/>
      <c r="CY38" s="290"/>
      <c r="CZ38" s="290"/>
      <c r="DA38" s="290"/>
      <c r="DB38" s="290"/>
      <c r="DD38" s="290"/>
      <c r="DE38" s="290"/>
      <c r="DF38" s="290"/>
      <c r="DG38" s="290"/>
      <c r="DI38" s="290"/>
      <c r="DJ38" s="290"/>
      <c r="DK38" s="290"/>
      <c r="DL38" s="290"/>
      <c r="DN38" s="290"/>
      <c r="DO38" s="290"/>
      <c r="DP38" s="290"/>
    </row>
    <row r="39" spans="98:120"/>
    <row r="40" spans="98:120"/>
    <row r="41" spans="98:120"/>
    <row r="42" spans="98:120"/>
    <row r="43" spans="98:120"/>
    <row r="44" spans="98:120"/>
    <row r="45" spans="98:120"/>
    <row r="46" spans="98:120"/>
    <row r="47" spans="98:120"/>
    <row r="48" spans="98:120"/>
    <row r="49" spans="22:120">
      <c r="DN49" s="290"/>
      <c r="DO49" s="290"/>
      <c r="DP49" s="29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0"/>
      <c r="CS63" s="290"/>
      <c r="CX63" s="290"/>
      <c r="DC63" s="290"/>
      <c r="DH63" s="290"/>
    </row>
    <row r="64" spans="22:120">
      <c r="V64" s="290"/>
    </row>
    <row r="65" spans="15:120">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c r="Q66" s="290"/>
      <c r="S66" s="290"/>
      <c r="U66" s="290"/>
      <c r="DM66" s="290"/>
    </row>
    <row r="67" spans="15:120">
      <c r="O67" s="290"/>
      <c r="P67" s="290"/>
      <c r="R67" s="290"/>
      <c r="T67" s="290"/>
      <c r="Y67" s="290"/>
      <c r="CT67" s="290"/>
      <c r="CV67" s="290"/>
      <c r="CW67" s="290"/>
      <c r="CY67" s="290"/>
      <c r="DA67" s="290"/>
      <c r="DB67" s="290"/>
      <c r="DD67" s="290"/>
      <c r="DF67" s="290"/>
      <c r="DG67" s="290"/>
      <c r="DI67" s="290"/>
      <c r="DK67" s="290"/>
      <c r="DL67" s="290"/>
      <c r="DN67" s="290"/>
      <c r="DO67" s="290"/>
      <c r="DP67" s="290"/>
    </row>
    <row r="68" spans="15:120"/>
    <row r="69" spans="15:120"/>
    <row r="70" spans="15:120"/>
    <row r="71" spans="15:120"/>
    <row r="72" spans="15:120">
      <c r="DP72" s="290"/>
    </row>
    <row r="73" spans="15:120">
      <c r="DP73" s="29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0"/>
      <c r="CX96" s="290"/>
      <c r="DC96" s="290"/>
      <c r="DH96" s="290"/>
    </row>
    <row r="97" spans="24:120">
      <c r="CS97" s="290"/>
      <c r="CX97" s="290"/>
      <c r="DC97" s="290"/>
      <c r="DH97" s="290"/>
      <c r="DP97" s="291" t="s">
        <v>503</v>
      </c>
    </row>
    <row r="98" spans="24:120" hidden="1">
      <c r="CS98" s="290"/>
      <c r="CX98" s="290"/>
      <c r="DC98" s="290"/>
      <c r="DH98" s="290"/>
    </row>
    <row r="99" spans="24:120" hidden="1">
      <c r="CS99" s="290"/>
      <c r="CX99" s="290"/>
      <c r="DC99" s="290"/>
      <c r="DH99" s="290"/>
    </row>
    <row r="100" spans="24:120" hidden="1"/>
    <row r="101" spans="24:120" ht="12" hidden="1" customHeight="1">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c r="CU102" s="290"/>
      <c r="CZ102" s="290"/>
      <c r="DE102" s="290"/>
      <c r="DJ102" s="290"/>
      <c r="DM102" s="290"/>
    </row>
    <row r="103" spans="24:120" hidden="1">
      <c r="CT103" s="290"/>
      <c r="CV103" s="290"/>
      <c r="CW103" s="290"/>
      <c r="CY103" s="290"/>
      <c r="DA103" s="290"/>
      <c r="DB103" s="290"/>
      <c r="DD103" s="290"/>
      <c r="DF103" s="290"/>
      <c r="DG103" s="290"/>
      <c r="DI103" s="290"/>
      <c r="DK103" s="290"/>
      <c r="DL103" s="290"/>
      <c r="DM103" s="290"/>
      <c r="DN103" s="290"/>
      <c r="DO103" s="290"/>
      <c r="DP103" s="290"/>
    </row>
    <row r="104" spans="24:120" hidden="1">
      <c r="CV104" s="290"/>
      <c r="CW104" s="290"/>
      <c r="DA104" s="290"/>
      <c r="DB104" s="290"/>
      <c r="DF104" s="290"/>
      <c r="DG104" s="290"/>
      <c r="DK104" s="290"/>
      <c r="DL104" s="290"/>
      <c r="DN104" s="290"/>
      <c r="DO104" s="290"/>
      <c r="DP104" s="290"/>
    </row>
    <row r="105" spans="24:120" ht="12.75" hidden="1" customHeight="1"/>
    <row r="106" spans="24:120" hidden="1"/>
    <row r="107" spans="24:120" hidden="1"/>
    <row r="108" spans="24:120" hidden="1"/>
    <row r="109" spans="24:120" hidden="1"/>
    <row r="110" spans="24:120" hidden="1"/>
  </sheetData>
  <sheetProtection algorithmName="SHA-512" hashValue="VOcTRxXK7ebLCusOZgXgsEh4x+6x3UhkSfDTrKDPh9DKPbo3+JXVGInoAMH5wKIHivQolHeAEsfDFSo8flaMeQ==" saltValue="Ido79g+ef1TjQJLrpuvb3g==" spinCount="100000" sheet="1" objects="1" scenarios="1"/>
  <dataConsolidate/>
  <phoneticPr fontId="2"/>
  <printOptions horizontalCentered="1" verticalCentered="1"/>
  <pageMargins left="0" right="0" top="0" bottom="0" header="0" footer="0"/>
  <pageSetup paperSize="9" scale="31" orientation="portrait"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75" zoomScaleNormal="75" zoomScaleSheetLayoutView="55" workbookViewId="0"/>
  </sheetViews>
  <sheetFormatPr defaultColWidth="0" defaultRowHeight="13.5" customHeight="1" zeroHeight="1"/>
  <cols>
    <col min="1" max="116" width="2.625" style="291" customWidth="1"/>
    <col min="117" max="16384" width="9" style="290" hidden="1"/>
  </cols>
  <sheetData>
    <row r="1" spans="2:116">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row r="3" spans="2:116"/>
    <row r="4" spans="2:116">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row r="7" spans="2:116"/>
    <row r="8" spans="2:116"/>
    <row r="9" spans="2:116"/>
    <row r="10" spans="2:116"/>
    <row r="11" spans="2:116"/>
    <row r="12" spans="2:116"/>
    <row r="13" spans="2:116"/>
    <row r="14" spans="2:116"/>
    <row r="15" spans="2:116"/>
    <row r="16" spans="2:116"/>
    <row r="17" spans="9:116"/>
    <row r="18" spans="9:116">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row r="20" spans="9:116"/>
    <row r="21" spans="9:116">
      <c r="DL21" s="290"/>
    </row>
    <row r="22" spans="9:116">
      <c r="DI22" s="290"/>
      <c r="DJ22" s="290"/>
      <c r="DK22" s="290"/>
      <c r="DL22" s="290"/>
    </row>
    <row r="23" spans="9:116">
      <c r="CY23" s="290"/>
      <c r="CZ23" s="290"/>
      <c r="DA23" s="290"/>
      <c r="DB23" s="290"/>
      <c r="DC23" s="290"/>
      <c r="DD23" s="290"/>
      <c r="DE23" s="290"/>
      <c r="DF23" s="290"/>
      <c r="DG23" s="290"/>
      <c r="DH23" s="290"/>
      <c r="DI23" s="290"/>
      <c r="DJ23" s="290"/>
      <c r="DK23" s="290"/>
      <c r="DL23" s="290"/>
    </row>
    <row r="24" spans="9:116"/>
    <row r="25" spans="9:116"/>
    <row r="26" spans="9:116"/>
    <row r="27" spans="9:116"/>
    <row r="28" spans="9:116"/>
    <row r="29" spans="9:116"/>
    <row r="30" spans="9:116"/>
    <row r="31" spans="9:116"/>
    <row r="32" spans="9:116"/>
    <row r="33" spans="15:116"/>
    <row r="34" spans="15:116"/>
    <row r="35" spans="15:116">
      <c r="CZ35" s="290"/>
      <c r="DA35" s="290"/>
      <c r="DB35" s="290"/>
      <c r="DC35" s="290"/>
      <c r="DD35" s="290"/>
      <c r="DE35" s="290"/>
      <c r="DF35" s="290"/>
      <c r="DG35" s="290"/>
      <c r="DH35" s="290"/>
      <c r="DI35" s="290"/>
      <c r="DJ35" s="290"/>
      <c r="DK35" s="290"/>
      <c r="DL35" s="290"/>
    </row>
    <row r="36" spans="15:116"/>
    <row r="37" spans="15:116">
      <c r="DL37" s="290"/>
    </row>
    <row r="38" spans="15:116">
      <c r="DI38" s="290"/>
      <c r="DJ38" s="290"/>
      <c r="DK38" s="290"/>
      <c r="DL38" s="290"/>
    </row>
    <row r="39" spans="15:116"/>
    <row r="40" spans="15:116"/>
    <row r="41" spans="15:116"/>
    <row r="42" spans="15:116"/>
    <row r="43" spans="15:116">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c r="DL44" s="290"/>
    </row>
    <row r="45" spans="15:116"/>
    <row r="46" spans="15:116">
      <c r="DA46" s="290"/>
      <c r="DB46" s="290"/>
      <c r="DC46" s="290"/>
      <c r="DD46" s="290"/>
      <c r="DE46" s="290"/>
      <c r="DF46" s="290"/>
      <c r="DG46" s="290"/>
      <c r="DH46" s="290"/>
      <c r="DI46" s="290"/>
      <c r="DJ46" s="290"/>
      <c r="DK46" s="290"/>
      <c r="DL46" s="290"/>
    </row>
    <row r="47" spans="15:116"/>
    <row r="48" spans="15:116"/>
    <row r="49" spans="104:116"/>
    <row r="50" spans="104:116">
      <c r="CZ50" s="290"/>
      <c r="DA50" s="290"/>
      <c r="DB50" s="290"/>
      <c r="DC50" s="290"/>
      <c r="DD50" s="290"/>
      <c r="DE50" s="290"/>
      <c r="DF50" s="290"/>
      <c r="DG50" s="290"/>
      <c r="DH50" s="290"/>
      <c r="DI50" s="290"/>
      <c r="DJ50" s="290"/>
      <c r="DK50" s="290"/>
      <c r="DL50" s="290"/>
    </row>
    <row r="51" spans="104:116"/>
    <row r="52" spans="104:116"/>
    <row r="53" spans="104:116">
      <c r="DL53" s="29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0"/>
      <c r="DD67" s="290"/>
      <c r="DE67" s="290"/>
      <c r="DF67" s="290"/>
      <c r="DG67" s="290"/>
      <c r="DH67" s="290"/>
      <c r="DI67" s="290"/>
      <c r="DJ67" s="290"/>
      <c r="DK67" s="290"/>
      <c r="DL67" s="29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JyW9+SVdxLeZpw6DFbgSO0PLbhGxuTcoGgZQO4lo8i8nil3wTNKhOBMDTZLPRyxq4ooFHS59ukaFfrv6ORP8Zg==" saltValue="focW5fNClKLj+yLKm12hhQ=="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5" zoomScaleSheetLayoutView="75" workbookViewId="0"/>
  </sheetViews>
  <sheetFormatPr defaultColWidth="0" defaultRowHeight="13.5" customHeight="1" zeroHeight="1"/>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c r="AS1" s="293"/>
      <c r="AT1" s="293"/>
    </row>
    <row r="2" spans="1:46">
      <c r="AS2" s="293"/>
      <c r="AT2" s="293"/>
    </row>
    <row r="3" spans="1:46">
      <c r="AS3" s="293"/>
      <c r="AT3" s="293"/>
    </row>
    <row r="4" spans="1:46">
      <c r="AS4" s="293"/>
      <c r="AT4" s="293"/>
    </row>
    <row r="5" spans="1:46" ht="17.25">
      <c r="A5" s="294" t="s">
        <v>504</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505</v>
      </c>
      <c r="AL6" s="298"/>
      <c r="AM6" s="298"/>
      <c r="AN6" s="298"/>
      <c r="AO6" s="293"/>
      <c r="AP6" s="293"/>
      <c r="AQ6" s="293"/>
      <c r="AR6" s="293"/>
    </row>
    <row r="7" spans="1:46">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0" t="s">
        <v>506</v>
      </c>
      <c r="AP7" s="303"/>
      <c r="AQ7" s="304" t="s">
        <v>507</v>
      </c>
      <c r="AR7" s="305"/>
    </row>
    <row r="8" spans="1:46">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1"/>
      <c r="AP8" s="309" t="s">
        <v>508</v>
      </c>
      <c r="AQ8" s="310" t="s">
        <v>509</v>
      </c>
      <c r="AR8" s="311" t="s">
        <v>510</v>
      </c>
    </row>
    <row r="9" spans="1:46">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2" t="s">
        <v>511</v>
      </c>
      <c r="AL9" s="1213"/>
      <c r="AM9" s="1213"/>
      <c r="AN9" s="1214"/>
      <c r="AO9" s="312">
        <v>3685593</v>
      </c>
      <c r="AP9" s="312">
        <v>87353</v>
      </c>
      <c r="AQ9" s="313">
        <v>90414</v>
      </c>
      <c r="AR9" s="314">
        <v>-3.4</v>
      </c>
    </row>
    <row r="10" spans="1:46">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2" t="s">
        <v>512</v>
      </c>
      <c r="AL10" s="1213"/>
      <c r="AM10" s="1213"/>
      <c r="AN10" s="1214"/>
      <c r="AO10" s="315">
        <v>234779</v>
      </c>
      <c r="AP10" s="315">
        <v>5565</v>
      </c>
      <c r="AQ10" s="316">
        <v>7325</v>
      </c>
      <c r="AR10" s="317">
        <v>-24</v>
      </c>
    </row>
    <row r="11" spans="1:46" ht="13.5" customHeight="1">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2" t="s">
        <v>513</v>
      </c>
      <c r="AL11" s="1213"/>
      <c r="AM11" s="1213"/>
      <c r="AN11" s="1214"/>
      <c r="AO11" s="315">
        <v>65817</v>
      </c>
      <c r="AP11" s="315">
        <v>1560</v>
      </c>
      <c r="AQ11" s="316">
        <v>9426</v>
      </c>
      <c r="AR11" s="317">
        <v>-83.5</v>
      </c>
    </row>
    <row r="12" spans="1:46" ht="13.5" customHeight="1">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2" t="s">
        <v>514</v>
      </c>
      <c r="AL12" s="1213"/>
      <c r="AM12" s="1213"/>
      <c r="AN12" s="1214"/>
      <c r="AO12" s="315">
        <v>42888</v>
      </c>
      <c r="AP12" s="315">
        <v>1016</v>
      </c>
      <c r="AQ12" s="316">
        <v>1167</v>
      </c>
      <c r="AR12" s="317">
        <v>-12.9</v>
      </c>
    </row>
    <row r="13" spans="1:46" ht="13.5" customHeight="1">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2" t="s">
        <v>515</v>
      </c>
      <c r="AL13" s="1213"/>
      <c r="AM13" s="1213"/>
      <c r="AN13" s="1214"/>
      <c r="AO13" s="315" t="s">
        <v>516</v>
      </c>
      <c r="AP13" s="315" t="s">
        <v>516</v>
      </c>
      <c r="AQ13" s="316">
        <v>3</v>
      </c>
      <c r="AR13" s="317" t="s">
        <v>516</v>
      </c>
    </row>
    <row r="14" spans="1:46" ht="13.5" customHeight="1">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2" t="s">
        <v>517</v>
      </c>
      <c r="AL14" s="1213"/>
      <c r="AM14" s="1213"/>
      <c r="AN14" s="1214"/>
      <c r="AO14" s="315">
        <v>102401</v>
      </c>
      <c r="AP14" s="315">
        <v>2427</v>
      </c>
      <c r="AQ14" s="316">
        <v>4078</v>
      </c>
      <c r="AR14" s="317">
        <v>-40.5</v>
      </c>
    </row>
    <row r="15" spans="1:46" ht="13.5" customHeight="1">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2" t="s">
        <v>518</v>
      </c>
      <c r="AL15" s="1213"/>
      <c r="AM15" s="1213"/>
      <c r="AN15" s="1214"/>
      <c r="AO15" s="315">
        <v>117725</v>
      </c>
      <c r="AP15" s="315">
        <v>2790</v>
      </c>
      <c r="AQ15" s="316">
        <v>2195</v>
      </c>
      <c r="AR15" s="317">
        <v>27.1</v>
      </c>
    </row>
    <row r="16" spans="1:46">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5" t="s">
        <v>519</v>
      </c>
      <c r="AL16" s="1216"/>
      <c r="AM16" s="1216"/>
      <c r="AN16" s="1217"/>
      <c r="AO16" s="315">
        <v>-283315</v>
      </c>
      <c r="AP16" s="315">
        <v>-6715</v>
      </c>
      <c r="AQ16" s="316">
        <v>-8893</v>
      </c>
      <c r="AR16" s="317">
        <v>-24.5</v>
      </c>
    </row>
    <row r="17" spans="1:46">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5" t="s">
        <v>181</v>
      </c>
      <c r="AL17" s="1216"/>
      <c r="AM17" s="1216"/>
      <c r="AN17" s="1217"/>
      <c r="AO17" s="315">
        <v>3965888</v>
      </c>
      <c r="AP17" s="315">
        <v>93996</v>
      </c>
      <c r="AQ17" s="316">
        <v>105714</v>
      </c>
      <c r="AR17" s="317">
        <v>-11.1</v>
      </c>
    </row>
    <row r="18" spans="1:46">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520</v>
      </c>
      <c r="AL19" s="293"/>
      <c r="AM19" s="293"/>
      <c r="AN19" s="293"/>
      <c r="AO19" s="293"/>
      <c r="AP19" s="293"/>
      <c r="AQ19" s="293"/>
      <c r="AR19" s="293"/>
    </row>
    <row r="20" spans="1:46">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521</v>
      </c>
      <c r="AP20" s="323" t="s">
        <v>522</v>
      </c>
      <c r="AQ20" s="324" t="s">
        <v>523</v>
      </c>
      <c r="AR20" s="325"/>
    </row>
    <row r="21" spans="1:46" s="331" customFormat="1">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7" t="s">
        <v>524</v>
      </c>
      <c r="AL21" s="1208"/>
      <c r="AM21" s="1208"/>
      <c r="AN21" s="1209"/>
      <c r="AO21" s="327">
        <v>10.48</v>
      </c>
      <c r="AP21" s="328">
        <v>10.07</v>
      </c>
      <c r="AQ21" s="329">
        <v>0.41</v>
      </c>
      <c r="AR21" s="298"/>
      <c r="AS21" s="330"/>
      <c r="AT21" s="326"/>
    </row>
    <row r="22" spans="1:46" s="331" customFormat="1">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7" t="s">
        <v>525</v>
      </c>
      <c r="AL22" s="1208"/>
      <c r="AM22" s="1208"/>
      <c r="AN22" s="1209"/>
      <c r="AO22" s="332">
        <v>97.7</v>
      </c>
      <c r="AP22" s="333">
        <v>97.6</v>
      </c>
      <c r="AQ22" s="334">
        <v>0.1</v>
      </c>
      <c r="AR22" s="318"/>
      <c r="AS22" s="330"/>
      <c r="AT22" s="326"/>
    </row>
    <row r="23" spans="1:46" s="331" customFormat="1">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c r="A26" s="298" t="s">
        <v>526</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c r="A27" s="339"/>
      <c r="AO27" s="293"/>
      <c r="AP27" s="293"/>
      <c r="AQ27" s="293"/>
      <c r="AR27" s="293"/>
      <c r="AS27" s="293"/>
      <c r="AT27" s="293"/>
    </row>
    <row r="28" spans="1:46" ht="17.25">
      <c r="A28" s="294" t="s">
        <v>527</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528</v>
      </c>
      <c r="AL29" s="298"/>
      <c r="AM29" s="298"/>
      <c r="AN29" s="298"/>
      <c r="AO29" s="293"/>
      <c r="AP29" s="293"/>
      <c r="AQ29" s="293"/>
      <c r="AR29" s="293"/>
      <c r="AS29" s="341"/>
    </row>
    <row r="30" spans="1:46">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0" t="s">
        <v>506</v>
      </c>
      <c r="AP30" s="303"/>
      <c r="AQ30" s="304" t="s">
        <v>507</v>
      </c>
      <c r="AR30" s="305"/>
    </row>
    <row r="31" spans="1:46">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1"/>
      <c r="AP31" s="309" t="s">
        <v>508</v>
      </c>
      <c r="AQ31" s="310" t="s">
        <v>509</v>
      </c>
      <c r="AR31" s="311" t="s">
        <v>510</v>
      </c>
    </row>
    <row r="32" spans="1:46" ht="27" customHeight="1">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3" t="s">
        <v>529</v>
      </c>
      <c r="AL32" s="1224"/>
      <c r="AM32" s="1224"/>
      <c r="AN32" s="1225"/>
      <c r="AO32" s="342">
        <v>2940470</v>
      </c>
      <c r="AP32" s="342">
        <v>69693</v>
      </c>
      <c r="AQ32" s="343">
        <v>67110</v>
      </c>
      <c r="AR32" s="344">
        <v>3.8</v>
      </c>
    </row>
    <row r="33" spans="1:46" ht="13.5" customHeight="1">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3" t="s">
        <v>530</v>
      </c>
      <c r="AL33" s="1224"/>
      <c r="AM33" s="1224"/>
      <c r="AN33" s="1225"/>
      <c r="AO33" s="342" t="s">
        <v>516</v>
      </c>
      <c r="AP33" s="342" t="s">
        <v>516</v>
      </c>
      <c r="AQ33" s="343" t="s">
        <v>516</v>
      </c>
      <c r="AR33" s="344" t="s">
        <v>516</v>
      </c>
    </row>
    <row r="34" spans="1:46" ht="27" customHeight="1">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3" t="s">
        <v>531</v>
      </c>
      <c r="AL34" s="1224"/>
      <c r="AM34" s="1224"/>
      <c r="AN34" s="1225"/>
      <c r="AO34" s="342" t="s">
        <v>516</v>
      </c>
      <c r="AP34" s="342" t="s">
        <v>516</v>
      </c>
      <c r="AQ34" s="343">
        <v>6</v>
      </c>
      <c r="AR34" s="344" t="s">
        <v>516</v>
      </c>
    </row>
    <row r="35" spans="1:46" ht="27" customHeight="1">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3" t="s">
        <v>532</v>
      </c>
      <c r="AL35" s="1224"/>
      <c r="AM35" s="1224"/>
      <c r="AN35" s="1225"/>
      <c r="AO35" s="342">
        <v>715139</v>
      </c>
      <c r="AP35" s="342">
        <v>16950</v>
      </c>
      <c r="AQ35" s="343">
        <v>17795</v>
      </c>
      <c r="AR35" s="344">
        <v>-4.7</v>
      </c>
    </row>
    <row r="36" spans="1:46" ht="27" customHeight="1">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3" t="s">
        <v>533</v>
      </c>
      <c r="AL36" s="1224"/>
      <c r="AM36" s="1224"/>
      <c r="AN36" s="1225"/>
      <c r="AO36" s="342" t="s">
        <v>516</v>
      </c>
      <c r="AP36" s="342" t="s">
        <v>516</v>
      </c>
      <c r="AQ36" s="343">
        <v>2500</v>
      </c>
      <c r="AR36" s="344" t="s">
        <v>516</v>
      </c>
    </row>
    <row r="37" spans="1:46" ht="13.5" customHeight="1">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3" t="s">
        <v>534</v>
      </c>
      <c r="AL37" s="1224"/>
      <c r="AM37" s="1224"/>
      <c r="AN37" s="1225"/>
      <c r="AO37" s="342" t="s">
        <v>516</v>
      </c>
      <c r="AP37" s="342" t="s">
        <v>516</v>
      </c>
      <c r="AQ37" s="343">
        <v>1001</v>
      </c>
      <c r="AR37" s="344" t="s">
        <v>516</v>
      </c>
    </row>
    <row r="38" spans="1:46" ht="27" customHeight="1">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6" t="s">
        <v>535</v>
      </c>
      <c r="AL38" s="1227"/>
      <c r="AM38" s="1227"/>
      <c r="AN38" s="1228"/>
      <c r="AO38" s="345" t="s">
        <v>516</v>
      </c>
      <c r="AP38" s="345" t="s">
        <v>516</v>
      </c>
      <c r="AQ38" s="346">
        <v>4</v>
      </c>
      <c r="AR38" s="334" t="s">
        <v>516</v>
      </c>
      <c r="AS38" s="341"/>
    </row>
    <row r="39" spans="1:46">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6" t="s">
        <v>536</v>
      </c>
      <c r="AL39" s="1227"/>
      <c r="AM39" s="1227"/>
      <c r="AN39" s="1228"/>
      <c r="AO39" s="342">
        <v>-118143</v>
      </c>
      <c r="AP39" s="342">
        <v>-2800</v>
      </c>
      <c r="AQ39" s="343">
        <v>-3748</v>
      </c>
      <c r="AR39" s="344">
        <v>-25.3</v>
      </c>
      <c r="AS39" s="341"/>
    </row>
    <row r="40" spans="1:46" ht="27" customHeight="1">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3" t="s">
        <v>537</v>
      </c>
      <c r="AL40" s="1224"/>
      <c r="AM40" s="1224"/>
      <c r="AN40" s="1225"/>
      <c r="AO40" s="342">
        <v>-2490523</v>
      </c>
      <c r="AP40" s="342">
        <v>-59028</v>
      </c>
      <c r="AQ40" s="343">
        <v>-58908</v>
      </c>
      <c r="AR40" s="344">
        <v>0.2</v>
      </c>
      <c r="AS40" s="341"/>
    </row>
    <row r="41" spans="1:46">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9" t="s">
        <v>293</v>
      </c>
      <c r="AL41" s="1230"/>
      <c r="AM41" s="1230"/>
      <c r="AN41" s="1231"/>
      <c r="AO41" s="342">
        <v>1046943</v>
      </c>
      <c r="AP41" s="342">
        <v>24814</v>
      </c>
      <c r="AQ41" s="343">
        <v>25761</v>
      </c>
      <c r="AR41" s="344">
        <v>-3.7</v>
      </c>
      <c r="AS41" s="341"/>
    </row>
    <row r="42" spans="1:46">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538</v>
      </c>
      <c r="AL42" s="293"/>
      <c r="AM42" s="293"/>
      <c r="AN42" s="293"/>
      <c r="AO42" s="293"/>
      <c r="AP42" s="293"/>
      <c r="AQ42" s="318"/>
      <c r="AR42" s="318"/>
      <c r="AS42" s="341"/>
    </row>
    <row r="43" spans="1:46">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c r="A47" s="351" t="s">
        <v>539</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540</v>
      </c>
      <c r="AL48" s="352"/>
      <c r="AM48" s="352"/>
      <c r="AN48" s="352"/>
      <c r="AO48" s="352"/>
      <c r="AP48" s="352"/>
      <c r="AQ48" s="353"/>
      <c r="AR48" s="352"/>
    </row>
    <row r="49" spans="1:44" ht="13.5" customHeight="1">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8" t="s">
        <v>506</v>
      </c>
      <c r="AN49" s="1220" t="s">
        <v>541</v>
      </c>
      <c r="AO49" s="1221"/>
      <c r="AP49" s="1221"/>
      <c r="AQ49" s="1221"/>
      <c r="AR49" s="1222"/>
    </row>
    <row r="50" spans="1:44">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9"/>
      <c r="AN50" s="358" t="s">
        <v>542</v>
      </c>
      <c r="AO50" s="359" t="s">
        <v>543</v>
      </c>
      <c r="AP50" s="360" t="s">
        <v>544</v>
      </c>
      <c r="AQ50" s="361" t="s">
        <v>545</v>
      </c>
      <c r="AR50" s="362" t="s">
        <v>546</v>
      </c>
    </row>
    <row r="51" spans="1:44">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547</v>
      </c>
      <c r="AL51" s="355"/>
      <c r="AM51" s="363">
        <v>4322470</v>
      </c>
      <c r="AN51" s="364">
        <v>96682</v>
      </c>
      <c r="AO51" s="365">
        <v>148.80000000000001</v>
      </c>
      <c r="AP51" s="366">
        <v>106614</v>
      </c>
      <c r="AQ51" s="367">
        <v>17.2</v>
      </c>
      <c r="AR51" s="368">
        <v>131.6</v>
      </c>
    </row>
    <row r="52" spans="1:44">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548</v>
      </c>
      <c r="AM52" s="371">
        <v>1674334</v>
      </c>
      <c r="AN52" s="372">
        <v>37450</v>
      </c>
      <c r="AO52" s="373">
        <v>18.3</v>
      </c>
      <c r="AP52" s="374">
        <v>45545</v>
      </c>
      <c r="AQ52" s="375">
        <v>20.7</v>
      </c>
      <c r="AR52" s="376">
        <v>-2.4</v>
      </c>
    </row>
    <row r="53" spans="1:44">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549</v>
      </c>
      <c r="AL53" s="355"/>
      <c r="AM53" s="363">
        <v>4180201</v>
      </c>
      <c r="AN53" s="364">
        <v>94753</v>
      </c>
      <c r="AO53" s="365">
        <v>-2</v>
      </c>
      <c r="AP53" s="366">
        <v>85459</v>
      </c>
      <c r="AQ53" s="367">
        <v>-19.8</v>
      </c>
      <c r="AR53" s="368">
        <v>17.8</v>
      </c>
    </row>
    <row r="54" spans="1:44">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548</v>
      </c>
      <c r="AM54" s="371">
        <v>2494764</v>
      </c>
      <c r="AN54" s="372">
        <v>56549</v>
      </c>
      <c r="AO54" s="373">
        <v>51</v>
      </c>
      <c r="AP54" s="374">
        <v>44378</v>
      </c>
      <c r="AQ54" s="375">
        <v>-2.6</v>
      </c>
      <c r="AR54" s="376">
        <v>53.6</v>
      </c>
    </row>
    <row r="55" spans="1:44">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550</v>
      </c>
      <c r="AL55" s="355"/>
      <c r="AM55" s="363">
        <v>3509850</v>
      </c>
      <c r="AN55" s="364">
        <v>80747</v>
      </c>
      <c r="AO55" s="365">
        <v>-14.8</v>
      </c>
      <c r="AP55" s="366">
        <v>83280</v>
      </c>
      <c r="AQ55" s="367">
        <v>-2.5</v>
      </c>
      <c r="AR55" s="368">
        <v>-12.3</v>
      </c>
    </row>
    <row r="56" spans="1:44">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548</v>
      </c>
      <c r="AM56" s="371">
        <v>1719658</v>
      </c>
      <c r="AN56" s="372">
        <v>39562</v>
      </c>
      <c r="AO56" s="373">
        <v>-30</v>
      </c>
      <c r="AP56" s="374">
        <v>43123</v>
      </c>
      <c r="AQ56" s="375">
        <v>-2.8</v>
      </c>
      <c r="AR56" s="376">
        <v>-27.2</v>
      </c>
    </row>
    <row r="57" spans="1:44">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551</v>
      </c>
      <c r="AL57" s="355"/>
      <c r="AM57" s="363">
        <v>2341821</v>
      </c>
      <c r="AN57" s="364">
        <v>54639</v>
      </c>
      <c r="AO57" s="365">
        <v>-32.299999999999997</v>
      </c>
      <c r="AP57" s="366">
        <v>88968</v>
      </c>
      <c r="AQ57" s="367">
        <v>6.8</v>
      </c>
      <c r="AR57" s="368">
        <v>-39.1</v>
      </c>
    </row>
    <row r="58" spans="1:44">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548</v>
      </c>
      <c r="AM58" s="371">
        <v>1572465</v>
      </c>
      <c r="AN58" s="372">
        <v>36688</v>
      </c>
      <c r="AO58" s="373">
        <v>-7.3</v>
      </c>
      <c r="AP58" s="374">
        <v>45482</v>
      </c>
      <c r="AQ58" s="375">
        <v>5.5</v>
      </c>
      <c r="AR58" s="376">
        <v>-12.8</v>
      </c>
    </row>
    <row r="59" spans="1:44">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552</v>
      </c>
      <c r="AL59" s="355"/>
      <c r="AM59" s="363">
        <v>2055918</v>
      </c>
      <c r="AN59" s="364">
        <v>48728</v>
      </c>
      <c r="AO59" s="365">
        <v>-10.8</v>
      </c>
      <c r="AP59" s="366">
        <v>85173</v>
      </c>
      <c r="AQ59" s="367">
        <v>-4.3</v>
      </c>
      <c r="AR59" s="368">
        <v>-6.5</v>
      </c>
    </row>
    <row r="60" spans="1:44">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548</v>
      </c>
      <c r="AM60" s="371">
        <v>1482739</v>
      </c>
      <c r="AN60" s="372">
        <v>35143</v>
      </c>
      <c r="AO60" s="373">
        <v>-4.2</v>
      </c>
      <c r="AP60" s="374">
        <v>43913</v>
      </c>
      <c r="AQ60" s="375">
        <v>-3.4</v>
      </c>
      <c r="AR60" s="376">
        <v>-0.8</v>
      </c>
    </row>
    <row r="61" spans="1:44">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553</v>
      </c>
      <c r="AL61" s="377"/>
      <c r="AM61" s="378">
        <v>3282052</v>
      </c>
      <c r="AN61" s="379">
        <v>75110</v>
      </c>
      <c r="AO61" s="380">
        <v>17.8</v>
      </c>
      <c r="AP61" s="381">
        <v>89899</v>
      </c>
      <c r="AQ61" s="382">
        <v>-0.5</v>
      </c>
      <c r="AR61" s="368">
        <v>18.3</v>
      </c>
    </row>
    <row r="62" spans="1:44">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548</v>
      </c>
      <c r="AM62" s="371">
        <v>1788792</v>
      </c>
      <c r="AN62" s="372">
        <v>41078</v>
      </c>
      <c r="AO62" s="373">
        <v>5.6</v>
      </c>
      <c r="AP62" s="374">
        <v>44488</v>
      </c>
      <c r="AQ62" s="375">
        <v>3.5</v>
      </c>
      <c r="AR62" s="376">
        <v>2.1</v>
      </c>
    </row>
    <row r="63" spans="1:44">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c r="AK67" s="293"/>
      <c r="AL67" s="293"/>
      <c r="AM67" s="293"/>
      <c r="AN67" s="293"/>
      <c r="AO67" s="293"/>
      <c r="AP67" s="293"/>
      <c r="AQ67" s="293"/>
      <c r="AR67" s="293"/>
      <c r="AS67" s="293"/>
      <c r="AT67" s="293"/>
    </row>
    <row r="68" spans="1:46" ht="13.5" hidden="1" customHeight="1">
      <c r="AK68" s="293"/>
      <c r="AL68" s="293"/>
      <c r="AM68" s="293"/>
      <c r="AN68" s="293"/>
      <c r="AO68" s="293"/>
      <c r="AP68" s="293"/>
      <c r="AQ68" s="293"/>
      <c r="AR68" s="293"/>
    </row>
    <row r="69" spans="1:46" ht="13.5" hidden="1" customHeight="1">
      <c r="AK69" s="293"/>
      <c r="AL69" s="293"/>
      <c r="AM69" s="293"/>
      <c r="AN69" s="293"/>
      <c r="AO69" s="293"/>
      <c r="AP69" s="293"/>
      <c r="AQ69" s="293"/>
      <c r="AR69" s="293"/>
    </row>
    <row r="70" spans="1:46" hidden="1">
      <c r="AK70" s="293"/>
      <c r="AL70" s="293"/>
      <c r="AM70" s="293"/>
      <c r="AN70" s="293"/>
      <c r="AO70" s="293"/>
      <c r="AP70" s="293"/>
      <c r="AQ70" s="293"/>
      <c r="AR70" s="293"/>
    </row>
    <row r="71" spans="1:46" hidden="1">
      <c r="AK71" s="293"/>
      <c r="AL71" s="293"/>
      <c r="AM71" s="293"/>
      <c r="AN71" s="293"/>
      <c r="AO71" s="293"/>
      <c r="AP71" s="293"/>
      <c r="AQ71" s="293"/>
      <c r="AR71" s="293"/>
    </row>
    <row r="72" spans="1:46" hidden="1">
      <c r="AK72" s="293"/>
      <c r="AL72" s="293"/>
      <c r="AM72" s="293"/>
      <c r="AN72" s="293"/>
      <c r="AO72" s="293"/>
      <c r="AP72" s="293"/>
      <c r="AQ72" s="293"/>
      <c r="AR72" s="293"/>
    </row>
    <row r="73" spans="1:46" hidden="1">
      <c r="AK73" s="293"/>
      <c r="AL73" s="293"/>
      <c r="AM73" s="293"/>
      <c r="AN73" s="293"/>
      <c r="AO73" s="293"/>
      <c r="AP73" s="293"/>
      <c r="AQ73" s="293"/>
      <c r="AR73" s="293"/>
    </row>
    <row r="74" spans="1:46" hidden="1"/>
  </sheetData>
  <sheetProtection algorithmName="SHA-512" hashValue="2a1vHp6Z4vJevqP/iynNunxRGFrfBrSk4azEE567m3GwrbnOYYDaf2uYf1SZKuZm/H06Zf9N06OUBLqKzZfX8g==" saltValue="4UuYYUjyBHd4S6r/gwmQN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42"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25" zoomScale="75" zoomScaleNormal="75" zoomScaleSheetLayoutView="55" workbookViewId="0"/>
  </sheetViews>
  <sheetFormatPr defaultColWidth="0" defaultRowHeight="13.5" customHeight="1" zeroHeight="1"/>
  <cols>
    <col min="1" max="125" width="2.5" style="291" customWidth="1"/>
    <col min="126" max="16384" width="9" style="290" hidden="1"/>
  </cols>
  <sheetData>
    <row r="1" spans="2:125"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c r="B2" s="290"/>
      <c r="DG2" s="290"/>
    </row>
    <row r="3" spans="2:12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row r="5" spans="2:125"/>
    <row r="6" spans="2:125"/>
    <row r="7" spans="2:125"/>
    <row r="8" spans="2:125"/>
    <row r="9" spans="2:125">
      <c r="DU9" s="290"/>
    </row>
    <row r="10" spans="2:125"/>
    <row r="11" spans="2:125"/>
    <row r="12" spans="2:125"/>
    <row r="13" spans="2:125"/>
    <row r="14" spans="2:125"/>
    <row r="15" spans="2:125"/>
    <row r="16" spans="2:125"/>
    <row r="17" spans="125:125">
      <c r="DU17" s="290"/>
    </row>
    <row r="18" spans="125:125"/>
    <row r="19" spans="125:125"/>
    <row r="20" spans="125:125">
      <c r="DU20" s="290"/>
    </row>
    <row r="21" spans="125:125">
      <c r="DU21" s="290"/>
    </row>
    <row r="22" spans="125:125"/>
    <row r="23" spans="125:125"/>
    <row r="24" spans="125:125"/>
    <row r="25" spans="125:125"/>
    <row r="26" spans="125:125"/>
    <row r="27" spans="125:125"/>
    <row r="28" spans="125:125">
      <c r="DU28" s="290"/>
    </row>
    <row r="29" spans="125:125"/>
    <row r="30" spans="125:125"/>
    <row r="31" spans="125:125"/>
    <row r="32" spans="125:125"/>
    <row r="33" spans="2:125">
      <c r="B33" s="290"/>
      <c r="G33" s="290"/>
      <c r="I33" s="290"/>
    </row>
    <row r="34" spans="2:125">
      <c r="C34" s="290"/>
      <c r="P34" s="290"/>
      <c r="DE34" s="290"/>
      <c r="DH34" s="290"/>
    </row>
    <row r="35" spans="2:125">
      <c r="D35" s="290"/>
      <c r="E35" s="290"/>
      <c r="DG35" s="290"/>
      <c r="DJ35" s="290"/>
      <c r="DP35" s="290"/>
      <c r="DQ35" s="290"/>
      <c r="DR35" s="290"/>
      <c r="DS35" s="290"/>
      <c r="DT35" s="290"/>
      <c r="DU35" s="290"/>
    </row>
    <row r="36" spans="2:12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c r="DU37" s="290"/>
    </row>
    <row r="38" spans="2:125">
      <c r="DT38" s="290"/>
      <c r="DU38" s="290"/>
    </row>
    <row r="39" spans="2:125"/>
    <row r="40" spans="2:125">
      <c r="DH40" s="290"/>
    </row>
    <row r="41" spans="2:125">
      <c r="DE41" s="290"/>
    </row>
    <row r="42" spans="2:125">
      <c r="DG42" s="290"/>
      <c r="DJ42" s="290"/>
    </row>
    <row r="43" spans="2:12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c r="DU44" s="290"/>
    </row>
    <row r="45" spans="2:125"/>
    <row r="46" spans="2:125"/>
    <row r="47" spans="2:125"/>
    <row r="48" spans="2:125">
      <c r="DT48" s="290"/>
      <c r="DU48" s="290"/>
    </row>
    <row r="49" spans="120:125">
      <c r="DU49" s="290"/>
    </row>
    <row r="50" spans="120:125">
      <c r="DU50" s="290"/>
    </row>
    <row r="51" spans="120:125">
      <c r="DP51" s="290"/>
      <c r="DQ51" s="290"/>
      <c r="DR51" s="290"/>
      <c r="DS51" s="290"/>
      <c r="DT51" s="290"/>
      <c r="DU51" s="290"/>
    </row>
    <row r="52" spans="120:125"/>
    <row r="53" spans="120:125"/>
    <row r="54" spans="120:125">
      <c r="DU54" s="290"/>
    </row>
    <row r="55" spans="120:125"/>
    <row r="56" spans="120:125"/>
    <row r="57" spans="120:125"/>
    <row r="58" spans="120:125">
      <c r="DU58" s="290"/>
    </row>
    <row r="59" spans="120:125"/>
    <row r="60" spans="120:125"/>
    <row r="61" spans="120:125"/>
    <row r="62" spans="120:125"/>
    <row r="63" spans="120:125">
      <c r="DU63" s="290"/>
    </row>
    <row r="64" spans="120:125">
      <c r="DT64" s="290"/>
      <c r="DU64" s="290"/>
    </row>
    <row r="65" spans="123:125"/>
    <row r="66" spans="123:125"/>
    <row r="67" spans="123:125"/>
    <row r="68" spans="123:125"/>
    <row r="69" spans="123:125">
      <c r="DS69" s="290"/>
      <c r="DT69" s="290"/>
      <c r="DU69" s="290"/>
    </row>
    <row r="70" spans="123:125"/>
    <row r="71" spans="123:125"/>
    <row r="72" spans="123:125"/>
    <row r="73" spans="123:125"/>
    <row r="74" spans="123:125"/>
    <row r="75" spans="123:125"/>
    <row r="76" spans="123:125"/>
    <row r="77" spans="123:125"/>
    <row r="78" spans="123:125"/>
    <row r="79" spans="123:125"/>
    <row r="80" spans="123:125"/>
    <row r="81" spans="116:125"/>
    <row r="82" spans="116:125">
      <c r="DL82" s="290"/>
    </row>
    <row r="83" spans="116:125">
      <c r="DM83" s="290"/>
      <c r="DN83" s="290"/>
      <c r="DO83" s="290"/>
      <c r="DP83" s="290"/>
      <c r="DQ83" s="290"/>
      <c r="DR83" s="290"/>
      <c r="DS83" s="290"/>
      <c r="DT83" s="290"/>
      <c r="DU83" s="290"/>
    </row>
    <row r="84" spans="116:125"/>
    <row r="85" spans="116:125"/>
    <row r="86" spans="116:125"/>
    <row r="87" spans="116:125"/>
    <row r="88" spans="116:125">
      <c r="DU88" s="290"/>
    </row>
    <row r="89" spans="116:125"/>
    <row r="90" spans="116:125"/>
    <row r="91" spans="116:125"/>
    <row r="92" spans="116:125" ht="13.5" customHeight="1"/>
    <row r="93" spans="116:125" ht="13.5" customHeight="1"/>
    <row r="94" spans="116:125" ht="13.5" customHeight="1">
      <c r="DS94" s="290"/>
      <c r="DT94" s="290"/>
      <c r="DU94" s="290"/>
    </row>
    <row r="95" spans="116:125" ht="13.5" customHeight="1">
      <c r="DU95" s="290"/>
    </row>
    <row r="96" spans="116:125" ht="13.5" customHeight="1"/>
    <row r="97" spans="124:125" ht="13.5" customHeight="1"/>
    <row r="98" spans="124:125" ht="13.5" customHeight="1"/>
    <row r="99" spans="124:125" ht="13.5" customHeight="1"/>
    <row r="100" spans="124:125" ht="13.5" customHeight="1"/>
    <row r="101" spans="124:125" ht="13.5" customHeight="1">
      <c r="DU101" s="290"/>
    </row>
    <row r="102" spans="124:125" ht="13.5" customHeight="1"/>
    <row r="103" spans="124:125" ht="13.5" customHeight="1"/>
    <row r="104" spans="124:125" ht="13.5" customHeight="1">
      <c r="DT104" s="290"/>
      <c r="DU104" s="29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0" t="s">
        <v>555</v>
      </c>
    </row>
    <row r="117" spans="125:125" ht="13.5" hidden="1" customHeight="1"/>
    <row r="118" spans="125:125" ht="13.5" hidden="1" customHeight="1"/>
    <row r="119" spans="125:125" ht="13.5" hidden="1" customHeight="1"/>
    <row r="120" spans="125:125" ht="13.5" hidden="1" customHeight="1"/>
    <row r="121" spans="125:125" ht="13.5" hidden="1" customHeight="1">
      <c r="DU121" s="29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2ucE/dcHXpalA9sWv0/dk9oDdn2/CqtEHLPg+2u0bnxRlBf/T98L01KNV1p7dRUIbasSRl0aQgVEqZKkJ8PQqQ==" saltValue="Pj3vAt8Lh1b+8RZ+O1hzOw=="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16" zoomScale="75" zoomScaleNormal="75" zoomScaleSheetLayoutView="55" workbookViewId="0"/>
  </sheetViews>
  <sheetFormatPr defaultColWidth="0" defaultRowHeight="13.5" customHeight="1" zeroHeight="1"/>
  <cols>
    <col min="1" max="125" width="2.5" style="291" customWidth="1"/>
    <col min="126" max="142" width="0" style="290" hidden="1" customWidth="1"/>
    <col min="143" max="16384" width="9" style="290" hidden="1"/>
  </cols>
  <sheetData>
    <row r="1" spans="1:125" ht="13.5" customHeight="1">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c r="B2" s="290"/>
      <c r="T2" s="290"/>
    </row>
    <row r="3" spans="1:12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0"/>
      <c r="G33" s="290"/>
      <c r="I33" s="290"/>
    </row>
    <row r="34" spans="2:125">
      <c r="C34" s="290"/>
      <c r="P34" s="290"/>
      <c r="R34" s="290"/>
      <c r="U34" s="290"/>
    </row>
    <row r="35" spans="2:12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c r="F36" s="290"/>
      <c r="H36" s="290"/>
      <c r="J36" s="290"/>
      <c r="K36" s="290"/>
      <c r="L36" s="290"/>
      <c r="M36" s="290"/>
      <c r="N36" s="290"/>
      <c r="O36" s="290"/>
      <c r="Q36" s="290"/>
      <c r="S36" s="290"/>
      <c r="V36" s="290"/>
    </row>
    <row r="37" spans="2:125"/>
    <row r="38" spans="2:125"/>
    <row r="39" spans="2:125"/>
    <row r="40" spans="2:125">
      <c r="U40" s="290"/>
    </row>
    <row r="41" spans="2:125">
      <c r="R41" s="290"/>
    </row>
    <row r="42" spans="2:12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c r="Q43" s="290"/>
      <c r="S43" s="290"/>
      <c r="V43" s="29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1" t="s">
        <v>556</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6Ln3paQQfMSEVavPb5Hn1FSC56BSS+5dmQN1h7+XfPo9S02xFOvDXZI2ZTWORzC8cKdFOYh4QIJsVSCyFSIX3w==" saltValue="fXMWyF0Q+aOrP/nt0XIH6Q=="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34" zoomScale="75" zoomScaleNormal="7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557</v>
      </c>
      <c r="G46" s="8" t="s">
        <v>558</v>
      </c>
      <c r="H46" s="8" t="s">
        <v>559</v>
      </c>
      <c r="I46" s="8" t="s">
        <v>560</v>
      </c>
      <c r="J46" s="9" t="s">
        <v>561</v>
      </c>
    </row>
    <row r="47" spans="2:10" ht="57.75" customHeight="1">
      <c r="B47" s="10"/>
      <c r="C47" s="1232" t="s">
        <v>3</v>
      </c>
      <c r="D47" s="1232"/>
      <c r="E47" s="1233"/>
      <c r="F47" s="11">
        <v>33.869999999999997</v>
      </c>
      <c r="G47" s="12">
        <v>38.950000000000003</v>
      </c>
      <c r="H47" s="12">
        <v>38.56</v>
      </c>
      <c r="I47" s="12">
        <v>38.47</v>
      </c>
      <c r="J47" s="13">
        <v>40.82</v>
      </c>
    </row>
    <row r="48" spans="2:10" ht="57.75" customHeight="1">
      <c r="B48" s="14"/>
      <c r="C48" s="1234" t="s">
        <v>4</v>
      </c>
      <c r="D48" s="1234"/>
      <c r="E48" s="1235"/>
      <c r="F48" s="15">
        <v>9.25</v>
      </c>
      <c r="G48" s="16">
        <v>10.27</v>
      </c>
      <c r="H48" s="16">
        <v>9.7799999999999994</v>
      </c>
      <c r="I48" s="16">
        <v>8.68</v>
      </c>
      <c r="J48" s="17">
        <v>7.19</v>
      </c>
    </row>
    <row r="49" spans="2:10" ht="57.75" customHeight="1" thickBot="1">
      <c r="B49" s="18"/>
      <c r="C49" s="1236" t="s">
        <v>5</v>
      </c>
      <c r="D49" s="1236"/>
      <c r="E49" s="1237"/>
      <c r="F49" s="19">
        <v>5.35</v>
      </c>
      <c r="G49" s="20">
        <v>5.59</v>
      </c>
      <c r="H49" s="20" t="s">
        <v>562</v>
      </c>
      <c r="I49" s="20" t="s">
        <v>563</v>
      </c>
      <c r="J49" s="21">
        <v>0.39</v>
      </c>
    </row>
    <row r="50" spans="2:10" ht="13.5" customHeight="1"/>
    <row r="51" spans="2:10" ht="13.5" hidden="1" customHeight="1"/>
    <row r="52" spans="2:10" ht="13.5" hidden="1" customHeight="1"/>
    <row r="53" spans="2:10" ht="13.5" hidden="1" customHeight="1"/>
  </sheetData>
  <sheetProtection algorithmName="SHA-512" hashValue="2vYnXfEcW57UEbeSq9HMx4G5YuhVrytCukdYgB8g5iGZaCgjlC5DNSvyAlNqfE57/MgydnpDx3dT4xPqMdJxtQ==" saltValue="SRtJgm8RdSkP+OulnenNQA=="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2020-09-29T07:48:23Z</cp:lastPrinted>
  <dcterms:created xsi:type="dcterms:W3CDTF">2020-02-10T02:48:04Z</dcterms:created>
  <dcterms:modified xsi:type="dcterms:W3CDTF">2020-09-30T01:17:27Z</dcterms:modified>
  <cp:category/>
</cp:coreProperties>
</file>