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財政係バックアップ\2020年度\05_決算統計\00_H30決算ベース財政状況資料集（追加分）\05_★HP用最終版\"/>
    </mc:Choice>
  </mc:AlternateContent>
  <bookViews>
    <workbookView xWindow="0" yWindow="0" windowWidth="15360" windowHeight="7635" tabRatio="90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AM35"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BE34" i="10" l="1"/>
  <c r="BE35" i="10" s="1"/>
  <c r="AM34" i="10"/>
  <c r="BW34" i="10" l="1"/>
  <c r="BW35" i="10" s="1"/>
  <c r="BW36" i="10" s="1"/>
  <c r="BW37" i="10" s="1"/>
  <c r="BW38" i="10" s="1"/>
  <c r="BW39" i="10" s="1"/>
  <c r="BW40" i="10" s="1"/>
  <c r="CO34" i="10" l="1"/>
  <c r="CO35" i="10" s="1"/>
</calcChain>
</file>

<file path=xl/sharedStrings.xml><?xml version="1.0" encoding="utf-8"?>
<sst xmlns="http://schemas.openxmlformats.org/spreadsheetml/2006/main" count="1136" uniqueCount="607">
  <si>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</si>
  <si>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</si>
  <si>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</si>
  <si>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</si>
  <si>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</si>
  <si>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</si>
  <si>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</si>
  <si>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</si>
  <si>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</si>
  <si>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</si>
  <si>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</si>
  <si>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</si>
  <si>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</si>
  <si>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</si>
  <si>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</si>
  <si>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</si>
  <si>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</si>
  <si>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</si>
  <si>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</si>
  <si>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</si>
  <si>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</si>
  <si>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</si>
  <si>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</si>
  <si>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</si>
  <si>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</si>
  <si>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</si>
  <si>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</si>
  <si>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</si>
  <si>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</si>
  <si>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</si>
  <si>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</si>
  <si>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</si>
  <si>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</si>
  <si>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</si>
  <si>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</si>
  <si>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</si>
  <si>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</si>
  <si>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</si>
  <si>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</si>
  <si>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</si>
  <si>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</si>
  <si>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</si>
  <si>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</si>
  <si>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</si>
  <si>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</si>
  <si>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</si>
  <si>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</si>
  <si>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</si>
  <si>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</si>
  <si>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</si>
  <si>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</si>
  <si>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</si>
  <si>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</si>
  <si>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</si>
  <si>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</si>
  <si>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</si>
  <si>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</si>
  <si>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</si>
  <si>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</si>
  <si>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</si>
  <si>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</si>
  <si>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</si>
  <si>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</si>
  <si>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</si>
  <si>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</si>
  <si>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</si>
  <si>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</si>
  <si>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</si>
  <si>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</si>
  <si>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</si>
  <si>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</si>
  <si>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</si>
  <si>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</si>
  <si>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</si>
  <si>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</si>
  <si>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</si>
  <si>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</si>
  <si>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</si>
  <si>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</si>
  <si>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</si>
  <si>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</si>
  <si>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</si>
  <si>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</si>
  <si>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</si>
  <si>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</si>
  <si>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</si>
  <si>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</si>
  <si>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</si>
  <si>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</si>
  <si>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</si>
  <si>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</si>
  <si>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</si>
  <si>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</si>
  <si>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</si>
  <si>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</si>
  <si>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</si>
  <si>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</si>
  <si>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大洗町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</si>
  <si>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</si>
  <si>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</si>
  <si>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</si>
  <si>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</si>
  <si>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</si>
  <si>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</si>
  <si>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</si>
  <si>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</si>
  <si>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</si>
  <si>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</si>
  <si>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</si>
  <si>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</si>
  <si>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</si>
  <si>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</si>
  <si>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</si>
  <si>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</si>
  <si>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</si>
  <si>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</si>
  <si>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</si>
  <si>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</si>
  <si>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</si>
  <si>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</si>
  <si>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</si>
  <si>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</si>
  <si>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</si>
  <si>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</si>
  <si>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</si>
  <si>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</si>
  <si>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</si>
  <si>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</si>
  <si>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</si>
  <si>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</si>
  <si>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</si>
  <si>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</si>
  <si>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</si>
  <si>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</si>
  <si>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</si>
  <si>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</si>
  <si>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</si>
  <si>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</si>
  <si>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</si>
  <si>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</si>
  <si>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</si>
  <si>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</si>
  <si>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</si>
  <si>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</si>
  <si>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</si>
  <si>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</si>
  <si>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</si>
  <si>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</si>
  <si>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</si>
  <si>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</si>
  <si>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</si>
  <si>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4"/>
  </si>
  <si>
    <t>うち日本人(％)</t>
    <phoneticPr fontId="5"/>
  </si>
  <si>
    <t>-1.6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</si>
  <si>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</si>
  <si>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</si>
  <si>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</si>
  <si>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</si>
  <si>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</si>
  <si>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</si>
  <si>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</si>
  <si>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</si>
  <si>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</si>
  <si>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</si>
  <si>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</si>
  <si>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</si>
  <si>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</si>
  <si>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</si>
  <si>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</si>
  <si>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</si>
  <si>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</si>
  <si>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</si>
  <si>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</si>
  <si>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</si>
  <si>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</si>
  <si>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</si>
  <si>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</si>
  <si>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</si>
  <si>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</si>
  <si>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</si>
  <si>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</si>
  <si>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</si>
  <si>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</si>
  <si>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</si>
  <si>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</si>
  <si>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</si>
  <si>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</si>
  <si>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</si>
  <si>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</si>
  <si>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</si>
  <si>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</si>
  <si>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</si>
  <si>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</si>
  <si>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</si>
  <si>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</si>
  <si>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</si>
  <si>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</si>
  <si>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</si>
  <si>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</si>
  <si>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</si>
  <si>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</si>
  <si>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</si>
  <si>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</si>
  <si>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</si>
  <si>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</si>
  <si>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</si>
  <si>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</si>
  <si>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</si>
  <si>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</si>
  <si>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</si>
  <si>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</si>
  <si>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</si>
  <si>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</si>
  <si>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</si>
  <si>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</si>
  <si>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</si>
  <si>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茨城県大洗町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</si>
  <si>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</si>
  <si>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</si>
  <si>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</si>
  <si>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</si>
  <si>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</si>
  <si>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</si>
  <si>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</si>
  <si>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</si>
  <si>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</si>
  <si>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</si>
  <si>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</si>
  <si>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</si>
  <si>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</si>
  <si>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</si>
  <si>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</si>
  <si>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</si>
  <si>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</si>
  <si>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</si>
  <si>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</si>
  <si>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</si>
  <si>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</si>
  <si>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</si>
  <si>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</si>
  <si>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</si>
  <si>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</si>
  <si>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</si>
  <si>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</si>
  <si>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</si>
  <si>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</si>
  <si>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</si>
  <si>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</si>
  <si>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</si>
  <si>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</si>
  <si>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</si>
  <si>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</si>
  <si>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</si>
  <si>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</si>
  <si>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</si>
  <si>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</si>
  <si>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</si>
  <si>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</si>
  <si>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</si>
  <si>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</si>
  <si>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</si>
  <si>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</si>
  <si>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</si>
  <si>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</si>
  <si>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</si>
  <si>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</si>
  <si>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</si>
  <si>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</si>
  <si>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</si>
  <si>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</si>
  <si>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</si>
  <si>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</si>
  <si>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</si>
  <si>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</si>
  <si>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</si>
  <si>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</si>
  <si>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</si>
  <si>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</si>
  <si>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</si>
  <si>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</si>
  <si>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</si>
  <si>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</si>
  <si>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</si>
  <si>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</si>
  <si>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</si>
  <si>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</si>
  <si>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</si>
  <si>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</si>
  <si>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</si>
  <si>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</si>
  <si>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</si>
  <si>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</si>
  <si>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</si>
  <si>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</si>
  <si>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</si>
  <si>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</si>
  <si>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</si>
  <si>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</si>
  <si>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</si>
  <si>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</si>
  <si>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</si>
  <si>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</si>
  <si>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</si>
  <si>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</si>
  <si>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</si>
  <si>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</si>
  <si>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</si>
  <si>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</si>
  <si>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</si>
  <si>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</si>
  <si>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</si>
  <si>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</si>
  <si>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</si>
  <si>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</si>
  <si>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</si>
  <si>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</si>
  <si>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</si>
  <si>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</si>
  <si>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</si>
  <si>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</si>
  <si>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</si>
  <si>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</si>
  <si>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</si>
  <si>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</si>
  <si>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</si>
  <si>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</si>
  <si>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</si>
  <si>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</si>
  <si>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</si>
  <si>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</si>
  <si>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</si>
  <si>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</si>
  <si>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</si>
  <si>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</si>
  <si>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</si>
  <si>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</si>
  <si>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</si>
  <si>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</si>
  <si>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</si>
  <si>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市場</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</si>
  <si>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</si>
  <si>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</si>
  <si>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</si>
  <si>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</si>
  <si>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</si>
  <si>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</si>
  <si>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</si>
  <si>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</si>
  <si>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</si>
  <si>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</si>
  <si>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</si>
  <si>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</si>
  <si>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</si>
  <si>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</si>
  <si>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</si>
  <si>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</si>
  <si>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</si>
  <si>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</si>
  <si>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</si>
  <si>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</si>
  <si>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</si>
  <si>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</si>
  <si>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</si>
  <si>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</si>
  <si>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</si>
  <si>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</si>
  <si>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茨城県大洗町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</si>
  <si>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</si>
  <si>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</si>
  <si>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</si>
  <si>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</si>
  <si>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</si>
  <si>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</si>
  <si>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</si>
  <si>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</si>
  <si>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</si>
  <si>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</si>
  <si>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</si>
  <si>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</si>
  <si>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</si>
  <si>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</si>
  <si>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</si>
  <si>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</si>
  <si>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</si>
  <si>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</si>
  <si>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</si>
  <si>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</si>
  <si>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町営公園墓地事業特別会計</t>
    <phoneticPr fontId="5"/>
  </si>
  <si>
    <t>東茨城郡内町村及び一部事務組合公平委員会特別会計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</si>
  <si>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</si>
  <si>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</si>
  <si>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</si>
  <si>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</si>
  <si>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</si>
  <si>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</si>
  <si>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</si>
  <si>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</si>
  <si>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</si>
  <si>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</si>
  <si>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</si>
  <si>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</si>
  <si>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</si>
  <si>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</si>
  <si>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</si>
  <si>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</si>
  <si>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</si>
  <si>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</si>
  <si>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地方卸売市場事業特別会計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</si>
  <si>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</si>
  <si>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</si>
  <si>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</si>
  <si>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</si>
  <si>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</si>
  <si>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</si>
  <si>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</si>
  <si>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</si>
  <si>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</si>
  <si>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</si>
  <si>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</si>
  <si>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</si>
  <si>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</si>
  <si>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</si>
  <si>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</si>
  <si>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</si>
  <si>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</si>
  <si>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</si>
  <si>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</si>
  <si>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</si>
  <si>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</si>
  <si>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</si>
  <si>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</si>
  <si>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</si>
  <si>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</si>
  <si>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</si>
  <si>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</si>
  <si>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</si>
  <si>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</si>
  <si>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</si>
  <si>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</si>
  <si>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</si>
  <si>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</si>
  <si>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</si>
  <si>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</si>
  <si>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</si>
  <si>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</si>
  <si>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</si>
  <si>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</si>
  <si>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</si>
  <si>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</si>
  <si>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</si>
  <si>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</si>
  <si>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</si>
  <si>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</si>
  <si>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</si>
  <si>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</si>
  <si>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</si>
  <si>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</si>
  <si>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</si>
  <si>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</si>
  <si>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</si>
  <si>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</si>
  <si>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</si>
  <si>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</si>
  <si>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</si>
  <si>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</si>
  <si>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</si>
  <si>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</si>
  <si>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</si>
  <si>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</si>
  <si>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</si>
  <si>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</si>
  <si>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</si>
  <si>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</si>
  <si>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</si>
  <si>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</si>
  <si>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</si>
  <si>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</si>
  <si>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</si>
  <si>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</si>
  <si>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</si>
  <si>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</si>
  <si>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</si>
  <si>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</si>
  <si>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</si>
  <si>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</si>
  <si>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</si>
  <si>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</si>
  <si>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</si>
  <si>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</si>
  <si>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</si>
  <si>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</si>
  <si>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</si>
  <si>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</si>
  <si>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</si>
  <si>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</si>
  <si>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</si>
  <si>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</si>
  <si>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</si>
  <si>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</si>
  <si>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</si>
  <si>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</si>
  <si>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</si>
  <si>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</si>
  <si>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</si>
  <si>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</si>
  <si>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</si>
  <si>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</si>
  <si>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</si>
  <si>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</si>
  <si>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</si>
  <si>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</si>
  <si>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</si>
  <si>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</si>
  <si>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</si>
  <si>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</si>
  <si>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</si>
  <si>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</si>
  <si>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</si>
  <si>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</si>
  <si>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</si>
  <si>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</si>
  <si>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</si>
  <si>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</si>
  <si>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</si>
  <si>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</si>
  <si>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</si>
  <si>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</si>
  <si>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</si>
  <si>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</si>
  <si>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</si>
  <si>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</si>
  <si>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</si>
  <si>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</si>
  <si>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</si>
  <si>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</si>
  <si>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</si>
  <si>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</si>
  <si>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</si>
  <si>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</si>
  <si>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</si>
  <si>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</si>
  <si>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</si>
  <si>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</si>
  <si>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</si>
  <si>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</si>
  <si>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</si>
  <si>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</si>
  <si>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</si>
  <si>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</si>
  <si>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</si>
  <si>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</si>
  <si>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</si>
  <si>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</si>
  <si>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</si>
  <si>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</si>
  <si>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1.59</t>
  </si>
  <si>
    <t>▲ 2.39</t>
  </si>
  <si>
    <t>一般会計</t>
  </si>
  <si>
    <t>水道事業会計</t>
  </si>
  <si>
    <t>介護保険特別会計</t>
  </si>
  <si>
    <t>公共下水道事業特別会計</t>
  </si>
  <si>
    <t>地方卸売市場事業特別会計</t>
  </si>
  <si>
    <t>町営公園墓地事業特別会計</t>
  </si>
  <si>
    <t>後期高齢者医療特別会計</t>
  </si>
  <si>
    <t>国民健康保険特別会計</t>
  </si>
  <si>
    <t>その他会計（赤字）</t>
  </si>
  <si>
    <t>その他会計（黒字）</t>
  </si>
  <si>
    <t>H25末</t>
    <phoneticPr fontId="5"/>
  </si>
  <si>
    <t>H26末</t>
    <phoneticPr fontId="5"/>
  </si>
  <si>
    <t>H27末</t>
    <phoneticPr fontId="5"/>
  </si>
  <si>
    <t>H28末</t>
    <phoneticPr fontId="5"/>
  </si>
  <si>
    <t>H29末</t>
    <phoneticPr fontId="5"/>
  </si>
  <si>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</si>
  <si>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6">
      <t>カイ</t>
    </rPh>
    <rPh sb="26" eb="27">
      <t>ケイ</t>
    </rPh>
    <phoneticPr fontId="2"/>
  </si>
  <si>
    <t>茨城県租税管理機構</t>
    <rPh sb="0" eb="3">
      <t>イバラキケン</t>
    </rPh>
    <rPh sb="3" eb="5">
      <t>ソゼイ</t>
    </rPh>
    <rPh sb="5" eb="7">
      <t>カンリ</t>
    </rPh>
    <rPh sb="7" eb="9">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</si>
  <si>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</si>
  <si>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4">
      <t>カイ</t>
    </rPh>
    <rPh sb="24" eb="25">
      <t>ケイ</t>
    </rPh>
    <phoneticPr fontId="2"/>
  </si>
  <si>
    <t>大洗，鉾田，水戸環境組合</t>
    <phoneticPr fontId="2"/>
  </si>
  <si>
    <t>水戸地方農業共済事務組合</t>
    <phoneticPr fontId="2"/>
  </si>
  <si>
    <t>-</t>
    <phoneticPr fontId="2"/>
  </si>
  <si>
    <t>-</t>
    <phoneticPr fontId="2"/>
  </si>
  <si>
    <t>-</t>
    <phoneticPr fontId="2"/>
  </si>
  <si>
    <t>大洗ターミナル</t>
    <rPh sb="0" eb="2">
      <t>オオアライ</t>
    </rPh>
    <phoneticPr fontId="2"/>
  </si>
  <si>
    <t>大洗町土地開発公社</t>
    <rPh sb="0" eb="3">
      <t>オオアライマチ</t>
    </rPh>
    <rPh sb="3" eb="5">
      <t>トチ</t>
    </rPh>
    <rPh sb="5" eb="7">
      <t>カイハツ</t>
    </rPh>
    <rPh sb="7" eb="9">
      <t>コウシャ</t>
    </rPh>
    <phoneticPr fontId="2"/>
  </si>
  <si>
    <t>漁業振興基金</t>
    <rPh sb="0" eb="2">
      <t>ギョギョウ</t>
    </rPh>
    <rPh sb="2" eb="4">
      <t>シンコウ</t>
    </rPh>
    <rPh sb="4" eb="6">
      <t>キキン</t>
    </rPh>
    <phoneticPr fontId="2"/>
  </si>
  <si>
    <t>福祉基金</t>
    <rPh sb="0" eb="2">
      <t>フクシ</t>
    </rPh>
    <rPh sb="2" eb="4">
      <t>キキン</t>
    </rPh>
    <phoneticPr fontId="2"/>
  </si>
  <si>
    <t>東日本大震災復興交付金基金</t>
    <rPh sb="0" eb="1">
      <t>ヒガシ</t>
    </rPh>
    <rPh sb="1" eb="3">
      <t>ニホン</t>
    </rPh>
    <rPh sb="3" eb="6">
      <t>ダイシンサイ</t>
    </rPh>
    <rPh sb="6" eb="8">
      <t>フッコウ</t>
    </rPh>
    <rPh sb="8" eb="11">
      <t>コウフキン</t>
    </rPh>
    <rPh sb="11" eb="13">
      <t>キキン</t>
    </rPh>
    <phoneticPr fontId="2"/>
  </si>
  <si>
    <t>大好きです大洗基金</t>
    <rPh sb="0" eb="2">
      <t>ダイス</t>
    </rPh>
    <rPh sb="5" eb="7">
      <t>オオアライ</t>
    </rPh>
    <rPh sb="7" eb="9">
      <t>キキン</t>
    </rPh>
    <phoneticPr fontId="2"/>
  </si>
  <si>
    <t>町営公園墓地建設改良準備基金</t>
    <rPh sb="0" eb="2">
      <t>チョウエイ</t>
    </rPh>
    <rPh sb="2" eb="4">
      <t>コウエン</t>
    </rPh>
    <rPh sb="4" eb="6">
      <t>ボチ</t>
    </rPh>
    <rPh sb="6" eb="8">
      <t>ケンセツ</t>
    </rPh>
    <rPh sb="8" eb="10">
      <t>カイリョウ</t>
    </rPh>
    <rPh sb="10" eb="12">
      <t>ジュンビ</t>
    </rPh>
    <rPh sb="12" eb="14">
      <t>キキン</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</si>
  <si>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</si>
  <si>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</si>
  <si>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</si>
  <si>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</si>
  <si>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</si>
  <si>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</si>
  <si>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</si>
  <si>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</si>
  <si>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</si>
  <si>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</si>
  <si>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</si>
  <si>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</si>
  <si>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</si>
  <si>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</si>
  <si>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</si>
  <si>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</si>
  <si>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平成30年度の有形固定資産減価償却率は類似団体内平均値より低い水準にある一方，将来負担比率は類似団体内平均値より高い水準にある。これは近年の庁舎改修事業や統合小学校建設事業及び小中学校共用体育館建設事業等の大型建設事業実施に伴い，有形固定資産減価償却率の低い資産が多くなっていること及び財源とした地方債の残高が多くなっていることが影響していると考えられる。今後は公共施設等総合管理計画や個別施設計画で示されている指針に基づき，公共施設の規模の適正化を図りつつ，２つの指標におけるバランスの改善に努めていく。</t>
    <rPh sb="24" eb="25">
      <t>ナイ</t>
    </rPh>
    <rPh sb="25" eb="27">
      <t>ヘイキン</t>
    </rPh>
    <rPh sb="27" eb="28">
      <t>チ</t>
    </rPh>
    <rPh sb="51" eb="52">
      <t>ナイ</t>
    </rPh>
    <rPh sb="52" eb="55">
      <t>ヘイキンチ</t>
    </rPh>
    <phoneticPr fontId="5"/>
  </si>
  <si>
    <r>
      <t>　</t>
    </r>
    <r>
      <rPr>
        <sz val="11"/>
        <rFont val="ＭＳ Ｐゴシック"/>
        <family val="3"/>
        <charset val="128"/>
      </rPr>
      <t>平成30年度の実質公債費比率は類似団体内平均値より低い水準にあるものの，将来負担比率は類似団体内平均値より高い水準にある。これは，一般会計等に係る地方債現在高が類似団体と比べ多いことや充当可能基金が少ないことが要因である。今後についても，統合小学校建設事業に係る地方債の元金償還開始等に伴う公債費の増加及び実質公債費比率の上昇が見込まれているため，財政の健全化に向けてこれまで以上に地方債の発行を抑制していく必要がある。</t>
    </r>
    <rPh sb="20" eb="21">
      <t>ナイ</t>
    </rPh>
    <rPh sb="21" eb="24">
      <t>ヘイキンチ</t>
    </rPh>
    <rPh sb="48" eb="49">
      <t>ナイ</t>
    </rPh>
    <rPh sb="49" eb="52">
      <t>ヘイキンチ</t>
    </rPh>
    <rPh sb="66" eb="68">
      <t>イッパン</t>
    </rPh>
    <rPh sb="68" eb="70">
      <t>カイケイ</t>
    </rPh>
    <rPh sb="70" eb="71">
      <t>トウ</t>
    </rPh>
    <rPh sb="72" eb="73">
      <t>カカワ</t>
    </rPh>
    <rPh sb="74" eb="77">
      <t>チホウサイ</t>
    </rPh>
    <rPh sb="77" eb="79">
      <t>ゲンザイ</t>
    </rPh>
    <rPh sb="79" eb="80">
      <t>ダカ</t>
    </rPh>
    <rPh sb="86" eb="87">
      <t>クラ</t>
    </rPh>
    <rPh sb="88" eb="89">
      <t>オオ</t>
    </rPh>
    <rPh sb="93" eb="95">
      <t>ジュウトウ</t>
    </rPh>
    <rPh sb="95" eb="97">
      <t>カノウ</t>
    </rPh>
    <rPh sb="97" eb="99">
      <t>キキン</t>
    </rPh>
    <rPh sb="100" eb="101">
      <t>スク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</si>
</sst>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69469</c:v>
                </c:pt>
                <c:pt idx="2">
                  <c:v>67293</c:v>
                </c:pt>
                <c:pt idx="3">
                  <c:v>67343</c:v>
                </c:pt>
                <c:pt idx="4">
                  <c:v>73475</c:v>
                </c:pt>
              </c:numCache>
            </c:numRef>
          </c:val>
          <c:smooth val="0"/>
          <c:extLst xmlns:c16r2="http://schemas.microsoft.com/office/drawing/2015/06/chart">
            <c:ext xmlns:c16="http://schemas.microsoft.com/office/drawing/2014/chart" uri="{C3380CC4-5D6E-409C-BE32-E72D297353CC}">
              <c16:uniqueId val="{00000000-4B72-4E53-A474-1730109E0DB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198462</c:v>
                </c:pt>
                <c:pt idx="1">
                  <c:v>214242</c:v>
                </c:pt>
                <c:pt idx="2">
                  <c:v>126768</c:v>
                </c:pt>
                <c:pt idx="3">
                  <c:v>106803</c:v>
                </c:pt>
                <c:pt idx="4">
                  <c:v>61300</c:v>
                </c:pt>
              </c:numCache>
            </c:numRef>
          </c:val>
          <c:smooth val="0"/>
          <c:extLst xmlns:c16r2="http://schemas.microsoft.com/office/drawing/2015/06/chart">
            <c:ext xmlns:c16="http://schemas.microsoft.com/office/drawing/2014/chart" uri="{C3380CC4-5D6E-409C-BE32-E72D297353CC}">
              <c16:uniqueId val="{00000001-4B72-4E53-A474-1730109E0DB9}"/>
            </c:ext>
          </c:extLst>
        </c:ser>
        <c:dLbls>
          <c:showLegendKey val="0"/>
          <c:showVal val="0"/>
          <c:showCatName val="0"/>
          <c:showSerName val="0"/>
          <c:showPercent val="0"/>
          <c:showBubbleSize val="0"/>
        </c:dLbls>
        <c:marker val="1"/>
        <c:smooth val="0"/>
        <c:axId val="359030280"/>
        <c:axId val="468338328"/>
      </c:lineChart>
      <c:catAx>
        <c:axId val="3590302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8338328"/>
        <c:crosses val="autoZero"/>
        <c:auto val="1"/>
        <c:lblAlgn val="ctr"/>
        <c:lblOffset val="100"/>
        <c:tickLblSkip val="1"/>
        <c:tickMarkSkip val="1"/>
        <c:noMultiLvlLbl val="0"/>
      </c:catAx>
      <c:valAx>
        <c:axId val="46833832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90302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11.97</c:v>
                </c:pt>
                <c:pt idx="1">
                  <c:v>10.14</c:v>
                </c:pt>
                <c:pt idx="2">
                  <c:v>12.6</c:v>
                </c:pt>
                <c:pt idx="3">
                  <c:v>13.73</c:v>
                </c:pt>
                <c:pt idx="4">
                  <c:v>10.7</c:v>
                </c:pt>
              </c:numCache>
            </c:numRef>
          </c:val>
          <c:extLst xmlns:c16r2="http://schemas.microsoft.com/office/drawing/2015/06/chart">
            <c:ext xmlns:c16="http://schemas.microsoft.com/office/drawing/2014/chart" uri="{C3380CC4-5D6E-409C-BE32-E72D297353CC}">
              <c16:uniqueId val="{00000000-8E56-4FBA-8E4B-A173019DF19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9.3699999999999992</c:v>
                </c:pt>
                <c:pt idx="1">
                  <c:v>9.18</c:v>
                </c:pt>
                <c:pt idx="2">
                  <c:v>9.32</c:v>
                </c:pt>
                <c:pt idx="3">
                  <c:v>10.57</c:v>
                </c:pt>
                <c:pt idx="4">
                  <c:v>11.13</c:v>
                </c:pt>
              </c:numCache>
            </c:numRef>
          </c:val>
          <c:extLst xmlns:c16r2="http://schemas.microsoft.com/office/drawing/2015/06/chart">
            <c:ext xmlns:c16="http://schemas.microsoft.com/office/drawing/2014/chart" uri="{C3380CC4-5D6E-409C-BE32-E72D297353CC}">
              <c16:uniqueId val="{00000001-8E56-4FBA-8E4B-A173019DF197}"/>
            </c:ext>
          </c:extLst>
        </c:ser>
        <c:dLbls>
          <c:showLegendKey val="0"/>
          <c:showVal val="0"/>
          <c:showCatName val="0"/>
          <c:showSerName val="0"/>
          <c:showPercent val="0"/>
          <c:showBubbleSize val="0"/>
        </c:dLbls>
        <c:gapWidth val="250"/>
        <c:overlap val="100"/>
        <c:axId val="468344208"/>
        <c:axId val="468336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6.5</c:v>
                </c:pt>
                <c:pt idx="1">
                  <c:v>-1.59</c:v>
                </c:pt>
                <c:pt idx="2">
                  <c:v>2.3199999999999998</c:v>
                </c:pt>
                <c:pt idx="3">
                  <c:v>2.23</c:v>
                </c:pt>
                <c:pt idx="4">
                  <c:v>-2.39</c:v>
                </c:pt>
              </c:numCache>
            </c:numRef>
          </c:val>
          <c:smooth val="0"/>
          <c:extLst xmlns:c16r2="http://schemas.microsoft.com/office/drawing/2015/06/chart">
            <c:ext xmlns:c16="http://schemas.microsoft.com/office/drawing/2014/chart" uri="{C3380CC4-5D6E-409C-BE32-E72D297353CC}">
              <c16:uniqueId val="{00000002-8E56-4FBA-8E4B-A173019DF197}"/>
            </c:ext>
          </c:extLst>
        </c:ser>
        <c:dLbls>
          <c:showLegendKey val="0"/>
          <c:showVal val="0"/>
          <c:showCatName val="0"/>
          <c:showSerName val="0"/>
          <c:showPercent val="0"/>
          <c:showBubbleSize val="0"/>
        </c:dLbls>
        <c:marker val="1"/>
        <c:smooth val="0"/>
        <c:axId val="468344208"/>
        <c:axId val="468336760"/>
      </c:lineChart>
      <c:catAx>
        <c:axId val="468344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8336760"/>
        <c:crosses val="autoZero"/>
        <c:auto val="1"/>
        <c:lblAlgn val="ctr"/>
        <c:lblOffset val="100"/>
        <c:tickLblSkip val="1"/>
        <c:tickMarkSkip val="1"/>
        <c:noMultiLvlLbl val="0"/>
      </c:catAx>
      <c:valAx>
        <c:axId val="468336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8344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0.08</c:v>
                </c:pt>
                <c:pt idx="2">
                  <c:v>#N/A</c:v>
                </c:pt>
                <c:pt idx="3">
                  <c:v>7.0000000000000007E-2</c:v>
                </c:pt>
                <c:pt idx="4">
                  <c:v>#N/A</c:v>
                </c:pt>
                <c:pt idx="5">
                  <c:v>0.05</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0-2B9D-4A69-8C34-0F198BDBEA1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B9D-4A69-8C34-0F198BDBEA17}"/>
            </c:ext>
          </c:extLst>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0.7</c:v>
                </c:pt>
                <c:pt idx="2">
                  <c:v>#N/A</c:v>
                </c:pt>
                <c:pt idx="3">
                  <c:v>0.92</c:v>
                </c:pt>
                <c:pt idx="4">
                  <c:v>#N/A</c:v>
                </c:pt>
                <c:pt idx="5">
                  <c:v>0.82</c:v>
                </c:pt>
                <c:pt idx="6">
                  <c:v>#N/A</c:v>
                </c:pt>
                <c:pt idx="7">
                  <c:v>0.84</c:v>
                </c:pt>
                <c:pt idx="8">
                  <c:v>#N/A</c:v>
                </c:pt>
                <c:pt idx="9">
                  <c:v>0.02</c:v>
                </c:pt>
              </c:numCache>
            </c:numRef>
          </c:val>
          <c:extLst xmlns:c16r2="http://schemas.microsoft.com/office/drawing/2015/06/chart">
            <c:ext xmlns:c16="http://schemas.microsoft.com/office/drawing/2014/chart" uri="{C3380CC4-5D6E-409C-BE32-E72D297353CC}">
              <c16:uniqueId val="{00000002-2B9D-4A69-8C34-0F198BDBEA1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0.02</c:v>
                </c:pt>
                <c:pt idx="4">
                  <c:v>#N/A</c:v>
                </c:pt>
                <c:pt idx="5">
                  <c:v>0.03</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3-2B9D-4A69-8C34-0F198BDBEA17}"/>
            </c:ext>
          </c:extLst>
        </c:ser>
        <c:ser>
          <c:idx val="4"/>
          <c:order val="4"/>
          <c:tx>
            <c:strRef>
              <c:f>データシート!$A$31</c:f>
              <c:strCache>
                <c:ptCount val="1"/>
                <c:pt idx="0">
                  <c:v>町営公園墓地事業特別会計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0.13</c:v>
                </c:pt>
                <c:pt idx="2">
                  <c:v>#N/A</c:v>
                </c:pt>
                <c:pt idx="3">
                  <c:v>0</c:v>
                </c:pt>
                <c:pt idx="4">
                  <c:v>#N/A</c:v>
                </c:pt>
                <c:pt idx="5">
                  <c:v>0.52</c:v>
                </c:pt>
                <c:pt idx="6">
                  <c:v>#N/A</c:v>
                </c:pt>
                <c:pt idx="7">
                  <c:v>0.15</c:v>
                </c:pt>
                <c:pt idx="8">
                  <c:v>#N/A</c:v>
                </c:pt>
                <c:pt idx="9">
                  <c:v>0.05</c:v>
                </c:pt>
              </c:numCache>
            </c:numRef>
          </c:val>
          <c:extLst xmlns:c16r2="http://schemas.microsoft.com/office/drawing/2015/06/chart">
            <c:ext xmlns:c16="http://schemas.microsoft.com/office/drawing/2014/chart" uri="{C3380CC4-5D6E-409C-BE32-E72D297353CC}">
              <c16:uniqueId val="{00000004-2B9D-4A69-8C34-0F198BDBEA17}"/>
            </c:ext>
          </c:extLst>
        </c:ser>
        <c:ser>
          <c:idx val="5"/>
          <c:order val="5"/>
          <c:tx>
            <c:strRef>
              <c:f>データシート!$A$32</c:f>
              <c:strCache>
                <c:ptCount val="1"/>
                <c:pt idx="0">
                  <c:v>地方卸売市場事業特別会計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0.05</c:v>
                </c:pt>
                <c:pt idx="2">
                  <c:v>#N/A</c:v>
                </c:pt>
                <c:pt idx="3">
                  <c:v>0.06</c:v>
                </c:pt>
                <c:pt idx="4">
                  <c:v>#N/A</c:v>
                </c:pt>
                <c:pt idx="5">
                  <c:v>0.06</c:v>
                </c:pt>
                <c:pt idx="6">
                  <c:v>#N/A</c:v>
                </c:pt>
                <c:pt idx="7">
                  <c:v>7.0000000000000007E-2</c:v>
                </c:pt>
                <c:pt idx="8">
                  <c:v>#N/A</c:v>
                </c:pt>
                <c:pt idx="9">
                  <c:v>0.13</c:v>
                </c:pt>
              </c:numCache>
            </c:numRef>
          </c:val>
          <c:extLst xmlns:c16r2="http://schemas.microsoft.com/office/drawing/2015/06/chart">
            <c:ext xmlns:c16="http://schemas.microsoft.com/office/drawing/2014/chart" uri="{C3380CC4-5D6E-409C-BE32-E72D297353CC}">
              <c16:uniqueId val="{00000005-2B9D-4A69-8C34-0F198BDBEA17}"/>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0.31</c:v>
                </c:pt>
                <c:pt idx="2">
                  <c:v>#N/A</c:v>
                </c:pt>
                <c:pt idx="3">
                  <c:v>0.42</c:v>
                </c:pt>
                <c:pt idx="4">
                  <c:v>#N/A</c:v>
                </c:pt>
                <c:pt idx="5">
                  <c:v>0.76</c:v>
                </c:pt>
                <c:pt idx="6">
                  <c:v>#N/A</c:v>
                </c:pt>
                <c:pt idx="7">
                  <c:v>0.43</c:v>
                </c:pt>
                <c:pt idx="8">
                  <c:v>#N/A</c:v>
                </c:pt>
                <c:pt idx="9">
                  <c:v>0.44</c:v>
                </c:pt>
              </c:numCache>
            </c:numRef>
          </c:val>
          <c:extLst xmlns:c16r2="http://schemas.microsoft.com/office/drawing/2015/06/chart">
            <c:ext xmlns:c16="http://schemas.microsoft.com/office/drawing/2014/chart" uri="{C3380CC4-5D6E-409C-BE32-E72D297353CC}">
              <c16:uniqueId val="{00000006-2B9D-4A69-8C34-0F198BDBEA1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0.78</c:v>
                </c:pt>
                <c:pt idx="2">
                  <c:v>#N/A</c:v>
                </c:pt>
                <c:pt idx="3">
                  <c:v>1.86</c:v>
                </c:pt>
                <c:pt idx="4">
                  <c:v>#N/A</c:v>
                </c:pt>
                <c:pt idx="5">
                  <c:v>2.09</c:v>
                </c:pt>
                <c:pt idx="6">
                  <c:v>#N/A</c:v>
                </c:pt>
                <c:pt idx="7">
                  <c:v>1.21</c:v>
                </c:pt>
                <c:pt idx="8">
                  <c:v>#N/A</c:v>
                </c:pt>
                <c:pt idx="9">
                  <c:v>0.79</c:v>
                </c:pt>
              </c:numCache>
            </c:numRef>
          </c:val>
          <c:extLst xmlns:c16r2="http://schemas.microsoft.com/office/drawing/2015/06/chart">
            <c:ext xmlns:c16="http://schemas.microsoft.com/office/drawing/2014/chart" uri="{C3380CC4-5D6E-409C-BE32-E72D297353CC}">
              <c16:uniqueId val="{00000007-2B9D-4A69-8C34-0F198BDBEA1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7.63</c:v>
                </c:pt>
                <c:pt idx="2">
                  <c:v>#N/A</c:v>
                </c:pt>
                <c:pt idx="3">
                  <c:v>8.5299999999999994</c:v>
                </c:pt>
                <c:pt idx="4">
                  <c:v>#N/A</c:v>
                </c:pt>
                <c:pt idx="5">
                  <c:v>8.2899999999999991</c:v>
                </c:pt>
                <c:pt idx="6">
                  <c:v>#N/A</c:v>
                </c:pt>
                <c:pt idx="7">
                  <c:v>9.14</c:v>
                </c:pt>
                <c:pt idx="8">
                  <c:v>#N/A</c:v>
                </c:pt>
                <c:pt idx="9">
                  <c:v>8.3800000000000008</c:v>
                </c:pt>
              </c:numCache>
            </c:numRef>
          </c:val>
          <c:extLst xmlns:c16r2="http://schemas.microsoft.com/office/drawing/2015/06/chart">
            <c:ext xmlns:c16="http://schemas.microsoft.com/office/drawing/2014/chart" uri="{C3380CC4-5D6E-409C-BE32-E72D297353CC}">
              <c16:uniqueId val="{00000008-2B9D-4A69-8C34-0F198BDBEA1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11.74</c:v>
                </c:pt>
                <c:pt idx="2">
                  <c:v>#N/A</c:v>
                </c:pt>
                <c:pt idx="3">
                  <c:v>10.06</c:v>
                </c:pt>
                <c:pt idx="4">
                  <c:v>#N/A</c:v>
                </c:pt>
                <c:pt idx="5">
                  <c:v>12.01</c:v>
                </c:pt>
                <c:pt idx="6">
                  <c:v>#N/A</c:v>
                </c:pt>
                <c:pt idx="7">
                  <c:v>13.54</c:v>
                </c:pt>
                <c:pt idx="8">
                  <c:v>#N/A</c:v>
                </c:pt>
                <c:pt idx="9">
                  <c:v>10.61</c:v>
                </c:pt>
              </c:numCache>
            </c:numRef>
          </c:val>
          <c:extLst xmlns:c16r2="http://schemas.microsoft.com/office/drawing/2015/06/chart">
            <c:ext xmlns:c16="http://schemas.microsoft.com/office/drawing/2014/chart" uri="{C3380CC4-5D6E-409C-BE32-E72D297353CC}">
              <c16:uniqueId val="{00000009-2B9D-4A69-8C34-0F198BDBEA17}"/>
            </c:ext>
          </c:extLst>
        </c:ser>
        <c:dLbls>
          <c:showLegendKey val="0"/>
          <c:showVal val="0"/>
          <c:showCatName val="0"/>
          <c:showSerName val="0"/>
          <c:showPercent val="0"/>
          <c:showBubbleSize val="0"/>
        </c:dLbls>
        <c:gapWidth val="150"/>
        <c:overlap val="100"/>
        <c:axId val="468338720"/>
        <c:axId val="468339504"/>
      </c:barChart>
      <c:catAx>
        <c:axId val="468338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8339504"/>
        <c:crosses val="autoZero"/>
        <c:auto val="1"/>
        <c:lblAlgn val="ctr"/>
        <c:lblOffset val="100"/>
        <c:tickLblSkip val="1"/>
        <c:tickMarkSkip val="1"/>
        <c:noMultiLvlLbl val="0"/>
      </c:catAx>
      <c:valAx>
        <c:axId val="468339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8338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698</c:v>
                </c:pt>
                <c:pt idx="5">
                  <c:v>657</c:v>
                </c:pt>
                <c:pt idx="8">
                  <c:v>715</c:v>
                </c:pt>
                <c:pt idx="11">
                  <c:v>758</c:v>
                </c:pt>
                <c:pt idx="14">
                  <c:v>768</c:v>
                </c:pt>
              </c:numCache>
            </c:numRef>
          </c:val>
          <c:extLst xmlns:c16r2="http://schemas.microsoft.com/office/drawing/2015/06/chart">
            <c:ext xmlns:c16="http://schemas.microsoft.com/office/drawing/2014/chart" uri="{C3380CC4-5D6E-409C-BE32-E72D297353CC}">
              <c16:uniqueId val="{00000000-4598-4188-A4FD-414C08DA3E1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598-4188-A4FD-414C08DA3E1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4598-4188-A4FD-414C08DA3E1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17</c:v>
                </c:pt>
                <c:pt idx="3">
                  <c:v>15</c:v>
                </c:pt>
                <c:pt idx="6">
                  <c:v>17</c:v>
                </c:pt>
                <c:pt idx="9">
                  <c:v>16</c:v>
                </c:pt>
                <c:pt idx="12">
                  <c:v>16</c:v>
                </c:pt>
              </c:numCache>
            </c:numRef>
          </c:val>
          <c:extLst xmlns:c16r2="http://schemas.microsoft.com/office/drawing/2015/06/chart">
            <c:ext xmlns:c16="http://schemas.microsoft.com/office/drawing/2014/chart" uri="{C3380CC4-5D6E-409C-BE32-E72D297353CC}">
              <c16:uniqueId val="{00000003-4598-4188-A4FD-414C08DA3E1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243</c:v>
                </c:pt>
                <c:pt idx="3">
                  <c:v>226</c:v>
                </c:pt>
                <c:pt idx="6">
                  <c:v>237</c:v>
                </c:pt>
                <c:pt idx="9">
                  <c:v>253</c:v>
                </c:pt>
                <c:pt idx="12">
                  <c:v>252</c:v>
                </c:pt>
              </c:numCache>
            </c:numRef>
          </c:val>
          <c:extLst xmlns:c16r2="http://schemas.microsoft.com/office/drawing/2015/06/chart">
            <c:ext xmlns:c16="http://schemas.microsoft.com/office/drawing/2014/chart" uri="{C3380CC4-5D6E-409C-BE32-E72D297353CC}">
              <c16:uniqueId val="{00000004-4598-4188-A4FD-414C08DA3E1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598-4188-A4FD-414C08DA3E1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598-4188-A4FD-414C08DA3E1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570</c:v>
                </c:pt>
                <c:pt idx="3">
                  <c:v>553</c:v>
                </c:pt>
                <c:pt idx="6">
                  <c:v>593</c:v>
                </c:pt>
                <c:pt idx="9">
                  <c:v>647</c:v>
                </c:pt>
                <c:pt idx="12">
                  <c:v>722</c:v>
                </c:pt>
              </c:numCache>
            </c:numRef>
          </c:val>
          <c:extLst xmlns:c16r2="http://schemas.microsoft.com/office/drawing/2015/06/chart">
            <c:ext xmlns:c16="http://schemas.microsoft.com/office/drawing/2014/chart" uri="{C3380CC4-5D6E-409C-BE32-E72D297353CC}">
              <c16:uniqueId val="{00000007-4598-4188-A4FD-414C08DA3E13}"/>
            </c:ext>
          </c:extLst>
        </c:ser>
        <c:dLbls>
          <c:showLegendKey val="0"/>
          <c:showVal val="0"/>
          <c:showCatName val="0"/>
          <c:showSerName val="0"/>
          <c:showPercent val="0"/>
          <c:showBubbleSize val="0"/>
        </c:dLbls>
        <c:gapWidth val="100"/>
        <c:overlap val="100"/>
        <c:axId val="468340288"/>
        <c:axId val="4683406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132</c:v>
                </c:pt>
                <c:pt idx="2">
                  <c:v>#N/A</c:v>
                </c:pt>
                <c:pt idx="3">
                  <c:v>#N/A</c:v>
                </c:pt>
                <c:pt idx="4">
                  <c:v>137</c:v>
                </c:pt>
                <c:pt idx="5">
                  <c:v>#N/A</c:v>
                </c:pt>
                <c:pt idx="6">
                  <c:v>#N/A</c:v>
                </c:pt>
                <c:pt idx="7">
                  <c:v>132</c:v>
                </c:pt>
                <c:pt idx="8">
                  <c:v>#N/A</c:v>
                </c:pt>
                <c:pt idx="9">
                  <c:v>#N/A</c:v>
                </c:pt>
                <c:pt idx="10">
                  <c:v>158</c:v>
                </c:pt>
                <c:pt idx="11">
                  <c:v>#N/A</c:v>
                </c:pt>
                <c:pt idx="12">
                  <c:v>#N/A</c:v>
                </c:pt>
                <c:pt idx="13">
                  <c:v>222</c:v>
                </c:pt>
                <c:pt idx="14">
                  <c:v>#N/A</c:v>
                </c:pt>
              </c:numCache>
            </c:numRef>
          </c:val>
          <c:smooth val="0"/>
          <c:extLst xmlns:c16r2="http://schemas.microsoft.com/office/drawing/2015/06/chart">
            <c:ext xmlns:c16="http://schemas.microsoft.com/office/drawing/2014/chart" uri="{C3380CC4-5D6E-409C-BE32-E72D297353CC}">
              <c16:uniqueId val="{00000008-4598-4188-A4FD-414C08DA3E13}"/>
            </c:ext>
          </c:extLst>
        </c:ser>
        <c:dLbls>
          <c:showLegendKey val="0"/>
          <c:showVal val="0"/>
          <c:showCatName val="0"/>
          <c:showSerName val="0"/>
          <c:showPercent val="0"/>
          <c:showBubbleSize val="0"/>
        </c:dLbls>
        <c:marker val="1"/>
        <c:smooth val="0"/>
        <c:axId val="468340288"/>
        <c:axId val="468340680"/>
      </c:lineChart>
      <c:catAx>
        <c:axId val="468340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8340680"/>
        <c:crosses val="autoZero"/>
        <c:auto val="1"/>
        <c:lblAlgn val="ctr"/>
        <c:lblOffset val="100"/>
        <c:tickLblSkip val="1"/>
        <c:tickMarkSkip val="1"/>
        <c:noMultiLvlLbl val="0"/>
      </c:catAx>
      <c:valAx>
        <c:axId val="468340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8340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6884</c:v>
                </c:pt>
                <c:pt idx="5">
                  <c:v>7149</c:v>
                </c:pt>
                <c:pt idx="8">
                  <c:v>7100</c:v>
                </c:pt>
                <c:pt idx="11">
                  <c:v>7046</c:v>
                </c:pt>
                <c:pt idx="14">
                  <c:v>7004</c:v>
                </c:pt>
              </c:numCache>
            </c:numRef>
          </c:val>
          <c:extLst xmlns:c16r2="http://schemas.microsoft.com/office/drawing/2015/06/chart">
            <c:ext xmlns:c16="http://schemas.microsoft.com/office/drawing/2014/chart" uri="{C3380CC4-5D6E-409C-BE32-E72D297353CC}">
              <c16:uniqueId val="{00000000-4CA5-424F-B927-A24EEB1DDC2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2791</c:v>
                </c:pt>
                <c:pt idx="5">
                  <c:v>2495</c:v>
                </c:pt>
                <c:pt idx="8">
                  <c:v>2175</c:v>
                </c:pt>
                <c:pt idx="11">
                  <c:v>2046</c:v>
                </c:pt>
                <c:pt idx="14">
                  <c:v>2076</c:v>
                </c:pt>
              </c:numCache>
            </c:numRef>
          </c:val>
          <c:extLst xmlns:c16r2="http://schemas.microsoft.com/office/drawing/2015/06/chart">
            <c:ext xmlns:c16="http://schemas.microsoft.com/office/drawing/2014/chart" uri="{C3380CC4-5D6E-409C-BE32-E72D297353CC}">
              <c16:uniqueId val="{00000001-4CA5-424F-B927-A24EEB1DDC2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1185</c:v>
                </c:pt>
                <c:pt idx="5">
                  <c:v>1202</c:v>
                </c:pt>
                <c:pt idx="8">
                  <c:v>1347</c:v>
                </c:pt>
                <c:pt idx="11">
                  <c:v>1478</c:v>
                </c:pt>
                <c:pt idx="14">
                  <c:v>1401</c:v>
                </c:pt>
              </c:numCache>
            </c:numRef>
          </c:val>
          <c:extLst xmlns:c16r2="http://schemas.microsoft.com/office/drawing/2015/06/chart">
            <c:ext xmlns:c16="http://schemas.microsoft.com/office/drawing/2014/chart" uri="{C3380CC4-5D6E-409C-BE32-E72D297353CC}">
              <c16:uniqueId val="{00000002-4CA5-424F-B927-A24EEB1DDC2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CA5-424F-B927-A24EEB1DDC2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CA5-424F-B927-A24EEB1DDC2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1</c:v>
                </c:pt>
                <c:pt idx="6">
                  <c:v>2</c:v>
                </c:pt>
                <c:pt idx="9">
                  <c:v>0</c:v>
                </c:pt>
                <c:pt idx="12">
                  <c:v>0</c:v>
                </c:pt>
              </c:numCache>
            </c:numRef>
          </c:val>
          <c:extLst xmlns:c16r2="http://schemas.microsoft.com/office/drawing/2015/06/chart">
            <c:ext xmlns:c16="http://schemas.microsoft.com/office/drawing/2014/chart" uri="{C3380CC4-5D6E-409C-BE32-E72D297353CC}">
              <c16:uniqueId val="{00000005-4CA5-424F-B927-A24EEB1DDC2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2247</c:v>
                </c:pt>
                <c:pt idx="3">
                  <c:v>1888</c:v>
                </c:pt>
                <c:pt idx="6">
                  <c:v>1846</c:v>
                </c:pt>
                <c:pt idx="9">
                  <c:v>1848</c:v>
                </c:pt>
                <c:pt idx="12">
                  <c:v>1811</c:v>
                </c:pt>
              </c:numCache>
            </c:numRef>
          </c:val>
          <c:extLst xmlns:c16r2="http://schemas.microsoft.com/office/drawing/2015/06/chart">
            <c:ext xmlns:c16="http://schemas.microsoft.com/office/drawing/2014/chart" uri="{C3380CC4-5D6E-409C-BE32-E72D297353CC}">
              <c16:uniqueId val="{00000006-4CA5-424F-B927-A24EEB1DDC2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80</c:v>
                </c:pt>
                <c:pt idx="3">
                  <c:v>63</c:v>
                </c:pt>
                <c:pt idx="6">
                  <c:v>49</c:v>
                </c:pt>
                <c:pt idx="9">
                  <c:v>32</c:v>
                </c:pt>
                <c:pt idx="12">
                  <c:v>17</c:v>
                </c:pt>
              </c:numCache>
            </c:numRef>
          </c:val>
          <c:extLst xmlns:c16r2="http://schemas.microsoft.com/office/drawing/2015/06/chart">
            <c:ext xmlns:c16="http://schemas.microsoft.com/office/drawing/2014/chart" uri="{C3380CC4-5D6E-409C-BE32-E72D297353CC}">
              <c16:uniqueId val="{00000007-4CA5-424F-B927-A24EEB1DDC2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2772</c:v>
                </c:pt>
                <c:pt idx="3">
                  <c:v>2743</c:v>
                </c:pt>
                <c:pt idx="6">
                  <c:v>2735</c:v>
                </c:pt>
                <c:pt idx="9">
                  <c:v>2652</c:v>
                </c:pt>
                <c:pt idx="12">
                  <c:v>2637</c:v>
                </c:pt>
              </c:numCache>
            </c:numRef>
          </c:val>
          <c:extLst xmlns:c16r2="http://schemas.microsoft.com/office/drawing/2015/06/chart">
            <c:ext xmlns:c16="http://schemas.microsoft.com/office/drawing/2014/chart" uri="{C3380CC4-5D6E-409C-BE32-E72D297353CC}">
              <c16:uniqueId val="{00000008-4CA5-424F-B927-A24EEB1DDC2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32</c:v>
                </c:pt>
                <c:pt idx="3">
                  <c:v>21</c:v>
                </c:pt>
                <c:pt idx="6">
                  <c:v>21</c:v>
                </c:pt>
                <c:pt idx="9">
                  <c:v>21</c:v>
                </c:pt>
                <c:pt idx="12">
                  <c:v>21</c:v>
                </c:pt>
              </c:numCache>
            </c:numRef>
          </c:val>
          <c:extLst xmlns:c16r2="http://schemas.microsoft.com/office/drawing/2015/06/chart">
            <c:ext xmlns:c16="http://schemas.microsoft.com/office/drawing/2014/chart" uri="{C3380CC4-5D6E-409C-BE32-E72D297353CC}">
              <c16:uniqueId val="{00000009-4CA5-424F-B927-A24EEB1DDC2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8165</c:v>
                </c:pt>
                <c:pt idx="3">
                  <c:v>9218</c:v>
                </c:pt>
                <c:pt idx="6">
                  <c:v>9278</c:v>
                </c:pt>
                <c:pt idx="9">
                  <c:v>9348</c:v>
                </c:pt>
                <c:pt idx="12">
                  <c:v>9487</c:v>
                </c:pt>
              </c:numCache>
            </c:numRef>
          </c:val>
          <c:extLst xmlns:c16r2="http://schemas.microsoft.com/office/drawing/2015/06/chart">
            <c:ext xmlns:c16="http://schemas.microsoft.com/office/drawing/2014/chart" uri="{C3380CC4-5D6E-409C-BE32-E72D297353CC}">
              <c16:uniqueId val="{0000000A-4CA5-424F-B927-A24EEB1DDC2B}"/>
            </c:ext>
          </c:extLst>
        </c:ser>
        <c:dLbls>
          <c:showLegendKey val="0"/>
          <c:showVal val="0"/>
          <c:showCatName val="0"/>
          <c:showSerName val="0"/>
          <c:showPercent val="0"/>
          <c:showBubbleSize val="0"/>
        </c:dLbls>
        <c:gapWidth val="100"/>
        <c:overlap val="100"/>
        <c:axId val="468342640"/>
        <c:axId val="4683379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2436</c:v>
                </c:pt>
                <c:pt idx="2">
                  <c:v>#N/A</c:v>
                </c:pt>
                <c:pt idx="3">
                  <c:v>#N/A</c:v>
                </c:pt>
                <c:pt idx="4">
                  <c:v>3089</c:v>
                </c:pt>
                <c:pt idx="5">
                  <c:v>#N/A</c:v>
                </c:pt>
                <c:pt idx="6">
                  <c:v>#N/A</c:v>
                </c:pt>
                <c:pt idx="7">
                  <c:v>3308</c:v>
                </c:pt>
                <c:pt idx="8">
                  <c:v>#N/A</c:v>
                </c:pt>
                <c:pt idx="9">
                  <c:v>#N/A</c:v>
                </c:pt>
                <c:pt idx="10">
                  <c:v>3331</c:v>
                </c:pt>
                <c:pt idx="11">
                  <c:v>#N/A</c:v>
                </c:pt>
                <c:pt idx="12">
                  <c:v>#N/A</c:v>
                </c:pt>
                <c:pt idx="13">
                  <c:v>3490</c:v>
                </c:pt>
                <c:pt idx="14">
                  <c:v>#N/A</c:v>
                </c:pt>
              </c:numCache>
            </c:numRef>
          </c:val>
          <c:smooth val="0"/>
          <c:extLst xmlns:c16r2="http://schemas.microsoft.com/office/drawing/2015/06/chart">
            <c:ext xmlns:c16="http://schemas.microsoft.com/office/drawing/2014/chart" uri="{C3380CC4-5D6E-409C-BE32-E72D297353CC}">
              <c16:uniqueId val="{0000000B-4CA5-424F-B927-A24EEB1DDC2B}"/>
            </c:ext>
          </c:extLst>
        </c:ser>
        <c:dLbls>
          <c:showLegendKey val="0"/>
          <c:showVal val="0"/>
          <c:showCatName val="0"/>
          <c:showSerName val="0"/>
          <c:showPercent val="0"/>
          <c:showBubbleSize val="0"/>
        </c:dLbls>
        <c:marker val="1"/>
        <c:smooth val="0"/>
        <c:axId val="468342640"/>
        <c:axId val="468337936"/>
      </c:lineChart>
      <c:catAx>
        <c:axId val="468342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8337936"/>
        <c:crosses val="autoZero"/>
        <c:auto val="1"/>
        <c:lblAlgn val="ctr"/>
        <c:lblOffset val="100"/>
        <c:tickLblSkip val="1"/>
        <c:tickMarkSkip val="1"/>
        <c:noMultiLvlLbl val="0"/>
      </c:catAx>
      <c:valAx>
        <c:axId val="468337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8342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394</c:v>
                </c:pt>
                <c:pt idx="1">
                  <c:v>444</c:v>
                </c:pt>
                <c:pt idx="2">
                  <c:v>469</c:v>
                </c:pt>
              </c:numCache>
            </c:numRef>
          </c:val>
          <c:extLst xmlns:c16r2="http://schemas.microsoft.com/office/drawing/2015/06/chart">
            <c:ext xmlns:c16="http://schemas.microsoft.com/office/drawing/2014/chart" uri="{C3380CC4-5D6E-409C-BE32-E72D297353CC}">
              <c16:uniqueId val="{00000000-2BEC-4405-87D8-FBE6932269A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24</c:v>
                </c:pt>
                <c:pt idx="1">
                  <c:v>114</c:v>
                </c:pt>
                <c:pt idx="2">
                  <c:v>114</c:v>
                </c:pt>
              </c:numCache>
            </c:numRef>
          </c:val>
          <c:extLst xmlns:c16r2="http://schemas.microsoft.com/office/drawing/2015/06/chart">
            <c:ext xmlns:c16="http://schemas.microsoft.com/office/drawing/2014/chart" uri="{C3380CC4-5D6E-409C-BE32-E72D297353CC}">
              <c16:uniqueId val="{00000001-2BEC-4405-87D8-FBE6932269A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977</c:v>
                </c:pt>
                <c:pt idx="1">
                  <c:v>922</c:v>
                </c:pt>
                <c:pt idx="2">
                  <c:v>732</c:v>
                </c:pt>
              </c:numCache>
            </c:numRef>
          </c:val>
          <c:extLst xmlns:c16r2="http://schemas.microsoft.com/office/drawing/2015/06/chart">
            <c:ext xmlns:c16="http://schemas.microsoft.com/office/drawing/2014/chart" uri="{C3380CC4-5D6E-409C-BE32-E72D297353CC}">
              <c16:uniqueId val="{00000002-2BEC-4405-87D8-FBE6932269A5}"/>
            </c:ext>
          </c:extLst>
        </c:ser>
        <c:dLbls>
          <c:showLegendKey val="0"/>
          <c:showVal val="0"/>
          <c:showCatName val="0"/>
          <c:showSerName val="0"/>
          <c:showPercent val="0"/>
          <c:showBubbleSize val="0"/>
        </c:dLbls>
        <c:gapWidth val="120"/>
        <c:overlap val="100"/>
        <c:axId val="470390808"/>
        <c:axId val="470393552"/>
      </c:barChart>
      <c:catAx>
        <c:axId val="470390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0393552"/>
        <c:crosses val="autoZero"/>
        <c:auto val="1"/>
        <c:lblAlgn val="ctr"/>
        <c:lblOffset val="100"/>
        <c:tickLblSkip val="1"/>
        <c:tickMarkSkip val="1"/>
        <c:noMultiLvlLbl val="0"/>
      </c:catAx>
      <c:valAx>
        <c:axId val="4703935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0390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3ED-43BF-BCFC-0F37C41F79AA}"/>
                </c:ext>
                <c:ext xmlns:c15="http://schemas.microsoft.com/office/drawing/2012/chart" uri="{CE6537A1-D6FC-4f65-9D91-7224C49458BB}">
                  <c15:dlblFieldTable>
                    <c15:dlblFTEntry>
                      <c15:txfldGUID>{8B3C5CC4-CD20-4B18-86FD-EC39CE396DED}</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3ED-43BF-BCFC-0F37C41F79AA}"/>
                </c:ext>
                <c:ext xmlns:c15="http://schemas.microsoft.com/office/drawing/2012/chart" uri="{CE6537A1-D6FC-4f65-9D91-7224C49458BB}">
                  <c15:dlblFieldTable>
                    <c15:dlblFTEntry>
                      <c15:txfldGUID>{41976C26-6358-43FC-B739-742CCFA1B7F1}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3ED-43BF-BCFC-0F37C41F79AA}"/>
                </c:ext>
                <c:ext xmlns:c15="http://schemas.microsoft.com/office/drawing/2012/chart" uri="{CE6537A1-D6FC-4f65-9D91-7224C49458BB}">
                  <c15:dlblFieldTable>
                    <c15:dlblFTEntry>
                      <c15:txfldGUID>{924BAAA2-577F-4A5B-AB13-2C6F5501B542}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3ED-43BF-BCFC-0F37C41F79AA}"/>
                </c:ext>
                <c:ext xmlns:c15="http://schemas.microsoft.com/office/drawing/2012/chart" uri="{CE6537A1-D6FC-4f65-9D91-7224C49458BB}">
                  <c15:dlblFieldTable>
                    <c15:dlblFTEntry>
                      <c15:txfldGUID>{8BFB3BE9-CC53-4AC4-A76C-085FB0AB01FE}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3ED-43BF-BCFC-0F37C41F79AA}"/>
                </c:ext>
                <c:ext xmlns:c15="http://schemas.microsoft.com/office/drawing/2012/chart" uri="{CE6537A1-D6FC-4f65-9D91-7224C49458BB}">
                  <c15:dlblFieldTable>
                    <c15:dlblFTEntry>
                      <c15:txfldGUID>{20A50D67-A5A9-4CA6-931C-8A649CB2B88E}</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3ED-43BF-BCFC-0F37C41F79AA}"/>
                </c:ext>
                <c:ext xmlns:c15="http://schemas.microsoft.com/office/drawing/2012/chart" uri="{CE6537A1-D6FC-4f65-9D91-7224C49458BB}">
                  <c15:layout/>
                  <c15:dlblFieldTable>
                    <c15:dlblFTEntry>
                      <c15:txfldGUID>{A1406556-EA61-4EFF-9E97-819B0310D3A0}</c15:txfldGUID>
                      <c15:f>公会計指標分析・財政指標組合せ分析表!$BX$50</c15:f>
                      <c15:dlblFieldTableCache>
                        <c:ptCount val="1"/>
                        <c:pt idx="0">
                          <c:v>H27</c:v>
                        </c:pt>
                      </c15:dlblFieldTableCache>
                    </c15:dlblFTEntry>
                  </c15:dlblFieldTable>
                  <c15:showDataLabelsRange val="0"/>
                </c:ext>
              </c:extLst>
            </c:dLbl>
            <c:dLbl>
              <c:idx val="16"/>
              <c:layout>
                <c:manualLayout>
                  <c:x val="-4.3198234706355677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3ED-43BF-BCFC-0F37C41F79AA}"/>
                </c:ext>
                <c:ext xmlns:c15="http://schemas.microsoft.com/office/drawing/2012/chart" uri="{CE6537A1-D6FC-4f65-9D91-7224C49458BB}">
                  <c15:layout/>
                  <c15:dlblFieldTable>
                    <c15:dlblFTEntry>
                      <c15:txfldGUID>{512A8C93-FC23-43C3-AFC9-A5A18E7EA453}</c15:txfldGUID>
                      <c15:f>公会計指標分析・財政指標組合せ分析表!$CF$50</c15:f>
                      <c15:dlblFieldTableCache>
                        <c:ptCount val="1"/>
                        <c:pt idx="0">
                          <c:v>H28</c:v>
                        </c:pt>
                      </c15:dlblFieldTableCache>
                    </c15:dlblFTEntry>
                  </c15:dlblFieldTable>
                  <c15:showDataLabelsRange val="0"/>
                </c:ext>
              </c:extLst>
            </c:dLbl>
            <c:dLbl>
              <c:idx val="24"/>
              <c:layout>
                <c:manualLayout>
                  <c:x val="-2.1092166232788926E-2"/>
                  <c:y val="-6.1819399936982052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3ED-43BF-BCFC-0F37C41F79AA}"/>
                </c:ext>
                <c:ext xmlns:c15="http://schemas.microsoft.com/office/drawing/2012/chart" uri="{CE6537A1-D6FC-4f65-9D91-7224C49458BB}">
                  <c15:layout/>
                  <c15:dlblFieldTable>
                    <c15:dlblFTEntry>
                      <c15:txfldGUID>{C7CC1E62-C00C-4844-839B-599037F7F8BD}</c15:txfldGUID>
                      <c15:f>公会計指標分析・財政指標組合せ分析表!$CN$50</c15:f>
                      <c15:dlblFieldTableCache>
                        <c:ptCount val="1"/>
                        <c:pt idx="0">
                          <c:v>H29</c:v>
                        </c:pt>
                      </c15:dlblFieldTableCache>
                    </c15:dlblFTEntry>
                  </c15:dlblFieldTable>
                  <c15:showDataLabelsRange val="0"/>
                </c:ext>
              </c:extLst>
            </c:dLbl>
            <c:dLbl>
              <c:idx val="32"/>
              <c:layout>
                <c:manualLayout>
                  <c:x val="-3.2145200469572303E-2"/>
                  <c:y val="-6.765868427474830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3ED-43BF-BCFC-0F37C41F79AA}"/>
                </c:ext>
                <c:ext xmlns:c15="http://schemas.microsoft.com/office/drawing/2012/chart" uri="{CE6537A1-D6FC-4f65-9D91-7224C49458BB}">
                  <c15:layout/>
                  <c15:dlblFieldTable>
                    <c15:dlblFTEntry>
                      <c15:txfldGUID>{5C34B6CF-8A24-4E0D-9A90-73F150B08F02}</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31.8</c:v>
                </c:pt>
                <c:pt idx="16">
                  <c:v>49.2</c:v>
                </c:pt>
                <c:pt idx="24">
                  <c:v>49.4</c:v>
                </c:pt>
                <c:pt idx="32">
                  <c:v>49.4</c:v>
                </c:pt>
              </c:numCache>
            </c:numRef>
          </c:xVal>
          <c:yVal>
            <c:numRef>
              <c:f>公会計指標分析・財政指標組合せ分析表!$BP$51:$DC$51</c:f>
              <c:numCache>
                <c:formatCode>#,##0.0;"▲ "#,##0.0</c:formatCode>
                <c:ptCount val="40"/>
                <c:pt idx="8">
                  <c:v>81.599999999999994</c:v>
                </c:pt>
                <c:pt idx="16">
                  <c:v>89.5</c:v>
                </c:pt>
                <c:pt idx="24">
                  <c:v>91.4</c:v>
                </c:pt>
                <c:pt idx="32">
                  <c:v>95.6</c:v>
                </c:pt>
              </c:numCache>
            </c:numRef>
          </c:yVal>
          <c:smooth val="0"/>
          <c:extLst xmlns:c16r2="http://schemas.microsoft.com/office/drawing/2015/06/chart">
            <c:ext xmlns:c16="http://schemas.microsoft.com/office/drawing/2014/chart" uri="{C3380CC4-5D6E-409C-BE32-E72D297353CC}">
              <c16:uniqueId val="{00000009-E3ED-43BF-BCFC-0F37C41F79A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3ED-43BF-BCFC-0F37C41F79AA}"/>
                </c:ext>
                <c:ext xmlns:c15="http://schemas.microsoft.com/office/drawing/2012/chart" uri="{CE6537A1-D6FC-4f65-9D91-7224C49458BB}">
                  <c15:dlblFieldTable>
                    <c15:dlblFTEntry>
                      <c15:txfldGUID>{D3B78954-BB66-46FB-9D35-31A7D2D90527}</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3ED-43BF-BCFC-0F37C41F79AA}"/>
                </c:ext>
                <c:ext xmlns:c15="http://schemas.microsoft.com/office/drawing/2012/chart" uri="{CE6537A1-D6FC-4f65-9D91-7224C49458BB}">
                  <c15:dlblFieldTable>
                    <c15:dlblFTEntry>
                      <c15:txfldGUID>{57C6450F-6ED1-400E-B39E-CF8B58CD9D46}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3ED-43BF-BCFC-0F37C41F79AA}"/>
                </c:ext>
                <c:ext xmlns:c15="http://schemas.microsoft.com/office/drawing/2012/chart" uri="{CE6537A1-D6FC-4f65-9D91-7224C49458BB}">
                  <c15:dlblFieldTable>
                    <c15:dlblFTEntry>
                      <c15:txfldGUID>{88BF015E-8E7E-4A67-9CD3-E614EE4B75FA}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3ED-43BF-BCFC-0F37C41F79AA}"/>
                </c:ext>
                <c:ext xmlns:c15="http://schemas.microsoft.com/office/drawing/2012/chart" uri="{CE6537A1-D6FC-4f65-9D91-7224C49458BB}">
                  <c15:dlblFieldTable>
                    <c15:dlblFTEntry>
                      <c15:txfldGUID>{F00A6BF3-DC01-43AF-8C20-B4E778665F04}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3ED-43BF-BCFC-0F37C41F79AA}"/>
                </c:ext>
                <c:ext xmlns:c15="http://schemas.microsoft.com/office/drawing/2012/chart" uri="{CE6537A1-D6FC-4f65-9D91-7224C49458BB}">
                  <c15:dlblFieldTable>
                    <c15:dlblFTEntry>
                      <c15:txfldGUID>{A7C6E4D7-5C20-40D1-B0E2-B506B9F4632E}</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3ED-43BF-BCFC-0F37C41F79AA}"/>
                </c:ext>
                <c:ext xmlns:c15="http://schemas.microsoft.com/office/drawing/2012/chart" uri="{CE6537A1-D6FC-4f65-9D91-7224C49458BB}">
                  <c15:layout/>
                  <c15:dlblFieldTable>
                    <c15:dlblFTEntry>
                      <c15:txfldGUID>{49C46F1E-45C9-4CD3-997B-B5A237316B4C}</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3ED-43BF-BCFC-0F37C41F79AA}"/>
                </c:ext>
                <c:ext xmlns:c15="http://schemas.microsoft.com/office/drawing/2012/chart" uri="{CE6537A1-D6FC-4f65-9D91-7224C49458BB}">
                  <c15:layout/>
                  <c15:dlblFieldTable>
                    <c15:dlblFTEntry>
                      <c15:txfldGUID>{2294B8E1-A689-40A7-8674-D96C1C04030A}</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3ED-43BF-BCFC-0F37C41F79AA}"/>
                </c:ext>
                <c:ext xmlns:c15="http://schemas.microsoft.com/office/drawing/2012/chart" uri="{CE6537A1-D6FC-4f65-9D91-7224C49458BB}">
                  <c15:layout/>
                  <c15:dlblFieldTable>
                    <c15:dlblFTEntry>
                      <c15:txfldGUID>{2FFF26F9-CB3A-436B-8FE0-5983A4D414F1}</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3ED-43BF-BCFC-0F37C41F79AA}"/>
                </c:ext>
                <c:ext xmlns:c15="http://schemas.microsoft.com/office/drawing/2012/chart" uri="{CE6537A1-D6FC-4f65-9D91-7224C49458BB}">
                  <c15:layout/>
                  <c15:dlblFieldTable>
                    <c15:dlblFTEntry>
                      <c15:txfldGUID>{2A24347F-2E68-438E-BE53-7A0D8D52F229}</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54.1</c:v>
                </c:pt>
                <c:pt idx="16">
                  <c:v>57</c:v>
                </c:pt>
                <c:pt idx="24">
                  <c:v>59.7</c:v>
                </c:pt>
                <c:pt idx="32">
                  <c:v>59.1</c:v>
                </c:pt>
              </c:numCache>
            </c:numRef>
          </c:xVal>
          <c:yVal>
            <c:numRef>
              <c:f>公会計指標分析・財政指標組合せ分析表!$BP$55:$DC$55</c:f>
              <c:numCache>
                <c:formatCode>#,##0.0;"▲ "#,##0.0</c:formatCode>
                <c:ptCount val="40"/>
                <c:pt idx="8">
                  <c:v>36.5</c:v>
                </c:pt>
                <c:pt idx="16">
                  <c:v>32.9</c:v>
                </c:pt>
                <c:pt idx="24">
                  <c:v>28.5</c:v>
                </c:pt>
                <c:pt idx="32">
                  <c:v>20.5</c:v>
                </c:pt>
              </c:numCache>
            </c:numRef>
          </c:yVal>
          <c:smooth val="0"/>
          <c:extLst xmlns:c16r2="http://schemas.microsoft.com/office/drawing/2015/06/chart">
            <c:ext xmlns:c16="http://schemas.microsoft.com/office/drawing/2014/chart" uri="{C3380CC4-5D6E-409C-BE32-E72D297353CC}">
              <c16:uniqueId val="{00000013-E3ED-43BF-BCFC-0F37C41F79AA}"/>
            </c:ext>
          </c:extLst>
        </c:ser>
        <c:dLbls>
          <c:showLegendKey val="0"/>
          <c:showVal val="1"/>
          <c:showCatName val="0"/>
          <c:showSerName val="0"/>
          <c:showPercent val="0"/>
          <c:showBubbleSize val="0"/>
        </c:dLbls>
        <c:axId val="470392376"/>
        <c:axId val="470390024"/>
      </c:scatterChart>
      <c:valAx>
        <c:axId val="470392376"/>
        <c:scaling>
          <c:orientation val="minMax"/>
          <c:max val="63"/>
          <c:min val="3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0390024"/>
        <c:crosses val="autoZero"/>
        <c:crossBetween val="midCat"/>
      </c:valAx>
      <c:valAx>
        <c:axId val="470390024"/>
        <c:scaling>
          <c:orientation val="minMax"/>
          <c:max val="109"/>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03923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91A-4916-B4E2-DC5497E6F9CD}"/>
                </c:ext>
                <c:ext xmlns:c15="http://schemas.microsoft.com/office/drawing/2012/chart" uri="{CE6537A1-D6FC-4f65-9D91-7224C49458BB}">
                  <c15:layout/>
                  <c15:dlblFieldTable>
                    <c15:dlblFTEntry>
                      <c15:txfldGUID>{FF1FAC14-2FF8-4400-9BC8-FE3B5E11D5A2}</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91A-4916-B4E2-DC5497E6F9CD}"/>
                </c:ext>
                <c:ext xmlns:c15="http://schemas.microsoft.com/office/drawing/2012/chart" uri="{CE6537A1-D6FC-4f65-9D91-7224C49458BB}">
                  <c15:dlblFieldTable>
                    <c15:dlblFTEntry>
                      <c15:txfldGUID>{27D452E7-A6CC-4396-9366-4B23B1A35348}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91A-4916-B4E2-DC5497E6F9CD}"/>
                </c:ext>
                <c:ext xmlns:c15="http://schemas.microsoft.com/office/drawing/2012/chart" uri="{CE6537A1-D6FC-4f65-9D91-7224C49458BB}">
                  <c15:dlblFieldTable>
                    <c15:dlblFTEntry>
                      <c15:txfldGUID>{CA8CC7AA-762E-4BC7-A278-CBE962626E4B}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91A-4916-B4E2-DC5497E6F9CD}"/>
                </c:ext>
                <c:ext xmlns:c15="http://schemas.microsoft.com/office/drawing/2012/chart" uri="{CE6537A1-D6FC-4f65-9D91-7224C49458BB}">
                  <c15:dlblFieldTable>
                    <c15:dlblFTEntry>
                      <c15:txfldGUID>{9C38458A-0B59-47BD-8BE7-10D7A9BC2A14}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91A-4916-B4E2-DC5497E6F9CD}"/>
                </c:ext>
                <c:ext xmlns:c15="http://schemas.microsoft.com/office/drawing/2012/chart" uri="{CE6537A1-D6FC-4f65-9D91-7224C49458BB}">
                  <c15:dlblFieldTable>
                    <c15:dlblFTEntry>
                      <c15:txfldGUID>{EA577E86-8E1B-47AF-8C46-870B5AE8EE2F}</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91A-4916-B4E2-DC5497E6F9CD}"/>
                </c:ext>
                <c:ext xmlns:c15="http://schemas.microsoft.com/office/drawing/2012/chart" uri="{CE6537A1-D6FC-4f65-9D91-7224C49458BB}">
                  <c15:layout/>
                  <c15:dlblFieldTable>
                    <c15:dlblFTEntry>
                      <c15:txfldGUID>{0F484368-924C-4F97-911B-1F162176D31D}</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91A-4916-B4E2-DC5497E6F9CD}"/>
                </c:ext>
                <c:ext xmlns:c15="http://schemas.microsoft.com/office/drawing/2012/chart" uri="{CE6537A1-D6FC-4f65-9D91-7224C49458BB}">
                  <c15:layout/>
                  <c15:dlblFieldTable>
                    <c15:dlblFTEntry>
                      <c15:txfldGUID>{38CAF68C-E1D2-4704-8371-C7E0F49BA1A5}</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91A-4916-B4E2-DC5497E6F9CD}"/>
                </c:ext>
                <c:ext xmlns:c15="http://schemas.microsoft.com/office/drawing/2012/chart" uri="{CE6537A1-D6FC-4f65-9D91-7224C49458BB}">
                  <c15:layout/>
                  <c15:dlblFieldTable>
                    <c15:dlblFTEntry>
                      <c15:txfldGUID>{1AE98296-3034-4ED9-ACED-94A187A7282B}</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91A-4916-B4E2-DC5497E6F9CD}"/>
                </c:ext>
                <c:ext xmlns:c15="http://schemas.microsoft.com/office/drawing/2012/chart" uri="{CE6537A1-D6FC-4f65-9D91-7224C49458BB}">
                  <c15:layout/>
                  <c15:dlblFieldTable>
                    <c15:dlblFTEntry>
                      <c15:txfldGUID>{EC4FD2A5-BAFF-424C-8D77-822A83107778}</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c:v>
                </c:pt>
                <c:pt idx="8">
                  <c:v>4.0999999999999996</c:v>
                </c:pt>
                <c:pt idx="16">
                  <c:v>3.5</c:v>
                </c:pt>
                <c:pt idx="24">
                  <c:v>3.8</c:v>
                </c:pt>
                <c:pt idx="32">
                  <c:v>4.5999999999999996</c:v>
                </c:pt>
              </c:numCache>
            </c:numRef>
          </c:xVal>
          <c:yVal>
            <c:numRef>
              <c:f>公会計指標分析・財政指標組合せ分析表!$BP$73:$DC$73</c:f>
              <c:numCache>
                <c:formatCode>#,##0.0;"▲ "#,##0.0</c:formatCode>
                <c:ptCount val="40"/>
                <c:pt idx="0">
                  <c:v>66.099999999999994</c:v>
                </c:pt>
                <c:pt idx="8">
                  <c:v>81.599999999999994</c:v>
                </c:pt>
                <c:pt idx="16">
                  <c:v>89.5</c:v>
                </c:pt>
                <c:pt idx="24">
                  <c:v>91.4</c:v>
                </c:pt>
                <c:pt idx="32">
                  <c:v>95.6</c:v>
                </c:pt>
              </c:numCache>
            </c:numRef>
          </c:yVal>
          <c:smooth val="0"/>
          <c:extLst xmlns:c16r2="http://schemas.microsoft.com/office/drawing/2015/06/chart">
            <c:ext xmlns:c16="http://schemas.microsoft.com/office/drawing/2014/chart" uri="{C3380CC4-5D6E-409C-BE32-E72D297353CC}">
              <c16:uniqueId val="{00000009-591A-4916-B4E2-DC5497E6F9C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91A-4916-B4E2-DC5497E6F9CD}"/>
                </c:ext>
                <c:ext xmlns:c15="http://schemas.microsoft.com/office/drawing/2012/chart" uri="{CE6537A1-D6FC-4f65-9D91-7224C49458BB}">
                  <c15:layout/>
                  <c15:dlblFieldTable>
                    <c15:dlblFTEntry>
                      <c15:txfldGUID>{F11C29A4-CE0B-43B6-A39C-6A9DB5ACA5C6}</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91A-4916-B4E2-DC5497E6F9CD}"/>
                </c:ext>
                <c:ext xmlns:c15="http://schemas.microsoft.com/office/drawing/2012/chart" uri="{CE6537A1-D6FC-4f65-9D91-7224C49458BB}">
                  <c15:dlblFieldTable>
                    <c15:dlblFTEntry>
                      <c15:txfldGUID>{DDBF82BD-F8B0-4163-A759-69E5BA7EF38C}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91A-4916-B4E2-DC5497E6F9CD}"/>
                </c:ext>
                <c:ext xmlns:c15="http://schemas.microsoft.com/office/drawing/2012/chart" uri="{CE6537A1-D6FC-4f65-9D91-7224C49458BB}">
                  <c15:dlblFieldTable>
                    <c15:dlblFTEntry>
                      <c15:txfldGUID>{62B52D2A-B838-4DC0-96EE-76B13B83A26D}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91A-4916-B4E2-DC5497E6F9CD}"/>
                </c:ext>
                <c:ext xmlns:c15="http://schemas.microsoft.com/office/drawing/2012/chart" uri="{CE6537A1-D6FC-4f65-9D91-7224C49458BB}">
                  <c15:dlblFieldTable>
                    <c15:dlblFTEntry>
                      <c15:txfldGUID>{B3636148-A503-4D0F-B7EE-731DB33A2155}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91A-4916-B4E2-DC5497E6F9CD}"/>
                </c:ext>
                <c:ext xmlns:c15="http://schemas.microsoft.com/office/drawing/2012/chart" uri="{CE6537A1-D6FC-4f65-9D91-7224C49458BB}">
                  <c15:dlblFieldTable>
                    <c15:dlblFTEntry>
                      <c15:txfldGUID>{236960D9-99E8-4BB5-AB9A-4B642FCD27EB}</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91A-4916-B4E2-DC5497E6F9CD}"/>
                </c:ext>
                <c:ext xmlns:c15="http://schemas.microsoft.com/office/drawing/2012/chart" uri="{CE6537A1-D6FC-4f65-9D91-7224C49458BB}">
                  <c15:layout/>
                  <c15:dlblFieldTable>
                    <c15:dlblFTEntry>
                      <c15:txfldGUID>{DBBE23D6-41B4-4AAC-B427-C64E0A43BC83}</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2.8829768353872028E-2"/>
                  <c:y val="-6.384653269009602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91A-4916-B4E2-DC5497E6F9CD}"/>
                </c:ext>
                <c:ext xmlns:c15="http://schemas.microsoft.com/office/drawing/2012/chart" uri="{CE6537A1-D6FC-4f65-9D91-7224C49458BB}">
                  <c15:layout/>
                  <c15:dlblFieldTable>
                    <c15:dlblFTEntry>
                      <c15:txfldGUID>{CC256417-A72F-4D49-A972-95617AE0A63D}</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3.4566214884349238E-2"/>
                  <c:y val="-6.0986761485491883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91A-4916-B4E2-DC5497E6F9CD}"/>
                </c:ext>
                <c:ext xmlns:c15="http://schemas.microsoft.com/office/drawing/2012/chart" uri="{CE6537A1-D6FC-4f65-9D91-7224C49458BB}">
                  <c15:layout/>
                  <c15:dlblFieldTable>
                    <c15:dlblFTEntry>
                      <c15:txfldGUID>{2BB1B0E3-5D16-4752-B5F1-9C151C90C312}</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91A-4916-B4E2-DC5497E6F9CD}"/>
                </c:ext>
                <c:ext xmlns:c15="http://schemas.microsoft.com/office/drawing/2012/chart" uri="{CE6537A1-D6FC-4f65-9D91-7224C49458BB}">
                  <c15:layout/>
                  <c15:dlblFieldTable>
                    <c15:dlblFTEntry>
                      <c15:txfldGUID>{1ECEDEB5-97B6-4A1E-B9F4-4B723EC99F6F}</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c:v>
                </c:pt>
                <c:pt idx="16">
                  <c:v>8.1999999999999993</c:v>
                </c:pt>
                <c:pt idx="24">
                  <c:v>8</c:v>
                </c:pt>
                <c:pt idx="32">
                  <c:v>7.9</c:v>
                </c:pt>
              </c:numCache>
            </c:numRef>
          </c:xVal>
          <c:yVal>
            <c:numRef>
              <c:f>公会計指標分析・財政指標組合せ分析表!$BP$77:$DC$77</c:f>
              <c:numCache>
                <c:formatCode>#,##0.0;"▲ "#,##0.0</c:formatCode>
                <c:ptCount val="40"/>
                <c:pt idx="0">
                  <c:v>48.7</c:v>
                </c:pt>
                <c:pt idx="8">
                  <c:v>36.5</c:v>
                </c:pt>
                <c:pt idx="16">
                  <c:v>32.9</c:v>
                </c:pt>
                <c:pt idx="24">
                  <c:v>28.5</c:v>
                </c:pt>
                <c:pt idx="32">
                  <c:v>20.5</c:v>
                </c:pt>
              </c:numCache>
            </c:numRef>
          </c:yVal>
          <c:smooth val="0"/>
          <c:extLst xmlns:c16r2="http://schemas.microsoft.com/office/drawing/2015/06/chart">
            <c:ext xmlns:c16="http://schemas.microsoft.com/office/drawing/2014/chart" uri="{C3380CC4-5D6E-409C-BE32-E72D297353CC}">
              <c16:uniqueId val="{00000013-591A-4916-B4E2-DC5497E6F9CD}"/>
            </c:ext>
          </c:extLst>
        </c:ser>
        <c:dLbls>
          <c:showLegendKey val="0"/>
          <c:showVal val="1"/>
          <c:showCatName val="0"/>
          <c:showSerName val="0"/>
          <c:showPercent val="0"/>
          <c:showBubbleSize val="0"/>
        </c:dLbls>
        <c:axId val="470391984"/>
        <c:axId val="470388848"/>
      </c:scatterChart>
      <c:valAx>
        <c:axId val="470391984"/>
        <c:scaling>
          <c:orientation val="minMax"/>
          <c:max val="11"/>
          <c:min val="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0388848"/>
        <c:crosses val="autoZero"/>
        <c:crossBetween val="midCat"/>
      </c:valAx>
      <c:valAx>
        <c:axId val="470388848"/>
        <c:scaling>
          <c:orientation val="minMax"/>
          <c:max val="109"/>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03919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実質公債費比率の分子については，元利償還金の増及び算入公債費等の微増を要因として，６４百万円増加した。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統合小学校整備等に係る元利償還金が増加となり，実質公債費比率の分子の上昇が見込まれるため，当該比率の推移を注視していくとともに，交付税措置のある地方債を活用するほか，地方債発行の抑制を図り，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満期一括償還地方債の償還の財源として積み立てた減債基金はない。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将来負担額については，平成２７年度に統合小学校建設事業債の発行により地方債現在高が増加したが，平成３０年度においても，小中学校共用体育館の建設等により，地方債現在高が１３９百万円増加し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充当可能財源についても，充当可能基金の一部を取り崩し，各施策の財源としたことにより７７百万円減少した結果，将来負担比率の分子は１５９百万増加した。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今後も，防災行政無線のデジタル化に伴う地方債現在高の増加が見込まれることから，その他の地方債の抑制を図るとともに，基金積み立て等により引き続き健全な財政運営に努める。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茨城県大洗町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財政運営を考慮し，財政調整基金について決算剰余金を２５百万円積み立てた一方，東日本大震災復興交付金のうち一部事業完了にともなう国庫への返還金５１百万円を取り崩したほか，ふるさと納税「大好きです大洗基金」を寄付者の希望する事業に活用するため９８百万円を繰り入れたこと等により，基金全体としては１６６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については，基金残高が少ないことから今後の財政運営を考慮し，計画的に積み立てを行う一方，特定目的基金についてもそれぞれの基金・施設の運営状況に合わせ，積み立て・取り崩しを行っ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漁業振興基金：大洗町漁業協同組合が実施する事業を支援し，漁業の振興を図る。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福祉基金：健康づくりや生きがいづくりなど，地域における保健福祉活動の推進を図る。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東日本大震災復興交付金基金：東日本大震災復興特別区域法に規定する復興交付金事業を展開し，東日本大震災からの復興を図る。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大好きです大洗基金：ふるさと納税で頂いた寄附金を積み立て，寄附者の希望する事業への活用を通じて町の活性化を図る。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町営公園墓地建設改良基金：町営公園墓地の利便性向上のため建設及び改良を図る。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東日本大震災復興交付金基金：一部事業完了に伴う国庫への返還金５１百万円のほか，復興事業である若見屋平戸線整備事業に６百万を充当したため，合わせて５７百万減少した。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大好きです大洗基金：ふるさと納税として頂いた寄附金４０百万円を積み立てた一方，昨年度までに頂いた寄附金を寄附者の希望する事業に１３８百万繰り入れたため，９８百万円の減となった。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漁業振興基金：令和元年度に大洗魚市場内において活魚畜養施設を建設することから，約１７７百万円減少する予定。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東日本大震災復興交付金基金：令和２年度の復興期間までに事業が完了し，基金残高は０になる予定。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大好きです大洗基金：ふるさと納税の寄附金を原資としていることから，近年のふるさと納税の減にともない減少する見込み。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決算剰余金２５百万円を積み立てたことにより増となった。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財政調整基金の残高が少ないことから，災害への備え等のために財政標準規模の１５％程度を確保できるよう積み立てに努める。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数年後に地方債償還のピークを迎えるため，それに備えて可能な限り積み立てを行う。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16,914
16,099
23.89
8,508,920
8,003,086
451,192
4,218,530
9,486,874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95.6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年度の有形固定資産減価償却率は類似団体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内平均値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低い水準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。これは近年の庁舎改修事業や統合小学校建設事業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及び小中学校共用体育館建設事業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等の大型建設事業実施に伴い有形固定資産減価償却率の低い資産が多くなっていることによる。今後については公共施設等総合管理計画や個別施設計画に基づき，施設の維持管理を適切に進めていく。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8799</xdr:rowOff>
    </xdr:from>
    <xdr:to>
      <xdr:col>23</xdr:col>
      <xdr:colOff>85090</xdr:colOff>
      <xdr:row>35</xdr:row>
      <xdr:rowOff>49802</xdr:rowOff>
    </xdr:to>
    <xdr:cxnSp macro="">
      <xdr:nvCxnSpPr>
        <xdr:cNvPr id="66" name="直線コネクタ 65"/>
        <xdr:cNvCxnSpPr/>
      </xdr:nvCxnSpPr>
      <xdr:spPr>
        <a:xfrm flipV="1">
          <a:off x="4760595" y="5409474"/>
          <a:ext cx="1270" cy="141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53629</xdr:rowOff>
    </xdr:from>
    <xdr:ext cx="405111" cy="259045"/>
    <xdr:sp macro="" textlink="">
      <xdr:nvSpPr>
        <xdr:cNvPr id="67" name="有形固定資産減価償却率最小値テキスト"/>
        <xdr:cNvSpPr txBox="1"/>
      </xdr:nvSpPr>
      <xdr:spPr>
        <a:xfrm>
          <a:off x="4813300"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49802</xdr:rowOff>
    </xdr:from>
    <xdr:to>
      <xdr:col>23</xdr:col>
      <xdr:colOff>174625</xdr:colOff>
      <xdr:row>35</xdr:row>
      <xdr:rowOff>49802</xdr:rowOff>
    </xdr:to>
    <xdr:cxnSp macro="">
      <xdr:nvCxnSpPr>
        <xdr:cNvPr id="68" name="直線コネクタ 67"/>
        <xdr:cNvCxnSpPr/>
      </xdr:nvCxnSpPr>
      <xdr:spPr>
        <a:xfrm>
          <a:off x="4673600" y="682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126926</xdr:rowOff>
    </xdr:from>
    <xdr:ext cx="405111" cy="259045"/>
    <xdr:sp macro="" textlink="">
      <xdr:nvSpPr>
        <xdr:cNvPr id="69" name="有形固定資産減価償却率最大値テキスト"/>
        <xdr:cNvSpPr txBox="1"/>
      </xdr:nvSpPr>
      <xdr:spPr>
        <a:xfrm>
          <a:off x="4813300" y="518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8799</xdr:rowOff>
    </xdr:from>
    <xdr:to>
      <xdr:col>23</xdr:col>
      <xdr:colOff>174625</xdr:colOff>
      <xdr:row>27</xdr:row>
      <xdr:rowOff>8799</xdr:rowOff>
    </xdr:to>
    <xdr:cxnSp macro="">
      <xdr:nvCxnSpPr>
        <xdr:cNvPr id="70" name="直線コネクタ 69"/>
        <xdr:cNvCxnSpPr/>
      </xdr:nvCxnSpPr>
      <xdr:spPr>
        <a:xfrm>
          <a:off x="4673600" y="540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134546</xdr:rowOff>
    </xdr:from>
    <xdr:ext cx="405111" cy="259045"/>
    <xdr:sp macro="" textlink="">
      <xdr:nvSpPr>
        <xdr:cNvPr id="71" name="有形固定資産減価償却率平均値テキスト"/>
        <xdr:cNvSpPr txBox="1"/>
      </xdr:nvSpPr>
      <xdr:spPr>
        <a:xfrm>
          <a:off x="4813300" y="5706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111669</xdr:rowOff>
    </xdr:from>
    <xdr:to>
      <xdr:col>23</xdr:col>
      <xdr:colOff>136525</xdr:colOff>
      <xdr:row>30</xdr:row>
      <xdr:rowOff>41819</xdr:rowOff>
    </xdr:to>
    <xdr:sp macro="" textlink="">
      <xdr:nvSpPr>
        <xdr:cNvPr id="72" name="フローチャート: 判断 71"/>
        <xdr:cNvSpPr/>
      </xdr:nvSpPr>
      <xdr:spPr>
        <a:xfrm>
          <a:off x="4711700" y="58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3" name="フローチャート: 判断 72"/>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4989</xdr:rowOff>
    </xdr:from>
    <xdr:to>
      <xdr:col>15</xdr:col>
      <xdr:colOff>187325</xdr:colOff>
      <xdr:row>30</xdr:row>
      <xdr:rowOff>106589</xdr:rowOff>
    </xdr:to>
    <xdr:sp macro="" textlink="">
      <xdr:nvSpPr>
        <xdr:cNvPr id="74" name="フローチャート: 判断 73"/>
        <xdr:cNvSpPr/>
      </xdr:nvSpPr>
      <xdr:spPr>
        <a:xfrm>
          <a:off x="32385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94433</xdr:rowOff>
    </xdr:from>
    <xdr:to>
      <xdr:col>11</xdr:col>
      <xdr:colOff>187325</xdr:colOff>
      <xdr:row>31</xdr:row>
      <xdr:rowOff>24583</xdr:rowOff>
    </xdr:to>
    <xdr:sp macro="" textlink="">
      <xdr:nvSpPr>
        <xdr:cNvPr id="75" name="フローチャート: 判断 74"/>
        <xdr:cNvSpPr/>
      </xdr:nvSpPr>
      <xdr:spPr>
        <a:xfrm>
          <a:off x="2476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81" name="楕円 80"/>
        <xdr:cNvSpPr/>
      </xdr:nvSpPr>
      <xdr:spPr>
        <a:xfrm>
          <a:off x="47117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46372</xdr:rowOff>
    </xdr:from>
    <xdr:ext cx="405111" cy="259045"/>
    <xdr:sp macro="" textlink="">
      <xdr:nvSpPr>
        <xdr:cNvPr id="82" name="有形固定資産減価償却率該当値テキスト"/>
        <xdr:cNvSpPr txBox="1"/>
      </xdr:nvSpPr>
      <xdr:spPr>
        <a:xfrm>
          <a:off x="4813300"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67945</xdr:rowOff>
    </xdr:from>
    <xdr:to>
      <xdr:col>19</xdr:col>
      <xdr:colOff>187325</xdr:colOff>
      <xdr:row>31</xdr:row>
      <xdr:rowOff>169545</xdr:rowOff>
    </xdr:to>
    <xdr:sp macro="" textlink="">
      <xdr:nvSpPr>
        <xdr:cNvPr id="83" name="楕円 82"/>
        <xdr:cNvSpPr/>
      </xdr:nvSpPr>
      <xdr:spPr>
        <a:xfrm>
          <a:off x="4000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118745</xdr:rowOff>
    </xdr:from>
    <xdr:to>
      <xdr:col>23</xdr:col>
      <xdr:colOff>85725</xdr:colOff>
      <xdr:row>31</xdr:row>
      <xdr:rowOff>118745</xdr:rowOff>
    </xdr:to>
    <xdr:cxnSp macro="">
      <xdr:nvCxnSpPr>
        <xdr:cNvPr id="84" name="直線コネクタ 83"/>
        <xdr:cNvCxnSpPr/>
      </xdr:nvCxnSpPr>
      <xdr:spPr>
        <a:xfrm>
          <a:off x="4051300" y="6205220"/>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74114</xdr:rowOff>
    </xdr:from>
    <xdr:to>
      <xdr:col>15</xdr:col>
      <xdr:colOff>187325</xdr:colOff>
      <xdr:row>32</xdr:row>
      <xdr:rowOff>4264</xdr:rowOff>
    </xdr:to>
    <xdr:sp macro="" textlink="">
      <xdr:nvSpPr>
        <xdr:cNvPr id="85" name="楕円 84"/>
        <xdr:cNvSpPr/>
      </xdr:nvSpPr>
      <xdr:spPr>
        <a:xfrm>
          <a:off x="3238500" y="616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118745</xdr:rowOff>
    </xdr:from>
    <xdr:to>
      <xdr:col>19</xdr:col>
      <xdr:colOff>136525</xdr:colOff>
      <xdr:row>31</xdr:row>
      <xdr:rowOff>124914</xdr:rowOff>
    </xdr:to>
    <xdr:cxnSp macro="">
      <xdr:nvCxnSpPr>
        <xdr:cNvPr id="86" name="直線コネクタ 85"/>
        <xdr:cNvCxnSpPr/>
      </xdr:nvCxnSpPr>
      <xdr:spPr>
        <a:xfrm flipV="1">
          <a:off x="3289300" y="6205220"/>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96429</xdr:rowOff>
    </xdr:from>
    <xdr:to>
      <xdr:col>11</xdr:col>
      <xdr:colOff>187325</xdr:colOff>
      <xdr:row>35</xdr:row>
      <xdr:rowOff>26579</xdr:rowOff>
    </xdr:to>
    <xdr:sp macro="" textlink="">
      <xdr:nvSpPr>
        <xdr:cNvPr id="87" name="楕円 86"/>
        <xdr:cNvSpPr/>
      </xdr:nvSpPr>
      <xdr:spPr>
        <a:xfrm>
          <a:off x="24765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124914</xdr:rowOff>
    </xdr:from>
    <xdr:to>
      <xdr:col>15</xdr:col>
      <xdr:colOff>136525</xdr:colOff>
      <xdr:row>34</xdr:row>
      <xdr:rowOff>147229</xdr:rowOff>
    </xdr:to>
    <xdr:cxnSp macro="">
      <xdr:nvCxnSpPr>
        <xdr:cNvPr id="88" name="直線コネクタ 87"/>
        <xdr:cNvCxnSpPr/>
      </xdr:nvCxnSpPr>
      <xdr:spPr>
        <a:xfrm flipV="1">
          <a:off x="2527300" y="6211389"/>
          <a:ext cx="762000" cy="53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89" name="n_1aveValue有形固定資産減価償却率"/>
        <xdr:cNvSpPr txBox="1"/>
      </xdr:nvSpPr>
      <xdr:spPr>
        <a:xfrm>
          <a:off x="383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123116</xdr:rowOff>
    </xdr:from>
    <xdr:ext cx="405111" cy="259045"/>
    <xdr:sp macro="" textlink="">
      <xdr:nvSpPr>
        <xdr:cNvPr id="90" name="n_2aveValue有形固定資産減価償却率"/>
        <xdr:cNvSpPr txBox="1"/>
      </xdr:nvSpPr>
      <xdr:spPr>
        <a:xfrm>
          <a:off x="3086744" y="569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41110</xdr:rowOff>
    </xdr:from>
    <xdr:ext cx="405111" cy="259045"/>
    <xdr:sp macro="" textlink="">
      <xdr:nvSpPr>
        <xdr:cNvPr id="91" name="n_3aveValue有形固定資産減価償却率"/>
        <xdr:cNvSpPr txBox="1"/>
      </xdr:nvSpPr>
      <xdr:spPr>
        <a:xfrm>
          <a:off x="2324744" y="5784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160672</xdr:rowOff>
    </xdr:from>
    <xdr:ext cx="405111" cy="259045"/>
    <xdr:sp macro="" textlink="">
      <xdr:nvSpPr>
        <xdr:cNvPr id="92" name="n_1mainValue有形固定資産減価償却率"/>
        <xdr:cNvSpPr txBox="1"/>
      </xdr:nvSpPr>
      <xdr:spPr>
        <a:xfrm>
          <a:off x="383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166841</xdr:rowOff>
    </xdr:from>
    <xdr:ext cx="405111" cy="259045"/>
    <xdr:sp macro="" textlink="">
      <xdr:nvSpPr>
        <xdr:cNvPr id="93" name="n_2mainValue有形固定資産減価償却率"/>
        <xdr:cNvSpPr txBox="1"/>
      </xdr:nvSpPr>
      <xdr:spPr>
        <a:xfrm>
          <a:off x="3086744" y="625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35</xdr:row>
      <xdr:rowOff>17706</xdr:rowOff>
    </xdr:from>
    <xdr:ext cx="405111" cy="259045"/>
    <xdr:sp macro="" textlink="">
      <xdr:nvSpPr>
        <xdr:cNvPr id="94" name="n_3mainValue有形固定資産減価償却率"/>
        <xdr:cNvSpPr txBox="1"/>
      </xdr:nvSpPr>
      <xdr:spPr>
        <a:xfrm>
          <a:off x="2324744" y="678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[ 997.6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年度の債務償還比率は類似団体内平均値より高い水準にある。これは近年の庁舎改修事業や統合小学校建設事業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及び小中学校共用体育館建設事業</a:t>
          </a:r>
          <a:r>
            <a:rPr kumimoji="1" lang="ja-JP" altLang="en-US" sz="1100">
              <a:latin typeface="ＭＳ Ｐゴシック" panose="020B0600070205080204" pitchFamily="50" charset="-128"/>
              <a:ea typeface="ＭＳ Ｐゴシック" panose="020B0600070205080204" pitchFamily="50" charset="-128"/>
            </a:rPr>
            <a:t>等の大型建設事業実施に伴い，財源とした地方債の残高が多くなっていることが影響していると考えられる。今後の財政健全化に向けて，これまで以上に地方債発行の抑制に努めていく。</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0" name="直線コネクタ 109"/>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1" name="テキスト ボックス 110"/>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2" name="直線コネクタ 111"/>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3" name="テキスト ボックス 112"/>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4" name="直線コネクタ 113"/>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5" name="テキスト ボックス 114"/>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6" name="直線コネクタ 115"/>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7" name="テキスト ボックス 116"/>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96073</xdr:rowOff>
    </xdr:from>
    <xdr:to>
      <xdr:col>76</xdr:col>
      <xdr:colOff>21589</xdr:colOff>
      <xdr:row>34</xdr:row>
      <xdr:rowOff>79375</xdr:rowOff>
    </xdr:to>
    <xdr:cxnSp macro="">
      <xdr:nvCxnSpPr>
        <xdr:cNvPr id="121" name="直線コネクタ 120"/>
        <xdr:cNvCxnSpPr/>
      </xdr:nvCxnSpPr>
      <xdr:spPr>
        <a:xfrm flipV="1">
          <a:off x="14793595" y="5325298"/>
          <a:ext cx="1269" cy="135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2"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3" name="直線コネクタ 122"/>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42750</xdr:rowOff>
    </xdr:from>
    <xdr:ext cx="560923" cy="259045"/>
    <xdr:sp macro="" textlink="">
      <xdr:nvSpPr>
        <xdr:cNvPr id="124" name="債務償還比率最大値テキスト"/>
        <xdr:cNvSpPr txBox="1"/>
      </xdr:nvSpPr>
      <xdr:spPr>
        <a:xfrm>
          <a:off x="14846300" y="51005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96073</xdr:rowOff>
    </xdr:from>
    <xdr:to>
      <xdr:col>76</xdr:col>
      <xdr:colOff>111125</xdr:colOff>
      <xdr:row>26</xdr:row>
      <xdr:rowOff>96073</xdr:rowOff>
    </xdr:to>
    <xdr:cxnSp macro="">
      <xdr:nvCxnSpPr>
        <xdr:cNvPr id="125" name="直線コネクタ 124"/>
        <xdr:cNvCxnSpPr/>
      </xdr:nvCxnSpPr>
      <xdr:spPr>
        <a:xfrm>
          <a:off x="14706600" y="5325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32382</xdr:rowOff>
    </xdr:from>
    <xdr:ext cx="469744" cy="259045"/>
    <xdr:sp macro="" textlink="">
      <xdr:nvSpPr>
        <xdr:cNvPr id="126" name="債務償還比率平均値テキスト"/>
        <xdr:cNvSpPr txBox="1"/>
      </xdr:nvSpPr>
      <xdr:spPr>
        <a:xfrm>
          <a:off x="14846300" y="6118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53955</xdr:rowOff>
    </xdr:from>
    <xdr:to>
      <xdr:col>76</xdr:col>
      <xdr:colOff>73025</xdr:colOff>
      <xdr:row>31</xdr:row>
      <xdr:rowOff>155555</xdr:rowOff>
    </xdr:to>
    <xdr:sp macro="" textlink="">
      <xdr:nvSpPr>
        <xdr:cNvPr id="127" name="フローチャート: 判断 126"/>
        <xdr:cNvSpPr/>
      </xdr:nvSpPr>
      <xdr:spPr>
        <a:xfrm>
          <a:off x="14744700" y="614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45146</xdr:rowOff>
    </xdr:from>
    <xdr:to>
      <xdr:col>72</xdr:col>
      <xdr:colOff>123825</xdr:colOff>
      <xdr:row>31</xdr:row>
      <xdr:rowOff>146746</xdr:rowOff>
    </xdr:to>
    <xdr:sp macro="" textlink="">
      <xdr:nvSpPr>
        <xdr:cNvPr id="128" name="フローチャート: 判断 127"/>
        <xdr:cNvSpPr/>
      </xdr:nvSpPr>
      <xdr:spPr>
        <a:xfrm>
          <a:off x="14033500" y="613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24298</xdr:rowOff>
    </xdr:from>
    <xdr:to>
      <xdr:col>76</xdr:col>
      <xdr:colOff>73025</xdr:colOff>
      <xdr:row>29</xdr:row>
      <xdr:rowOff>125898</xdr:rowOff>
    </xdr:to>
    <xdr:sp macro="" textlink="">
      <xdr:nvSpPr>
        <xdr:cNvPr id="134" name="楕円 133"/>
        <xdr:cNvSpPr/>
      </xdr:nvSpPr>
      <xdr:spPr>
        <a:xfrm>
          <a:off x="14744700" y="576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47175</xdr:rowOff>
    </xdr:from>
    <xdr:ext cx="469744" cy="259045"/>
    <xdr:sp macro="" textlink="">
      <xdr:nvSpPr>
        <xdr:cNvPr id="135" name="債務償還比率該当値テキスト"/>
        <xdr:cNvSpPr txBox="1"/>
      </xdr:nvSpPr>
      <xdr:spPr>
        <a:xfrm>
          <a:off x="14846300" y="561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44333</xdr:rowOff>
    </xdr:from>
    <xdr:to>
      <xdr:col>72</xdr:col>
      <xdr:colOff>123825</xdr:colOff>
      <xdr:row>29</xdr:row>
      <xdr:rowOff>145933</xdr:rowOff>
    </xdr:to>
    <xdr:sp macro="" textlink="">
      <xdr:nvSpPr>
        <xdr:cNvPr id="136" name="楕円 135"/>
        <xdr:cNvSpPr/>
      </xdr:nvSpPr>
      <xdr:spPr>
        <a:xfrm>
          <a:off x="14033500" y="578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75098</xdr:rowOff>
    </xdr:from>
    <xdr:to>
      <xdr:col>76</xdr:col>
      <xdr:colOff>22225</xdr:colOff>
      <xdr:row>29</xdr:row>
      <xdr:rowOff>95133</xdr:rowOff>
    </xdr:to>
    <xdr:cxnSp macro="">
      <xdr:nvCxnSpPr>
        <xdr:cNvPr id="137" name="直線コネクタ 136"/>
        <xdr:cNvCxnSpPr/>
      </xdr:nvCxnSpPr>
      <xdr:spPr>
        <a:xfrm flipV="1">
          <a:off x="14084300" y="5818673"/>
          <a:ext cx="711200" cy="2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137873</xdr:rowOff>
    </xdr:from>
    <xdr:ext cx="469744" cy="259045"/>
    <xdr:sp macro="" textlink="">
      <xdr:nvSpPr>
        <xdr:cNvPr id="138" name="n_1aveValue債務償還比率"/>
        <xdr:cNvSpPr txBox="1"/>
      </xdr:nvSpPr>
      <xdr:spPr>
        <a:xfrm>
          <a:off x="13836727" y="622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162460</xdr:rowOff>
    </xdr:from>
    <xdr:ext cx="469744" cy="259045"/>
    <xdr:sp macro="" textlink="">
      <xdr:nvSpPr>
        <xdr:cNvPr id="139" name="n_1mainValue債務償還比率"/>
        <xdr:cNvSpPr txBox="1"/>
      </xdr:nvSpPr>
      <xdr:spPr>
        <a:xfrm>
          <a:off x="13836727" y="556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16,914
16,099
23.89
8,508,920
8,003,086
451,192
4,218,530
9,486,874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95.6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148590</xdr:rowOff>
    </xdr:to>
    <xdr:cxnSp macro="">
      <xdr:nvCxnSpPr>
        <xdr:cNvPr id="56" name="直線コネクタ 55"/>
        <xdr:cNvCxnSpPr/>
      </xdr:nvCxnSpPr>
      <xdr:spPr>
        <a:xfrm flipV="1">
          <a:off x="4634865" y="579310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道路】&#10;有形固定資産減価償却率最大値テキスト"/>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73042</xdr:rowOff>
    </xdr:from>
    <xdr:ext cx="405111" cy="259045"/>
    <xdr:sp macro="" textlink="">
      <xdr:nvSpPr>
        <xdr:cNvPr id="61" name="【道路】&#10;有形固定資産減価償却率平均値テキスト"/>
        <xdr:cNvSpPr txBox="1"/>
      </xdr:nvSpPr>
      <xdr:spPr>
        <a:xfrm>
          <a:off x="4673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10160</xdr:rowOff>
    </xdr:from>
    <xdr:to>
      <xdr:col>10</xdr:col>
      <xdr:colOff>165100</xdr:colOff>
      <xdr:row>38</xdr:row>
      <xdr:rowOff>111760</xdr:rowOff>
    </xdr:to>
    <xdr:sp macro="" textlink="">
      <xdr:nvSpPr>
        <xdr:cNvPr id="65" name="フローチャート: 判断 64"/>
        <xdr:cNvSpPr/>
      </xdr:nvSpPr>
      <xdr:spPr>
        <a:xfrm>
          <a:off x="1968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97790</xdr:rowOff>
    </xdr:from>
    <xdr:to>
      <xdr:col>24</xdr:col>
      <xdr:colOff>114300</xdr:colOff>
      <xdr:row>42</xdr:row>
      <xdr:rowOff>27940</xdr:rowOff>
    </xdr:to>
    <xdr:sp macro="" textlink="">
      <xdr:nvSpPr>
        <xdr:cNvPr id="71" name="楕円 70"/>
        <xdr:cNvSpPr/>
      </xdr:nvSpPr>
      <xdr:spPr>
        <a:xfrm>
          <a:off x="45847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12717</xdr:rowOff>
    </xdr:from>
    <xdr:ext cx="405111" cy="259045"/>
    <xdr:sp macro="" textlink="">
      <xdr:nvSpPr>
        <xdr:cNvPr id="72" name="【道路】&#10;有形固定資産減価償却率該当値テキスト"/>
        <xdr:cNvSpPr txBox="1"/>
      </xdr:nvSpPr>
      <xdr:spPr>
        <a:xfrm>
          <a:off x="4673600" y="704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118745</xdr:rowOff>
    </xdr:from>
    <xdr:to>
      <xdr:col>20</xdr:col>
      <xdr:colOff>38100</xdr:colOff>
      <xdr:row>42</xdr:row>
      <xdr:rowOff>48895</xdr:rowOff>
    </xdr:to>
    <xdr:sp macro="" textlink="">
      <xdr:nvSpPr>
        <xdr:cNvPr id="73" name="楕円 72"/>
        <xdr:cNvSpPr/>
      </xdr:nvSpPr>
      <xdr:spPr>
        <a:xfrm>
          <a:off x="3746500" y="71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148590</xdr:rowOff>
    </xdr:from>
    <xdr:to>
      <xdr:col>24</xdr:col>
      <xdr:colOff>63500</xdr:colOff>
      <xdr:row>41</xdr:row>
      <xdr:rowOff>169545</xdr:rowOff>
    </xdr:to>
    <xdr:cxnSp macro="">
      <xdr:nvCxnSpPr>
        <xdr:cNvPr id="74" name="直線コネクタ 73"/>
        <xdr:cNvCxnSpPr/>
      </xdr:nvCxnSpPr>
      <xdr:spPr>
        <a:xfrm flipV="1">
          <a:off x="3797300" y="717804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113030</xdr:rowOff>
    </xdr:from>
    <xdr:to>
      <xdr:col>15</xdr:col>
      <xdr:colOff>101600</xdr:colOff>
      <xdr:row>42</xdr:row>
      <xdr:rowOff>43180</xdr:rowOff>
    </xdr:to>
    <xdr:sp macro="" textlink="">
      <xdr:nvSpPr>
        <xdr:cNvPr id="75" name="楕円 74"/>
        <xdr:cNvSpPr/>
      </xdr:nvSpPr>
      <xdr:spPr>
        <a:xfrm>
          <a:off x="2857500" y="714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163830</xdr:rowOff>
    </xdr:from>
    <xdr:to>
      <xdr:col>19</xdr:col>
      <xdr:colOff>177800</xdr:colOff>
      <xdr:row>41</xdr:row>
      <xdr:rowOff>169545</xdr:rowOff>
    </xdr:to>
    <xdr:cxnSp macro="">
      <xdr:nvCxnSpPr>
        <xdr:cNvPr id="76" name="直線コネクタ 75"/>
        <xdr:cNvCxnSpPr/>
      </xdr:nvCxnSpPr>
      <xdr:spPr>
        <a:xfrm>
          <a:off x="2908300" y="71932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135890</xdr:rowOff>
    </xdr:from>
    <xdr:to>
      <xdr:col>10</xdr:col>
      <xdr:colOff>165100</xdr:colOff>
      <xdr:row>39</xdr:row>
      <xdr:rowOff>66040</xdr:rowOff>
    </xdr:to>
    <xdr:sp macro="" textlink="">
      <xdr:nvSpPr>
        <xdr:cNvPr id="77" name="楕円 76"/>
        <xdr:cNvSpPr/>
      </xdr:nvSpPr>
      <xdr:spPr>
        <a:xfrm>
          <a:off x="1968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15240</xdr:rowOff>
    </xdr:from>
    <xdr:to>
      <xdr:col>15</xdr:col>
      <xdr:colOff>50800</xdr:colOff>
      <xdr:row>41</xdr:row>
      <xdr:rowOff>163830</xdr:rowOff>
    </xdr:to>
    <xdr:cxnSp macro="">
      <xdr:nvCxnSpPr>
        <xdr:cNvPr id="78" name="直線コネクタ 77"/>
        <xdr:cNvCxnSpPr/>
      </xdr:nvCxnSpPr>
      <xdr:spPr>
        <a:xfrm>
          <a:off x="2019300" y="6701790"/>
          <a:ext cx="889000" cy="49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21607</xdr:rowOff>
    </xdr:from>
    <xdr:ext cx="405111" cy="259045"/>
    <xdr:sp macro="" textlink="">
      <xdr:nvSpPr>
        <xdr:cNvPr id="79" name="n_1aveValue【道路】&#10;有形固定資産減価償却率"/>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80" name="n_2aveValue【道路】&#10;有形固定資産減価償却率"/>
        <xdr:cNvSpPr txBox="1"/>
      </xdr:nvSpPr>
      <xdr:spPr>
        <a:xfrm>
          <a:off x="2705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128287</xdr:rowOff>
    </xdr:from>
    <xdr:ext cx="405111" cy="259045"/>
    <xdr:sp macro="" textlink="">
      <xdr:nvSpPr>
        <xdr:cNvPr id="81" name="n_3aveValue【道路】&#10;有形固定資産減価償却率"/>
        <xdr:cNvSpPr txBox="1"/>
      </xdr:nvSpPr>
      <xdr:spPr>
        <a:xfrm>
          <a:off x="1816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40022</xdr:rowOff>
    </xdr:from>
    <xdr:ext cx="405111" cy="259045"/>
    <xdr:sp macro="" textlink="">
      <xdr:nvSpPr>
        <xdr:cNvPr id="82" name="n_1mainValue【道路】&#10;有形固定資産減価償却率"/>
        <xdr:cNvSpPr txBox="1"/>
      </xdr:nvSpPr>
      <xdr:spPr>
        <a:xfrm>
          <a:off x="3582044" y="724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34307</xdr:rowOff>
    </xdr:from>
    <xdr:ext cx="405111" cy="259045"/>
    <xdr:sp macro="" textlink="">
      <xdr:nvSpPr>
        <xdr:cNvPr id="83" name="n_2mainValue【道路】&#10;有形固定資産減価償却率"/>
        <xdr:cNvSpPr txBox="1"/>
      </xdr:nvSpPr>
      <xdr:spPr>
        <a:xfrm>
          <a:off x="2705744"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57167</xdr:rowOff>
    </xdr:from>
    <xdr:ext cx="405111" cy="259045"/>
    <xdr:sp macro="" textlink="">
      <xdr:nvSpPr>
        <xdr:cNvPr id="84" name="n_3mainValue【道路】&#10;有形固定資産減価償却率"/>
        <xdr:cNvSpPr txBox="1"/>
      </xdr:nvSpPr>
      <xdr:spPr>
        <a:xfrm>
          <a:off x="18167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138084</xdr:rowOff>
    </xdr:from>
    <xdr:ext cx="595419" cy="259045"/>
    <xdr:sp macro="" textlink="">
      <xdr:nvSpPr>
        <xdr:cNvPr id="98" name="テキスト ボックス 97"/>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154412</xdr:rowOff>
    </xdr:from>
    <xdr:ext cx="595419" cy="259045"/>
    <xdr:sp macro="" textlink="">
      <xdr:nvSpPr>
        <xdr:cNvPr id="100" name="テキスト ボックス 99"/>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170741</xdr:rowOff>
    </xdr:from>
    <xdr:ext cx="595419" cy="259045"/>
    <xdr:sp macro="" textlink="">
      <xdr:nvSpPr>
        <xdr:cNvPr id="102" name="テキスト ボックス 101"/>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15620</xdr:rowOff>
    </xdr:from>
    <xdr:ext cx="685572" cy="259045"/>
    <xdr:sp macro="" textlink="">
      <xdr:nvSpPr>
        <xdr:cNvPr id="104" name="テキスト ボックス 103"/>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31949</xdr:rowOff>
    </xdr:from>
    <xdr:ext cx="685572" cy="259045"/>
    <xdr:sp macro="" textlink="">
      <xdr:nvSpPr>
        <xdr:cNvPr id="106" name="テキスト ボックス 105"/>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8" name="テキスト ボックス 107"/>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7487</xdr:rowOff>
    </xdr:from>
    <xdr:to>
      <xdr:col>54</xdr:col>
      <xdr:colOff>189865</xdr:colOff>
      <xdr:row>42</xdr:row>
      <xdr:rowOff>89363</xdr:rowOff>
    </xdr:to>
    <xdr:cxnSp macro="">
      <xdr:nvCxnSpPr>
        <xdr:cNvPr id="110" name="直線コネクタ 109"/>
        <xdr:cNvCxnSpPr/>
      </xdr:nvCxnSpPr>
      <xdr:spPr>
        <a:xfrm flipV="1">
          <a:off x="10476865" y="5665337"/>
          <a:ext cx="0" cy="1624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95938</xdr:rowOff>
    </xdr:from>
    <xdr:ext cx="469744" cy="259045"/>
    <xdr:sp macro="" textlink="">
      <xdr:nvSpPr>
        <xdr:cNvPr id="111" name="【道路】&#10;一人当たり延長最小値テキスト"/>
        <xdr:cNvSpPr txBox="1"/>
      </xdr:nvSpPr>
      <xdr:spPr>
        <a:xfrm>
          <a:off x="10515600" y="729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89363</xdr:rowOff>
    </xdr:from>
    <xdr:to>
      <xdr:col>55</xdr:col>
      <xdr:colOff>88900</xdr:colOff>
      <xdr:row>42</xdr:row>
      <xdr:rowOff>89363</xdr:rowOff>
    </xdr:to>
    <xdr:cxnSp macro="">
      <xdr:nvCxnSpPr>
        <xdr:cNvPr id="112" name="直線コネクタ 111"/>
        <xdr:cNvCxnSpPr/>
      </xdr:nvCxnSpPr>
      <xdr:spPr>
        <a:xfrm>
          <a:off x="10388600" y="729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125614</xdr:rowOff>
    </xdr:from>
    <xdr:ext cx="690189" cy="259045"/>
    <xdr:sp macro="" textlink="">
      <xdr:nvSpPr>
        <xdr:cNvPr id="113" name="【道路】&#10;一人当たり延長最大値テキスト"/>
        <xdr:cNvSpPr txBox="1"/>
      </xdr:nvSpPr>
      <xdr:spPr>
        <a:xfrm>
          <a:off x="10515600" y="5440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7487</xdr:rowOff>
    </xdr:from>
    <xdr:to>
      <xdr:col>55</xdr:col>
      <xdr:colOff>88900</xdr:colOff>
      <xdr:row>33</xdr:row>
      <xdr:rowOff>7487</xdr:rowOff>
    </xdr:to>
    <xdr:cxnSp macro="">
      <xdr:nvCxnSpPr>
        <xdr:cNvPr id="114" name="直線コネクタ 113"/>
        <xdr:cNvCxnSpPr/>
      </xdr:nvCxnSpPr>
      <xdr:spPr>
        <a:xfrm>
          <a:off x="10388600" y="566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13388</xdr:rowOff>
    </xdr:from>
    <xdr:ext cx="534377" cy="259045"/>
    <xdr:sp macro="" textlink="">
      <xdr:nvSpPr>
        <xdr:cNvPr id="115" name="【道路】&#10;一人当たり延長平均値テキスト"/>
        <xdr:cNvSpPr txBox="1"/>
      </xdr:nvSpPr>
      <xdr:spPr>
        <a:xfrm>
          <a:off x="10515600" y="704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161961</xdr:rowOff>
    </xdr:from>
    <xdr:to>
      <xdr:col>55</xdr:col>
      <xdr:colOff>50800</xdr:colOff>
      <xdr:row>42</xdr:row>
      <xdr:rowOff>92111</xdr:rowOff>
    </xdr:to>
    <xdr:sp macro="" textlink="">
      <xdr:nvSpPr>
        <xdr:cNvPr id="116" name="フローチャート: 判断 115"/>
        <xdr:cNvSpPr/>
      </xdr:nvSpPr>
      <xdr:spPr>
        <a:xfrm>
          <a:off x="10426700" y="719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165166</xdr:rowOff>
    </xdr:from>
    <xdr:to>
      <xdr:col>50</xdr:col>
      <xdr:colOff>165100</xdr:colOff>
      <xdr:row>42</xdr:row>
      <xdr:rowOff>95316</xdr:rowOff>
    </xdr:to>
    <xdr:sp macro="" textlink="">
      <xdr:nvSpPr>
        <xdr:cNvPr id="117" name="フローチャート: 判断 116"/>
        <xdr:cNvSpPr/>
      </xdr:nvSpPr>
      <xdr:spPr>
        <a:xfrm>
          <a:off x="9588500" y="7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22031</xdr:rowOff>
    </xdr:from>
    <xdr:to>
      <xdr:col>46</xdr:col>
      <xdr:colOff>38100</xdr:colOff>
      <xdr:row>42</xdr:row>
      <xdr:rowOff>123631</xdr:rowOff>
    </xdr:to>
    <xdr:sp macro="" textlink="">
      <xdr:nvSpPr>
        <xdr:cNvPr id="118" name="フローチャート: 判断 117"/>
        <xdr:cNvSpPr/>
      </xdr:nvSpPr>
      <xdr:spPr>
        <a:xfrm>
          <a:off x="8699500" y="72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145253</xdr:rowOff>
    </xdr:from>
    <xdr:to>
      <xdr:col>41</xdr:col>
      <xdr:colOff>101600</xdr:colOff>
      <xdr:row>42</xdr:row>
      <xdr:rowOff>75403</xdr:rowOff>
    </xdr:to>
    <xdr:sp macro="" textlink="">
      <xdr:nvSpPr>
        <xdr:cNvPr id="119" name="フローチャート: 判断 118"/>
        <xdr:cNvSpPr/>
      </xdr:nvSpPr>
      <xdr:spPr>
        <a:xfrm>
          <a:off x="7810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32725</xdr:rowOff>
    </xdr:from>
    <xdr:to>
      <xdr:col>55</xdr:col>
      <xdr:colOff>50800</xdr:colOff>
      <xdr:row>42</xdr:row>
      <xdr:rowOff>134325</xdr:rowOff>
    </xdr:to>
    <xdr:sp macro="" textlink="">
      <xdr:nvSpPr>
        <xdr:cNvPr id="125" name="楕円 124"/>
        <xdr:cNvSpPr/>
      </xdr:nvSpPr>
      <xdr:spPr>
        <a:xfrm>
          <a:off x="10426700" y="72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140388</xdr:rowOff>
    </xdr:from>
    <xdr:ext cx="469744" cy="259045"/>
    <xdr:sp macro="" textlink="">
      <xdr:nvSpPr>
        <xdr:cNvPr id="126" name="【道路】&#10;一人当たり延長該当値テキスト"/>
        <xdr:cNvSpPr txBox="1"/>
      </xdr:nvSpPr>
      <xdr:spPr>
        <a:xfrm>
          <a:off x="10515600" y="7169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33027</xdr:rowOff>
    </xdr:from>
    <xdr:to>
      <xdr:col>50</xdr:col>
      <xdr:colOff>165100</xdr:colOff>
      <xdr:row>42</xdr:row>
      <xdr:rowOff>134627</xdr:rowOff>
    </xdr:to>
    <xdr:sp macro="" textlink="">
      <xdr:nvSpPr>
        <xdr:cNvPr id="127" name="楕円 126"/>
        <xdr:cNvSpPr/>
      </xdr:nvSpPr>
      <xdr:spPr>
        <a:xfrm>
          <a:off x="9588500" y="723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83525</xdr:rowOff>
    </xdr:from>
    <xdr:to>
      <xdr:col>55</xdr:col>
      <xdr:colOff>0</xdr:colOff>
      <xdr:row>42</xdr:row>
      <xdr:rowOff>83827</xdr:rowOff>
    </xdr:to>
    <xdr:cxnSp macro="">
      <xdr:nvCxnSpPr>
        <xdr:cNvPr id="128" name="直線コネクタ 127"/>
        <xdr:cNvCxnSpPr/>
      </xdr:nvCxnSpPr>
      <xdr:spPr>
        <a:xfrm flipV="1">
          <a:off x="9639300" y="7284425"/>
          <a:ext cx="838200" cy="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33142</xdr:rowOff>
    </xdr:from>
    <xdr:to>
      <xdr:col>46</xdr:col>
      <xdr:colOff>38100</xdr:colOff>
      <xdr:row>42</xdr:row>
      <xdr:rowOff>134742</xdr:rowOff>
    </xdr:to>
    <xdr:sp macro="" textlink="">
      <xdr:nvSpPr>
        <xdr:cNvPr id="129" name="楕円 128"/>
        <xdr:cNvSpPr/>
      </xdr:nvSpPr>
      <xdr:spPr>
        <a:xfrm>
          <a:off x="8699500" y="723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83827</xdr:rowOff>
    </xdr:from>
    <xdr:to>
      <xdr:col>50</xdr:col>
      <xdr:colOff>114300</xdr:colOff>
      <xdr:row>42</xdr:row>
      <xdr:rowOff>83942</xdr:rowOff>
    </xdr:to>
    <xdr:cxnSp macro="">
      <xdr:nvCxnSpPr>
        <xdr:cNvPr id="130" name="直線コネクタ 129"/>
        <xdr:cNvCxnSpPr/>
      </xdr:nvCxnSpPr>
      <xdr:spPr>
        <a:xfrm flipV="1">
          <a:off x="8750300" y="7284727"/>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42</xdr:row>
      <xdr:rowOff>33280</xdr:rowOff>
    </xdr:from>
    <xdr:to>
      <xdr:col>41</xdr:col>
      <xdr:colOff>101600</xdr:colOff>
      <xdr:row>42</xdr:row>
      <xdr:rowOff>134880</xdr:rowOff>
    </xdr:to>
    <xdr:sp macro="" textlink="">
      <xdr:nvSpPr>
        <xdr:cNvPr id="131" name="楕円 130"/>
        <xdr:cNvSpPr/>
      </xdr:nvSpPr>
      <xdr:spPr>
        <a:xfrm>
          <a:off x="7810500" y="723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83942</xdr:rowOff>
    </xdr:from>
    <xdr:to>
      <xdr:col>45</xdr:col>
      <xdr:colOff>177800</xdr:colOff>
      <xdr:row>42</xdr:row>
      <xdr:rowOff>84080</xdr:rowOff>
    </xdr:to>
    <xdr:cxnSp macro="">
      <xdr:nvCxnSpPr>
        <xdr:cNvPr id="132" name="直線コネクタ 131"/>
        <xdr:cNvCxnSpPr/>
      </xdr:nvCxnSpPr>
      <xdr:spPr>
        <a:xfrm flipV="1">
          <a:off x="7861300" y="7284842"/>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111843</xdr:rowOff>
    </xdr:from>
    <xdr:ext cx="534377" cy="259045"/>
    <xdr:sp macro="" textlink="">
      <xdr:nvSpPr>
        <xdr:cNvPr id="133" name="n_1aveValue【道路】&#10;一人当たり延長"/>
        <xdr:cNvSpPr txBox="1"/>
      </xdr:nvSpPr>
      <xdr:spPr>
        <a:xfrm>
          <a:off x="9359411" y="696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140158</xdr:rowOff>
    </xdr:from>
    <xdr:ext cx="534377" cy="259045"/>
    <xdr:sp macro="" textlink="">
      <xdr:nvSpPr>
        <xdr:cNvPr id="134" name="n_2aveValue【道路】&#10;一人当たり延長"/>
        <xdr:cNvSpPr txBox="1"/>
      </xdr:nvSpPr>
      <xdr:spPr>
        <a:xfrm>
          <a:off x="8483111" y="69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91930</xdr:rowOff>
    </xdr:from>
    <xdr:ext cx="534377" cy="259045"/>
    <xdr:sp macro="" textlink="">
      <xdr:nvSpPr>
        <xdr:cNvPr id="135" name="n_3aveValue【道路】&#10;一人当たり延長"/>
        <xdr:cNvSpPr txBox="1"/>
      </xdr:nvSpPr>
      <xdr:spPr>
        <a:xfrm>
          <a:off x="7594111"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125754</xdr:rowOff>
    </xdr:from>
    <xdr:ext cx="469744" cy="259045"/>
    <xdr:sp macro="" textlink="">
      <xdr:nvSpPr>
        <xdr:cNvPr id="136" name="n_1mainValue【道路】&#10;一人当たり延長"/>
        <xdr:cNvSpPr txBox="1"/>
      </xdr:nvSpPr>
      <xdr:spPr>
        <a:xfrm>
          <a:off x="9391727" y="7326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125869</xdr:rowOff>
    </xdr:from>
    <xdr:ext cx="469744" cy="259045"/>
    <xdr:sp macro="" textlink="">
      <xdr:nvSpPr>
        <xdr:cNvPr id="137" name="n_2mainValue【道路】&#10;一人当たり延長"/>
        <xdr:cNvSpPr txBox="1"/>
      </xdr:nvSpPr>
      <xdr:spPr>
        <a:xfrm>
          <a:off x="8515427" y="732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126007</xdr:rowOff>
    </xdr:from>
    <xdr:ext cx="469744" cy="259045"/>
    <xdr:sp macro="" textlink="">
      <xdr:nvSpPr>
        <xdr:cNvPr id="138" name="n_3mainValue【道路】&#10;一人当たり延長"/>
        <xdr:cNvSpPr txBox="1"/>
      </xdr:nvSpPr>
      <xdr:spPr>
        <a:xfrm>
          <a:off x="7626427" y="732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50" name="テキスト ボックス 14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60" name="テキスト ボックス 15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48985</xdr:rowOff>
    </xdr:to>
    <xdr:cxnSp macro="">
      <xdr:nvCxnSpPr>
        <xdr:cNvPr id="164" name="直線コネクタ 163"/>
        <xdr:cNvCxnSpPr/>
      </xdr:nvCxnSpPr>
      <xdr:spPr>
        <a:xfrm flipV="1">
          <a:off x="4634865" y="9478735"/>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340478" cy="259045"/>
    <xdr:sp macro="" textlink="">
      <xdr:nvSpPr>
        <xdr:cNvPr id="165" name="【橋りょう・トンネル】&#10;有形固定資産減価償却率最小値テキスト"/>
        <xdr:cNvSpPr txBox="1"/>
      </xdr:nvSpPr>
      <xdr:spPr>
        <a:xfrm>
          <a:off x="4673600" y="11025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66" name="直線コネクタ 165"/>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405111" cy="259045"/>
    <xdr:sp macro="" textlink="">
      <xdr:nvSpPr>
        <xdr:cNvPr id="167" name="【橋りょう・トンネル】&#10;有形固定資産減価償却率最大値テキスト"/>
        <xdr:cNvSpPr txBox="1"/>
      </xdr:nvSpPr>
      <xdr:spPr>
        <a:xfrm>
          <a:off x="4673600" y="9253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68" name="直線コネクタ 167"/>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156227</xdr:rowOff>
    </xdr:from>
    <xdr:ext cx="405111" cy="259045"/>
    <xdr:sp macro="" textlink="">
      <xdr:nvSpPr>
        <xdr:cNvPr id="169" name="【橋りょう・トンネル】&#10;有形固定資産減価償却率平均値テキスト"/>
        <xdr:cNvSpPr txBox="1"/>
      </xdr:nvSpPr>
      <xdr:spPr>
        <a:xfrm>
          <a:off x="4673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70" name="フローチャート: 判断 169"/>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21046</xdr:rowOff>
    </xdr:from>
    <xdr:to>
      <xdr:col>20</xdr:col>
      <xdr:colOff>38100</xdr:colOff>
      <xdr:row>59</xdr:row>
      <xdr:rowOff>122646</xdr:rowOff>
    </xdr:to>
    <xdr:sp macro="" textlink="">
      <xdr:nvSpPr>
        <xdr:cNvPr id="171" name="フローチャート: 判断 170"/>
        <xdr:cNvSpPr/>
      </xdr:nvSpPr>
      <xdr:spPr>
        <a:xfrm>
          <a:off x="3746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53703</xdr:rowOff>
    </xdr:from>
    <xdr:to>
      <xdr:col>15</xdr:col>
      <xdr:colOff>101600</xdr:colOff>
      <xdr:row>59</xdr:row>
      <xdr:rowOff>155303</xdr:rowOff>
    </xdr:to>
    <xdr:sp macro="" textlink="">
      <xdr:nvSpPr>
        <xdr:cNvPr id="172" name="フローチャート: 判断 171"/>
        <xdr:cNvSpPr/>
      </xdr:nvSpPr>
      <xdr:spPr>
        <a:xfrm>
          <a:off x="2857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73" name="フローチャート: 判断 172"/>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58601</xdr:rowOff>
    </xdr:from>
    <xdr:to>
      <xdr:col>24</xdr:col>
      <xdr:colOff>114300</xdr:colOff>
      <xdr:row>57</xdr:row>
      <xdr:rowOff>160201</xdr:rowOff>
    </xdr:to>
    <xdr:sp macro="" textlink="">
      <xdr:nvSpPr>
        <xdr:cNvPr id="179" name="楕円 178"/>
        <xdr:cNvSpPr/>
      </xdr:nvSpPr>
      <xdr:spPr>
        <a:xfrm>
          <a:off x="4584700" y="983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81478</xdr:rowOff>
    </xdr:from>
    <xdr:ext cx="405111" cy="259045"/>
    <xdr:sp macro="" textlink="">
      <xdr:nvSpPr>
        <xdr:cNvPr id="180" name="【橋りょう・トンネル】&#10;有形固定資産減価償却率該当値テキスト"/>
        <xdr:cNvSpPr txBox="1"/>
      </xdr:nvSpPr>
      <xdr:spPr>
        <a:xfrm>
          <a:off x="4673600" y="968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78196</xdr:rowOff>
    </xdr:from>
    <xdr:to>
      <xdr:col>20</xdr:col>
      <xdr:colOff>38100</xdr:colOff>
      <xdr:row>58</xdr:row>
      <xdr:rowOff>8346</xdr:rowOff>
    </xdr:to>
    <xdr:sp macro="" textlink="">
      <xdr:nvSpPr>
        <xdr:cNvPr id="181" name="楕円 180"/>
        <xdr:cNvSpPr/>
      </xdr:nvSpPr>
      <xdr:spPr>
        <a:xfrm>
          <a:off x="3746500" y="985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109401</xdr:rowOff>
    </xdr:from>
    <xdr:to>
      <xdr:col>24</xdr:col>
      <xdr:colOff>63500</xdr:colOff>
      <xdr:row>57</xdr:row>
      <xdr:rowOff>128996</xdr:rowOff>
    </xdr:to>
    <xdr:cxnSp macro="">
      <xdr:nvCxnSpPr>
        <xdr:cNvPr id="182" name="直線コネクタ 181"/>
        <xdr:cNvCxnSpPr/>
      </xdr:nvCxnSpPr>
      <xdr:spPr>
        <a:xfrm flipV="1">
          <a:off x="3797300" y="988205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97790</xdr:rowOff>
    </xdr:from>
    <xdr:to>
      <xdr:col>15</xdr:col>
      <xdr:colOff>101600</xdr:colOff>
      <xdr:row>58</xdr:row>
      <xdr:rowOff>27940</xdr:rowOff>
    </xdr:to>
    <xdr:sp macro="" textlink="">
      <xdr:nvSpPr>
        <xdr:cNvPr id="183" name="楕円 182"/>
        <xdr:cNvSpPr/>
      </xdr:nvSpPr>
      <xdr:spPr>
        <a:xfrm>
          <a:off x="2857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128996</xdr:rowOff>
    </xdr:from>
    <xdr:to>
      <xdr:col>19</xdr:col>
      <xdr:colOff>177800</xdr:colOff>
      <xdr:row>57</xdr:row>
      <xdr:rowOff>148590</xdr:rowOff>
    </xdr:to>
    <xdr:cxnSp macro="">
      <xdr:nvCxnSpPr>
        <xdr:cNvPr id="184" name="直線コネクタ 183"/>
        <xdr:cNvCxnSpPr/>
      </xdr:nvCxnSpPr>
      <xdr:spPr>
        <a:xfrm flipV="1">
          <a:off x="2908300" y="990164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119017</xdr:rowOff>
    </xdr:from>
    <xdr:to>
      <xdr:col>10</xdr:col>
      <xdr:colOff>165100</xdr:colOff>
      <xdr:row>58</xdr:row>
      <xdr:rowOff>49167</xdr:rowOff>
    </xdr:to>
    <xdr:sp macro="" textlink="">
      <xdr:nvSpPr>
        <xdr:cNvPr id="185" name="楕円 184"/>
        <xdr:cNvSpPr/>
      </xdr:nvSpPr>
      <xdr:spPr>
        <a:xfrm>
          <a:off x="1968500" y="989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148590</xdr:rowOff>
    </xdr:from>
    <xdr:to>
      <xdr:col>15</xdr:col>
      <xdr:colOff>50800</xdr:colOff>
      <xdr:row>57</xdr:row>
      <xdr:rowOff>169817</xdr:rowOff>
    </xdr:to>
    <xdr:cxnSp macro="">
      <xdr:nvCxnSpPr>
        <xdr:cNvPr id="186" name="直線コネクタ 185"/>
        <xdr:cNvCxnSpPr/>
      </xdr:nvCxnSpPr>
      <xdr:spPr>
        <a:xfrm flipV="1">
          <a:off x="2019300" y="992124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113773</xdr:rowOff>
    </xdr:from>
    <xdr:ext cx="405111" cy="259045"/>
    <xdr:sp macro="" textlink="">
      <xdr:nvSpPr>
        <xdr:cNvPr id="187" name="n_1aveValue【橋りょう・トンネル】&#10;有形固定資産減価償却率"/>
        <xdr:cNvSpPr txBox="1"/>
      </xdr:nvSpPr>
      <xdr:spPr>
        <a:xfrm>
          <a:off x="35820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146430</xdr:rowOff>
    </xdr:from>
    <xdr:ext cx="405111" cy="259045"/>
    <xdr:sp macro="" textlink="">
      <xdr:nvSpPr>
        <xdr:cNvPr id="188" name="n_2aveValue【橋りょう・トンネル】&#10;有形固定資産減価償却率"/>
        <xdr:cNvSpPr txBox="1"/>
      </xdr:nvSpPr>
      <xdr:spPr>
        <a:xfrm>
          <a:off x="27057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74584</xdr:rowOff>
    </xdr:from>
    <xdr:ext cx="405111" cy="259045"/>
    <xdr:sp macro="" textlink="">
      <xdr:nvSpPr>
        <xdr:cNvPr id="189" name="n_3aveValue【橋りょう・トンネル】&#10;有形固定資産減価償却率"/>
        <xdr:cNvSpPr txBox="1"/>
      </xdr:nvSpPr>
      <xdr:spPr>
        <a:xfrm>
          <a:off x="1816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24873</xdr:rowOff>
    </xdr:from>
    <xdr:ext cx="405111" cy="259045"/>
    <xdr:sp macro="" textlink="">
      <xdr:nvSpPr>
        <xdr:cNvPr id="190" name="n_1mainValue【橋りょう・トンネル】&#10;有形固定資産減価償却率"/>
        <xdr:cNvSpPr txBox="1"/>
      </xdr:nvSpPr>
      <xdr:spPr>
        <a:xfrm>
          <a:off x="3582044" y="962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44467</xdr:rowOff>
    </xdr:from>
    <xdr:ext cx="405111" cy="259045"/>
    <xdr:sp macro="" textlink="">
      <xdr:nvSpPr>
        <xdr:cNvPr id="191" name="n_2mainValue【橋りょう・トンネル】&#10;有形固定資産減価償却率"/>
        <xdr:cNvSpPr txBox="1"/>
      </xdr:nvSpPr>
      <xdr:spPr>
        <a:xfrm>
          <a:off x="2705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65694</xdr:rowOff>
    </xdr:from>
    <xdr:ext cx="405111" cy="259045"/>
    <xdr:sp macro="" textlink="">
      <xdr:nvSpPr>
        <xdr:cNvPr id="192" name="n_3mainValue【橋りょう・トンネル】&#10;有形固定資産減価償却率"/>
        <xdr:cNvSpPr txBox="1"/>
      </xdr:nvSpPr>
      <xdr:spPr>
        <a:xfrm>
          <a:off x="1816744" y="9666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3" name="直線コネクタ 20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4" name="テキスト ボックス 203"/>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5" name="直線コネクタ 20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6" name="テキスト ボックス 205"/>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7" name="直線コネクタ 20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8" name="テキスト ボックス 207"/>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9" name="直線コネクタ 20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0" name="テキスト ボックス 209"/>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1" name="直線コネクタ 21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2" name="テキスト ボックス 211"/>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3" name="直線コネクタ 21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4" name="テキスト ボックス 213"/>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6" name="テキスト ボックス 21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166466</xdr:rowOff>
    </xdr:from>
    <xdr:to>
      <xdr:col>54</xdr:col>
      <xdr:colOff>189865</xdr:colOff>
      <xdr:row>64</xdr:row>
      <xdr:rowOff>127736</xdr:rowOff>
    </xdr:to>
    <xdr:cxnSp macro="">
      <xdr:nvCxnSpPr>
        <xdr:cNvPr id="218" name="直線コネクタ 217"/>
        <xdr:cNvCxnSpPr/>
      </xdr:nvCxnSpPr>
      <xdr:spPr>
        <a:xfrm flipV="1">
          <a:off x="10476865" y="9596216"/>
          <a:ext cx="0" cy="150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131563</xdr:rowOff>
    </xdr:from>
    <xdr:ext cx="469744" cy="259045"/>
    <xdr:sp macro="" textlink="">
      <xdr:nvSpPr>
        <xdr:cNvPr id="219" name="【橋りょう・トンネル】&#10;一人当たり有形固定資産（償却資産）額最小値テキスト"/>
        <xdr:cNvSpPr txBox="1"/>
      </xdr:nvSpPr>
      <xdr:spPr>
        <a:xfrm>
          <a:off x="10515600" y="1110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127736</xdr:rowOff>
    </xdr:from>
    <xdr:to>
      <xdr:col>55</xdr:col>
      <xdr:colOff>88900</xdr:colOff>
      <xdr:row>64</xdr:row>
      <xdr:rowOff>127736</xdr:rowOff>
    </xdr:to>
    <xdr:cxnSp macro="">
      <xdr:nvCxnSpPr>
        <xdr:cNvPr id="220" name="直線コネクタ 219"/>
        <xdr:cNvCxnSpPr/>
      </xdr:nvCxnSpPr>
      <xdr:spPr>
        <a:xfrm>
          <a:off x="10388600" y="1110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113143</xdr:rowOff>
    </xdr:from>
    <xdr:ext cx="690189" cy="259045"/>
    <xdr:sp macro="" textlink="">
      <xdr:nvSpPr>
        <xdr:cNvPr id="221" name="【橋りょう・トンネル】&#10;一人当たり有形固定資産（償却資産）額最大値テキスト"/>
        <xdr:cNvSpPr txBox="1"/>
      </xdr:nvSpPr>
      <xdr:spPr>
        <a:xfrm>
          <a:off x="10515600" y="93714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166466</xdr:rowOff>
    </xdr:from>
    <xdr:to>
      <xdr:col>55</xdr:col>
      <xdr:colOff>88900</xdr:colOff>
      <xdr:row>55</xdr:row>
      <xdr:rowOff>166466</xdr:rowOff>
    </xdr:to>
    <xdr:cxnSp macro="">
      <xdr:nvCxnSpPr>
        <xdr:cNvPr id="222" name="直線コネクタ 221"/>
        <xdr:cNvCxnSpPr/>
      </xdr:nvCxnSpPr>
      <xdr:spPr>
        <a:xfrm>
          <a:off x="10388600" y="959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137037</xdr:rowOff>
    </xdr:from>
    <xdr:ext cx="599010" cy="259045"/>
    <xdr:sp macro="" textlink="">
      <xdr:nvSpPr>
        <xdr:cNvPr id="223" name="【橋りょう・トンネル】&#10;一人当たり有形固定資産（償却資産）額平均値テキスト"/>
        <xdr:cNvSpPr txBox="1"/>
      </xdr:nvSpPr>
      <xdr:spPr>
        <a:xfrm>
          <a:off x="10515600" y="10766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114160</xdr:rowOff>
    </xdr:from>
    <xdr:to>
      <xdr:col>55</xdr:col>
      <xdr:colOff>50800</xdr:colOff>
      <xdr:row>64</xdr:row>
      <xdr:rowOff>44310</xdr:rowOff>
    </xdr:to>
    <xdr:sp macro="" textlink="">
      <xdr:nvSpPr>
        <xdr:cNvPr id="224" name="フローチャート: 判断 223"/>
        <xdr:cNvSpPr/>
      </xdr:nvSpPr>
      <xdr:spPr>
        <a:xfrm>
          <a:off x="10426700" y="109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114437</xdr:rowOff>
    </xdr:from>
    <xdr:to>
      <xdr:col>50</xdr:col>
      <xdr:colOff>165100</xdr:colOff>
      <xdr:row>64</xdr:row>
      <xdr:rowOff>44587</xdr:rowOff>
    </xdr:to>
    <xdr:sp macro="" textlink="">
      <xdr:nvSpPr>
        <xdr:cNvPr id="225" name="フローチャート: 判断 224"/>
        <xdr:cNvSpPr/>
      </xdr:nvSpPr>
      <xdr:spPr>
        <a:xfrm>
          <a:off x="9588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125120</xdr:rowOff>
    </xdr:from>
    <xdr:to>
      <xdr:col>46</xdr:col>
      <xdr:colOff>38100</xdr:colOff>
      <xdr:row>64</xdr:row>
      <xdr:rowOff>55270</xdr:rowOff>
    </xdr:to>
    <xdr:sp macro="" textlink="">
      <xdr:nvSpPr>
        <xdr:cNvPr id="226" name="フローチャート: 判断 225"/>
        <xdr:cNvSpPr/>
      </xdr:nvSpPr>
      <xdr:spPr>
        <a:xfrm>
          <a:off x="8699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112668</xdr:rowOff>
    </xdr:from>
    <xdr:to>
      <xdr:col>41</xdr:col>
      <xdr:colOff>101600</xdr:colOff>
      <xdr:row>64</xdr:row>
      <xdr:rowOff>42818</xdr:rowOff>
    </xdr:to>
    <xdr:sp macro="" textlink="">
      <xdr:nvSpPr>
        <xdr:cNvPr id="227" name="フローチャート: 判断 226"/>
        <xdr:cNvSpPr/>
      </xdr:nvSpPr>
      <xdr:spPr>
        <a:xfrm>
          <a:off x="7810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75426</xdr:rowOff>
    </xdr:from>
    <xdr:to>
      <xdr:col>55</xdr:col>
      <xdr:colOff>50800</xdr:colOff>
      <xdr:row>65</xdr:row>
      <xdr:rowOff>5576</xdr:rowOff>
    </xdr:to>
    <xdr:sp macro="" textlink="">
      <xdr:nvSpPr>
        <xdr:cNvPr id="233" name="楕円 232"/>
        <xdr:cNvSpPr/>
      </xdr:nvSpPr>
      <xdr:spPr>
        <a:xfrm>
          <a:off x="10426700" y="1104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161803</xdr:rowOff>
    </xdr:from>
    <xdr:ext cx="534377" cy="259045"/>
    <xdr:sp macro="" textlink="">
      <xdr:nvSpPr>
        <xdr:cNvPr id="234" name="【橋りょう・トンネル】&#10;一人当たり有形固定資産（償却資産）額該当値テキスト"/>
        <xdr:cNvSpPr txBox="1"/>
      </xdr:nvSpPr>
      <xdr:spPr>
        <a:xfrm>
          <a:off x="10515600" y="1096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75500</xdr:rowOff>
    </xdr:from>
    <xdr:to>
      <xdr:col>50</xdr:col>
      <xdr:colOff>165100</xdr:colOff>
      <xdr:row>65</xdr:row>
      <xdr:rowOff>5650</xdr:rowOff>
    </xdr:to>
    <xdr:sp macro="" textlink="">
      <xdr:nvSpPr>
        <xdr:cNvPr id="235" name="楕円 234"/>
        <xdr:cNvSpPr/>
      </xdr:nvSpPr>
      <xdr:spPr>
        <a:xfrm>
          <a:off x="9588500" y="1104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126226</xdr:rowOff>
    </xdr:from>
    <xdr:to>
      <xdr:col>55</xdr:col>
      <xdr:colOff>0</xdr:colOff>
      <xdr:row>64</xdr:row>
      <xdr:rowOff>126300</xdr:rowOff>
    </xdr:to>
    <xdr:cxnSp macro="">
      <xdr:nvCxnSpPr>
        <xdr:cNvPr id="236" name="直線コネクタ 235"/>
        <xdr:cNvCxnSpPr/>
      </xdr:nvCxnSpPr>
      <xdr:spPr>
        <a:xfrm flipV="1">
          <a:off x="9639300" y="11099026"/>
          <a:ext cx="838200" cy="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75550</xdr:rowOff>
    </xdr:from>
    <xdr:to>
      <xdr:col>46</xdr:col>
      <xdr:colOff>38100</xdr:colOff>
      <xdr:row>65</xdr:row>
      <xdr:rowOff>5700</xdr:rowOff>
    </xdr:to>
    <xdr:sp macro="" textlink="">
      <xdr:nvSpPr>
        <xdr:cNvPr id="237" name="楕円 236"/>
        <xdr:cNvSpPr/>
      </xdr:nvSpPr>
      <xdr:spPr>
        <a:xfrm>
          <a:off x="8699500" y="110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126300</xdr:rowOff>
    </xdr:from>
    <xdr:to>
      <xdr:col>50</xdr:col>
      <xdr:colOff>114300</xdr:colOff>
      <xdr:row>64</xdr:row>
      <xdr:rowOff>126350</xdr:rowOff>
    </xdr:to>
    <xdr:cxnSp macro="">
      <xdr:nvCxnSpPr>
        <xdr:cNvPr id="238" name="直線コネクタ 237"/>
        <xdr:cNvCxnSpPr/>
      </xdr:nvCxnSpPr>
      <xdr:spPr>
        <a:xfrm flipV="1">
          <a:off x="8750300" y="11099100"/>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75586</xdr:rowOff>
    </xdr:from>
    <xdr:to>
      <xdr:col>41</xdr:col>
      <xdr:colOff>101600</xdr:colOff>
      <xdr:row>65</xdr:row>
      <xdr:rowOff>5736</xdr:rowOff>
    </xdr:to>
    <xdr:sp macro="" textlink="">
      <xdr:nvSpPr>
        <xdr:cNvPr id="239" name="楕円 238"/>
        <xdr:cNvSpPr/>
      </xdr:nvSpPr>
      <xdr:spPr>
        <a:xfrm>
          <a:off x="7810500" y="1104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126350</xdr:rowOff>
    </xdr:from>
    <xdr:to>
      <xdr:col>45</xdr:col>
      <xdr:colOff>177800</xdr:colOff>
      <xdr:row>64</xdr:row>
      <xdr:rowOff>126386</xdr:rowOff>
    </xdr:to>
    <xdr:cxnSp macro="">
      <xdr:nvCxnSpPr>
        <xdr:cNvPr id="240" name="直線コネクタ 239"/>
        <xdr:cNvCxnSpPr/>
      </xdr:nvCxnSpPr>
      <xdr:spPr>
        <a:xfrm flipV="1">
          <a:off x="7861300" y="11099150"/>
          <a:ext cx="8890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61114</xdr:rowOff>
    </xdr:from>
    <xdr:ext cx="599010" cy="259045"/>
    <xdr:sp macro="" textlink="">
      <xdr:nvSpPr>
        <xdr:cNvPr id="241" name="n_1aveValue【橋りょう・トンネル】&#10;一人当たり有形固定資産（償却資産）額"/>
        <xdr:cNvSpPr txBox="1"/>
      </xdr:nvSpPr>
      <xdr:spPr>
        <a:xfrm>
          <a:off x="93270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71797</xdr:rowOff>
    </xdr:from>
    <xdr:ext cx="599010" cy="259045"/>
    <xdr:sp macro="" textlink="">
      <xdr:nvSpPr>
        <xdr:cNvPr id="242" name="n_2aveValue【橋りょう・トンネル】&#10;一人当たり有形固定資産（償却資産）額"/>
        <xdr:cNvSpPr txBox="1"/>
      </xdr:nvSpPr>
      <xdr:spPr>
        <a:xfrm>
          <a:off x="8450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59345</xdr:rowOff>
    </xdr:from>
    <xdr:ext cx="599010" cy="259045"/>
    <xdr:sp macro="" textlink="">
      <xdr:nvSpPr>
        <xdr:cNvPr id="243" name="n_3aveValue【橋りょう・トンネル】&#10;一人当たり有形固定資産（償却資産）額"/>
        <xdr:cNvSpPr txBox="1"/>
      </xdr:nvSpPr>
      <xdr:spPr>
        <a:xfrm>
          <a:off x="7561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168227</xdr:rowOff>
    </xdr:from>
    <xdr:ext cx="534377" cy="259045"/>
    <xdr:sp macro="" textlink="">
      <xdr:nvSpPr>
        <xdr:cNvPr id="244" name="n_1mainValue【橋りょう・トンネル】&#10;一人当たり有形固定資産（償却資産）額"/>
        <xdr:cNvSpPr txBox="1"/>
      </xdr:nvSpPr>
      <xdr:spPr>
        <a:xfrm>
          <a:off x="9359411" y="111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168277</xdr:rowOff>
    </xdr:from>
    <xdr:ext cx="534377" cy="259045"/>
    <xdr:sp macro="" textlink="">
      <xdr:nvSpPr>
        <xdr:cNvPr id="245" name="n_2mainValue【橋りょう・トンネル】&#10;一人当たり有形固定資産（償却資産）額"/>
        <xdr:cNvSpPr txBox="1"/>
      </xdr:nvSpPr>
      <xdr:spPr>
        <a:xfrm>
          <a:off x="8483111" y="1114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168313</xdr:rowOff>
    </xdr:from>
    <xdr:ext cx="534377" cy="259045"/>
    <xdr:sp macro="" textlink="">
      <xdr:nvSpPr>
        <xdr:cNvPr id="246" name="n_3mainValue【橋りょう・トンネル】&#10;一人当たり有形固定資産（償却資産）額"/>
        <xdr:cNvSpPr txBox="1"/>
      </xdr:nvSpPr>
      <xdr:spPr>
        <a:xfrm>
          <a:off x="7594111" y="1114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7" name="テキスト ボックス 25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9" name="テキスト ボックス 25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7" name="テキスト ボックス 26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9" name="テキスト ボックス 26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100964</xdr:rowOff>
    </xdr:to>
    <xdr:cxnSp macro="">
      <xdr:nvCxnSpPr>
        <xdr:cNvPr id="271" name="直線コネクタ 270"/>
        <xdr:cNvCxnSpPr/>
      </xdr:nvCxnSpPr>
      <xdr:spPr>
        <a:xfrm flipV="1">
          <a:off x="4634865" y="13335000"/>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104791</xdr:rowOff>
    </xdr:from>
    <xdr:ext cx="405111" cy="259045"/>
    <xdr:sp macro="" textlink="">
      <xdr:nvSpPr>
        <xdr:cNvPr id="272" name="【公営住宅】&#10;有形固定資産減価償却率最小値テキスト"/>
        <xdr:cNvSpPr txBox="1"/>
      </xdr:nvSpPr>
      <xdr:spPr>
        <a:xfrm>
          <a:off x="4673600"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100964</xdr:rowOff>
    </xdr:from>
    <xdr:to>
      <xdr:col>24</xdr:col>
      <xdr:colOff>152400</xdr:colOff>
      <xdr:row>86</xdr:row>
      <xdr:rowOff>100964</xdr:rowOff>
    </xdr:to>
    <xdr:cxnSp macro="">
      <xdr:nvCxnSpPr>
        <xdr:cNvPr id="273" name="直線コネクタ 272"/>
        <xdr:cNvCxnSpPr/>
      </xdr:nvCxnSpPr>
      <xdr:spPr>
        <a:xfrm>
          <a:off x="4546600" y="1484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4"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5" name="直線コネクタ 27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50182</xdr:rowOff>
    </xdr:from>
    <xdr:ext cx="405111" cy="259045"/>
    <xdr:sp macro="" textlink="">
      <xdr:nvSpPr>
        <xdr:cNvPr id="276" name="【公営住宅】&#10;有形固定資産減価償却率平均値テキスト"/>
        <xdr:cNvSpPr txBox="1"/>
      </xdr:nvSpPr>
      <xdr:spPr>
        <a:xfrm>
          <a:off x="4673600" y="1376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77" name="フローチャート: 判断 276"/>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xdr:rowOff>
    </xdr:from>
    <xdr:to>
      <xdr:col>20</xdr:col>
      <xdr:colOff>38100</xdr:colOff>
      <xdr:row>81</xdr:row>
      <xdr:rowOff>106045</xdr:rowOff>
    </xdr:to>
    <xdr:sp macro="" textlink="">
      <xdr:nvSpPr>
        <xdr:cNvPr id="278" name="フローチャート: 判断 277"/>
        <xdr:cNvSpPr/>
      </xdr:nvSpPr>
      <xdr:spPr>
        <a:xfrm>
          <a:off x="3746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79" name="フローチャート: 判断 278"/>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143511</xdr:rowOff>
    </xdr:from>
    <xdr:to>
      <xdr:col>10</xdr:col>
      <xdr:colOff>165100</xdr:colOff>
      <xdr:row>81</xdr:row>
      <xdr:rowOff>73661</xdr:rowOff>
    </xdr:to>
    <xdr:sp macro="" textlink="">
      <xdr:nvSpPr>
        <xdr:cNvPr id="280" name="フローチャート: 判断 279"/>
        <xdr:cNvSpPr/>
      </xdr:nvSpPr>
      <xdr:spPr>
        <a:xfrm>
          <a:off x="1968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286" name="楕円 285"/>
        <xdr:cNvSpPr/>
      </xdr:nvSpPr>
      <xdr:spPr>
        <a:xfrm>
          <a:off x="45847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123841</xdr:rowOff>
    </xdr:from>
    <xdr:ext cx="405111" cy="259045"/>
    <xdr:sp macro="" textlink="">
      <xdr:nvSpPr>
        <xdr:cNvPr id="287" name="【公営住宅】&#10;有形固定資産減価償却率該当値テキスト"/>
        <xdr:cNvSpPr txBox="1"/>
      </xdr:nvSpPr>
      <xdr:spPr>
        <a:xfrm>
          <a:off x="4673600" y="1401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15875</xdr:rowOff>
    </xdr:from>
    <xdr:to>
      <xdr:col>20</xdr:col>
      <xdr:colOff>38100</xdr:colOff>
      <xdr:row>82</xdr:row>
      <xdr:rowOff>117475</xdr:rowOff>
    </xdr:to>
    <xdr:sp macro="" textlink="">
      <xdr:nvSpPr>
        <xdr:cNvPr id="288" name="楕円 287"/>
        <xdr:cNvSpPr/>
      </xdr:nvSpPr>
      <xdr:spPr>
        <a:xfrm>
          <a:off x="37465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24764</xdr:rowOff>
    </xdr:from>
    <xdr:to>
      <xdr:col>24</xdr:col>
      <xdr:colOff>63500</xdr:colOff>
      <xdr:row>82</xdr:row>
      <xdr:rowOff>66675</xdr:rowOff>
    </xdr:to>
    <xdr:cxnSp macro="">
      <xdr:nvCxnSpPr>
        <xdr:cNvPr id="289" name="直線コネクタ 288"/>
        <xdr:cNvCxnSpPr/>
      </xdr:nvCxnSpPr>
      <xdr:spPr>
        <a:xfrm flipV="1">
          <a:off x="3797300" y="14083664"/>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50164</xdr:rowOff>
    </xdr:from>
    <xdr:to>
      <xdr:col>15</xdr:col>
      <xdr:colOff>101600</xdr:colOff>
      <xdr:row>82</xdr:row>
      <xdr:rowOff>151764</xdr:rowOff>
    </xdr:to>
    <xdr:sp macro="" textlink="">
      <xdr:nvSpPr>
        <xdr:cNvPr id="290" name="楕円 289"/>
        <xdr:cNvSpPr/>
      </xdr:nvSpPr>
      <xdr:spPr>
        <a:xfrm>
          <a:off x="2857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66675</xdr:rowOff>
    </xdr:from>
    <xdr:to>
      <xdr:col>19</xdr:col>
      <xdr:colOff>177800</xdr:colOff>
      <xdr:row>82</xdr:row>
      <xdr:rowOff>100964</xdr:rowOff>
    </xdr:to>
    <xdr:cxnSp macro="">
      <xdr:nvCxnSpPr>
        <xdr:cNvPr id="291" name="直線コネクタ 290"/>
        <xdr:cNvCxnSpPr/>
      </xdr:nvCxnSpPr>
      <xdr:spPr>
        <a:xfrm flipV="1">
          <a:off x="2908300" y="141255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92075</xdr:rowOff>
    </xdr:from>
    <xdr:to>
      <xdr:col>10</xdr:col>
      <xdr:colOff>165100</xdr:colOff>
      <xdr:row>83</xdr:row>
      <xdr:rowOff>22225</xdr:rowOff>
    </xdr:to>
    <xdr:sp macro="" textlink="">
      <xdr:nvSpPr>
        <xdr:cNvPr id="292" name="楕円 291"/>
        <xdr:cNvSpPr/>
      </xdr:nvSpPr>
      <xdr:spPr>
        <a:xfrm>
          <a:off x="19685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100964</xdr:rowOff>
    </xdr:from>
    <xdr:to>
      <xdr:col>15</xdr:col>
      <xdr:colOff>50800</xdr:colOff>
      <xdr:row>82</xdr:row>
      <xdr:rowOff>142875</xdr:rowOff>
    </xdr:to>
    <xdr:cxnSp macro="">
      <xdr:nvCxnSpPr>
        <xdr:cNvPr id="293" name="直線コネクタ 292"/>
        <xdr:cNvCxnSpPr/>
      </xdr:nvCxnSpPr>
      <xdr:spPr>
        <a:xfrm flipV="1">
          <a:off x="2019300" y="141598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122572</xdr:rowOff>
    </xdr:from>
    <xdr:ext cx="405111" cy="259045"/>
    <xdr:sp macro="" textlink="">
      <xdr:nvSpPr>
        <xdr:cNvPr id="294" name="n_1aveValue【公営住宅】&#10;有形固定資産減価償却率"/>
        <xdr:cNvSpPr txBox="1"/>
      </xdr:nvSpPr>
      <xdr:spPr>
        <a:xfrm>
          <a:off x="35820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137813</xdr:rowOff>
    </xdr:from>
    <xdr:ext cx="405111" cy="259045"/>
    <xdr:sp macro="" textlink="">
      <xdr:nvSpPr>
        <xdr:cNvPr id="295" name="n_2aveValue【公営住宅】&#10;有形固定資産減価償却率"/>
        <xdr:cNvSpPr txBox="1"/>
      </xdr:nvSpPr>
      <xdr:spPr>
        <a:xfrm>
          <a:off x="2705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90188</xdr:rowOff>
    </xdr:from>
    <xdr:ext cx="405111" cy="259045"/>
    <xdr:sp macro="" textlink="">
      <xdr:nvSpPr>
        <xdr:cNvPr id="296" name="n_3aveValue【公営住宅】&#10;有形固定資産減価償却率"/>
        <xdr:cNvSpPr txBox="1"/>
      </xdr:nvSpPr>
      <xdr:spPr>
        <a:xfrm>
          <a:off x="1816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108602</xdr:rowOff>
    </xdr:from>
    <xdr:ext cx="405111" cy="259045"/>
    <xdr:sp macro="" textlink="">
      <xdr:nvSpPr>
        <xdr:cNvPr id="297" name="n_1mainValue【公営住宅】&#10;有形固定資産減価償却率"/>
        <xdr:cNvSpPr txBox="1"/>
      </xdr:nvSpPr>
      <xdr:spPr>
        <a:xfrm>
          <a:off x="35820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142891</xdr:rowOff>
    </xdr:from>
    <xdr:ext cx="405111" cy="259045"/>
    <xdr:sp macro="" textlink="">
      <xdr:nvSpPr>
        <xdr:cNvPr id="298" name="n_2mainValue【公営住宅】&#10;有形固定資産減価償却率"/>
        <xdr:cNvSpPr txBox="1"/>
      </xdr:nvSpPr>
      <xdr:spPr>
        <a:xfrm>
          <a:off x="2705744"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13352</xdr:rowOff>
    </xdr:from>
    <xdr:ext cx="405111" cy="259045"/>
    <xdr:sp macro="" textlink="">
      <xdr:nvSpPr>
        <xdr:cNvPr id="299" name="n_3mainValue【公営住宅】&#10;有形固定資産減価償却率"/>
        <xdr:cNvSpPr txBox="1"/>
      </xdr:nvSpPr>
      <xdr:spPr>
        <a:xfrm>
          <a:off x="18167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0" name="直線コネクタ 30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1" name="テキスト ボックス 31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2" name="直線コネクタ 31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3" name="テキスト ボックス 31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4" name="直線コネクタ 31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5" name="テキスト ボックス 31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6" name="直線コネクタ 31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7" name="テキスト ボックス 31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85649</xdr:rowOff>
    </xdr:from>
    <xdr:to>
      <xdr:col>54</xdr:col>
      <xdr:colOff>189865</xdr:colOff>
      <xdr:row>86</xdr:row>
      <xdr:rowOff>11125</xdr:rowOff>
    </xdr:to>
    <xdr:cxnSp macro="">
      <xdr:nvCxnSpPr>
        <xdr:cNvPr id="321" name="直線コネクタ 320"/>
        <xdr:cNvCxnSpPr/>
      </xdr:nvCxnSpPr>
      <xdr:spPr>
        <a:xfrm flipV="1">
          <a:off x="10476865" y="13287299"/>
          <a:ext cx="0" cy="146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14952</xdr:rowOff>
    </xdr:from>
    <xdr:ext cx="469744" cy="259045"/>
    <xdr:sp macro="" textlink="">
      <xdr:nvSpPr>
        <xdr:cNvPr id="322" name="【公営住宅】&#10;一人当たり面積最小値テキスト"/>
        <xdr:cNvSpPr txBox="1"/>
      </xdr:nvSpPr>
      <xdr:spPr>
        <a:xfrm>
          <a:off x="10515600" y="1475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xdr:rowOff>
    </xdr:from>
    <xdr:to>
      <xdr:col>55</xdr:col>
      <xdr:colOff>88900</xdr:colOff>
      <xdr:row>86</xdr:row>
      <xdr:rowOff>11125</xdr:rowOff>
    </xdr:to>
    <xdr:cxnSp macro="">
      <xdr:nvCxnSpPr>
        <xdr:cNvPr id="323" name="直線コネクタ 322"/>
        <xdr:cNvCxnSpPr/>
      </xdr:nvCxnSpPr>
      <xdr:spPr>
        <a:xfrm>
          <a:off x="10388600" y="14755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32326</xdr:rowOff>
    </xdr:from>
    <xdr:ext cx="469744" cy="259045"/>
    <xdr:sp macro="" textlink="">
      <xdr:nvSpPr>
        <xdr:cNvPr id="324" name="【公営住宅】&#10;一人当たり面積最大値テキスト"/>
        <xdr:cNvSpPr txBox="1"/>
      </xdr:nvSpPr>
      <xdr:spPr>
        <a:xfrm>
          <a:off x="10515600" y="1306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85649</xdr:rowOff>
    </xdr:from>
    <xdr:to>
      <xdr:col>55</xdr:col>
      <xdr:colOff>88900</xdr:colOff>
      <xdr:row>77</xdr:row>
      <xdr:rowOff>85649</xdr:rowOff>
    </xdr:to>
    <xdr:cxnSp macro="">
      <xdr:nvCxnSpPr>
        <xdr:cNvPr id="325" name="直線コネクタ 324"/>
        <xdr:cNvCxnSpPr/>
      </xdr:nvCxnSpPr>
      <xdr:spPr>
        <a:xfrm>
          <a:off x="10388600" y="1328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142663</xdr:rowOff>
    </xdr:from>
    <xdr:ext cx="469744" cy="259045"/>
    <xdr:sp macro="" textlink="">
      <xdr:nvSpPr>
        <xdr:cNvPr id="326" name="【公営住宅】&#10;一人当たり面積平均値テキスト"/>
        <xdr:cNvSpPr txBox="1"/>
      </xdr:nvSpPr>
      <xdr:spPr>
        <a:xfrm>
          <a:off x="10515600" y="14201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164236</xdr:rowOff>
    </xdr:from>
    <xdr:to>
      <xdr:col>55</xdr:col>
      <xdr:colOff>50800</xdr:colOff>
      <xdr:row>83</xdr:row>
      <xdr:rowOff>94386</xdr:rowOff>
    </xdr:to>
    <xdr:sp macro="" textlink="">
      <xdr:nvSpPr>
        <xdr:cNvPr id="327" name="フローチャート: 判断 326"/>
        <xdr:cNvSpPr/>
      </xdr:nvSpPr>
      <xdr:spPr>
        <a:xfrm>
          <a:off x="10426700" y="1422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108001</xdr:rowOff>
    </xdr:from>
    <xdr:to>
      <xdr:col>50</xdr:col>
      <xdr:colOff>165100</xdr:colOff>
      <xdr:row>83</xdr:row>
      <xdr:rowOff>38151</xdr:rowOff>
    </xdr:to>
    <xdr:sp macro="" textlink="">
      <xdr:nvSpPr>
        <xdr:cNvPr id="328" name="フローチャート: 判断 327"/>
        <xdr:cNvSpPr/>
      </xdr:nvSpPr>
      <xdr:spPr>
        <a:xfrm>
          <a:off x="9588500" y="1416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59995</xdr:rowOff>
    </xdr:from>
    <xdr:to>
      <xdr:col>46</xdr:col>
      <xdr:colOff>38100</xdr:colOff>
      <xdr:row>82</xdr:row>
      <xdr:rowOff>161595</xdr:rowOff>
    </xdr:to>
    <xdr:sp macro="" textlink="">
      <xdr:nvSpPr>
        <xdr:cNvPr id="329" name="フローチャート: 判断 328"/>
        <xdr:cNvSpPr/>
      </xdr:nvSpPr>
      <xdr:spPr>
        <a:xfrm>
          <a:off x="8699500" y="1411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69138</xdr:rowOff>
    </xdr:from>
    <xdr:to>
      <xdr:col>41</xdr:col>
      <xdr:colOff>101600</xdr:colOff>
      <xdr:row>81</xdr:row>
      <xdr:rowOff>170738</xdr:rowOff>
    </xdr:to>
    <xdr:sp macro="" textlink="">
      <xdr:nvSpPr>
        <xdr:cNvPr id="330" name="フローチャート: 判断 329"/>
        <xdr:cNvSpPr/>
      </xdr:nvSpPr>
      <xdr:spPr>
        <a:xfrm>
          <a:off x="7810500" y="1395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59080</xdr:rowOff>
    </xdr:from>
    <xdr:to>
      <xdr:col>55</xdr:col>
      <xdr:colOff>50800</xdr:colOff>
      <xdr:row>82</xdr:row>
      <xdr:rowOff>160680</xdr:rowOff>
    </xdr:to>
    <xdr:sp macro="" textlink="">
      <xdr:nvSpPr>
        <xdr:cNvPr id="336" name="楕円 335"/>
        <xdr:cNvSpPr/>
      </xdr:nvSpPr>
      <xdr:spPr>
        <a:xfrm>
          <a:off x="10426700" y="1411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81957</xdr:rowOff>
    </xdr:from>
    <xdr:ext cx="469744" cy="259045"/>
    <xdr:sp macro="" textlink="">
      <xdr:nvSpPr>
        <xdr:cNvPr id="337" name="【公営住宅】&#10;一人当たり面積該当値テキスト"/>
        <xdr:cNvSpPr txBox="1"/>
      </xdr:nvSpPr>
      <xdr:spPr>
        <a:xfrm>
          <a:off x="10515600" y="1396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69596</xdr:rowOff>
    </xdr:from>
    <xdr:to>
      <xdr:col>50</xdr:col>
      <xdr:colOff>165100</xdr:colOff>
      <xdr:row>82</xdr:row>
      <xdr:rowOff>171196</xdr:rowOff>
    </xdr:to>
    <xdr:sp macro="" textlink="">
      <xdr:nvSpPr>
        <xdr:cNvPr id="338" name="楕円 337"/>
        <xdr:cNvSpPr/>
      </xdr:nvSpPr>
      <xdr:spPr>
        <a:xfrm>
          <a:off x="9588500" y="1412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109880</xdr:rowOff>
    </xdr:from>
    <xdr:to>
      <xdr:col>55</xdr:col>
      <xdr:colOff>0</xdr:colOff>
      <xdr:row>82</xdr:row>
      <xdr:rowOff>120396</xdr:rowOff>
    </xdr:to>
    <xdr:cxnSp macro="">
      <xdr:nvCxnSpPr>
        <xdr:cNvPr id="339" name="直線コネクタ 338"/>
        <xdr:cNvCxnSpPr/>
      </xdr:nvCxnSpPr>
      <xdr:spPr>
        <a:xfrm flipV="1">
          <a:off x="9639300" y="14168780"/>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76454</xdr:rowOff>
    </xdr:from>
    <xdr:to>
      <xdr:col>46</xdr:col>
      <xdr:colOff>38100</xdr:colOff>
      <xdr:row>83</xdr:row>
      <xdr:rowOff>6604</xdr:rowOff>
    </xdr:to>
    <xdr:sp macro="" textlink="">
      <xdr:nvSpPr>
        <xdr:cNvPr id="340" name="楕円 339"/>
        <xdr:cNvSpPr/>
      </xdr:nvSpPr>
      <xdr:spPr>
        <a:xfrm>
          <a:off x="8699500" y="1413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120396</xdr:rowOff>
    </xdr:from>
    <xdr:to>
      <xdr:col>50</xdr:col>
      <xdr:colOff>114300</xdr:colOff>
      <xdr:row>82</xdr:row>
      <xdr:rowOff>127254</xdr:rowOff>
    </xdr:to>
    <xdr:cxnSp macro="">
      <xdr:nvCxnSpPr>
        <xdr:cNvPr id="341" name="直線コネクタ 340"/>
        <xdr:cNvCxnSpPr/>
      </xdr:nvCxnSpPr>
      <xdr:spPr>
        <a:xfrm flipV="1">
          <a:off x="8750300" y="1417929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81483</xdr:rowOff>
    </xdr:from>
    <xdr:to>
      <xdr:col>41</xdr:col>
      <xdr:colOff>101600</xdr:colOff>
      <xdr:row>83</xdr:row>
      <xdr:rowOff>11633</xdr:rowOff>
    </xdr:to>
    <xdr:sp macro="" textlink="">
      <xdr:nvSpPr>
        <xdr:cNvPr id="342" name="楕円 341"/>
        <xdr:cNvSpPr/>
      </xdr:nvSpPr>
      <xdr:spPr>
        <a:xfrm>
          <a:off x="7810500" y="1414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127254</xdr:rowOff>
    </xdr:from>
    <xdr:to>
      <xdr:col>45</xdr:col>
      <xdr:colOff>177800</xdr:colOff>
      <xdr:row>82</xdr:row>
      <xdr:rowOff>132283</xdr:rowOff>
    </xdr:to>
    <xdr:cxnSp macro="">
      <xdr:nvCxnSpPr>
        <xdr:cNvPr id="343" name="直線コネクタ 342"/>
        <xdr:cNvCxnSpPr/>
      </xdr:nvCxnSpPr>
      <xdr:spPr>
        <a:xfrm flipV="1">
          <a:off x="7861300" y="14186154"/>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29278</xdr:rowOff>
    </xdr:from>
    <xdr:ext cx="469744" cy="259045"/>
    <xdr:sp macro="" textlink="">
      <xdr:nvSpPr>
        <xdr:cNvPr id="344" name="n_1aveValue【公営住宅】&#10;一人当たり面積"/>
        <xdr:cNvSpPr txBox="1"/>
      </xdr:nvSpPr>
      <xdr:spPr>
        <a:xfrm>
          <a:off x="9391727" y="1425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6672</xdr:rowOff>
    </xdr:from>
    <xdr:ext cx="469744" cy="259045"/>
    <xdr:sp macro="" textlink="">
      <xdr:nvSpPr>
        <xdr:cNvPr id="345" name="n_2aveValue【公営住宅】&#10;一人当たり面積"/>
        <xdr:cNvSpPr txBox="1"/>
      </xdr:nvSpPr>
      <xdr:spPr>
        <a:xfrm>
          <a:off x="8515427" y="1389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15815</xdr:rowOff>
    </xdr:from>
    <xdr:ext cx="469744" cy="259045"/>
    <xdr:sp macro="" textlink="">
      <xdr:nvSpPr>
        <xdr:cNvPr id="346" name="n_3aveValue【公営住宅】&#10;一人当たり面積"/>
        <xdr:cNvSpPr txBox="1"/>
      </xdr:nvSpPr>
      <xdr:spPr>
        <a:xfrm>
          <a:off x="7626427" y="1373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16273</xdr:rowOff>
    </xdr:from>
    <xdr:ext cx="469744" cy="259045"/>
    <xdr:sp macro="" textlink="">
      <xdr:nvSpPr>
        <xdr:cNvPr id="347" name="n_1mainValue【公営住宅】&#10;一人当たり面積"/>
        <xdr:cNvSpPr txBox="1"/>
      </xdr:nvSpPr>
      <xdr:spPr>
        <a:xfrm>
          <a:off x="9391727" y="1390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169181</xdr:rowOff>
    </xdr:from>
    <xdr:ext cx="469744" cy="259045"/>
    <xdr:sp macro="" textlink="">
      <xdr:nvSpPr>
        <xdr:cNvPr id="348" name="n_2mainValue【公営住宅】&#10;一人当たり面積"/>
        <xdr:cNvSpPr txBox="1"/>
      </xdr:nvSpPr>
      <xdr:spPr>
        <a:xfrm>
          <a:off x="8515427" y="14228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2760</xdr:rowOff>
    </xdr:from>
    <xdr:ext cx="469744" cy="259045"/>
    <xdr:sp macro="" textlink="">
      <xdr:nvSpPr>
        <xdr:cNvPr id="349" name="n_3mainValue【公営住宅】&#10;一人当たり面積"/>
        <xdr:cNvSpPr txBox="1"/>
      </xdr:nvSpPr>
      <xdr:spPr>
        <a:xfrm>
          <a:off x="7626427" y="1423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8" name="テキスト ボックス 35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9" name="直線コネクタ 35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60" name="直線コネクタ 35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61" name="テキスト ボックス 360"/>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2" name="直線コネクタ 36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3" name="テキスト ボックス 36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4" name="直線コネクタ 36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5" name="テキスト ボックス 36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6" name="直線コネクタ 36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7" name="テキスト ボックス 36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8" name="直線コネクタ 36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9" name="テキスト ボックス 36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0" name="直線コネクタ 36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1" name="テキスト ボックス 37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38100</xdr:rowOff>
    </xdr:from>
    <xdr:to>
      <xdr:col>24</xdr:col>
      <xdr:colOff>62865</xdr:colOff>
      <xdr:row>108</xdr:row>
      <xdr:rowOff>72389</xdr:rowOff>
    </xdr:to>
    <xdr:cxnSp macro="">
      <xdr:nvCxnSpPr>
        <xdr:cNvPr id="373" name="直線コネクタ 372"/>
        <xdr:cNvCxnSpPr/>
      </xdr:nvCxnSpPr>
      <xdr:spPr>
        <a:xfrm flipV="1">
          <a:off x="4634865" y="17354550"/>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76216</xdr:rowOff>
    </xdr:from>
    <xdr:ext cx="340478" cy="259045"/>
    <xdr:sp macro="" textlink="">
      <xdr:nvSpPr>
        <xdr:cNvPr id="374" name="【港湾・漁港】&#10;有形固定資産減価償却率最小値テキスト"/>
        <xdr:cNvSpPr txBox="1"/>
      </xdr:nvSpPr>
      <xdr:spPr>
        <a:xfrm>
          <a:off x="4673600" y="185928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72389</xdr:rowOff>
    </xdr:from>
    <xdr:to>
      <xdr:col>24</xdr:col>
      <xdr:colOff>152400</xdr:colOff>
      <xdr:row>108</xdr:row>
      <xdr:rowOff>72389</xdr:rowOff>
    </xdr:to>
    <xdr:cxnSp macro="">
      <xdr:nvCxnSpPr>
        <xdr:cNvPr id="375" name="直線コネクタ 374"/>
        <xdr:cNvCxnSpPr/>
      </xdr:nvCxnSpPr>
      <xdr:spPr>
        <a:xfrm>
          <a:off x="4546600" y="1858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156227</xdr:rowOff>
    </xdr:from>
    <xdr:ext cx="405111" cy="259045"/>
    <xdr:sp macro="" textlink="">
      <xdr:nvSpPr>
        <xdr:cNvPr id="376" name="【港湾・漁港】&#10;有形固定資産減価償却率最大値テキスト"/>
        <xdr:cNvSpPr txBox="1"/>
      </xdr:nvSpPr>
      <xdr:spPr>
        <a:xfrm>
          <a:off x="4673600" y="1712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38100</xdr:rowOff>
    </xdr:from>
    <xdr:to>
      <xdr:col>24</xdr:col>
      <xdr:colOff>152400</xdr:colOff>
      <xdr:row>101</xdr:row>
      <xdr:rowOff>38100</xdr:rowOff>
    </xdr:to>
    <xdr:cxnSp macro="">
      <xdr:nvCxnSpPr>
        <xdr:cNvPr id="377" name="直線コネクタ 376"/>
        <xdr:cNvCxnSpPr/>
      </xdr:nvCxnSpPr>
      <xdr:spPr>
        <a:xfrm>
          <a:off x="4546600" y="1735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85741</xdr:rowOff>
    </xdr:from>
    <xdr:ext cx="405111" cy="259045"/>
    <xdr:sp macro="" textlink="">
      <xdr:nvSpPr>
        <xdr:cNvPr id="378" name="【港湾・漁港】&#10;有形固定資産減価償却率平均値テキスト"/>
        <xdr:cNvSpPr txBox="1"/>
      </xdr:nvSpPr>
      <xdr:spPr>
        <a:xfrm>
          <a:off x="4673600" y="17402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107314</xdr:rowOff>
    </xdr:from>
    <xdr:to>
      <xdr:col>24</xdr:col>
      <xdr:colOff>114300</xdr:colOff>
      <xdr:row>102</xdr:row>
      <xdr:rowOff>37464</xdr:rowOff>
    </xdr:to>
    <xdr:sp macro="" textlink="">
      <xdr:nvSpPr>
        <xdr:cNvPr id="379" name="フローチャート: 判断 378"/>
        <xdr:cNvSpPr/>
      </xdr:nvSpPr>
      <xdr:spPr>
        <a:xfrm>
          <a:off x="4584700" y="1742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31114</xdr:rowOff>
    </xdr:from>
    <xdr:to>
      <xdr:col>20</xdr:col>
      <xdr:colOff>38100</xdr:colOff>
      <xdr:row>101</xdr:row>
      <xdr:rowOff>132714</xdr:rowOff>
    </xdr:to>
    <xdr:sp macro="" textlink="">
      <xdr:nvSpPr>
        <xdr:cNvPr id="380" name="フローチャート: 判断 379"/>
        <xdr:cNvSpPr/>
      </xdr:nvSpPr>
      <xdr:spPr>
        <a:xfrm>
          <a:off x="3746500" y="1734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59689</xdr:rowOff>
    </xdr:from>
    <xdr:to>
      <xdr:col>15</xdr:col>
      <xdr:colOff>101600</xdr:colOff>
      <xdr:row>101</xdr:row>
      <xdr:rowOff>161289</xdr:rowOff>
    </xdr:to>
    <xdr:sp macro="" textlink="">
      <xdr:nvSpPr>
        <xdr:cNvPr id="381" name="フローチャート: 判断 380"/>
        <xdr:cNvSpPr/>
      </xdr:nvSpPr>
      <xdr:spPr>
        <a:xfrm>
          <a:off x="2857500" y="173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57786</xdr:rowOff>
    </xdr:from>
    <xdr:to>
      <xdr:col>10</xdr:col>
      <xdr:colOff>165100</xdr:colOff>
      <xdr:row>102</xdr:row>
      <xdr:rowOff>159386</xdr:rowOff>
    </xdr:to>
    <xdr:sp macro="" textlink="">
      <xdr:nvSpPr>
        <xdr:cNvPr id="382" name="フローチャート: 判断 381"/>
        <xdr:cNvSpPr/>
      </xdr:nvSpPr>
      <xdr:spPr>
        <a:xfrm>
          <a:off x="1968500" y="1754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3" name="テキスト ボックス 38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4" name="テキスト ボックス 38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5" name="テキスト ボックス 38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6" name="テキスト ボックス 38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7" name="テキスト ボックス 38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6350</xdr:rowOff>
    </xdr:from>
    <xdr:to>
      <xdr:col>24</xdr:col>
      <xdr:colOff>114300</xdr:colOff>
      <xdr:row>101</xdr:row>
      <xdr:rowOff>107950</xdr:rowOff>
    </xdr:to>
    <xdr:sp macro="" textlink="">
      <xdr:nvSpPr>
        <xdr:cNvPr id="388" name="楕円 387"/>
        <xdr:cNvSpPr/>
      </xdr:nvSpPr>
      <xdr:spPr>
        <a:xfrm>
          <a:off x="4584700" y="173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111777</xdr:rowOff>
    </xdr:from>
    <xdr:ext cx="405111" cy="259045"/>
    <xdr:sp macro="" textlink="">
      <xdr:nvSpPr>
        <xdr:cNvPr id="389" name="【港湾・漁港】&#10;有形固定資産減価償却率該当値テキスト"/>
        <xdr:cNvSpPr txBox="1"/>
      </xdr:nvSpPr>
      <xdr:spPr>
        <a:xfrm>
          <a:off x="4673600" y="17256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44450</xdr:rowOff>
    </xdr:from>
    <xdr:to>
      <xdr:col>20</xdr:col>
      <xdr:colOff>38100</xdr:colOff>
      <xdr:row>101</xdr:row>
      <xdr:rowOff>146050</xdr:rowOff>
    </xdr:to>
    <xdr:sp macro="" textlink="">
      <xdr:nvSpPr>
        <xdr:cNvPr id="390" name="楕円 389"/>
        <xdr:cNvSpPr/>
      </xdr:nvSpPr>
      <xdr:spPr>
        <a:xfrm>
          <a:off x="3746500" y="173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57150</xdr:rowOff>
    </xdr:from>
    <xdr:to>
      <xdr:col>24</xdr:col>
      <xdr:colOff>63500</xdr:colOff>
      <xdr:row>101</xdr:row>
      <xdr:rowOff>95250</xdr:rowOff>
    </xdr:to>
    <xdr:cxnSp macro="">
      <xdr:nvCxnSpPr>
        <xdr:cNvPr id="391" name="直線コネクタ 390"/>
        <xdr:cNvCxnSpPr/>
      </xdr:nvCxnSpPr>
      <xdr:spPr>
        <a:xfrm flipV="1">
          <a:off x="3797300" y="17373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82550</xdr:rowOff>
    </xdr:from>
    <xdr:to>
      <xdr:col>15</xdr:col>
      <xdr:colOff>101600</xdr:colOff>
      <xdr:row>102</xdr:row>
      <xdr:rowOff>12700</xdr:rowOff>
    </xdr:to>
    <xdr:sp macro="" textlink="">
      <xdr:nvSpPr>
        <xdr:cNvPr id="392" name="楕円 391"/>
        <xdr:cNvSpPr/>
      </xdr:nvSpPr>
      <xdr:spPr>
        <a:xfrm>
          <a:off x="2857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95250</xdr:rowOff>
    </xdr:from>
    <xdr:to>
      <xdr:col>19</xdr:col>
      <xdr:colOff>177800</xdr:colOff>
      <xdr:row>101</xdr:row>
      <xdr:rowOff>133350</xdr:rowOff>
    </xdr:to>
    <xdr:cxnSp macro="">
      <xdr:nvCxnSpPr>
        <xdr:cNvPr id="393" name="直線コネクタ 392"/>
        <xdr:cNvCxnSpPr/>
      </xdr:nvCxnSpPr>
      <xdr:spPr>
        <a:xfrm flipV="1">
          <a:off x="2908300" y="17411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120650</xdr:rowOff>
    </xdr:from>
    <xdr:to>
      <xdr:col>10</xdr:col>
      <xdr:colOff>165100</xdr:colOff>
      <xdr:row>102</xdr:row>
      <xdr:rowOff>50800</xdr:rowOff>
    </xdr:to>
    <xdr:sp macro="" textlink="">
      <xdr:nvSpPr>
        <xdr:cNvPr id="394" name="楕円 393"/>
        <xdr:cNvSpPr/>
      </xdr:nvSpPr>
      <xdr:spPr>
        <a:xfrm>
          <a:off x="19685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133350</xdr:rowOff>
    </xdr:from>
    <xdr:to>
      <xdr:col>15</xdr:col>
      <xdr:colOff>50800</xdr:colOff>
      <xdr:row>102</xdr:row>
      <xdr:rowOff>0</xdr:rowOff>
    </xdr:to>
    <xdr:cxnSp macro="">
      <xdr:nvCxnSpPr>
        <xdr:cNvPr id="395" name="直線コネクタ 394"/>
        <xdr:cNvCxnSpPr/>
      </xdr:nvCxnSpPr>
      <xdr:spPr>
        <a:xfrm flipV="1">
          <a:off x="2019300" y="17449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149241</xdr:rowOff>
    </xdr:from>
    <xdr:ext cx="405111" cy="259045"/>
    <xdr:sp macro="" textlink="">
      <xdr:nvSpPr>
        <xdr:cNvPr id="396" name="n_1aveValue【港湾・漁港】&#10;有形固定資産減価償却率"/>
        <xdr:cNvSpPr txBox="1"/>
      </xdr:nvSpPr>
      <xdr:spPr>
        <a:xfrm>
          <a:off x="3582044" y="1712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6366</xdr:rowOff>
    </xdr:from>
    <xdr:ext cx="405111" cy="259045"/>
    <xdr:sp macro="" textlink="">
      <xdr:nvSpPr>
        <xdr:cNvPr id="397" name="n_2aveValue【港湾・漁港】&#10;有形固定資産減価償却率"/>
        <xdr:cNvSpPr txBox="1"/>
      </xdr:nvSpPr>
      <xdr:spPr>
        <a:xfrm>
          <a:off x="27057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150513</xdr:rowOff>
    </xdr:from>
    <xdr:ext cx="405111" cy="259045"/>
    <xdr:sp macro="" textlink="">
      <xdr:nvSpPr>
        <xdr:cNvPr id="398" name="n_3aveValue【港湾・漁港】&#10;有形固定資産減価償却率"/>
        <xdr:cNvSpPr txBox="1"/>
      </xdr:nvSpPr>
      <xdr:spPr>
        <a:xfrm>
          <a:off x="1816744" y="17638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137177</xdr:rowOff>
    </xdr:from>
    <xdr:ext cx="405111" cy="259045"/>
    <xdr:sp macro="" textlink="">
      <xdr:nvSpPr>
        <xdr:cNvPr id="399" name="n_1mainValue【港湾・漁港】&#10;有形固定資産減価償却率"/>
        <xdr:cNvSpPr txBox="1"/>
      </xdr:nvSpPr>
      <xdr:spPr>
        <a:xfrm>
          <a:off x="3582044" y="1745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3827</xdr:rowOff>
    </xdr:from>
    <xdr:ext cx="405111" cy="259045"/>
    <xdr:sp macro="" textlink="">
      <xdr:nvSpPr>
        <xdr:cNvPr id="400" name="n_2mainValue【港湾・漁港】&#10;有形固定資産減価償却率"/>
        <xdr:cNvSpPr txBox="1"/>
      </xdr:nvSpPr>
      <xdr:spPr>
        <a:xfrm>
          <a:off x="27057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67327</xdr:rowOff>
    </xdr:from>
    <xdr:ext cx="405111" cy="259045"/>
    <xdr:sp macro="" textlink="">
      <xdr:nvSpPr>
        <xdr:cNvPr id="401" name="n_3mainValue【港湾・漁港】&#10;有形固定資産減価償却率"/>
        <xdr:cNvSpPr txBox="1"/>
      </xdr:nvSpPr>
      <xdr:spPr>
        <a:xfrm>
          <a:off x="1816744" y="1721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2" name="正方形/長方形 4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3" name="正方形/長方形 40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4" name="正方形/長方形 40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5" name="正方形/長方形 40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6" name="正方形/長方形 40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7" name="正方形/長方形 40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8" name="正方形/長方形 40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9" name="正方形/長方形 40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0" name="テキスト ボックス 40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1" name="直線コネクタ 41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2" name="直線コネクタ 41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3" name="テキスト ボックス 41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4" name="直線コネクタ 41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15" name="テキスト ボックス 414"/>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6" name="直線コネクタ 41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17" name="テキスト ボックス 416"/>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8" name="直線コネクタ 41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19" name="テキスト ボックス 418"/>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1" name="テキスト ボックス 42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39940</xdr:rowOff>
    </xdr:from>
    <xdr:to>
      <xdr:col>54</xdr:col>
      <xdr:colOff>189865</xdr:colOff>
      <xdr:row>108</xdr:row>
      <xdr:rowOff>73954</xdr:rowOff>
    </xdr:to>
    <xdr:cxnSp macro="">
      <xdr:nvCxnSpPr>
        <xdr:cNvPr id="423" name="直線コネクタ 422"/>
        <xdr:cNvCxnSpPr/>
      </xdr:nvCxnSpPr>
      <xdr:spPr>
        <a:xfrm flipV="1">
          <a:off x="10476865" y="17527840"/>
          <a:ext cx="0" cy="1062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77781</xdr:rowOff>
    </xdr:from>
    <xdr:ext cx="469744" cy="259045"/>
    <xdr:sp macro="" textlink="">
      <xdr:nvSpPr>
        <xdr:cNvPr id="424" name="【港湾・漁港】&#10;一人当たり有形固定資産（償却資産）額最小値テキスト"/>
        <xdr:cNvSpPr txBox="1"/>
      </xdr:nvSpPr>
      <xdr:spPr>
        <a:xfrm>
          <a:off x="10515600" y="1859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73954</xdr:rowOff>
    </xdr:from>
    <xdr:to>
      <xdr:col>55</xdr:col>
      <xdr:colOff>88900</xdr:colOff>
      <xdr:row>108</xdr:row>
      <xdr:rowOff>73954</xdr:rowOff>
    </xdr:to>
    <xdr:cxnSp macro="">
      <xdr:nvCxnSpPr>
        <xdr:cNvPr id="425" name="直線コネクタ 424"/>
        <xdr:cNvCxnSpPr/>
      </xdr:nvCxnSpPr>
      <xdr:spPr>
        <a:xfrm>
          <a:off x="10388600" y="18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158067</xdr:rowOff>
    </xdr:from>
    <xdr:ext cx="690189" cy="259045"/>
    <xdr:sp macro="" textlink="">
      <xdr:nvSpPr>
        <xdr:cNvPr id="426" name="【港湾・漁港】&#10;一人当たり有形固定資産（償却資産）額最大値テキスト"/>
        <xdr:cNvSpPr txBox="1"/>
      </xdr:nvSpPr>
      <xdr:spPr>
        <a:xfrm>
          <a:off x="10515600" y="17303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2,329,309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39940</xdr:rowOff>
    </xdr:from>
    <xdr:to>
      <xdr:col>55</xdr:col>
      <xdr:colOff>88900</xdr:colOff>
      <xdr:row>102</xdr:row>
      <xdr:rowOff>39940</xdr:rowOff>
    </xdr:to>
    <xdr:cxnSp macro="">
      <xdr:nvCxnSpPr>
        <xdr:cNvPr id="427" name="直線コネクタ 426"/>
        <xdr:cNvCxnSpPr/>
      </xdr:nvCxnSpPr>
      <xdr:spPr>
        <a:xfrm>
          <a:off x="10388600" y="1752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88738</xdr:rowOff>
    </xdr:from>
    <xdr:ext cx="599010" cy="259045"/>
    <xdr:sp macro="" textlink="">
      <xdr:nvSpPr>
        <xdr:cNvPr id="428" name="【港湾・漁港】&#10;一人当たり有形固定資産（償却資産）額平均値テキスト"/>
        <xdr:cNvSpPr txBox="1"/>
      </xdr:nvSpPr>
      <xdr:spPr>
        <a:xfrm>
          <a:off x="10515600" y="18262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65861</xdr:rowOff>
    </xdr:from>
    <xdr:to>
      <xdr:col>55</xdr:col>
      <xdr:colOff>50800</xdr:colOff>
      <xdr:row>107</xdr:row>
      <xdr:rowOff>167461</xdr:rowOff>
    </xdr:to>
    <xdr:sp macro="" textlink="">
      <xdr:nvSpPr>
        <xdr:cNvPr id="429" name="フローチャート: 判断 428"/>
        <xdr:cNvSpPr/>
      </xdr:nvSpPr>
      <xdr:spPr>
        <a:xfrm>
          <a:off x="10426700" y="184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53539</xdr:rowOff>
    </xdr:from>
    <xdr:to>
      <xdr:col>50</xdr:col>
      <xdr:colOff>165100</xdr:colOff>
      <xdr:row>107</xdr:row>
      <xdr:rowOff>155139</xdr:rowOff>
    </xdr:to>
    <xdr:sp macro="" textlink="">
      <xdr:nvSpPr>
        <xdr:cNvPr id="430" name="フローチャート: 判断 429"/>
        <xdr:cNvSpPr/>
      </xdr:nvSpPr>
      <xdr:spPr>
        <a:xfrm>
          <a:off x="9588500" y="1839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49222</xdr:rowOff>
    </xdr:from>
    <xdr:to>
      <xdr:col>46</xdr:col>
      <xdr:colOff>38100</xdr:colOff>
      <xdr:row>107</xdr:row>
      <xdr:rowOff>150822</xdr:rowOff>
    </xdr:to>
    <xdr:sp macro="" textlink="">
      <xdr:nvSpPr>
        <xdr:cNvPr id="431" name="フローチャート: 判断 430"/>
        <xdr:cNvSpPr/>
      </xdr:nvSpPr>
      <xdr:spPr>
        <a:xfrm>
          <a:off x="8699500" y="1839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135604</xdr:rowOff>
    </xdr:from>
    <xdr:to>
      <xdr:col>41</xdr:col>
      <xdr:colOff>101600</xdr:colOff>
      <xdr:row>108</xdr:row>
      <xdr:rowOff>65754</xdr:rowOff>
    </xdr:to>
    <xdr:sp macro="" textlink="">
      <xdr:nvSpPr>
        <xdr:cNvPr id="432" name="フローチャート: 判断 431"/>
        <xdr:cNvSpPr/>
      </xdr:nvSpPr>
      <xdr:spPr>
        <a:xfrm>
          <a:off x="7810500" y="1848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20611</xdr:rowOff>
    </xdr:from>
    <xdr:to>
      <xdr:col>55</xdr:col>
      <xdr:colOff>50800</xdr:colOff>
      <xdr:row>108</xdr:row>
      <xdr:rowOff>122211</xdr:rowOff>
    </xdr:to>
    <xdr:sp macro="" textlink="">
      <xdr:nvSpPr>
        <xdr:cNvPr id="438" name="楕円 437"/>
        <xdr:cNvSpPr/>
      </xdr:nvSpPr>
      <xdr:spPr>
        <a:xfrm>
          <a:off x="10426700" y="1853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106988</xdr:rowOff>
    </xdr:from>
    <xdr:ext cx="534377" cy="259045"/>
    <xdr:sp macro="" textlink="">
      <xdr:nvSpPr>
        <xdr:cNvPr id="439" name="【港湾・漁港】&#10;一人当たり有形固定資産（償却資産）額該当値テキスト"/>
        <xdr:cNvSpPr txBox="1"/>
      </xdr:nvSpPr>
      <xdr:spPr>
        <a:xfrm>
          <a:off x="10515600" y="1845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20692</xdr:rowOff>
    </xdr:from>
    <xdr:to>
      <xdr:col>50</xdr:col>
      <xdr:colOff>165100</xdr:colOff>
      <xdr:row>108</xdr:row>
      <xdr:rowOff>122292</xdr:rowOff>
    </xdr:to>
    <xdr:sp macro="" textlink="">
      <xdr:nvSpPr>
        <xdr:cNvPr id="440" name="楕円 439"/>
        <xdr:cNvSpPr/>
      </xdr:nvSpPr>
      <xdr:spPr>
        <a:xfrm>
          <a:off x="9588500" y="1853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71411</xdr:rowOff>
    </xdr:from>
    <xdr:to>
      <xdr:col>55</xdr:col>
      <xdr:colOff>0</xdr:colOff>
      <xdr:row>108</xdr:row>
      <xdr:rowOff>71492</xdr:rowOff>
    </xdr:to>
    <xdr:cxnSp macro="">
      <xdr:nvCxnSpPr>
        <xdr:cNvPr id="441" name="直線コネクタ 440"/>
        <xdr:cNvCxnSpPr/>
      </xdr:nvCxnSpPr>
      <xdr:spPr>
        <a:xfrm flipV="1">
          <a:off x="9639300" y="18588011"/>
          <a:ext cx="838200" cy="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20746</xdr:rowOff>
    </xdr:from>
    <xdr:to>
      <xdr:col>46</xdr:col>
      <xdr:colOff>38100</xdr:colOff>
      <xdr:row>108</xdr:row>
      <xdr:rowOff>122346</xdr:rowOff>
    </xdr:to>
    <xdr:sp macro="" textlink="">
      <xdr:nvSpPr>
        <xdr:cNvPr id="442" name="楕円 441"/>
        <xdr:cNvSpPr/>
      </xdr:nvSpPr>
      <xdr:spPr>
        <a:xfrm>
          <a:off x="8699500" y="1853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71492</xdr:rowOff>
    </xdr:from>
    <xdr:to>
      <xdr:col>50</xdr:col>
      <xdr:colOff>114300</xdr:colOff>
      <xdr:row>108</xdr:row>
      <xdr:rowOff>71546</xdr:rowOff>
    </xdr:to>
    <xdr:cxnSp macro="">
      <xdr:nvCxnSpPr>
        <xdr:cNvPr id="443" name="直線コネクタ 442"/>
        <xdr:cNvCxnSpPr/>
      </xdr:nvCxnSpPr>
      <xdr:spPr>
        <a:xfrm flipV="1">
          <a:off x="8750300" y="18588092"/>
          <a:ext cx="8890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20786</xdr:rowOff>
    </xdr:from>
    <xdr:to>
      <xdr:col>41</xdr:col>
      <xdr:colOff>101600</xdr:colOff>
      <xdr:row>108</xdr:row>
      <xdr:rowOff>122386</xdr:rowOff>
    </xdr:to>
    <xdr:sp macro="" textlink="">
      <xdr:nvSpPr>
        <xdr:cNvPr id="444" name="楕円 443"/>
        <xdr:cNvSpPr/>
      </xdr:nvSpPr>
      <xdr:spPr>
        <a:xfrm>
          <a:off x="7810500" y="1853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71546</xdr:rowOff>
    </xdr:from>
    <xdr:to>
      <xdr:col>45</xdr:col>
      <xdr:colOff>177800</xdr:colOff>
      <xdr:row>108</xdr:row>
      <xdr:rowOff>71586</xdr:rowOff>
    </xdr:to>
    <xdr:cxnSp macro="">
      <xdr:nvCxnSpPr>
        <xdr:cNvPr id="445" name="直線コネクタ 444"/>
        <xdr:cNvCxnSpPr/>
      </xdr:nvCxnSpPr>
      <xdr:spPr>
        <a:xfrm flipV="1">
          <a:off x="7861300" y="18588146"/>
          <a:ext cx="889000" cy="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216</xdr:rowOff>
    </xdr:from>
    <xdr:ext cx="599010" cy="259045"/>
    <xdr:sp macro="" textlink="">
      <xdr:nvSpPr>
        <xdr:cNvPr id="446" name="n_1aveValue【港湾・漁港】&#10;一人当たり有形固定資産（償却資産）額"/>
        <xdr:cNvSpPr txBox="1"/>
      </xdr:nvSpPr>
      <xdr:spPr>
        <a:xfrm>
          <a:off x="9327095" y="1817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167349</xdr:rowOff>
    </xdr:from>
    <xdr:ext cx="599010" cy="259045"/>
    <xdr:sp macro="" textlink="">
      <xdr:nvSpPr>
        <xdr:cNvPr id="447" name="n_2aveValue【港湾・漁港】&#10;一人当たり有形固定資産（償却資産）額"/>
        <xdr:cNvSpPr txBox="1"/>
      </xdr:nvSpPr>
      <xdr:spPr>
        <a:xfrm>
          <a:off x="8450795" y="18169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82281</xdr:rowOff>
    </xdr:from>
    <xdr:ext cx="599010" cy="259045"/>
    <xdr:sp macro="" textlink="">
      <xdr:nvSpPr>
        <xdr:cNvPr id="448" name="n_3aveValue【港湾・漁港】&#10;一人当たり有形固定資産（償却資産）額"/>
        <xdr:cNvSpPr txBox="1"/>
      </xdr:nvSpPr>
      <xdr:spPr>
        <a:xfrm>
          <a:off x="7561795" y="1825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113419</xdr:rowOff>
    </xdr:from>
    <xdr:ext cx="534377" cy="259045"/>
    <xdr:sp macro="" textlink="">
      <xdr:nvSpPr>
        <xdr:cNvPr id="449" name="n_1mainValue【港湾・漁港】&#10;一人当たり有形固定資産（償却資産）額"/>
        <xdr:cNvSpPr txBox="1"/>
      </xdr:nvSpPr>
      <xdr:spPr>
        <a:xfrm>
          <a:off x="9359411" y="186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113473</xdr:rowOff>
    </xdr:from>
    <xdr:ext cx="534377" cy="259045"/>
    <xdr:sp macro="" textlink="">
      <xdr:nvSpPr>
        <xdr:cNvPr id="450" name="n_2mainValue【港湾・漁港】&#10;一人当たり有形固定資産（償却資産）額"/>
        <xdr:cNvSpPr txBox="1"/>
      </xdr:nvSpPr>
      <xdr:spPr>
        <a:xfrm>
          <a:off x="8483111" y="1863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113513</xdr:rowOff>
    </xdr:from>
    <xdr:ext cx="534377" cy="259045"/>
    <xdr:sp macro="" textlink="">
      <xdr:nvSpPr>
        <xdr:cNvPr id="451" name="n_3mainValue【港湾・漁港】&#10;一人当たり有形固定資産（償却資産）額"/>
        <xdr:cNvSpPr txBox="1"/>
      </xdr:nvSpPr>
      <xdr:spPr>
        <a:xfrm>
          <a:off x="7594111" y="186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2" name="テキスト ボックス 46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3" name="直線コネクタ 46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4" name="テキスト ボックス 46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5" name="直線コネクタ 46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6" name="テキスト ボックス 46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7" name="直線コネクタ 46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8" name="テキスト ボックス 46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9" name="直線コネクタ 46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0" name="テキスト ボックス 46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1" name="直線コネクタ 47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2" name="テキスト ボックス 47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3" name="直線コネクタ 47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4" name="テキスト ボックス 47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123825</xdr:rowOff>
    </xdr:to>
    <xdr:cxnSp macro="">
      <xdr:nvCxnSpPr>
        <xdr:cNvPr id="476" name="直線コネクタ 475"/>
        <xdr:cNvCxnSpPr/>
      </xdr:nvCxnSpPr>
      <xdr:spPr>
        <a:xfrm flipV="1">
          <a:off x="16318864" y="5715000"/>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127652</xdr:rowOff>
    </xdr:from>
    <xdr:ext cx="405111" cy="259045"/>
    <xdr:sp macro="" textlink="">
      <xdr:nvSpPr>
        <xdr:cNvPr id="477" name="【認定こども園・幼稚園・保育所】&#10;有形固定資産減価償却率最小値テキスト"/>
        <xdr:cNvSpPr txBox="1"/>
      </xdr:nvSpPr>
      <xdr:spPr>
        <a:xfrm>
          <a:off x="16357600" y="732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123825</xdr:rowOff>
    </xdr:from>
    <xdr:to>
      <xdr:col>86</xdr:col>
      <xdr:colOff>25400</xdr:colOff>
      <xdr:row>42</xdr:row>
      <xdr:rowOff>123825</xdr:rowOff>
    </xdr:to>
    <xdr:cxnSp macro="">
      <xdr:nvCxnSpPr>
        <xdr:cNvPr id="478" name="直線コネクタ 477"/>
        <xdr:cNvCxnSpPr/>
      </xdr:nvCxnSpPr>
      <xdr:spPr>
        <a:xfrm>
          <a:off x="16230600" y="732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79"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80" name="直線コネクタ 47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481" name="【認定こども園・幼稚園・保育所】&#10;有形固定資産減価償却率平均値テキスト"/>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482" name="フローチャート: 判断 481"/>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483" name="フローチャート: 判断 482"/>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139700</xdr:rowOff>
    </xdr:from>
    <xdr:to>
      <xdr:col>76</xdr:col>
      <xdr:colOff>165100</xdr:colOff>
      <xdr:row>41</xdr:row>
      <xdr:rowOff>69850</xdr:rowOff>
    </xdr:to>
    <xdr:sp macro="" textlink="">
      <xdr:nvSpPr>
        <xdr:cNvPr id="484" name="フローチャート: 判断 483"/>
        <xdr:cNvSpPr/>
      </xdr:nvSpPr>
      <xdr:spPr>
        <a:xfrm>
          <a:off x="14541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149225</xdr:rowOff>
    </xdr:from>
    <xdr:to>
      <xdr:col>72</xdr:col>
      <xdr:colOff>38100</xdr:colOff>
      <xdr:row>38</xdr:row>
      <xdr:rowOff>79375</xdr:rowOff>
    </xdr:to>
    <xdr:sp macro="" textlink="">
      <xdr:nvSpPr>
        <xdr:cNvPr id="485" name="フローチャート: 判断 484"/>
        <xdr:cNvSpPr/>
      </xdr:nvSpPr>
      <xdr:spPr>
        <a:xfrm>
          <a:off x="13652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6" name="テキスト ボックス 48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7" name="テキスト ボックス 48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8" name="テキスト ボックス 48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9" name="テキスト ボックス 48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0" name="テキスト ボックス 48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34925</xdr:rowOff>
    </xdr:from>
    <xdr:to>
      <xdr:col>85</xdr:col>
      <xdr:colOff>177800</xdr:colOff>
      <xdr:row>33</xdr:row>
      <xdr:rowOff>136525</xdr:rowOff>
    </xdr:to>
    <xdr:sp macro="" textlink="">
      <xdr:nvSpPr>
        <xdr:cNvPr id="491" name="楕円 490"/>
        <xdr:cNvSpPr/>
      </xdr:nvSpPr>
      <xdr:spPr>
        <a:xfrm>
          <a:off x="16268700" y="569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130827</xdr:rowOff>
    </xdr:from>
    <xdr:ext cx="405111" cy="259045"/>
    <xdr:sp macro="" textlink="">
      <xdr:nvSpPr>
        <xdr:cNvPr id="492" name="【認定こども園・幼稚園・保育所】&#10;有形固定資産減価償却率該当値テキスト"/>
        <xdr:cNvSpPr txBox="1"/>
      </xdr:nvSpPr>
      <xdr:spPr>
        <a:xfrm>
          <a:off x="16357600" y="561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71120</xdr:rowOff>
    </xdr:from>
    <xdr:to>
      <xdr:col>81</xdr:col>
      <xdr:colOff>101600</xdr:colOff>
      <xdr:row>34</xdr:row>
      <xdr:rowOff>1270</xdr:rowOff>
    </xdr:to>
    <xdr:sp macro="" textlink="">
      <xdr:nvSpPr>
        <xdr:cNvPr id="493" name="楕円 492"/>
        <xdr:cNvSpPr/>
      </xdr:nvSpPr>
      <xdr:spPr>
        <a:xfrm>
          <a:off x="15430500" y="57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85725</xdr:rowOff>
    </xdr:from>
    <xdr:to>
      <xdr:col>85</xdr:col>
      <xdr:colOff>127000</xdr:colOff>
      <xdr:row>33</xdr:row>
      <xdr:rowOff>121920</xdr:rowOff>
    </xdr:to>
    <xdr:cxnSp macro="">
      <xdr:nvCxnSpPr>
        <xdr:cNvPr id="494" name="直線コネクタ 493"/>
        <xdr:cNvCxnSpPr/>
      </xdr:nvCxnSpPr>
      <xdr:spPr>
        <a:xfrm flipV="1">
          <a:off x="15481300" y="57435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109220</xdr:rowOff>
    </xdr:from>
    <xdr:to>
      <xdr:col>76</xdr:col>
      <xdr:colOff>165100</xdr:colOff>
      <xdr:row>34</xdr:row>
      <xdr:rowOff>39370</xdr:rowOff>
    </xdr:to>
    <xdr:sp macro="" textlink="">
      <xdr:nvSpPr>
        <xdr:cNvPr id="495" name="楕円 494"/>
        <xdr:cNvSpPr/>
      </xdr:nvSpPr>
      <xdr:spPr>
        <a:xfrm>
          <a:off x="14541500" y="576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121920</xdr:rowOff>
    </xdr:from>
    <xdr:to>
      <xdr:col>81</xdr:col>
      <xdr:colOff>50800</xdr:colOff>
      <xdr:row>33</xdr:row>
      <xdr:rowOff>160020</xdr:rowOff>
    </xdr:to>
    <xdr:cxnSp macro="">
      <xdr:nvCxnSpPr>
        <xdr:cNvPr id="496" name="直線コネクタ 495"/>
        <xdr:cNvCxnSpPr/>
      </xdr:nvCxnSpPr>
      <xdr:spPr>
        <a:xfrm flipV="1">
          <a:off x="14592300" y="57797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135890</xdr:rowOff>
    </xdr:from>
    <xdr:to>
      <xdr:col>72</xdr:col>
      <xdr:colOff>38100</xdr:colOff>
      <xdr:row>34</xdr:row>
      <xdr:rowOff>66040</xdr:rowOff>
    </xdr:to>
    <xdr:sp macro="" textlink="">
      <xdr:nvSpPr>
        <xdr:cNvPr id="497" name="楕円 496"/>
        <xdr:cNvSpPr/>
      </xdr:nvSpPr>
      <xdr:spPr>
        <a:xfrm>
          <a:off x="13652500" y="579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160020</xdr:rowOff>
    </xdr:from>
    <xdr:to>
      <xdr:col>76</xdr:col>
      <xdr:colOff>114300</xdr:colOff>
      <xdr:row>34</xdr:row>
      <xdr:rowOff>15240</xdr:rowOff>
    </xdr:to>
    <xdr:cxnSp macro="">
      <xdr:nvCxnSpPr>
        <xdr:cNvPr id="498" name="直線コネクタ 497"/>
        <xdr:cNvCxnSpPr/>
      </xdr:nvCxnSpPr>
      <xdr:spPr>
        <a:xfrm flipV="1">
          <a:off x="13703300" y="58178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137177</xdr:rowOff>
    </xdr:from>
    <xdr:ext cx="405111" cy="259045"/>
    <xdr:sp macro="" textlink="">
      <xdr:nvSpPr>
        <xdr:cNvPr id="499" name="n_1aveValue【認定こども園・幼稚園・保育所】&#10;有形固定資産減価償却率"/>
        <xdr:cNvSpPr txBox="1"/>
      </xdr:nvSpPr>
      <xdr:spPr>
        <a:xfrm>
          <a:off x="152660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60977</xdr:rowOff>
    </xdr:from>
    <xdr:ext cx="405111" cy="259045"/>
    <xdr:sp macro="" textlink="">
      <xdr:nvSpPr>
        <xdr:cNvPr id="500" name="n_2aveValue【認定こども園・幼稚園・保育所】&#10;有形固定資産減価償却率"/>
        <xdr:cNvSpPr txBox="1"/>
      </xdr:nvSpPr>
      <xdr:spPr>
        <a:xfrm>
          <a:off x="143897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70502</xdr:rowOff>
    </xdr:from>
    <xdr:ext cx="405111" cy="259045"/>
    <xdr:sp macro="" textlink="">
      <xdr:nvSpPr>
        <xdr:cNvPr id="501" name="n_3aveValue【認定こども園・幼稚園・保育所】&#10;有形固定資産減価償却率"/>
        <xdr:cNvSpPr txBox="1"/>
      </xdr:nvSpPr>
      <xdr:spPr>
        <a:xfrm>
          <a:off x="13500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17797</xdr:rowOff>
    </xdr:from>
    <xdr:ext cx="405111" cy="259045"/>
    <xdr:sp macro="" textlink="">
      <xdr:nvSpPr>
        <xdr:cNvPr id="502" name="n_1mainValue【認定こども園・幼稚園・保育所】&#10;有形固定資産減価償却率"/>
        <xdr:cNvSpPr txBox="1"/>
      </xdr:nvSpPr>
      <xdr:spPr>
        <a:xfrm>
          <a:off x="15266044" y="55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55897</xdr:rowOff>
    </xdr:from>
    <xdr:ext cx="405111" cy="259045"/>
    <xdr:sp macro="" textlink="">
      <xdr:nvSpPr>
        <xdr:cNvPr id="503" name="n_2mainValue【認定こども園・幼稚園・保育所】&#10;有形固定資産減価償却率"/>
        <xdr:cNvSpPr txBox="1"/>
      </xdr:nvSpPr>
      <xdr:spPr>
        <a:xfrm>
          <a:off x="14389744" y="554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82567</xdr:rowOff>
    </xdr:from>
    <xdr:ext cx="405111" cy="259045"/>
    <xdr:sp macro="" textlink="">
      <xdr:nvSpPr>
        <xdr:cNvPr id="504" name="n_3mainValue【認定こども園・幼稚園・保育所】&#10;有形固定資産減価償却率"/>
        <xdr:cNvSpPr txBox="1"/>
      </xdr:nvSpPr>
      <xdr:spPr>
        <a:xfrm>
          <a:off x="13500744" y="556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5" name="正方形/長方形 5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6" name="正方形/長方形 5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7" name="正方形/長方形 5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8" name="正方形/長方形 5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9" name="正方形/長方形 5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0" name="正方形/長方形 5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1" name="正方形/長方形 5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2" name="正方形/長方形 51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3" name="テキスト ボックス 51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4" name="直線コネクタ 51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5" name="直線コネクタ 51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16" name="テキスト ボックス 515"/>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7" name="直線コネクタ 51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18" name="テキスト ボックス 517"/>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9" name="直線コネクタ 51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20" name="テキスト ボックス 519"/>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1" name="直線コネクタ 52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22" name="テキスト ボックス 521"/>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3" name="直線コネクタ 52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24" name="テキスト ボックス 523"/>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5" name="直線コネクタ 52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26" name="テキスト ボックス 525"/>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7" name="直線コネクタ 5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8" name="テキスト ボックス 52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118654</xdr:rowOff>
    </xdr:from>
    <xdr:to>
      <xdr:col>116</xdr:col>
      <xdr:colOff>62864</xdr:colOff>
      <xdr:row>42</xdr:row>
      <xdr:rowOff>7620</xdr:rowOff>
    </xdr:to>
    <xdr:cxnSp macro="">
      <xdr:nvCxnSpPr>
        <xdr:cNvPr id="530" name="直線コネクタ 529"/>
        <xdr:cNvCxnSpPr/>
      </xdr:nvCxnSpPr>
      <xdr:spPr>
        <a:xfrm flipV="1">
          <a:off x="22160864" y="5605054"/>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531"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532" name="直線コネクタ 531"/>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65331</xdr:rowOff>
    </xdr:from>
    <xdr:ext cx="469744" cy="259045"/>
    <xdr:sp macro="" textlink="">
      <xdr:nvSpPr>
        <xdr:cNvPr id="533" name="【認定こども園・幼稚園・保育所】&#10;一人当たり面積最大値テキスト"/>
        <xdr:cNvSpPr txBox="1"/>
      </xdr:nvSpPr>
      <xdr:spPr>
        <a:xfrm>
          <a:off x="22199600" y="538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118654</xdr:rowOff>
    </xdr:from>
    <xdr:to>
      <xdr:col>116</xdr:col>
      <xdr:colOff>152400</xdr:colOff>
      <xdr:row>32</xdr:row>
      <xdr:rowOff>118654</xdr:rowOff>
    </xdr:to>
    <xdr:cxnSp macro="">
      <xdr:nvCxnSpPr>
        <xdr:cNvPr id="534" name="直線コネクタ 533"/>
        <xdr:cNvCxnSpPr/>
      </xdr:nvCxnSpPr>
      <xdr:spPr>
        <a:xfrm>
          <a:off x="22072600" y="560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129920</xdr:rowOff>
    </xdr:from>
    <xdr:ext cx="469744" cy="259045"/>
    <xdr:sp macro="" textlink="">
      <xdr:nvSpPr>
        <xdr:cNvPr id="535" name="【認定こども園・幼稚園・保育所】&#10;一人当たり面積平均値テキスト"/>
        <xdr:cNvSpPr txBox="1"/>
      </xdr:nvSpPr>
      <xdr:spPr>
        <a:xfrm>
          <a:off x="22199600" y="647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107043</xdr:rowOff>
    </xdr:from>
    <xdr:to>
      <xdr:col>116</xdr:col>
      <xdr:colOff>114300</xdr:colOff>
      <xdr:row>39</xdr:row>
      <xdr:rowOff>37193</xdr:rowOff>
    </xdr:to>
    <xdr:sp macro="" textlink="">
      <xdr:nvSpPr>
        <xdr:cNvPr id="536" name="フローチャート: 判断 535"/>
        <xdr:cNvSpPr/>
      </xdr:nvSpPr>
      <xdr:spPr>
        <a:xfrm>
          <a:off x="221107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80917</xdr:rowOff>
    </xdr:from>
    <xdr:to>
      <xdr:col>112</xdr:col>
      <xdr:colOff>38100</xdr:colOff>
      <xdr:row>39</xdr:row>
      <xdr:rowOff>11067</xdr:rowOff>
    </xdr:to>
    <xdr:sp macro="" textlink="">
      <xdr:nvSpPr>
        <xdr:cNvPr id="537" name="フローチャート: 判断 536"/>
        <xdr:cNvSpPr/>
      </xdr:nvSpPr>
      <xdr:spPr>
        <a:xfrm>
          <a:off x="21272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67854</xdr:rowOff>
    </xdr:from>
    <xdr:to>
      <xdr:col>107</xdr:col>
      <xdr:colOff>101600</xdr:colOff>
      <xdr:row>38</xdr:row>
      <xdr:rowOff>169454</xdr:rowOff>
    </xdr:to>
    <xdr:sp macro="" textlink="">
      <xdr:nvSpPr>
        <xdr:cNvPr id="538" name="フローチャート: 判断 537"/>
        <xdr:cNvSpPr/>
      </xdr:nvSpPr>
      <xdr:spPr>
        <a:xfrm>
          <a:off x="2038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539" name="フローチャート: 判断 538"/>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0" name="テキスト ボックス 5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30299</xdr:rowOff>
    </xdr:from>
    <xdr:to>
      <xdr:col>116</xdr:col>
      <xdr:colOff>114300</xdr:colOff>
      <xdr:row>41</xdr:row>
      <xdr:rowOff>131899</xdr:rowOff>
    </xdr:to>
    <xdr:sp macro="" textlink="">
      <xdr:nvSpPr>
        <xdr:cNvPr id="545" name="楕円 544"/>
        <xdr:cNvSpPr/>
      </xdr:nvSpPr>
      <xdr:spPr>
        <a:xfrm>
          <a:off x="22110700" y="705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116676</xdr:rowOff>
    </xdr:from>
    <xdr:ext cx="469744" cy="259045"/>
    <xdr:sp macro="" textlink="">
      <xdr:nvSpPr>
        <xdr:cNvPr id="546" name="【認定こども園・幼稚園・保育所】&#10;一人当たり面積該当値テキスト"/>
        <xdr:cNvSpPr txBox="1"/>
      </xdr:nvSpPr>
      <xdr:spPr>
        <a:xfrm>
          <a:off x="22199600" y="6974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33565</xdr:rowOff>
    </xdr:from>
    <xdr:to>
      <xdr:col>112</xdr:col>
      <xdr:colOff>38100</xdr:colOff>
      <xdr:row>41</xdr:row>
      <xdr:rowOff>135165</xdr:rowOff>
    </xdr:to>
    <xdr:sp macro="" textlink="">
      <xdr:nvSpPr>
        <xdr:cNvPr id="547" name="楕円 546"/>
        <xdr:cNvSpPr/>
      </xdr:nvSpPr>
      <xdr:spPr>
        <a:xfrm>
          <a:off x="21272500" y="70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81099</xdr:rowOff>
    </xdr:from>
    <xdr:to>
      <xdr:col>116</xdr:col>
      <xdr:colOff>63500</xdr:colOff>
      <xdr:row>41</xdr:row>
      <xdr:rowOff>84365</xdr:rowOff>
    </xdr:to>
    <xdr:cxnSp macro="">
      <xdr:nvCxnSpPr>
        <xdr:cNvPr id="548" name="直線コネクタ 547"/>
        <xdr:cNvCxnSpPr/>
      </xdr:nvCxnSpPr>
      <xdr:spPr>
        <a:xfrm flipV="1">
          <a:off x="21323300" y="7110549"/>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33565</xdr:rowOff>
    </xdr:from>
    <xdr:to>
      <xdr:col>107</xdr:col>
      <xdr:colOff>101600</xdr:colOff>
      <xdr:row>41</xdr:row>
      <xdr:rowOff>135165</xdr:rowOff>
    </xdr:to>
    <xdr:sp macro="" textlink="">
      <xdr:nvSpPr>
        <xdr:cNvPr id="549" name="楕円 548"/>
        <xdr:cNvSpPr/>
      </xdr:nvSpPr>
      <xdr:spPr>
        <a:xfrm>
          <a:off x="20383500" y="70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84365</xdr:rowOff>
    </xdr:from>
    <xdr:to>
      <xdr:col>111</xdr:col>
      <xdr:colOff>177800</xdr:colOff>
      <xdr:row>41</xdr:row>
      <xdr:rowOff>84365</xdr:rowOff>
    </xdr:to>
    <xdr:cxnSp macro="">
      <xdr:nvCxnSpPr>
        <xdr:cNvPr id="550" name="直線コネクタ 549"/>
        <xdr:cNvCxnSpPr/>
      </xdr:nvCxnSpPr>
      <xdr:spPr>
        <a:xfrm>
          <a:off x="20434300" y="7113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40096</xdr:rowOff>
    </xdr:from>
    <xdr:to>
      <xdr:col>102</xdr:col>
      <xdr:colOff>165100</xdr:colOff>
      <xdr:row>41</xdr:row>
      <xdr:rowOff>141696</xdr:rowOff>
    </xdr:to>
    <xdr:sp macro="" textlink="">
      <xdr:nvSpPr>
        <xdr:cNvPr id="551" name="楕円 550"/>
        <xdr:cNvSpPr/>
      </xdr:nvSpPr>
      <xdr:spPr>
        <a:xfrm>
          <a:off x="194945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84365</xdr:rowOff>
    </xdr:from>
    <xdr:to>
      <xdr:col>107</xdr:col>
      <xdr:colOff>50800</xdr:colOff>
      <xdr:row>41</xdr:row>
      <xdr:rowOff>90896</xdr:rowOff>
    </xdr:to>
    <xdr:cxnSp macro="">
      <xdr:nvCxnSpPr>
        <xdr:cNvPr id="552" name="直線コネクタ 551"/>
        <xdr:cNvCxnSpPr/>
      </xdr:nvCxnSpPr>
      <xdr:spPr>
        <a:xfrm flipV="1">
          <a:off x="19545300" y="711381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27594</xdr:rowOff>
    </xdr:from>
    <xdr:ext cx="469744" cy="259045"/>
    <xdr:sp macro="" textlink="">
      <xdr:nvSpPr>
        <xdr:cNvPr id="553" name="n_1aveValue【認定こども園・幼稚園・保育所】&#10;一人当たり面積"/>
        <xdr:cNvSpPr txBox="1"/>
      </xdr:nvSpPr>
      <xdr:spPr>
        <a:xfrm>
          <a:off x="21075727" y="637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14531</xdr:rowOff>
    </xdr:from>
    <xdr:ext cx="469744" cy="259045"/>
    <xdr:sp macro="" textlink="">
      <xdr:nvSpPr>
        <xdr:cNvPr id="554" name="n_2aveValue【認定こども園・幼稚園・保育所】&#10;一人当たり面積"/>
        <xdr:cNvSpPr txBox="1"/>
      </xdr:nvSpPr>
      <xdr:spPr>
        <a:xfrm>
          <a:off x="20199427" y="63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555" name="n_3aveValue【認定こども園・幼稚園・保育所】&#10;一人当たり面積"/>
        <xdr:cNvSpPr txBox="1"/>
      </xdr:nvSpPr>
      <xdr:spPr>
        <a:xfrm>
          <a:off x="19310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126292</xdr:rowOff>
    </xdr:from>
    <xdr:ext cx="469744" cy="259045"/>
    <xdr:sp macro="" textlink="">
      <xdr:nvSpPr>
        <xdr:cNvPr id="556" name="n_1mainValue【認定こども園・幼稚園・保育所】&#10;一人当たり面積"/>
        <xdr:cNvSpPr txBox="1"/>
      </xdr:nvSpPr>
      <xdr:spPr>
        <a:xfrm>
          <a:off x="21075727"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126292</xdr:rowOff>
    </xdr:from>
    <xdr:ext cx="469744" cy="259045"/>
    <xdr:sp macro="" textlink="">
      <xdr:nvSpPr>
        <xdr:cNvPr id="557" name="n_2mainValue【認定こども園・幼稚園・保育所】&#10;一人当たり面積"/>
        <xdr:cNvSpPr txBox="1"/>
      </xdr:nvSpPr>
      <xdr:spPr>
        <a:xfrm>
          <a:off x="20199427"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132823</xdr:rowOff>
    </xdr:from>
    <xdr:ext cx="469744" cy="259045"/>
    <xdr:sp macro="" textlink="">
      <xdr:nvSpPr>
        <xdr:cNvPr id="558" name="n_3mainValue【認定こども園・幼稚園・保育所】&#10;一人当たり面積"/>
        <xdr:cNvSpPr txBox="1"/>
      </xdr:nvSpPr>
      <xdr:spPr>
        <a:xfrm>
          <a:off x="19310427" y="716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9" name="正方形/長方形 5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0" name="正方形/長方形 5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1" name="正方形/長方形 5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2" name="正方形/長方形 5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3" name="正方形/長方形 5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4" name="正方形/長方形 5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5" name="正方形/長方形 5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正方形/長方形 5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7" name="テキスト ボックス 5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8" name="直線コネクタ 5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9" name="テキスト ボックス 56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70" name="直線コネクタ 56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71" name="テキスト ボックス 57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2" name="直線コネクタ 57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3" name="テキスト ボックス 57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4" name="直線コネクタ 57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5" name="テキスト ボックス 57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6" name="直線コネクタ 57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7" name="テキスト ボックス 57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8" name="直線コネクタ 57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79" name="テキスト ボックス 57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0" name="直線コネクタ 57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1" name="テキスト ボックス 58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80010</xdr:rowOff>
    </xdr:from>
    <xdr:to>
      <xdr:col>85</xdr:col>
      <xdr:colOff>126364</xdr:colOff>
      <xdr:row>63</xdr:row>
      <xdr:rowOff>102870</xdr:rowOff>
    </xdr:to>
    <xdr:cxnSp macro="">
      <xdr:nvCxnSpPr>
        <xdr:cNvPr id="583" name="直線コネクタ 582"/>
        <xdr:cNvCxnSpPr/>
      </xdr:nvCxnSpPr>
      <xdr:spPr>
        <a:xfrm flipV="1">
          <a:off x="16318864" y="968121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584" name="【学校施設】&#10;有形固定資産減価償却率最小値テキスト"/>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585" name="直線コネクタ 584"/>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26687</xdr:rowOff>
    </xdr:from>
    <xdr:ext cx="405111" cy="259045"/>
    <xdr:sp macro="" textlink="">
      <xdr:nvSpPr>
        <xdr:cNvPr id="586" name="【学校施設】&#10;有形固定資産減価償却率最大値テキスト"/>
        <xdr:cNvSpPr txBox="1"/>
      </xdr:nvSpPr>
      <xdr:spPr>
        <a:xfrm>
          <a:off x="16357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80010</xdr:rowOff>
    </xdr:from>
    <xdr:to>
      <xdr:col>86</xdr:col>
      <xdr:colOff>25400</xdr:colOff>
      <xdr:row>56</xdr:row>
      <xdr:rowOff>80010</xdr:rowOff>
    </xdr:to>
    <xdr:cxnSp macro="">
      <xdr:nvCxnSpPr>
        <xdr:cNvPr id="587" name="直線コネクタ 586"/>
        <xdr:cNvCxnSpPr/>
      </xdr:nvCxnSpPr>
      <xdr:spPr>
        <a:xfrm>
          <a:off x="16230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86377</xdr:rowOff>
    </xdr:from>
    <xdr:ext cx="405111" cy="259045"/>
    <xdr:sp macro="" textlink="">
      <xdr:nvSpPr>
        <xdr:cNvPr id="588" name="【学校施設】&#10;有形固定資産減価償却率平均値テキスト"/>
        <xdr:cNvSpPr txBox="1"/>
      </xdr:nvSpPr>
      <xdr:spPr>
        <a:xfrm>
          <a:off x="16357600" y="1003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589" name="フローチャート: 判断 588"/>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84455</xdr:rowOff>
    </xdr:from>
    <xdr:to>
      <xdr:col>81</xdr:col>
      <xdr:colOff>101600</xdr:colOff>
      <xdr:row>60</xdr:row>
      <xdr:rowOff>14605</xdr:rowOff>
    </xdr:to>
    <xdr:sp macro="" textlink="">
      <xdr:nvSpPr>
        <xdr:cNvPr id="590" name="フローチャート: 判断 589"/>
        <xdr:cNvSpPr/>
      </xdr:nvSpPr>
      <xdr:spPr>
        <a:xfrm>
          <a:off x="15430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93980</xdr:rowOff>
    </xdr:from>
    <xdr:to>
      <xdr:col>76</xdr:col>
      <xdr:colOff>165100</xdr:colOff>
      <xdr:row>60</xdr:row>
      <xdr:rowOff>24130</xdr:rowOff>
    </xdr:to>
    <xdr:sp macro="" textlink="">
      <xdr:nvSpPr>
        <xdr:cNvPr id="591" name="フローチャート: 判断 590"/>
        <xdr:cNvSpPr/>
      </xdr:nvSpPr>
      <xdr:spPr>
        <a:xfrm>
          <a:off x="14541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118745</xdr:rowOff>
    </xdr:from>
    <xdr:to>
      <xdr:col>72</xdr:col>
      <xdr:colOff>38100</xdr:colOff>
      <xdr:row>60</xdr:row>
      <xdr:rowOff>48895</xdr:rowOff>
    </xdr:to>
    <xdr:sp macro="" textlink="">
      <xdr:nvSpPr>
        <xdr:cNvPr id="592" name="フローチャート: 判断 591"/>
        <xdr:cNvSpPr/>
      </xdr:nvSpPr>
      <xdr:spPr>
        <a:xfrm>
          <a:off x="13652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3" name="テキスト ボックス 5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4" name="テキスト ボックス 5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5" name="テキスト ボックス 5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6" name="テキスト ボックス 5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7" name="テキスト ボックス 5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52070</xdr:rowOff>
    </xdr:from>
    <xdr:to>
      <xdr:col>85</xdr:col>
      <xdr:colOff>177800</xdr:colOff>
      <xdr:row>63</xdr:row>
      <xdr:rowOff>153670</xdr:rowOff>
    </xdr:to>
    <xdr:sp macro="" textlink="">
      <xdr:nvSpPr>
        <xdr:cNvPr id="598" name="楕円 597"/>
        <xdr:cNvSpPr/>
      </xdr:nvSpPr>
      <xdr:spPr>
        <a:xfrm>
          <a:off x="162687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138447</xdr:rowOff>
    </xdr:from>
    <xdr:ext cx="405111" cy="259045"/>
    <xdr:sp macro="" textlink="">
      <xdr:nvSpPr>
        <xdr:cNvPr id="599" name="【学校施設】&#10;有形固定資産減価償却率該当値テキスト"/>
        <xdr:cNvSpPr txBox="1"/>
      </xdr:nvSpPr>
      <xdr:spPr>
        <a:xfrm>
          <a:off x="16357600" y="1076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15875</xdr:rowOff>
    </xdr:from>
    <xdr:to>
      <xdr:col>81</xdr:col>
      <xdr:colOff>101600</xdr:colOff>
      <xdr:row>63</xdr:row>
      <xdr:rowOff>117475</xdr:rowOff>
    </xdr:to>
    <xdr:sp macro="" textlink="">
      <xdr:nvSpPr>
        <xdr:cNvPr id="600" name="楕円 599"/>
        <xdr:cNvSpPr/>
      </xdr:nvSpPr>
      <xdr:spPr>
        <a:xfrm>
          <a:off x="15430500" y="1081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66675</xdr:rowOff>
    </xdr:from>
    <xdr:to>
      <xdr:col>85</xdr:col>
      <xdr:colOff>127000</xdr:colOff>
      <xdr:row>63</xdr:row>
      <xdr:rowOff>102870</xdr:rowOff>
    </xdr:to>
    <xdr:cxnSp macro="">
      <xdr:nvCxnSpPr>
        <xdr:cNvPr id="601" name="直線コネクタ 600"/>
        <xdr:cNvCxnSpPr/>
      </xdr:nvCxnSpPr>
      <xdr:spPr>
        <a:xfrm>
          <a:off x="15481300" y="108680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53975</xdr:rowOff>
    </xdr:from>
    <xdr:to>
      <xdr:col>76</xdr:col>
      <xdr:colOff>165100</xdr:colOff>
      <xdr:row>63</xdr:row>
      <xdr:rowOff>155575</xdr:rowOff>
    </xdr:to>
    <xdr:sp macro="" textlink="">
      <xdr:nvSpPr>
        <xdr:cNvPr id="602" name="楕円 601"/>
        <xdr:cNvSpPr/>
      </xdr:nvSpPr>
      <xdr:spPr>
        <a:xfrm>
          <a:off x="14541500" y="1085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66675</xdr:rowOff>
    </xdr:from>
    <xdr:to>
      <xdr:col>81</xdr:col>
      <xdr:colOff>50800</xdr:colOff>
      <xdr:row>63</xdr:row>
      <xdr:rowOff>104775</xdr:rowOff>
    </xdr:to>
    <xdr:cxnSp macro="">
      <xdr:nvCxnSpPr>
        <xdr:cNvPr id="603" name="直線コネクタ 602"/>
        <xdr:cNvCxnSpPr/>
      </xdr:nvCxnSpPr>
      <xdr:spPr>
        <a:xfrm flipV="1">
          <a:off x="14592300" y="108680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78740</xdr:rowOff>
    </xdr:from>
    <xdr:to>
      <xdr:col>72</xdr:col>
      <xdr:colOff>38100</xdr:colOff>
      <xdr:row>64</xdr:row>
      <xdr:rowOff>8890</xdr:rowOff>
    </xdr:to>
    <xdr:sp macro="" textlink="">
      <xdr:nvSpPr>
        <xdr:cNvPr id="604" name="楕円 603"/>
        <xdr:cNvSpPr/>
      </xdr:nvSpPr>
      <xdr:spPr>
        <a:xfrm>
          <a:off x="13652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104775</xdr:rowOff>
    </xdr:from>
    <xdr:to>
      <xdr:col>76</xdr:col>
      <xdr:colOff>114300</xdr:colOff>
      <xdr:row>63</xdr:row>
      <xdr:rowOff>129540</xdr:rowOff>
    </xdr:to>
    <xdr:cxnSp macro="">
      <xdr:nvCxnSpPr>
        <xdr:cNvPr id="605" name="直線コネクタ 604"/>
        <xdr:cNvCxnSpPr/>
      </xdr:nvCxnSpPr>
      <xdr:spPr>
        <a:xfrm flipV="1">
          <a:off x="13703300" y="1090612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31132</xdr:rowOff>
    </xdr:from>
    <xdr:ext cx="405111" cy="259045"/>
    <xdr:sp macro="" textlink="">
      <xdr:nvSpPr>
        <xdr:cNvPr id="606" name="n_1aveValue【学校施設】&#10;有形固定資産減価償却率"/>
        <xdr:cNvSpPr txBox="1"/>
      </xdr:nvSpPr>
      <xdr:spPr>
        <a:xfrm>
          <a:off x="152660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40657</xdr:rowOff>
    </xdr:from>
    <xdr:ext cx="405111" cy="259045"/>
    <xdr:sp macro="" textlink="">
      <xdr:nvSpPr>
        <xdr:cNvPr id="607" name="n_2aveValue【学校施設】&#10;有形固定資産減価償却率"/>
        <xdr:cNvSpPr txBox="1"/>
      </xdr:nvSpPr>
      <xdr:spPr>
        <a:xfrm>
          <a:off x="14389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65422</xdr:rowOff>
    </xdr:from>
    <xdr:ext cx="405111" cy="259045"/>
    <xdr:sp macro="" textlink="">
      <xdr:nvSpPr>
        <xdr:cNvPr id="608" name="n_3aveValue【学校施設】&#10;有形固定資産減価償却率"/>
        <xdr:cNvSpPr txBox="1"/>
      </xdr:nvSpPr>
      <xdr:spPr>
        <a:xfrm>
          <a:off x="13500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108602</xdr:rowOff>
    </xdr:from>
    <xdr:ext cx="405111" cy="259045"/>
    <xdr:sp macro="" textlink="">
      <xdr:nvSpPr>
        <xdr:cNvPr id="609" name="n_1mainValue【学校施設】&#10;有形固定資産減価償却率"/>
        <xdr:cNvSpPr txBox="1"/>
      </xdr:nvSpPr>
      <xdr:spPr>
        <a:xfrm>
          <a:off x="15266044"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146702</xdr:rowOff>
    </xdr:from>
    <xdr:ext cx="405111" cy="259045"/>
    <xdr:sp macro="" textlink="">
      <xdr:nvSpPr>
        <xdr:cNvPr id="610" name="n_2mainValue【学校施設】&#10;有形固定資産減価償却率"/>
        <xdr:cNvSpPr txBox="1"/>
      </xdr:nvSpPr>
      <xdr:spPr>
        <a:xfrm>
          <a:off x="14389744"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17</xdr:rowOff>
    </xdr:from>
    <xdr:ext cx="405111" cy="259045"/>
    <xdr:sp macro="" textlink="">
      <xdr:nvSpPr>
        <xdr:cNvPr id="611" name="n_3mainValue【学校施設】&#10;有形固定資産減価償却率"/>
        <xdr:cNvSpPr txBox="1"/>
      </xdr:nvSpPr>
      <xdr:spPr>
        <a:xfrm>
          <a:off x="13500744" y="1097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2" name="正方形/長方形 6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3" name="正方形/長方形 6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4" name="正方形/長方形 6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5" name="正方形/長方形 6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6" name="正方形/長方形 6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7" name="正方形/長方形 6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8" name="正方形/長方形 6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9" name="正方形/長方形 61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0" name="テキスト ボックス 61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1" name="直線コネクタ 62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22" name="テキスト ボックス 62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23" name="直線コネクタ 62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4" name="テキスト ボックス 62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5" name="直線コネクタ 62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6" name="テキスト ボックス 62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7" name="直線コネクタ 62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8" name="テキスト ボックス 62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9" name="直線コネクタ 62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30" name="テキスト ボックス 62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31" name="直線コネクタ 63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2" name="テキスト ボックス 63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3" name="直線コネクタ 63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4" name="テキスト ボックス 63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1905</xdr:rowOff>
    </xdr:from>
    <xdr:to>
      <xdr:col>116</xdr:col>
      <xdr:colOff>62864</xdr:colOff>
      <xdr:row>64</xdr:row>
      <xdr:rowOff>39243</xdr:rowOff>
    </xdr:to>
    <xdr:cxnSp macro="">
      <xdr:nvCxnSpPr>
        <xdr:cNvPr id="636" name="直線コネクタ 635"/>
        <xdr:cNvCxnSpPr/>
      </xdr:nvCxnSpPr>
      <xdr:spPr>
        <a:xfrm flipV="1">
          <a:off x="22160864" y="9774555"/>
          <a:ext cx="0" cy="123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43070</xdr:rowOff>
    </xdr:from>
    <xdr:ext cx="469744" cy="259045"/>
    <xdr:sp macro="" textlink="">
      <xdr:nvSpPr>
        <xdr:cNvPr id="637" name="【学校施設】&#10;一人当たり面積最小値テキスト"/>
        <xdr:cNvSpPr txBox="1"/>
      </xdr:nvSpPr>
      <xdr:spPr>
        <a:xfrm>
          <a:off x="22199600" y="110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39243</xdr:rowOff>
    </xdr:from>
    <xdr:to>
      <xdr:col>116</xdr:col>
      <xdr:colOff>152400</xdr:colOff>
      <xdr:row>64</xdr:row>
      <xdr:rowOff>39243</xdr:rowOff>
    </xdr:to>
    <xdr:cxnSp macro="">
      <xdr:nvCxnSpPr>
        <xdr:cNvPr id="638" name="直線コネクタ 637"/>
        <xdr:cNvCxnSpPr/>
      </xdr:nvCxnSpPr>
      <xdr:spPr>
        <a:xfrm>
          <a:off x="22072600" y="1101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120032</xdr:rowOff>
    </xdr:from>
    <xdr:ext cx="469744" cy="259045"/>
    <xdr:sp macro="" textlink="">
      <xdr:nvSpPr>
        <xdr:cNvPr id="639" name="【学校施設】&#10;一人当たり面積最大値テキスト"/>
        <xdr:cNvSpPr txBox="1"/>
      </xdr:nvSpPr>
      <xdr:spPr>
        <a:xfrm>
          <a:off x="22199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1905</xdr:rowOff>
    </xdr:from>
    <xdr:to>
      <xdr:col>116</xdr:col>
      <xdr:colOff>152400</xdr:colOff>
      <xdr:row>57</xdr:row>
      <xdr:rowOff>1905</xdr:rowOff>
    </xdr:to>
    <xdr:cxnSp macro="">
      <xdr:nvCxnSpPr>
        <xdr:cNvPr id="640" name="直線コネクタ 639"/>
        <xdr:cNvCxnSpPr/>
      </xdr:nvCxnSpPr>
      <xdr:spPr>
        <a:xfrm>
          <a:off x="22072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168800</xdr:rowOff>
    </xdr:from>
    <xdr:ext cx="469744" cy="259045"/>
    <xdr:sp macro="" textlink="">
      <xdr:nvSpPr>
        <xdr:cNvPr id="641" name="【学校施設】&#10;一人当たり面積平均値テキスト"/>
        <xdr:cNvSpPr txBox="1"/>
      </xdr:nvSpPr>
      <xdr:spPr>
        <a:xfrm>
          <a:off x="22199600" y="10627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18923</xdr:rowOff>
    </xdr:from>
    <xdr:to>
      <xdr:col>116</xdr:col>
      <xdr:colOff>114300</xdr:colOff>
      <xdr:row>62</xdr:row>
      <xdr:rowOff>120523</xdr:rowOff>
    </xdr:to>
    <xdr:sp macro="" textlink="">
      <xdr:nvSpPr>
        <xdr:cNvPr id="642" name="フローチャート: 判断 641"/>
        <xdr:cNvSpPr/>
      </xdr:nvSpPr>
      <xdr:spPr>
        <a:xfrm>
          <a:off x="22110700" y="1064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xdr:rowOff>
    </xdr:from>
    <xdr:to>
      <xdr:col>112</xdr:col>
      <xdr:colOff>38100</xdr:colOff>
      <xdr:row>62</xdr:row>
      <xdr:rowOff>106426</xdr:rowOff>
    </xdr:to>
    <xdr:sp macro="" textlink="">
      <xdr:nvSpPr>
        <xdr:cNvPr id="643" name="フローチャート: 判断 642"/>
        <xdr:cNvSpPr/>
      </xdr:nvSpPr>
      <xdr:spPr>
        <a:xfrm>
          <a:off x="21272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23876</xdr:rowOff>
    </xdr:from>
    <xdr:to>
      <xdr:col>107</xdr:col>
      <xdr:colOff>101600</xdr:colOff>
      <xdr:row>62</xdr:row>
      <xdr:rowOff>125476</xdr:rowOff>
    </xdr:to>
    <xdr:sp macro="" textlink="">
      <xdr:nvSpPr>
        <xdr:cNvPr id="644" name="フローチャート: 判断 643"/>
        <xdr:cNvSpPr/>
      </xdr:nvSpPr>
      <xdr:spPr>
        <a:xfrm>
          <a:off x="20383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75692</xdr:rowOff>
    </xdr:from>
    <xdr:to>
      <xdr:col>102</xdr:col>
      <xdr:colOff>165100</xdr:colOff>
      <xdr:row>63</xdr:row>
      <xdr:rowOff>5842</xdr:rowOff>
    </xdr:to>
    <xdr:sp macro="" textlink="">
      <xdr:nvSpPr>
        <xdr:cNvPr id="645" name="フローチャート: 判断 644"/>
        <xdr:cNvSpPr/>
      </xdr:nvSpPr>
      <xdr:spPr>
        <a:xfrm>
          <a:off x="19494500" y="1070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6" name="テキスト ボックス 64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7" name="テキスト ボックス 64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8" name="テキスト ボックス 64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9" name="テキスト ボックス 64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0" name="テキスト ボックス 64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651" name="楕円 650"/>
        <xdr:cNvSpPr/>
      </xdr:nvSpPr>
      <xdr:spPr>
        <a:xfrm>
          <a:off x="22110700" y="1056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126763</xdr:rowOff>
    </xdr:from>
    <xdr:ext cx="469744" cy="259045"/>
    <xdr:sp macro="" textlink="">
      <xdr:nvSpPr>
        <xdr:cNvPr id="652" name="【学校施設】&#10;一人当たり面積該当値テキスト"/>
        <xdr:cNvSpPr txBox="1"/>
      </xdr:nvSpPr>
      <xdr:spPr>
        <a:xfrm>
          <a:off x="22199600"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138938</xdr:rowOff>
    </xdr:from>
    <xdr:to>
      <xdr:col>112</xdr:col>
      <xdr:colOff>38100</xdr:colOff>
      <xdr:row>62</xdr:row>
      <xdr:rowOff>69088</xdr:rowOff>
    </xdr:to>
    <xdr:sp macro="" textlink="">
      <xdr:nvSpPr>
        <xdr:cNvPr id="653" name="楕円 652"/>
        <xdr:cNvSpPr/>
      </xdr:nvSpPr>
      <xdr:spPr>
        <a:xfrm>
          <a:off x="21272500" y="105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154686</xdr:rowOff>
    </xdr:from>
    <xdr:to>
      <xdr:col>116</xdr:col>
      <xdr:colOff>63500</xdr:colOff>
      <xdr:row>62</xdr:row>
      <xdr:rowOff>18288</xdr:rowOff>
    </xdr:to>
    <xdr:cxnSp macro="">
      <xdr:nvCxnSpPr>
        <xdr:cNvPr id="654" name="直線コネクタ 653"/>
        <xdr:cNvCxnSpPr/>
      </xdr:nvCxnSpPr>
      <xdr:spPr>
        <a:xfrm flipV="1">
          <a:off x="21323300" y="10613136"/>
          <a:ext cx="8382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148082</xdr:rowOff>
    </xdr:from>
    <xdr:to>
      <xdr:col>107</xdr:col>
      <xdr:colOff>101600</xdr:colOff>
      <xdr:row>62</xdr:row>
      <xdr:rowOff>78232</xdr:rowOff>
    </xdr:to>
    <xdr:sp macro="" textlink="">
      <xdr:nvSpPr>
        <xdr:cNvPr id="655" name="楕円 654"/>
        <xdr:cNvSpPr/>
      </xdr:nvSpPr>
      <xdr:spPr>
        <a:xfrm>
          <a:off x="203835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18288</xdr:rowOff>
    </xdr:from>
    <xdr:to>
      <xdr:col>111</xdr:col>
      <xdr:colOff>177800</xdr:colOff>
      <xdr:row>62</xdr:row>
      <xdr:rowOff>27432</xdr:rowOff>
    </xdr:to>
    <xdr:cxnSp macro="">
      <xdr:nvCxnSpPr>
        <xdr:cNvPr id="656" name="直線コネクタ 655"/>
        <xdr:cNvCxnSpPr/>
      </xdr:nvCxnSpPr>
      <xdr:spPr>
        <a:xfrm flipV="1">
          <a:off x="20434300" y="106481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2159</xdr:rowOff>
    </xdr:from>
    <xdr:to>
      <xdr:col>102</xdr:col>
      <xdr:colOff>165100</xdr:colOff>
      <xdr:row>62</xdr:row>
      <xdr:rowOff>103759</xdr:rowOff>
    </xdr:to>
    <xdr:sp macro="" textlink="">
      <xdr:nvSpPr>
        <xdr:cNvPr id="657" name="楕円 656"/>
        <xdr:cNvSpPr/>
      </xdr:nvSpPr>
      <xdr:spPr>
        <a:xfrm>
          <a:off x="19494500" y="1063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27432</xdr:rowOff>
    </xdr:from>
    <xdr:to>
      <xdr:col>107</xdr:col>
      <xdr:colOff>50800</xdr:colOff>
      <xdr:row>62</xdr:row>
      <xdr:rowOff>52959</xdr:rowOff>
    </xdr:to>
    <xdr:cxnSp macro="">
      <xdr:nvCxnSpPr>
        <xdr:cNvPr id="658" name="直線コネクタ 657"/>
        <xdr:cNvCxnSpPr/>
      </xdr:nvCxnSpPr>
      <xdr:spPr>
        <a:xfrm flipV="1">
          <a:off x="19545300" y="10657332"/>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97553</xdr:rowOff>
    </xdr:from>
    <xdr:ext cx="469744" cy="259045"/>
    <xdr:sp macro="" textlink="">
      <xdr:nvSpPr>
        <xdr:cNvPr id="659" name="n_1aveValue【学校施設】&#10;一人当たり面積"/>
        <xdr:cNvSpPr txBox="1"/>
      </xdr:nvSpPr>
      <xdr:spPr>
        <a:xfrm>
          <a:off x="21075727" y="1072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116603</xdr:rowOff>
    </xdr:from>
    <xdr:ext cx="469744" cy="259045"/>
    <xdr:sp macro="" textlink="">
      <xdr:nvSpPr>
        <xdr:cNvPr id="660" name="n_2aveValue【学校施設】&#10;一人当たり面積"/>
        <xdr:cNvSpPr txBox="1"/>
      </xdr:nvSpPr>
      <xdr:spPr>
        <a:xfrm>
          <a:off x="20199427" y="1074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168419</xdr:rowOff>
    </xdr:from>
    <xdr:ext cx="469744" cy="259045"/>
    <xdr:sp macro="" textlink="">
      <xdr:nvSpPr>
        <xdr:cNvPr id="661" name="n_3aveValue【学校施設】&#10;一人当たり面積"/>
        <xdr:cNvSpPr txBox="1"/>
      </xdr:nvSpPr>
      <xdr:spPr>
        <a:xfrm>
          <a:off x="19310427" y="1079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85615</xdr:rowOff>
    </xdr:from>
    <xdr:ext cx="469744" cy="259045"/>
    <xdr:sp macro="" textlink="">
      <xdr:nvSpPr>
        <xdr:cNvPr id="662" name="n_1mainValue【学校施設】&#10;一人当たり面積"/>
        <xdr:cNvSpPr txBox="1"/>
      </xdr:nvSpPr>
      <xdr:spPr>
        <a:xfrm>
          <a:off x="210757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94759</xdr:rowOff>
    </xdr:from>
    <xdr:ext cx="469744" cy="259045"/>
    <xdr:sp macro="" textlink="">
      <xdr:nvSpPr>
        <xdr:cNvPr id="663" name="n_2mainValue【学校施設】&#10;一人当たり面積"/>
        <xdr:cNvSpPr txBox="1"/>
      </xdr:nvSpPr>
      <xdr:spPr>
        <a:xfrm>
          <a:off x="20199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120286</xdr:rowOff>
    </xdr:from>
    <xdr:ext cx="469744" cy="259045"/>
    <xdr:sp macro="" textlink="">
      <xdr:nvSpPr>
        <xdr:cNvPr id="664" name="n_3mainValue【学校施設】&#10;一人当たり面積"/>
        <xdr:cNvSpPr txBox="1"/>
      </xdr:nvSpPr>
      <xdr:spPr>
        <a:xfrm>
          <a:off x="19310427" y="10407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5" name="正方形/長方形 6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6" name="正方形/長方形 6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7" name="正方形/長方形 6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8" name="正方形/長方形 6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9" name="正方形/長方形 6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0" name="正方形/長方形 6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1" name="正方形/長方形 6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2" name="正方形/長方形 67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81" name="正方形/長方形 6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2" name="正方形/長方形 6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3" name="正方形/長方形 6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4" name="正方形/長方形 6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5" name="正方形/長方形 6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6" name="正方形/長方形 6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7" name="正方形/長方形 6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8" name="正方形/長方形 6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9" name="テキスト ボックス 6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0" name="直線コネクタ 6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91" name="テキスト ボックス 69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92" name="直線コネクタ 69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93" name="テキスト ボックス 69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94" name="直線コネクタ 69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95" name="テキスト ボックス 69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6" name="直線コネクタ 69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97" name="テキスト ボックス 69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98" name="直線コネクタ 69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99" name="テキスト ボックス 69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0" name="直線コネクタ 6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1" name="テキスト ボックス 7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156211</xdr:rowOff>
    </xdr:to>
    <xdr:cxnSp macro="">
      <xdr:nvCxnSpPr>
        <xdr:cNvPr id="703" name="直線コネクタ 702"/>
        <xdr:cNvCxnSpPr/>
      </xdr:nvCxnSpPr>
      <xdr:spPr>
        <a:xfrm flipV="1">
          <a:off x="16318864" y="1722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704"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705" name="直線コネクタ 704"/>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706"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07" name="直線コネクタ 706"/>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136414</xdr:rowOff>
    </xdr:from>
    <xdr:ext cx="405111" cy="259045"/>
    <xdr:sp macro="" textlink="">
      <xdr:nvSpPr>
        <xdr:cNvPr id="708" name="【公民館】&#10;有形固定資産減価償却率平均値テキスト"/>
        <xdr:cNvSpPr txBox="1"/>
      </xdr:nvSpPr>
      <xdr:spPr>
        <a:xfrm>
          <a:off x="16357600" y="17795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157987</xdr:rowOff>
    </xdr:from>
    <xdr:to>
      <xdr:col>85</xdr:col>
      <xdr:colOff>177800</xdr:colOff>
      <xdr:row>104</xdr:row>
      <xdr:rowOff>88137</xdr:rowOff>
    </xdr:to>
    <xdr:sp macro="" textlink="">
      <xdr:nvSpPr>
        <xdr:cNvPr id="709" name="フローチャート: 判断 708"/>
        <xdr:cNvSpPr/>
      </xdr:nvSpPr>
      <xdr:spPr>
        <a:xfrm>
          <a:off x="162687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77978</xdr:rowOff>
    </xdr:from>
    <xdr:to>
      <xdr:col>81</xdr:col>
      <xdr:colOff>101600</xdr:colOff>
      <xdr:row>105</xdr:row>
      <xdr:rowOff>8128</xdr:rowOff>
    </xdr:to>
    <xdr:sp macro="" textlink="">
      <xdr:nvSpPr>
        <xdr:cNvPr id="710" name="フローチャート: 判断 709"/>
        <xdr:cNvSpPr/>
      </xdr:nvSpPr>
      <xdr:spPr>
        <a:xfrm>
          <a:off x="15430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711" name="フローチャート: 判断 710"/>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32258</xdr:rowOff>
    </xdr:from>
    <xdr:to>
      <xdr:col>72</xdr:col>
      <xdr:colOff>38100</xdr:colOff>
      <xdr:row>104</xdr:row>
      <xdr:rowOff>133858</xdr:rowOff>
    </xdr:to>
    <xdr:sp macro="" textlink="">
      <xdr:nvSpPr>
        <xdr:cNvPr id="712" name="フローチャート: 判断 711"/>
        <xdr:cNvSpPr/>
      </xdr:nvSpPr>
      <xdr:spPr>
        <a:xfrm>
          <a:off x="13652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3" name="テキスト ボックス 71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4" name="テキスト ボックス 71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5" name="テキスト ボックス 71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6" name="テキスト ボックス 71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7" name="テキスト ボックス 71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153415</xdr:rowOff>
    </xdr:from>
    <xdr:to>
      <xdr:col>85</xdr:col>
      <xdr:colOff>177800</xdr:colOff>
      <xdr:row>104</xdr:row>
      <xdr:rowOff>83565</xdr:rowOff>
    </xdr:to>
    <xdr:sp macro="" textlink="">
      <xdr:nvSpPr>
        <xdr:cNvPr id="718" name="楕円 717"/>
        <xdr:cNvSpPr/>
      </xdr:nvSpPr>
      <xdr:spPr>
        <a:xfrm>
          <a:off x="16268700" y="1781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4842</xdr:rowOff>
    </xdr:from>
    <xdr:ext cx="405111" cy="259045"/>
    <xdr:sp macro="" textlink="">
      <xdr:nvSpPr>
        <xdr:cNvPr id="719" name="【公民館】&#10;有形固定資産減価償却率該当値テキスト"/>
        <xdr:cNvSpPr txBox="1"/>
      </xdr:nvSpPr>
      <xdr:spPr>
        <a:xfrm>
          <a:off x="16357600" y="1766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25400</xdr:rowOff>
    </xdr:from>
    <xdr:to>
      <xdr:col>81</xdr:col>
      <xdr:colOff>101600</xdr:colOff>
      <xdr:row>104</xdr:row>
      <xdr:rowOff>127000</xdr:rowOff>
    </xdr:to>
    <xdr:sp macro="" textlink="">
      <xdr:nvSpPr>
        <xdr:cNvPr id="720" name="楕円 719"/>
        <xdr:cNvSpPr/>
      </xdr:nvSpPr>
      <xdr:spPr>
        <a:xfrm>
          <a:off x="15430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32765</xdr:rowOff>
    </xdr:from>
    <xdr:to>
      <xdr:col>85</xdr:col>
      <xdr:colOff>127000</xdr:colOff>
      <xdr:row>104</xdr:row>
      <xdr:rowOff>76200</xdr:rowOff>
    </xdr:to>
    <xdr:cxnSp macro="">
      <xdr:nvCxnSpPr>
        <xdr:cNvPr id="721" name="直線コネクタ 720"/>
        <xdr:cNvCxnSpPr/>
      </xdr:nvCxnSpPr>
      <xdr:spPr>
        <a:xfrm flipV="1">
          <a:off x="15481300" y="17863565"/>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71120</xdr:rowOff>
    </xdr:from>
    <xdr:to>
      <xdr:col>76</xdr:col>
      <xdr:colOff>165100</xdr:colOff>
      <xdr:row>105</xdr:row>
      <xdr:rowOff>1270</xdr:rowOff>
    </xdr:to>
    <xdr:sp macro="" textlink="">
      <xdr:nvSpPr>
        <xdr:cNvPr id="722" name="楕円 721"/>
        <xdr:cNvSpPr/>
      </xdr:nvSpPr>
      <xdr:spPr>
        <a:xfrm>
          <a:off x="14541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76200</xdr:rowOff>
    </xdr:from>
    <xdr:to>
      <xdr:col>81</xdr:col>
      <xdr:colOff>50800</xdr:colOff>
      <xdr:row>104</xdr:row>
      <xdr:rowOff>121920</xdr:rowOff>
    </xdr:to>
    <xdr:cxnSp macro="">
      <xdr:nvCxnSpPr>
        <xdr:cNvPr id="723" name="直線コネクタ 722"/>
        <xdr:cNvCxnSpPr/>
      </xdr:nvCxnSpPr>
      <xdr:spPr>
        <a:xfrm flipV="1">
          <a:off x="14592300" y="17907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724" name="楕円 723"/>
        <xdr:cNvSpPr/>
      </xdr:nvSpPr>
      <xdr:spPr>
        <a:xfrm>
          <a:off x="13652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121920</xdr:rowOff>
    </xdr:from>
    <xdr:to>
      <xdr:col>76</xdr:col>
      <xdr:colOff>114300</xdr:colOff>
      <xdr:row>104</xdr:row>
      <xdr:rowOff>167639</xdr:rowOff>
    </xdr:to>
    <xdr:cxnSp macro="">
      <xdr:nvCxnSpPr>
        <xdr:cNvPr id="725" name="直線コネクタ 724"/>
        <xdr:cNvCxnSpPr/>
      </xdr:nvCxnSpPr>
      <xdr:spPr>
        <a:xfrm flipV="1">
          <a:off x="13703300" y="179527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170705</xdr:rowOff>
    </xdr:from>
    <xdr:ext cx="405111" cy="259045"/>
    <xdr:sp macro="" textlink="">
      <xdr:nvSpPr>
        <xdr:cNvPr id="726" name="n_1aveValue【公民館】&#10;有形固定資産減価償却率"/>
        <xdr:cNvSpPr txBox="1"/>
      </xdr:nvSpPr>
      <xdr:spPr>
        <a:xfrm>
          <a:off x="15266044" y="1800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150385</xdr:rowOff>
    </xdr:from>
    <xdr:ext cx="405111" cy="259045"/>
    <xdr:sp macro="" textlink="">
      <xdr:nvSpPr>
        <xdr:cNvPr id="727" name="n_2aveValue【公民館】&#10;有形固定資産減価償却率"/>
        <xdr:cNvSpPr txBox="1"/>
      </xdr:nvSpPr>
      <xdr:spPr>
        <a:xfrm>
          <a:off x="14389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150385</xdr:rowOff>
    </xdr:from>
    <xdr:ext cx="405111" cy="259045"/>
    <xdr:sp macro="" textlink="">
      <xdr:nvSpPr>
        <xdr:cNvPr id="728" name="n_3aveValue【公民館】&#10;有形固定資産減価償却率"/>
        <xdr:cNvSpPr txBox="1"/>
      </xdr:nvSpPr>
      <xdr:spPr>
        <a:xfrm>
          <a:off x="13500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143527</xdr:rowOff>
    </xdr:from>
    <xdr:ext cx="405111" cy="259045"/>
    <xdr:sp macro="" textlink="">
      <xdr:nvSpPr>
        <xdr:cNvPr id="729" name="n_1mainValue【公民館】&#10;有形固定資産減価償却率"/>
        <xdr:cNvSpPr txBox="1"/>
      </xdr:nvSpPr>
      <xdr:spPr>
        <a:xfrm>
          <a:off x="152660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163847</xdr:rowOff>
    </xdr:from>
    <xdr:ext cx="405111" cy="259045"/>
    <xdr:sp macro="" textlink="">
      <xdr:nvSpPr>
        <xdr:cNvPr id="730" name="n_2mainValue【公民館】&#10;有形固定資産減価償却率"/>
        <xdr:cNvSpPr txBox="1"/>
      </xdr:nvSpPr>
      <xdr:spPr>
        <a:xfrm>
          <a:off x="14389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38116</xdr:rowOff>
    </xdr:from>
    <xdr:ext cx="405111" cy="259045"/>
    <xdr:sp macro="" textlink="">
      <xdr:nvSpPr>
        <xdr:cNvPr id="731" name="n_3mainValue【公民館】&#10;有形固定資産減価償却率"/>
        <xdr:cNvSpPr txBox="1"/>
      </xdr:nvSpPr>
      <xdr:spPr>
        <a:xfrm>
          <a:off x="13500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2" name="正方形/長方形 73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3" name="正方形/長方形 73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4" name="正方形/長方形 73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5" name="正方形/長方形 73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6" name="正方形/長方形 73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7" name="正方形/長方形 73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8" name="正方形/長方形 73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9" name="正方形/長方形 73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0" name="テキスト ボックス 73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1" name="直線コネクタ 74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2" name="直線コネクタ 74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3" name="テキスト ボックス 74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4" name="直線コネクタ 74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5" name="テキスト ボックス 74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6" name="直線コネクタ 74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7" name="テキスト ボックス 74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8" name="直線コネクタ 74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9" name="テキスト ボックス 74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0" name="直線コネクタ 74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1" name="テキスト ボックス 75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2" name="直線コネクタ 75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3" name="テキスト ボックス 75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4" name="直線コネクタ 7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5" name="テキスト ボックス 7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117021</xdr:rowOff>
    </xdr:from>
    <xdr:to>
      <xdr:col>116</xdr:col>
      <xdr:colOff>62864</xdr:colOff>
      <xdr:row>109</xdr:row>
      <xdr:rowOff>1088</xdr:rowOff>
    </xdr:to>
    <xdr:cxnSp macro="">
      <xdr:nvCxnSpPr>
        <xdr:cNvPr id="757" name="直線コネクタ 756"/>
        <xdr:cNvCxnSpPr/>
      </xdr:nvCxnSpPr>
      <xdr:spPr>
        <a:xfrm flipV="1">
          <a:off x="22160864" y="17262021"/>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758" name="【公民館】&#10;一人当たり面積最小値テキスト"/>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759" name="直線コネクタ 758"/>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63698</xdr:rowOff>
    </xdr:from>
    <xdr:ext cx="469744" cy="259045"/>
    <xdr:sp macro="" textlink="">
      <xdr:nvSpPr>
        <xdr:cNvPr id="760" name="【公民館】&#10;一人当たり面積最大値テキスト"/>
        <xdr:cNvSpPr txBox="1"/>
      </xdr:nvSpPr>
      <xdr:spPr>
        <a:xfrm>
          <a:off x="22199600" y="1703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117021</xdr:rowOff>
    </xdr:from>
    <xdr:to>
      <xdr:col>116</xdr:col>
      <xdr:colOff>152400</xdr:colOff>
      <xdr:row>100</xdr:row>
      <xdr:rowOff>117021</xdr:rowOff>
    </xdr:to>
    <xdr:cxnSp macro="">
      <xdr:nvCxnSpPr>
        <xdr:cNvPr id="761" name="直線コネクタ 760"/>
        <xdr:cNvCxnSpPr/>
      </xdr:nvCxnSpPr>
      <xdr:spPr>
        <a:xfrm>
          <a:off x="22072600" y="17262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23784</xdr:rowOff>
    </xdr:from>
    <xdr:ext cx="469744" cy="259045"/>
    <xdr:sp macro="" textlink="">
      <xdr:nvSpPr>
        <xdr:cNvPr id="762" name="【公民館】&#10;一人当たり面積平均値テキスト"/>
        <xdr:cNvSpPr txBox="1"/>
      </xdr:nvSpPr>
      <xdr:spPr>
        <a:xfrm>
          <a:off x="22199600" y="18197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907</xdr:rowOff>
    </xdr:from>
    <xdr:to>
      <xdr:col>116</xdr:col>
      <xdr:colOff>114300</xdr:colOff>
      <xdr:row>107</xdr:row>
      <xdr:rowOff>102507</xdr:rowOff>
    </xdr:to>
    <xdr:sp macro="" textlink="">
      <xdr:nvSpPr>
        <xdr:cNvPr id="763" name="フローチャート: 判断 762"/>
        <xdr:cNvSpPr/>
      </xdr:nvSpPr>
      <xdr:spPr>
        <a:xfrm>
          <a:off x="221107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764" name="フローチャート: 判断 763"/>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765" name="フローチャート: 判断 764"/>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28666</xdr:rowOff>
    </xdr:from>
    <xdr:to>
      <xdr:col>102</xdr:col>
      <xdr:colOff>165100</xdr:colOff>
      <xdr:row>107</xdr:row>
      <xdr:rowOff>130266</xdr:rowOff>
    </xdr:to>
    <xdr:sp macro="" textlink="">
      <xdr:nvSpPr>
        <xdr:cNvPr id="766" name="フローチャート: 判断 765"/>
        <xdr:cNvSpPr/>
      </xdr:nvSpPr>
      <xdr:spPr>
        <a:xfrm>
          <a:off x="19494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7" name="テキスト ボックス 7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8" name="テキスト ボックス 7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9" name="テキスト ボックス 7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0" name="テキスト ボックス 7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1" name="テキスト ボックス 7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36830</xdr:rowOff>
    </xdr:from>
    <xdr:to>
      <xdr:col>116</xdr:col>
      <xdr:colOff>114300</xdr:colOff>
      <xdr:row>108</xdr:row>
      <xdr:rowOff>138430</xdr:rowOff>
    </xdr:to>
    <xdr:sp macro="" textlink="">
      <xdr:nvSpPr>
        <xdr:cNvPr id="772" name="楕円 771"/>
        <xdr:cNvSpPr/>
      </xdr:nvSpPr>
      <xdr:spPr>
        <a:xfrm>
          <a:off x="221107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123207</xdr:rowOff>
    </xdr:from>
    <xdr:ext cx="469744" cy="259045"/>
    <xdr:sp macro="" textlink="">
      <xdr:nvSpPr>
        <xdr:cNvPr id="773" name="【公民館】&#10;一人当たり面積該当値テキスト"/>
        <xdr:cNvSpPr txBox="1"/>
      </xdr:nvSpPr>
      <xdr:spPr>
        <a:xfrm>
          <a:off x="22199600" y="1846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38463</xdr:rowOff>
    </xdr:from>
    <xdr:to>
      <xdr:col>112</xdr:col>
      <xdr:colOff>38100</xdr:colOff>
      <xdr:row>108</xdr:row>
      <xdr:rowOff>140063</xdr:rowOff>
    </xdr:to>
    <xdr:sp macro="" textlink="">
      <xdr:nvSpPr>
        <xdr:cNvPr id="774" name="楕円 773"/>
        <xdr:cNvSpPr/>
      </xdr:nvSpPr>
      <xdr:spPr>
        <a:xfrm>
          <a:off x="212725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87630</xdr:rowOff>
    </xdr:from>
    <xdr:to>
      <xdr:col>116</xdr:col>
      <xdr:colOff>63500</xdr:colOff>
      <xdr:row>108</xdr:row>
      <xdr:rowOff>89263</xdr:rowOff>
    </xdr:to>
    <xdr:cxnSp macro="">
      <xdr:nvCxnSpPr>
        <xdr:cNvPr id="775" name="直線コネクタ 774"/>
        <xdr:cNvCxnSpPr/>
      </xdr:nvCxnSpPr>
      <xdr:spPr>
        <a:xfrm flipV="1">
          <a:off x="21323300" y="1860423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40095</xdr:rowOff>
    </xdr:from>
    <xdr:to>
      <xdr:col>107</xdr:col>
      <xdr:colOff>101600</xdr:colOff>
      <xdr:row>108</xdr:row>
      <xdr:rowOff>141695</xdr:rowOff>
    </xdr:to>
    <xdr:sp macro="" textlink="">
      <xdr:nvSpPr>
        <xdr:cNvPr id="776" name="楕円 775"/>
        <xdr:cNvSpPr/>
      </xdr:nvSpPr>
      <xdr:spPr>
        <a:xfrm>
          <a:off x="20383500" y="185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89263</xdr:rowOff>
    </xdr:from>
    <xdr:to>
      <xdr:col>111</xdr:col>
      <xdr:colOff>177800</xdr:colOff>
      <xdr:row>108</xdr:row>
      <xdr:rowOff>90895</xdr:rowOff>
    </xdr:to>
    <xdr:cxnSp macro="">
      <xdr:nvCxnSpPr>
        <xdr:cNvPr id="777" name="直線コネクタ 776"/>
        <xdr:cNvCxnSpPr/>
      </xdr:nvCxnSpPr>
      <xdr:spPr>
        <a:xfrm flipV="1">
          <a:off x="20434300" y="18605863"/>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41729</xdr:rowOff>
    </xdr:from>
    <xdr:to>
      <xdr:col>102</xdr:col>
      <xdr:colOff>165100</xdr:colOff>
      <xdr:row>108</xdr:row>
      <xdr:rowOff>143329</xdr:rowOff>
    </xdr:to>
    <xdr:sp macro="" textlink="">
      <xdr:nvSpPr>
        <xdr:cNvPr id="778" name="楕円 777"/>
        <xdr:cNvSpPr/>
      </xdr:nvSpPr>
      <xdr:spPr>
        <a:xfrm>
          <a:off x="194945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90895</xdr:rowOff>
    </xdr:from>
    <xdr:to>
      <xdr:col>107</xdr:col>
      <xdr:colOff>50800</xdr:colOff>
      <xdr:row>108</xdr:row>
      <xdr:rowOff>92529</xdr:rowOff>
    </xdr:to>
    <xdr:cxnSp macro="">
      <xdr:nvCxnSpPr>
        <xdr:cNvPr id="779" name="直線コネクタ 778"/>
        <xdr:cNvCxnSpPr/>
      </xdr:nvCxnSpPr>
      <xdr:spPr>
        <a:xfrm flipV="1">
          <a:off x="19545300" y="1860749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107604</xdr:rowOff>
    </xdr:from>
    <xdr:ext cx="469744" cy="259045"/>
    <xdr:sp macro="" textlink="">
      <xdr:nvSpPr>
        <xdr:cNvPr id="780" name="n_1aveValue【公民館】&#10;一人当たり面積"/>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110870</xdr:rowOff>
    </xdr:from>
    <xdr:ext cx="469744" cy="259045"/>
    <xdr:sp macro="" textlink="">
      <xdr:nvSpPr>
        <xdr:cNvPr id="781" name="n_2aveValue【公民館】&#10;一人当たり面積"/>
        <xdr:cNvSpPr txBox="1"/>
      </xdr:nvSpPr>
      <xdr:spPr>
        <a:xfrm>
          <a:off x="20199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146793</xdr:rowOff>
    </xdr:from>
    <xdr:ext cx="469744" cy="259045"/>
    <xdr:sp macro="" textlink="">
      <xdr:nvSpPr>
        <xdr:cNvPr id="782" name="n_3aveValue【公民館】&#10;一人当たり面積"/>
        <xdr:cNvSpPr txBox="1"/>
      </xdr:nvSpPr>
      <xdr:spPr>
        <a:xfrm>
          <a:off x="19310427" y="1814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131190</xdr:rowOff>
    </xdr:from>
    <xdr:ext cx="469744" cy="259045"/>
    <xdr:sp macro="" textlink="">
      <xdr:nvSpPr>
        <xdr:cNvPr id="783" name="n_1mainValue【公民館】&#10;一人当たり面積"/>
        <xdr:cNvSpPr txBox="1"/>
      </xdr:nvSpPr>
      <xdr:spPr>
        <a:xfrm>
          <a:off x="21075727"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132822</xdr:rowOff>
    </xdr:from>
    <xdr:ext cx="469744" cy="259045"/>
    <xdr:sp macro="" textlink="">
      <xdr:nvSpPr>
        <xdr:cNvPr id="784" name="n_2mainValue【公民館】&#10;一人当たり面積"/>
        <xdr:cNvSpPr txBox="1"/>
      </xdr:nvSpPr>
      <xdr:spPr>
        <a:xfrm>
          <a:off x="20199427" y="1864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134456</xdr:rowOff>
    </xdr:from>
    <xdr:ext cx="469744" cy="259045"/>
    <xdr:sp macro="" textlink="">
      <xdr:nvSpPr>
        <xdr:cNvPr id="785" name="n_3mainValue【公民館】&#10;一人当たり面積"/>
        <xdr:cNvSpPr txBox="1"/>
      </xdr:nvSpPr>
      <xdr:spPr>
        <a:xfrm>
          <a:off x="19310427" y="1865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6" name="正方形/長方形 7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7" name="正方形/長方形 78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8" name="テキスト ボックス 78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較して有形固定資産減価償却率が特に高い施設は「橋りょう・トンネル」，「認定こども園・幼稚園・保育所」である。反対に有形固定資産減価償却率が特に低い施設は「道路」，「学校施設」である。　</a:t>
          </a:r>
        </a:p>
        <a:p>
          <a:r>
            <a:rPr kumimoji="1" lang="ja-JP" altLang="en-US" sz="1300">
              <a:latin typeface="ＭＳ Ｐゴシック" panose="020B0600070205080204" pitchFamily="50" charset="-128"/>
              <a:ea typeface="ＭＳ Ｐゴシック" panose="020B0600070205080204" pitchFamily="50" charset="-128"/>
            </a:rPr>
            <a:t>　類似団体内平均値と比較し有形固定資産減価償却率が特に高い理由について，橋りょうにおいては，既存施設６施設のうち４施設が築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年以上経過していることによる。幼稚園・保育所においては，既存施設（祝町幼稚園，第一保育所）がいずれも昭和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年代に建設されていることが要因となっている。</a:t>
          </a:r>
        </a:p>
        <a:p>
          <a:r>
            <a:rPr kumimoji="1" lang="ja-JP" altLang="en-US" sz="1300">
              <a:latin typeface="ＭＳ Ｐゴシック" panose="020B0600070205080204" pitchFamily="50" charset="-128"/>
              <a:ea typeface="ＭＳ Ｐゴシック" panose="020B0600070205080204" pitchFamily="50" charset="-128"/>
            </a:rPr>
            <a:t>　類似団体内平均値と比較し有形固定資産減価償却率が特に低い理由について，道路においては，開始時に取得価格不明の資産を備忘価格１円で評価しており，これに該当する資産の多くにおいて整備後相当の年数が経過したものと見込まれる資産であることによる。学校施設にお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年度及び平成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年度にそれぞれ統合小学校（大洗小学校，南小学校）を建設したことや平成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年度に南小中学校共用体育館を建設したことが有形固定資産減価償却率を引き下げている要因となっている。</a:t>
          </a:r>
        </a:p>
        <a:p>
          <a:r>
            <a:rPr kumimoji="1" lang="ja-JP" altLang="en-US" sz="1300">
              <a:latin typeface="ＭＳ Ｐゴシック" panose="020B0600070205080204" pitchFamily="50" charset="-128"/>
              <a:ea typeface="ＭＳ Ｐゴシック" panose="020B0600070205080204" pitchFamily="50" charset="-128"/>
            </a:rPr>
            <a:t>　いずれの施設についても，公共施設等総合管理計画や個別施設計画に基づき長期的な視点で維持管理・更新等の手法を検討し，効果的かつ効率的なマネジメントに努めていく。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16,914
16,099
23.89
8,508,920
8,003,086
451,192
4,218,530
9,486,874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95.6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158387</xdr:rowOff>
    </xdr:to>
    <xdr:cxnSp macro="">
      <xdr:nvCxnSpPr>
        <xdr:cNvPr id="73" name="直線コネクタ 72"/>
        <xdr:cNvCxnSpPr/>
      </xdr:nvCxnSpPr>
      <xdr:spPr>
        <a:xfrm flipV="1">
          <a:off x="4634865" y="9470572"/>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162214</xdr:rowOff>
    </xdr:from>
    <xdr:ext cx="340478" cy="259045"/>
    <xdr:sp macro="" textlink="">
      <xdr:nvSpPr>
        <xdr:cNvPr id="74" name="【体育館・プール】&#10;有形固定資産減価償却率最小値テキスト"/>
        <xdr:cNvSpPr txBox="1"/>
      </xdr:nvSpPr>
      <xdr:spPr>
        <a:xfrm>
          <a:off x="4673600" y="109635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158387</xdr:rowOff>
    </xdr:from>
    <xdr:to>
      <xdr:col>24</xdr:col>
      <xdr:colOff>152400</xdr:colOff>
      <xdr:row>63</xdr:row>
      <xdr:rowOff>158387</xdr:rowOff>
    </xdr:to>
    <xdr:cxnSp macro="">
      <xdr:nvCxnSpPr>
        <xdr:cNvPr id="75" name="直線コネクタ 74"/>
        <xdr:cNvCxnSpPr/>
      </xdr:nvCxnSpPr>
      <xdr:spPr>
        <a:xfrm>
          <a:off x="4546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58618</xdr:rowOff>
    </xdr:from>
    <xdr:ext cx="405111" cy="259045"/>
    <xdr:sp macro="" textlink="">
      <xdr:nvSpPr>
        <xdr:cNvPr id="78" name="【体育館・プール】&#10;有形固定資産減価償却率平均値テキスト"/>
        <xdr:cNvSpPr txBox="1"/>
      </xdr:nvSpPr>
      <xdr:spPr>
        <a:xfrm>
          <a:off x="4673600" y="98312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35741</xdr:rowOff>
    </xdr:from>
    <xdr:to>
      <xdr:col>24</xdr:col>
      <xdr:colOff>114300</xdr:colOff>
      <xdr:row>58</xdr:row>
      <xdr:rowOff>137341</xdr:rowOff>
    </xdr:to>
    <xdr:sp macro="" textlink="">
      <xdr:nvSpPr>
        <xdr:cNvPr id="79" name="フローチャート: 判断 78"/>
        <xdr:cNvSpPr/>
      </xdr:nvSpPr>
      <xdr:spPr>
        <a:xfrm>
          <a:off x="4584700" y="997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76563</xdr:rowOff>
    </xdr:from>
    <xdr:to>
      <xdr:col>20</xdr:col>
      <xdr:colOff>38100</xdr:colOff>
      <xdr:row>59</xdr:row>
      <xdr:rowOff>6713</xdr:rowOff>
    </xdr:to>
    <xdr:sp macro="" textlink="">
      <xdr:nvSpPr>
        <xdr:cNvPr id="80" name="フローチャート: 判断 79"/>
        <xdr:cNvSpPr/>
      </xdr:nvSpPr>
      <xdr:spPr>
        <a:xfrm>
          <a:off x="3746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23240</xdr:rowOff>
    </xdr:from>
    <xdr:ext cx="405111" cy="259045"/>
    <xdr:sp macro="" textlink="">
      <xdr:nvSpPr>
        <xdr:cNvPr id="81" name="n_1aveValue【体育館・プール】&#10;有形固定資産減価償却率"/>
        <xdr:cNvSpPr txBox="1"/>
      </xdr:nvSpPr>
      <xdr:spPr>
        <a:xfrm>
          <a:off x="35820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82" name="フローチャート: 判断 81"/>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64061</xdr:rowOff>
    </xdr:from>
    <xdr:ext cx="405111" cy="259045"/>
    <xdr:sp macro="" textlink="">
      <xdr:nvSpPr>
        <xdr:cNvPr id="83" name="n_2aveValue【体育館・プール】&#10;有形固定資産減価償却率"/>
        <xdr:cNvSpPr txBox="1"/>
      </xdr:nvSpPr>
      <xdr:spPr>
        <a:xfrm>
          <a:off x="2705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150041</xdr:rowOff>
    </xdr:from>
    <xdr:to>
      <xdr:col>10</xdr:col>
      <xdr:colOff>165100</xdr:colOff>
      <xdr:row>59</xdr:row>
      <xdr:rowOff>80191</xdr:rowOff>
    </xdr:to>
    <xdr:sp macro="" textlink="">
      <xdr:nvSpPr>
        <xdr:cNvPr id="84" name="フローチャート: 判断 83"/>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96718</xdr:rowOff>
    </xdr:from>
    <xdr:ext cx="405111" cy="259045"/>
    <xdr:sp macro="" textlink="">
      <xdr:nvSpPr>
        <xdr:cNvPr id="85" name="n_3aveValue【体育館・プール】&#10;有形固定資産減価償却率"/>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66766</xdr:rowOff>
    </xdr:from>
    <xdr:to>
      <xdr:col>24</xdr:col>
      <xdr:colOff>114300</xdr:colOff>
      <xdr:row>58</xdr:row>
      <xdr:rowOff>168366</xdr:rowOff>
    </xdr:to>
    <xdr:sp macro="" textlink="">
      <xdr:nvSpPr>
        <xdr:cNvPr id="91" name="楕円 90"/>
        <xdr:cNvSpPr/>
      </xdr:nvSpPr>
      <xdr:spPr>
        <a:xfrm>
          <a:off x="4584700" y="100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45193</xdr:rowOff>
    </xdr:from>
    <xdr:ext cx="405111" cy="259045"/>
    <xdr:sp macro="" textlink="">
      <xdr:nvSpPr>
        <xdr:cNvPr id="92" name="【体育館・プール】&#10;有形固定資産減価償却率該当値テキスト"/>
        <xdr:cNvSpPr txBox="1"/>
      </xdr:nvSpPr>
      <xdr:spPr>
        <a:xfrm>
          <a:off x="4673600" y="9989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102688</xdr:rowOff>
    </xdr:from>
    <xdr:to>
      <xdr:col>20</xdr:col>
      <xdr:colOff>38100</xdr:colOff>
      <xdr:row>59</xdr:row>
      <xdr:rowOff>32838</xdr:rowOff>
    </xdr:to>
    <xdr:sp macro="" textlink="">
      <xdr:nvSpPr>
        <xdr:cNvPr id="93" name="楕円 92"/>
        <xdr:cNvSpPr/>
      </xdr:nvSpPr>
      <xdr:spPr>
        <a:xfrm>
          <a:off x="37465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117566</xdr:rowOff>
    </xdr:from>
    <xdr:to>
      <xdr:col>24</xdr:col>
      <xdr:colOff>63500</xdr:colOff>
      <xdr:row>58</xdr:row>
      <xdr:rowOff>153488</xdr:rowOff>
    </xdr:to>
    <xdr:cxnSp macro="">
      <xdr:nvCxnSpPr>
        <xdr:cNvPr id="94" name="直線コネクタ 93"/>
        <xdr:cNvCxnSpPr/>
      </xdr:nvCxnSpPr>
      <xdr:spPr>
        <a:xfrm flipV="1">
          <a:off x="3797300" y="1006166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138612</xdr:rowOff>
    </xdr:from>
    <xdr:to>
      <xdr:col>15</xdr:col>
      <xdr:colOff>101600</xdr:colOff>
      <xdr:row>59</xdr:row>
      <xdr:rowOff>68762</xdr:rowOff>
    </xdr:to>
    <xdr:sp macro="" textlink="">
      <xdr:nvSpPr>
        <xdr:cNvPr id="95" name="楕円 94"/>
        <xdr:cNvSpPr/>
      </xdr:nvSpPr>
      <xdr:spPr>
        <a:xfrm>
          <a:off x="28575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153488</xdr:rowOff>
    </xdr:from>
    <xdr:to>
      <xdr:col>19</xdr:col>
      <xdr:colOff>177800</xdr:colOff>
      <xdr:row>59</xdr:row>
      <xdr:rowOff>17962</xdr:rowOff>
    </xdr:to>
    <xdr:cxnSp macro="">
      <xdr:nvCxnSpPr>
        <xdr:cNvPr id="96" name="直線コネクタ 95"/>
        <xdr:cNvCxnSpPr/>
      </xdr:nvCxnSpPr>
      <xdr:spPr>
        <a:xfrm flipV="1">
          <a:off x="2908300" y="100975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3084</xdr:rowOff>
    </xdr:from>
    <xdr:to>
      <xdr:col>10</xdr:col>
      <xdr:colOff>165100</xdr:colOff>
      <xdr:row>59</xdr:row>
      <xdr:rowOff>104684</xdr:rowOff>
    </xdr:to>
    <xdr:sp macro="" textlink="">
      <xdr:nvSpPr>
        <xdr:cNvPr id="97" name="楕円 96"/>
        <xdr:cNvSpPr/>
      </xdr:nvSpPr>
      <xdr:spPr>
        <a:xfrm>
          <a:off x="1968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17962</xdr:rowOff>
    </xdr:from>
    <xdr:to>
      <xdr:col>15</xdr:col>
      <xdr:colOff>50800</xdr:colOff>
      <xdr:row>59</xdr:row>
      <xdr:rowOff>53884</xdr:rowOff>
    </xdr:to>
    <xdr:cxnSp macro="">
      <xdr:nvCxnSpPr>
        <xdr:cNvPr id="98" name="直線コネクタ 97"/>
        <xdr:cNvCxnSpPr/>
      </xdr:nvCxnSpPr>
      <xdr:spPr>
        <a:xfrm flipV="1">
          <a:off x="2019300" y="101335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23965</xdr:rowOff>
    </xdr:from>
    <xdr:ext cx="405111" cy="259045"/>
    <xdr:sp macro="" textlink="">
      <xdr:nvSpPr>
        <xdr:cNvPr id="99" name="n_1mainValue【体育館・プール】&#10;有形固定資産減価償却率"/>
        <xdr:cNvSpPr txBox="1"/>
      </xdr:nvSpPr>
      <xdr:spPr>
        <a:xfrm>
          <a:off x="3582044" y="1013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59889</xdr:rowOff>
    </xdr:from>
    <xdr:ext cx="405111" cy="259045"/>
    <xdr:sp macro="" textlink="">
      <xdr:nvSpPr>
        <xdr:cNvPr id="100" name="n_2mainValue【体育館・プール】&#10;有形固定資産減価償却率"/>
        <xdr:cNvSpPr txBox="1"/>
      </xdr:nvSpPr>
      <xdr:spPr>
        <a:xfrm>
          <a:off x="2705744" y="1017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95811</xdr:rowOff>
    </xdr:from>
    <xdr:ext cx="405111" cy="259045"/>
    <xdr:sp macro="" textlink="">
      <xdr:nvSpPr>
        <xdr:cNvPr id="101" name="n_3mainValue【体育館・プール】&#10;有形固定資産減価償却率"/>
        <xdr:cNvSpPr txBox="1"/>
      </xdr:nvSpPr>
      <xdr:spPr>
        <a:xfrm>
          <a:off x="18167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2" name="直線コネクタ 11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3" name="テキスト ボックス 112"/>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4" name="直線コネクタ 11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5" name="テキスト ボックス 114"/>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6" name="直線コネクタ 11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7" name="テキスト ボックス 116"/>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8" name="直線コネクタ 11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9" name="テキスト ボックス 118"/>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0" name="直線コネクタ 11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1" name="テキスト ボックス 120"/>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2" name="直線コネクタ 12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3" name="テキスト ボックス 122"/>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103959</xdr:rowOff>
    </xdr:from>
    <xdr:to>
      <xdr:col>54</xdr:col>
      <xdr:colOff>189865</xdr:colOff>
      <xdr:row>64</xdr:row>
      <xdr:rowOff>108857</xdr:rowOff>
    </xdr:to>
    <xdr:cxnSp macro="">
      <xdr:nvCxnSpPr>
        <xdr:cNvPr id="127" name="直線コネクタ 126"/>
        <xdr:cNvCxnSpPr/>
      </xdr:nvCxnSpPr>
      <xdr:spPr>
        <a:xfrm flipV="1">
          <a:off x="10476865" y="953370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128" name="【体育館・プール】&#10;一人当たり面積最小値テキスト"/>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129" name="直線コネクタ 128"/>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50636</xdr:rowOff>
    </xdr:from>
    <xdr:ext cx="469744" cy="259045"/>
    <xdr:sp macro="" textlink="">
      <xdr:nvSpPr>
        <xdr:cNvPr id="130" name="【体育館・プール】&#10;一人当たり面積最大値テキスト"/>
        <xdr:cNvSpPr txBox="1"/>
      </xdr:nvSpPr>
      <xdr:spPr>
        <a:xfrm>
          <a:off x="10515600" y="930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103959</xdr:rowOff>
    </xdr:from>
    <xdr:to>
      <xdr:col>55</xdr:col>
      <xdr:colOff>88900</xdr:colOff>
      <xdr:row>55</xdr:row>
      <xdr:rowOff>103959</xdr:rowOff>
    </xdr:to>
    <xdr:cxnSp macro="">
      <xdr:nvCxnSpPr>
        <xdr:cNvPr id="131" name="直線コネクタ 130"/>
        <xdr:cNvCxnSpPr/>
      </xdr:nvCxnSpPr>
      <xdr:spPr>
        <a:xfrm>
          <a:off x="10388600" y="953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132" name="【体育館・プール】&#10;一人当たり面積平均値テキスト"/>
        <xdr:cNvSpPr txBox="1"/>
      </xdr:nvSpPr>
      <xdr:spPr>
        <a:xfrm>
          <a:off x="1051560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133" name="フローチャート: 判断 132"/>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134" name="フローチャート: 判断 133"/>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110870</xdr:rowOff>
    </xdr:from>
    <xdr:ext cx="469744" cy="259045"/>
    <xdr:sp macro="" textlink="">
      <xdr:nvSpPr>
        <xdr:cNvPr id="135" name="n_1aveValue【体育館・プール】&#10;一人当たり面積"/>
        <xdr:cNvSpPr txBox="1"/>
      </xdr:nvSpPr>
      <xdr:spPr>
        <a:xfrm>
          <a:off x="93917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28666</xdr:rowOff>
    </xdr:from>
    <xdr:to>
      <xdr:col>46</xdr:col>
      <xdr:colOff>38100</xdr:colOff>
      <xdr:row>62</xdr:row>
      <xdr:rowOff>130266</xdr:rowOff>
    </xdr:to>
    <xdr:sp macro="" textlink="">
      <xdr:nvSpPr>
        <xdr:cNvPr id="136" name="フローチャート: 判断 135"/>
        <xdr:cNvSpPr/>
      </xdr:nvSpPr>
      <xdr:spPr>
        <a:xfrm>
          <a:off x="8699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146793</xdr:rowOff>
    </xdr:from>
    <xdr:ext cx="469744" cy="259045"/>
    <xdr:sp macro="" textlink="">
      <xdr:nvSpPr>
        <xdr:cNvPr id="137" name="n_2aveValue【体育館・プール】&#10;一人当たり面積"/>
        <xdr:cNvSpPr txBox="1"/>
      </xdr:nvSpPr>
      <xdr:spPr>
        <a:xfrm>
          <a:off x="8515427" y="1043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71120</xdr:rowOff>
    </xdr:from>
    <xdr:to>
      <xdr:col>41</xdr:col>
      <xdr:colOff>101600</xdr:colOff>
      <xdr:row>63</xdr:row>
      <xdr:rowOff>1270</xdr:rowOff>
    </xdr:to>
    <xdr:sp macro="" textlink="">
      <xdr:nvSpPr>
        <xdr:cNvPr id="138" name="フローチャート: 判断 137"/>
        <xdr:cNvSpPr/>
      </xdr:nvSpPr>
      <xdr:spPr>
        <a:xfrm>
          <a:off x="78105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17797</xdr:rowOff>
    </xdr:from>
    <xdr:ext cx="469744" cy="259045"/>
    <xdr:sp macro="" textlink="">
      <xdr:nvSpPr>
        <xdr:cNvPr id="139" name="n_3aveValue【体育館・プール】&#10;一人当たり面積"/>
        <xdr:cNvSpPr txBox="1"/>
      </xdr:nvSpPr>
      <xdr:spPr>
        <a:xfrm>
          <a:off x="7626427" y="1047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40" name="テキスト ボックス 1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57513</xdr:rowOff>
    </xdr:from>
    <xdr:to>
      <xdr:col>55</xdr:col>
      <xdr:colOff>50800</xdr:colOff>
      <xdr:row>63</xdr:row>
      <xdr:rowOff>159113</xdr:rowOff>
    </xdr:to>
    <xdr:sp macro="" textlink="">
      <xdr:nvSpPr>
        <xdr:cNvPr id="145" name="楕円 144"/>
        <xdr:cNvSpPr/>
      </xdr:nvSpPr>
      <xdr:spPr>
        <a:xfrm>
          <a:off x="10426700" y="1085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35940</xdr:rowOff>
    </xdr:from>
    <xdr:ext cx="469744" cy="259045"/>
    <xdr:sp macro="" textlink="">
      <xdr:nvSpPr>
        <xdr:cNvPr id="146" name="【体育館・プール】&#10;一人当たり面積該当値テキスト"/>
        <xdr:cNvSpPr txBox="1"/>
      </xdr:nvSpPr>
      <xdr:spPr>
        <a:xfrm>
          <a:off x="10515600" y="1083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60778</xdr:rowOff>
    </xdr:from>
    <xdr:to>
      <xdr:col>50</xdr:col>
      <xdr:colOff>165100</xdr:colOff>
      <xdr:row>63</xdr:row>
      <xdr:rowOff>162378</xdr:rowOff>
    </xdr:to>
    <xdr:sp macro="" textlink="">
      <xdr:nvSpPr>
        <xdr:cNvPr id="147" name="楕円 146"/>
        <xdr:cNvSpPr/>
      </xdr:nvSpPr>
      <xdr:spPr>
        <a:xfrm>
          <a:off x="9588500" y="1086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108313</xdr:rowOff>
    </xdr:from>
    <xdr:to>
      <xdr:col>55</xdr:col>
      <xdr:colOff>0</xdr:colOff>
      <xdr:row>63</xdr:row>
      <xdr:rowOff>111578</xdr:rowOff>
    </xdr:to>
    <xdr:cxnSp macro="">
      <xdr:nvCxnSpPr>
        <xdr:cNvPr id="148" name="直線コネクタ 147"/>
        <xdr:cNvCxnSpPr/>
      </xdr:nvCxnSpPr>
      <xdr:spPr>
        <a:xfrm flipV="1">
          <a:off x="9639300" y="1090966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62956</xdr:rowOff>
    </xdr:from>
    <xdr:to>
      <xdr:col>46</xdr:col>
      <xdr:colOff>38100</xdr:colOff>
      <xdr:row>63</xdr:row>
      <xdr:rowOff>164556</xdr:rowOff>
    </xdr:to>
    <xdr:sp macro="" textlink="">
      <xdr:nvSpPr>
        <xdr:cNvPr id="149" name="楕円 148"/>
        <xdr:cNvSpPr/>
      </xdr:nvSpPr>
      <xdr:spPr>
        <a:xfrm>
          <a:off x="8699500" y="1086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111578</xdr:rowOff>
    </xdr:from>
    <xdr:to>
      <xdr:col>50</xdr:col>
      <xdr:colOff>114300</xdr:colOff>
      <xdr:row>63</xdr:row>
      <xdr:rowOff>113756</xdr:rowOff>
    </xdr:to>
    <xdr:cxnSp macro="">
      <xdr:nvCxnSpPr>
        <xdr:cNvPr id="150" name="直線コネクタ 149"/>
        <xdr:cNvCxnSpPr/>
      </xdr:nvCxnSpPr>
      <xdr:spPr>
        <a:xfrm flipV="1">
          <a:off x="8750300" y="10912928"/>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64044</xdr:rowOff>
    </xdr:from>
    <xdr:to>
      <xdr:col>41</xdr:col>
      <xdr:colOff>101600</xdr:colOff>
      <xdr:row>63</xdr:row>
      <xdr:rowOff>165644</xdr:rowOff>
    </xdr:to>
    <xdr:sp macro="" textlink="">
      <xdr:nvSpPr>
        <xdr:cNvPr id="151" name="楕円 150"/>
        <xdr:cNvSpPr/>
      </xdr:nvSpPr>
      <xdr:spPr>
        <a:xfrm>
          <a:off x="7810500" y="1086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113756</xdr:rowOff>
    </xdr:from>
    <xdr:to>
      <xdr:col>45</xdr:col>
      <xdr:colOff>177800</xdr:colOff>
      <xdr:row>63</xdr:row>
      <xdr:rowOff>114844</xdr:rowOff>
    </xdr:to>
    <xdr:cxnSp macro="">
      <xdr:nvCxnSpPr>
        <xdr:cNvPr id="152" name="直線コネクタ 151"/>
        <xdr:cNvCxnSpPr/>
      </xdr:nvCxnSpPr>
      <xdr:spPr>
        <a:xfrm flipV="1">
          <a:off x="7861300" y="10915106"/>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153505</xdr:rowOff>
    </xdr:from>
    <xdr:ext cx="469744" cy="259045"/>
    <xdr:sp macro="" textlink="">
      <xdr:nvSpPr>
        <xdr:cNvPr id="153" name="n_1mainValue【体育館・プール】&#10;一人当たり面積"/>
        <xdr:cNvSpPr txBox="1"/>
      </xdr:nvSpPr>
      <xdr:spPr>
        <a:xfrm>
          <a:off x="9391727" y="1095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155683</xdr:rowOff>
    </xdr:from>
    <xdr:ext cx="469744" cy="259045"/>
    <xdr:sp macro="" textlink="">
      <xdr:nvSpPr>
        <xdr:cNvPr id="154" name="n_2mainValue【体育館・プール】&#10;一人当たり面積"/>
        <xdr:cNvSpPr txBox="1"/>
      </xdr:nvSpPr>
      <xdr:spPr>
        <a:xfrm>
          <a:off x="8515427" y="1095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156771</xdr:rowOff>
    </xdr:from>
    <xdr:ext cx="469744" cy="259045"/>
    <xdr:sp macro="" textlink="">
      <xdr:nvSpPr>
        <xdr:cNvPr id="155" name="n_3mainValue【体育館・プール】&#10;一人当たり面積"/>
        <xdr:cNvSpPr txBox="1"/>
      </xdr:nvSpPr>
      <xdr:spPr>
        <a:xfrm>
          <a:off x="7626427" y="1095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6" name="正方形/長方形 15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7" name="正方形/長方形 15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8" name="正方形/長方形 15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9" name="正方形/長方形 15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0" name="正方形/長方形 15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1" name="正方形/長方形 16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2" name="正方形/長方形 16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3" name="正方形/長方形 16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4" name="正方形/長方形 16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5" name="正方形/長方形 16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6" name="正方形/長方形 16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7" name="正方形/長方形 16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8" name="正方形/長方形 16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9" name="正方形/長方形 16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0" name="正方形/長方形 16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1" name="正方形/長方形 17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2" name="正方形/長方形 1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3" name="正方形/長方形 1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4" name="正方形/長方形 1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5" name="正方形/長方形 1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6" name="正方形/長方形 1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7" name="正方形/長方形 1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8" name="正方形/長方形 1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9" name="正方形/長方形 17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0" name="テキスト ボックス 17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81" name="直線コネクタ 18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182" name="テキスト ボックス 18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183" name="直線コネクタ 18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184" name="テキスト ボックス 18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185" name="直線コネクタ 18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186" name="テキスト ボックス 18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187" name="直線コネクタ 18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188" name="テキスト ボックス 18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189" name="直線コネクタ 18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190" name="テキスト ボックス 18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191" name="直線コネクタ 19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192" name="テキスト ボックス 19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93" name="直線コネクタ 19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94" name="テキスト ボックス 19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9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68580</xdr:rowOff>
    </xdr:to>
    <xdr:cxnSp macro="">
      <xdr:nvCxnSpPr>
        <xdr:cNvPr id="196" name="直線コネクタ 195"/>
        <xdr:cNvCxnSpPr/>
      </xdr:nvCxnSpPr>
      <xdr:spPr>
        <a:xfrm flipV="1">
          <a:off x="4634865" y="1714500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72407</xdr:rowOff>
    </xdr:from>
    <xdr:ext cx="405111" cy="259045"/>
    <xdr:sp macro="" textlink="">
      <xdr:nvSpPr>
        <xdr:cNvPr id="197" name="【市民会館】&#10;有形固定資産減価償却率最小値テキスト"/>
        <xdr:cNvSpPr txBox="1"/>
      </xdr:nvSpPr>
      <xdr:spPr>
        <a:xfrm>
          <a:off x="46736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68580</xdr:rowOff>
    </xdr:from>
    <xdr:to>
      <xdr:col>24</xdr:col>
      <xdr:colOff>152400</xdr:colOff>
      <xdr:row>107</xdr:row>
      <xdr:rowOff>68580</xdr:rowOff>
    </xdr:to>
    <xdr:cxnSp macro="">
      <xdr:nvCxnSpPr>
        <xdr:cNvPr id="198" name="直線コネクタ 197"/>
        <xdr:cNvCxnSpPr/>
      </xdr:nvCxnSpPr>
      <xdr:spPr>
        <a:xfrm>
          <a:off x="4546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199"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200" name="直線コネクタ 199"/>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102888</xdr:rowOff>
    </xdr:from>
    <xdr:ext cx="405111" cy="259045"/>
    <xdr:sp macro="" textlink="">
      <xdr:nvSpPr>
        <xdr:cNvPr id="201" name="【市民会館】&#10;有形固定資産減価償却率平均値テキスト"/>
        <xdr:cNvSpPr txBox="1"/>
      </xdr:nvSpPr>
      <xdr:spPr>
        <a:xfrm>
          <a:off x="4673600" y="17933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124461</xdr:rowOff>
    </xdr:from>
    <xdr:to>
      <xdr:col>24</xdr:col>
      <xdr:colOff>114300</xdr:colOff>
      <xdr:row>105</xdr:row>
      <xdr:rowOff>54611</xdr:rowOff>
    </xdr:to>
    <xdr:sp macro="" textlink="">
      <xdr:nvSpPr>
        <xdr:cNvPr id="202" name="フローチャート: 判断 201"/>
        <xdr:cNvSpPr/>
      </xdr:nvSpPr>
      <xdr:spPr>
        <a:xfrm>
          <a:off x="45847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154939</xdr:rowOff>
    </xdr:from>
    <xdr:to>
      <xdr:col>20</xdr:col>
      <xdr:colOff>38100</xdr:colOff>
      <xdr:row>105</xdr:row>
      <xdr:rowOff>85089</xdr:rowOff>
    </xdr:to>
    <xdr:sp macro="" textlink="">
      <xdr:nvSpPr>
        <xdr:cNvPr id="203" name="フローチャート: 判断 202"/>
        <xdr:cNvSpPr/>
      </xdr:nvSpPr>
      <xdr:spPr>
        <a:xfrm>
          <a:off x="3746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76216</xdr:rowOff>
    </xdr:from>
    <xdr:ext cx="405111" cy="259045"/>
    <xdr:sp macro="" textlink="">
      <xdr:nvSpPr>
        <xdr:cNvPr id="204" name="n_1aveValue【市民会館】&#10;有形固定資産減価償却率"/>
        <xdr:cNvSpPr txBox="1"/>
      </xdr:nvSpPr>
      <xdr:spPr>
        <a:xfrm>
          <a:off x="3582044"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10161</xdr:rowOff>
    </xdr:from>
    <xdr:to>
      <xdr:col>15</xdr:col>
      <xdr:colOff>101600</xdr:colOff>
      <xdr:row>105</xdr:row>
      <xdr:rowOff>111761</xdr:rowOff>
    </xdr:to>
    <xdr:sp macro="" textlink="">
      <xdr:nvSpPr>
        <xdr:cNvPr id="205" name="フローチャート: 判断 204"/>
        <xdr:cNvSpPr/>
      </xdr:nvSpPr>
      <xdr:spPr>
        <a:xfrm>
          <a:off x="2857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102888</xdr:rowOff>
    </xdr:from>
    <xdr:ext cx="405111" cy="259045"/>
    <xdr:sp macro="" textlink="">
      <xdr:nvSpPr>
        <xdr:cNvPr id="206" name="n_2aveValue【市民会館】&#10;有形固定資産減価償却率"/>
        <xdr:cNvSpPr txBox="1"/>
      </xdr:nvSpPr>
      <xdr:spPr>
        <a:xfrm>
          <a:off x="27057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158750</xdr:rowOff>
    </xdr:from>
    <xdr:to>
      <xdr:col>10</xdr:col>
      <xdr:colOff>165100</xdr:colOff>
      <xdr:row>105</xdr:row>
      <xdr:rowOff>88900</xdr:rowOff>
    </xdr:to>
    <xdr:sp macro="" textlink="">
      <xdr:nvSpPr>
        <xdr:cNvPr id="207" name="フローチャート: 判断 206"/>
        <xdr:cNvSpPr/>
      </xdr:nvSpPr>
      <xdr:spPr>
        <a:xfrm>
          <a:off x="1968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105</xdr:row>
      <xdr:rowOff>80027</xdr:rowOff>
    </xdr:from>
    <xdr:ext cx="405111" cy="259045"/>
    <xdr:sp macro="" textlink="">
      <xdr:nvSpPr>
        <xdr:cNvPr id="208" name="n_3aveValue【市民会館】&#10;有形固定資産減価償却率"/>
        <xdr:cNvSpPr txBox="1"/>
      </xdr:nvSpPr>
      <xdr:spPr>
        <a:xfrm>
          <a:off x="1816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09" name="テキスト ボックス 2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0" name="テキスト ボックス 2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1" name="テキスト ボックス 2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2" name="テキスト ボックス 2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13" name="テキスト ボックス 2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170180</xdr:rowOff>
    </xdr:from>
    <xdr:to>
      <xdr:col>24</xdr:col>
      <xdr:colOff>114300</xdr:colOff>
      <xdr:row>103</xdr:row>
      <xdr:rowOff>100330</xdr:rowOff>
    </xdr:to>
    <xdr:sp macro="" textlink="">
      <xdr:nvSpPr>
        <xdr:cNvPr id="214" name="楕円 213"/>
        <xdr:cNvSpPr/>
      </xdr:nvSpPr>
      <xdr:spPr>
        <a:xfrm>
          <a:off x="45847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21607</xdr:rowOff>
    </xdr:from>
    <xdr:ext cx="405111" cy="259045"/>
    <xdr:sp macro="" textlink="">
      <xdr:nvSpPr>
        <xdr:cNvPr id="215" name="【市民会館】&#10;有形固定資産減価償却率該当値テキスト"/>
        <xdr:cNvSpPr txBox="1"/>
      </xdr:nvSpPr>
      <xdr:spPr>
        <a:xfrm>
          <a:off x="4673600"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6350</xdr:rowOff>
    </xdr:from>
    <xdr:to>
      <xdr:col>20</xdr:col>
      <xdr:colOff>38100</xdr:colOff>
      <xdr:row>103</xdr:row>
      <xdr:rowOff>107950</xdr:rowOff>
    </xdr:to>
    <xdr:sp macro="" textlink="">
      <xdr:nvSpPr>
        <xdr:cNvPr id="216" name="楕円 215"/>
        <xdr:cNvSpPr/>
      </xdr:nvSpPr>
      <xdr:spPr>
        <a:xfrm>
          <a:off x="37465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49530</xdr:rowOff>
    </xdr:from>
    <xdr:to>
      <xdr:col>24</xdr:col>
      <xdr:colOff>63500</xdr:colOff>
      <xdr:row>103</xdr:row>
      <xdr:rowOff>57150</xdr:rowOff>
    </xdr:to>
    <xdr:cxnSp macro="">
      <xdr:nvCxnSpPr>
        <xdr:cNvPr id="217" name="直線コネクタ 216"/>
        <xdr:cNvCxnSpPr/>
      </xdr:nvCxnSpPr>
      <xdr:spPr>
        <a:xfrm flipV="1">
          <a:off x="3797300" y="17708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44450</xdr:rowOff>
    </xdr:from>
    <xdr:to>
      <xdr:col>15</xdr:col>
      <xdr:colOff>101600</xdr:colOff>
      <xdr:row>103</xdr:row>
      <xdr:rowOff>146050</xdr:rowOff>
    </xdr:to>
    <xdr:sp macro="" textlink="">
      <xdr:nvSpPr>
        <xdr:cNvPr id="218" name="楕円 217"/>
        <xdr:cNvSpPr/>
      </xdr:nvSpPr>
      <xdr:spPr>
        <a:xfrm>
          <a:off x="2857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57150</xdr:rowOff>
    </xdr:from>
    <xdr:to>
      <xdr:col>19</xdr:col>
      <xdr:colOff>177800</xdr:colOff>
      <xdr:row>103</xdr:row>
      <xdr:rowOff>95250</xdr:rowOff>
    </xdr:to>
    <xdr:cxnSp macro="">
      <xdr:nvCxnSpPr>
        <xdr:cNvPr id="219" name="直線コネクタ 218"/>
        <xdr:cNvCxnSpPr/>
      </xdr:nvCxnSpPr>
      <xdr:spPr>
        <a:xfrm flipV="1">
          <a:off x="2908300" y="17716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82550</xdr:rowOff>
    </xdr:from>
    <xdr:to>
      <xdr:col>10</xdr:col>
      <xdr:colOff>165100</xdr:colOff>
      <xdr:row>104</xdr:row>
      <xdr:rowOff>12700</xdr:rowOff>
    </xdr:to>
    <xdr:sp macro="" textlink="">
      <xdr:nvSpPr>
        <xdr:cNvPr id="220" name="楕円 219"/>
        <xdr:cNvSpPr/>
      </xdr:nvSpPr>
      <xdr:spPr>
        <a:xfrm>
          <a:off x="1968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95250</xdr:rowOff>
    </xdr:from>
    <xdr:to>
      <xdr:col>15</xdr:col>
      <xdr:colOff>50800</xdr:colOff>
      <xdr:row>103</xdr:row>
      <xdr:rowOff>133350</xdr:rowOff>
    </xdr:to>
    <xdr:cxnSp macro="">
      <xdr:nvCxnSpPr>
        <xdr:cNvPr id="221" name="直線コネクタ 220"/>
        <xdr:cNvCxnSpPr/>
      </xdr:nvCxnSpPr>
      <xdr:spPr>
        <a:xfrm flipV="1">
          <a:off x="2019300" y="17754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124477</xdr:rowOff>
    </xdr:from>
    <xdr:ext cx="405111" cy="259045"/>
    <xdr:sp macro="" textlink="">
      <xdr:nvSpPr>
        <xdr:cNvPr id="222" name="n_1mainValue【市民会館】&#10;有形固定資産減価償却率"/>
        <xdr:cNvSpPr txBox="1"/>
      </xdr:nvSpPr>
      <xdr:spPr>
        <a:xfrm>
          <a:off x="3582044"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162577</xdr:rowOff>
    </xdr:from>
    <xdr:ext cx="405111" cy="259045"/>
    <xdr:sp macro="" textlink="">
      <xdr:nvSpPr>
        <xdr:cNvPr id="223" name="n_2mainValue【市民会館】&#10;有形固定資産減価償却率"/>
        <xdr:cNvSpPr txBox="1"/>
      </xdr:nvSpPr>
      <xdr:spPr>
        <a:xfrm>
          <a:off x="27057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29227</xdr:rowOff>
    </xdr:from>
    <xdr:ext cx="405111" cy="259045"/>
    <xdr:sp macro="" textlink="">
      <xdr:nvSpPr>
        <xdr:cNvPr id="224" name="n_3mainValue【市民会館】&#10;有形固定資産減価償却率"/>
        <xdr:cNvSpPr txBox="1"/>
      </xdr:nvSpPr>
      <xdr:spPr>
        <a:xfrm>
          <a:off x="1816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25" name="正方形/長方形 2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6" name="正方形/長方形 2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7" name="正方形/長方形 2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8" name="正方形/長方形 2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9" name="正方形/長方形 2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0" name="正方形/長方形 2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1" name="正方形/長方形 2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2" name="正方形/長方形 23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33" name="テキスト ボックス 23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34" name="直線コネクタ 23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235" name="直線コネクタ 23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236" name="テキスト ボックス 235"/>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237" name="直線コネクタ 23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238" name="テキスト ボックス 237"/>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239" name="直線コネクタ 23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240" name="テキスト ボックス 239"/>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241" name="直線コネクタ 24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242" name="テキスト ボックス 241"/>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43" name="直線コネクタ 24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44" name="テキスト ボックス 24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4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55626</xdr:rowOff>
    </xdr:to>
    <xdr:cxnSp macro="">
      <xdr:nvCxnSpPr>
        <xdr:cNvPr id="246" name="直線コネクタ 245"/>
        <xdr:cNvCxnSpPr/>
      </xdr:nvCxnSpPr>
      <xdr:spPr>
        <a:xfrm flipV="1">
          <a:off x="10476865" y="17175480"/>
          <a:ext cx="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59453</xdr:rowOff>
    </xdr:from>
    <xdr:ext cx="469744" cy="259045"/>
    <xdr:sp macro="" textlink="">
      <xdr:nvSpPr>
        <xdr:cNvPr id="247" name="【市民会館】&#10;一人当たり面積最小値テキスト"/>
        <xdr:cNvSpPr txBox="1"/>
      </xdr:nvSpPr>
      <xdr:spPr>
        <a:xfrm>
          <a:off x="10515600" y="185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55626</xdr:rowOff>
    </xdr:from>
    <xdr:to>
      <xdr:col>55</xdr:col>
      <xdr:colOff>88900</xdr:colOff>
      <xdr:row>108</xdr:row>
      <xdr:rowOff>55626</xdr:rowOff>
    </xdr:to>
    <xdr:cxnSp macro="">
      <xdr:nvCxnSpPr>
        <xdr:cNvPr id="248" name="直線コネクタ 247"/>
        <xdr:cNvCxnSpPr/>
      </xdr:nvCxnSpPr>
      <xdr:spPr>
        <a:xfrm>
          <a:off x="10388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249" name="【市民会館】&#10;一人当たり面積最大値テキスト"/>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250" name="直線コネクタ 249"/>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121429</xdr:rowOff>
    </xdr:from>
    <xdr:ext cx="469744" cy="259045"/>
    <xdr:sp macro="" textlink="">
      <xdr:nvSpPr>
        <xdr:cNvPr id="251" name="【市民会館】&#10;一人当たり面積平均値テキスト"/>
        <xdr:cNvSpPr txBox="1"/>
      </xdr:nvSpPr>
      <xdr:spPr>
        <a:xfrm>
          <a:off x="10515600" y="17952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98552</xdr:rowOff>
    </xdr:from>
    <xdr:to>
      <xdr:col>55</xdr:col>
      <xdr:colOff>50800</xdr:colOff>
      <xdr:row>106</xdr:row>
      <xdr:rowOff>28702</xdr:rowOff>
    </xdr:to>
    <xdr:sp macro="" textlink="">
      <xdr:nvSpPr>
        <xdr:cNvPr id="252" name="フローチャート: 判断 251"/>
        <xdr:cNvSpPr/>
      </xdr:nvSpPr>
      <xdr:spPr>
        <a:xfrm>
          <a:off x="10426700" y="1810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77978</xdr:rowOff>
    </xdr:from>
    <xdr:to>
      <xdr:col>50</xdr:col>
      <xdr:colOff>165100</xdr:colOff>
      <xdr:row>106</xdr:row>
      <xdr:rowOff>8128</xdr:rowOff>
    </xdr:to>
    <xdr:sp macro="" textlink="">
      <xdr:nvSpPr>
        <xdr:cNvPr id="253" name="フローチャート: 判断 252"/>
        <xdr:cNvSpPr/>
      </xdr:nvSpPr>
      <xdr:spPr>
        <a:xfrm>
          <a:off x="9588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24655</xdr:rowOff>
    </xdr:from>
    <xdr:ext cx="469744" cy="259045"/>
    <xdr:sp macro="" textlink="">
      <xdr:nvSpPr>
        <xdr:cNvPr id="254" name="n_1aveValue【市民会館】&#10;一人当たり面積"/>
        <xdr:cNvSpPr txBox="1"/>
      </xdr:nvSpPr>
      <xdr:spPr>
        <a:xfrm>
          <a:off x="9391727" y="178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48261</xdr:rowOff>
    </xdr:from>
    <xdr:to>
      <xdr:col>46</xdr:col>
      <xdr:colOff>38100</xdr:colOff>
      <xdr:row>105</xdr:row>
      <xdr:rowOff>149861</xdr:rowOff>
    </xdr:to>
    <xdr:sp macro="" textlink="">
      <xdr:nvSpPr>
        <xdr:cNvPr id="255" name="フローチャート: 判断 254"/>
        <xdr:cNvSpPr/>
      </xdr:nvSpPr>
      <xdr:spPr>
        <a:xfrm>
          <a:off x="8699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166388</xdr:rowOff>
    </xdr:from>
    <xdr:ext cx="469744" cy="259045"/>
    <xdr:sp macro="" textlink="">
      <xdr:nvSpPr>
        <xdr:cNvPr id="256" name="n_2aveValue【市民会館】&#10;一人当たり面積"/>
        <xdr:cNvSpPr txBox="1"/>
      </xdr:nvSpPr>
      <xdr:spPr>
        <a:xfrm>
          <a:off x="8515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48261</xdr:rowOff>
    </xdr:from>
    <xdr:to>
      <xdr:col>41</xdr:col>
      <xdr:colOff>101600</xdr:colOff>
      <xdr:row>105</xdr:row>
      <xdr:rowOff>149861</xdr:rowOff>
    </xdr:to>
    <xdr:sp macro="" textlink="">
      <xdr:nvSpPr>
        <xdr:cNvPr id="257" name="フローチャート: 判断 256"/>
        <xdr:cNvSpPr/>
      </xdr:nvSpPr>
      <xdr:spPr>
        <a:xfrm>
          <a:off x="7810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166388</xdr:rowOff>
    </xdr:from>
    <xdr:ext cx="469744" cy="259045"/>
    <xdr:sp macro="" textlink="">
      <xdr:nvSpPr>
        <xdr:cNvPr id="258" name="n_3aveValue【市民会館】&#10;一人当たり面積"/>
        <xdr:cNvSpPr txBox="1"/>
      </xdr:nvSpPr>
      <xdr:spPr>
        <a:xfrm>
          <a:off x="7626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59" name="テキスト ボックス 25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60" name="テキスト ボックス 25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61" name="テキスト ボックス 26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62" name="テキスト ボックス 26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63" name="テキスト ボックス 26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139700</xdr:rowOff>
    </xdr:from>
    <xdr:to>
      <xdr:col>55</xdr:col>
      <xdr:colOff>50800</xdr:colOff>
      <xdr:row>106</xdr:row>
      <xdr:rowOff>69850</xdr:rowOff>
    </xdr:to>
    <xdr:sp macro="" textlink="">
      <xdr:nvSpPr>
        <xdr:cNvPr id="264" name="楕円 263"/>
        <xdr:cNvSpPr/>
      </xdr:nvSpPr>
      <xdr:spPr>
        <a:xfrm>
          <a:off x="104267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118127</xdr:rowOff>
    </xdr:from>
    <xdr:ext cx="469744" cy="259045"/>
    <xdr:sp macro="" textlink="">
      <xdr:nvSpPr>
        <xdr:cNvPr id="265" name="【市民会館】&#10;一人当たり面積該当値テキスト"/>
        <xdr:cNvSpPr txBox="1"/>
      </xdr:nvSpPr>
      <xdr:spPr>
        <a:xfrm>
          <a:off x="10515600" y="1812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146558</xdr:rowOff>
    </xdr:from>
    <xdr:to>
      <xdr:col>50</xdr:col>
      <xdr:colOff>165100</xdr:colOff>
      <xdr:row>106</xdr:row>
      <xdr:rowOff>76708</xdr:rowOff>
    </xdr:to>
    <xdr:sp macro="" textlink="">
      <xdr:nvSpPr>
        <xdr:cNvPr id="266" name="楕円 265"/>
        <xdr:cNvSpPr/>
      </xdr:nvSpPr>
      <xdr:spPr>
        <a:xfrm>
          <a:off x="9588500" y="1814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19050</xdr:rowOff>
    </xdr:from>
    <xdr:to>
      <xdr:col>55</xdr:col>
      <xdr:colOff>0</xdr:colOff>
      <xdr:row>106</xdr:row>
      <xdr:rowOff>25908</xdr:rowOff>
    </xdr:to>
    <xdr:cxnSp macro="">
      <xdr:nvCxnSpPr>
        <xdr:cNvPr id="267" name="直線コネクタ 266"/>
        <xdr:cNvCxnSpPr/>
      </xdr:nvCxnSpPr>
      <xdr:spPr>
        <a:xfrm flipV="1">
          <a:off x="9639300" y="1819275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268" name="楕円 267"/>
        <xdr:cNvSpPr/>
      </xdr:nvSpPr>
      <xdr:spPr>
        <a:xfrm>
          <a:off x="8699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25908</xdr:rowOff>
    </xdr:from>
    <xdr:to>
      <xdr:col>50</xdr:col>
      <xdr:colOff>114300</xdr:colOff>
      <xdr:row>106</xdr:row>
      <xdr:rowOff>30480</xdr:rowOff>
    </xdr:to>
    <xdr:cxnSp macro="">
      <xdr:nvCxnSpPr>
        <xdr:cNvPr id="269" name="直線コネクタ 268"/>
        <xdr:cNvCxnSpPr/>
      </xdr:nvCxnSpPr>
      <xdr:spPr>
        <a:xfrm flipV="1">
          <a:off x="8750300" y="18199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155702</xdr:rowOff>
    </xdr:from>
    <xdr:to>
      <xdr:col>41</xdr:col>
      <xdr:colOff>101600</xdr:colOff>
      <xdr:row>106</xdr:row>
      <xdr:rowOff>85852</xdr:rowOff>
    </xdr:to>
    <xdr:sp macro="" textlink="">
      <xdr:nvSpPr>
        <xdr:cNvPr id="270" name="楕円 269"/>
        <xdr:cNvSpPr/>
      </xdr:nvSpPr>
      <xdr:spPr>
        <a:xfrm>
          <a:off x="78105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30480</xdr:rowOff>
    </xdr:from>
    <xdr:to>
      <xdr:col>45</xdr:col>
      <xdr:colOff>177800</xdr:colOff>
      <xdr:row>106</xdr:row>
      <xdr:rowOff>35052</xdr:rowOff>
    </xdr:to>
    <xdr:cxnSp macro="">
      <xdr:nvCxnSpPr>
        <xdr:cNvPr id="271" name="直線コネクタ 270"/>
        <xdr:cNvCxnSpPr/>
      </xdr:nvCxnSpPr>
      <xdr:spPr>
        <a:xfrm flipV="1">
          <a:off x="7861300" y="182041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67835</xdr:rowOff>
    </xdr:from>
    <xdr:ext cx="469744" cy="259045"/>
    <xdr:sp macro="" textlink="">
      <xdr:nvSpPr>
        <xdr:cNvPr id="272" name="n_1mainValue【市民会館】&#10;一人当たり面積"/>
        <xdr:cNvSpPr txBox="1"/>
      </xdr:nvSpPr>
      <xdr:spPr>
        <a:xfrm>
          <a:off x="9391727" y="1824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72407</xdr:rowOff>
    </xdr:from>
    <xdr:ext cx="469744" cy="259045"/>
    <xdr:sp macro="" textlink="">
      <xdr:nvSpPr>
        <xdr:cNvPr id="273" name="n_2mainValue【市民会館】&#10;一人当たり面積"/>
        <xdr:cNvSpPr txBox="1"/>
      </xdr:nvSpPr>
      <xdr:spPr>
        <a:xfrm>
          <a:off x="8515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76979</xdr:rowOff>
    </xdr:from>
    <xdr:ext cx="469744" cy="259045"/>
    <xdr:sp macro="" textlink="">
      <xdr:nvSpPr>
        <xdr:cNvPr id="274" name="n_3mainValue【市民会館】&#10;一人当たり面積"/>
        <xdr:cNvSpPr txBox="1"/>
      </xdr:nvSpPr>
      <xdr:spPr>
        <a:xfrm>
          <a:off x="76264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75" name="正方形/長方形 2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6" name="正方形/長方形 2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7" name="正方形/長方形 2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8" name="正方形/長方形 2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9" name="正方形/長方形 2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0" name="正方形/長方形 2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1" name="正方形/長方形 2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2" name="正方形/長方形 28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83" name="正方形/長方形 2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4" name="正方形/長方形 2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5" name="正方形/長方形 2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6" name="正方形/長方形 2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87" name="正方形/長方形 2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88" name="正方形/長方形 2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89" name="正方形/長方形 2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0" name="正方形/長方形 28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91" name="正方形/長方形 29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2" name="正方形/長方形 29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93" name="正方形/長方形 29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4" name="正方形/長方形 29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5" name="正方形/長方形 29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96" name="正方形/長方形 29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97" name="正方形/長方形 29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98" name="正方形/長方形 29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99" name="テキスト ボックス 29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00" name="直線コネクタ 29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01" name="テキスト ボックス 30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02" name="直線コネクタ 30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03" name="テキスト ボックス 30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04" name="直線コネクタ 30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05" name="テキスト ボックス 30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06" name="直線コネクタ 30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07" name="テキスト ボックス 30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08" name="直線コネクタ 30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09" name="テキスト ボックス 30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10" name="直線コネクタ 30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11" name="テキスト ボックス 31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1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134874</xdr:rowOff>
    </xdr:from>
    <xdr:to>
      <xdr:col>85</xdr:col>
      <xdr:colOff>126364</xdr:colOff>
      <xdr:row>62</xdr:row>
      <xdr:rowOff>112014</xdr:rowOff>
    </xdr:to>
    <xdr:cxnSp macro="">
      <xdr:nvCxnSpPr>
        <xdr:cNvPr id="313" name="直線コネクタ 312"/>
        <xdr:cNvCxnSpPr/>
      </xdr:nvCxnSpPr>
      <xdr:spPr>
        <a:xfrm flipV="1">
          <a:off x="16318864" y="956462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115841</xdr:rowOff>
    </xdr:from>
    <xdr:ext cx="405111" cy="259045"/>
    <xdr:sp macro="" textlink="">
      <xdr:nvSpPr>
        <xdr:cNvPr id="314" name="【保健センター・保健所】&#10;有形固定資産減価償却率最小値テキスト"/>
        <xdr:cNvSpPr txBox="1"/>
      </xdr:nvSpPr>
      <xdr:spPr>
        <a:xfrm>
          <a:off x="16357600" y="1074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112014</xdr:rowOff>
    </xdr:from>
    <xdr:to>
      <xdr:col>86</xdr:col>
      <xdr:colOff>25400</xdr:colOff>
      <xdr:row>62</xdr:row>
      <xdr:rowOff>112014</xdr:rowOff>
    </xdr:to>
    <xdr:cxnSp macro="">
      <xdr:nvCxnSpPr>
        <xdr:cNvPr id="315" name="直線コネクタ 314"/>
        <xdr:cNvCxnSpPr/>
      </xdr:nvCxnSpPr>
      <xdr:spPr>
        <a:xfrm>
          <a:off x="16230600" y="1074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81551</xdr:rowOff>
    </xdr:from>
    <xdr:ext cx="405111" cy="259045"/>
    <xdr:sp macro="" textlink="">
      <xdr:nvSpPr>
        <xdr:cNvPr id="316" name="【保健センター・保健所】&#10;有形固定資産減価償却率最大値テキスト"/>
        <xdr:cNvSpPr txBox="1"/>
      </xdr:nvSpPr>
      <xdr:spPr>
        <a:xfrm>
          <a:off x="16357600" y="933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134874</xdr:rowOff>
    </xdr:from>
    <xdr:to>
      <xdr:col>86</xdr:col>
      <xdr:colOff>25400</xdr:colOff>
      <xdr:row>55</xdr:row>
      <xdr:rowOff>134874</xdr:rowOff>
    </xdr:to>
    <xdr:cxnSp macro="">
      <xdr:nvCxnSpPr>
        <xdr:cNvPr id="317" name="直線コネクタ 316"/>
        <xdr:cNvCxnSpPr/>
      </xdr:nvCxnSpPr>
      <xdr:spPr>
        <a:xfrm>
          <a:off x="16230600" y="956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24655</xdr:rowOff>
    </xdr:from>
    <xdr:ext cx="405111" cy="259045"/>
    <xdr:sp macro="" textlink="">
      <xdr:nvSpPr>
        <xdr:cNvPr id="318" name="【保健センター・保健所】&#10;有形固定資産減価償却率平均値テキスト"/>
        <xdr:cNvSpPr txBox="1"/>
      </xdr:nvSpPr>
      <xdr:spPr>
        <a:xfrm>
          <a:off x="16357600" y="9968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xdr:rowOff>
    </xdr:from>
    <xdr:to>
      <xdr:col>85</xdr:col>
      <xdr:colOff>177800</xdr:colOff>
      <xdr:row>59</xdr:row>
      <xdr:rowOff>103378</xdr:rowOff>
    </xdr:to>
    <xdr:sp macro="" textlink="">
      <xdr:nvSpPr>
        <xdr:cNvPr id="319" name="フローチャート: 判断 318"/>
        <xdr:cNvSpPr/>
      </xdr:nvSpPr>
      <xdr:spPr>
        <a:xfrm>
          <a:off x="162687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79502</xdr:rowOff>
    </xdr:from>
    <xdr:to>
      <xdr:col>81</xdr:col>
      <xdr:colOff>101600</xdr:colOff>
      <xdr:row>60</xdr:row>
      <xdr:rowOff>9652</xdr:rowOff>
    </xdr:to>
    <xdr:sp macro="" textlink="">
      <xdr:nvSpPr>
        <xdr:cNvPr id="320" name="フローチャート: 判断 319"/>
        <xdr:cNvSpPr/>
      </xdr:nvSpPr>
      <xdr:spPr>
        <a:xfrm>
          <a:off x="15430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26179</xdr:rowOff>
    </xdr:from>
    <xdr:ext cx="405111" cy="259045"/>
    <xdr:sp macro="" textlink="">
      <xdr:nvSpPr>
        <xdr:cNvPr id="321" name="n_1aveValue【保健センター・保健所】&#10;有形固定資産減価償却率"/>
        <xdr:cNvSpPr txBox="1"/>
      </xdr:nvSpPr>
      <xdr:spPr>
        <a:xfrm>
          <a:off x="15266044" y="997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20066</xdr:rowOff>
    </xdr:from>
    <xdr:to>
      <xdr:col>76</xdr:col>
      <xdr:colOff>165100</xdr:colOff>
      <xdr:row>60</xdr:row>
      <xdr:rowOff>121666</xdr:rowOff>
    </xdr:to>
    <xdr:sp macro="" textlink="">
      <xdr:nvSpPr>
        <xdr:cNvPr id="322" name="フローチャート: 判断 321"/>
        <xdr:cNvSpPr/>
      </xdr:nvSpPr>
      <xdr:spPr>
        <a:xfrm>
          <a:off x="14541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138193</xdr:rowOff>
    </xdr:from>
    <xdr:ext cx="405111" cy="259045"/>
    <xdr:sp macro="" textlink="">
      <xdr:nvSpPr>
        <xdr:cNvPr id="323" name="n_2aveValue【保健センター・保健所】&#10;有形固定資産減価償却率"/>
        <xdr:cNvSpPr txBox="1"/>
      </xdr:nvSpPr>
      <xdr:spPr>
        <a:xfrm>
          <a:off x="14389744" y="1008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56642</xdr:rowOff>
    </xdr:from>
    <xdr:to>
      <xdr:col>72</xdr:col>
      <xdr:colOff>38100</xdr:colOff>
      <xdr:row>60</xdr:row>
      <xdr:rowOff>158242</xdr:rowOff>
    </xdr:to>
    <xdr:sp macro="" textlink="">
      <xdr:nvSpPr>
        <xdr:cNvPr id="324" name="フローチャート: 判断 323"/>
        <xdr:cNvSpPr/>
      </xdr:nvSpPr>
      <xdr:spPr>
        <a:xfrm>
          <a:off x="136525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3319</xdr:rowOff>
    </xdr:from>
    <xdr:ext cx="405111" cy="259045"/>
    <xdr:sp macro="" textlink="">
      <xdr:nvSpPr>
        <xdr:cNvPr id="325" name="n_3aveValue【保健センター・保健所】&#10;有形固定資産減価償却率"/>
        <xdr:cNvSpPr txBox="1"/>
      </xdr:nvSpPr>
      <xdr:spPr>
        <a:xfrm>
          <a:off x="13500744" y="1011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26" name="テキスト ボックス 32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27" name="テキスト ボックス 32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28" name="テキスト ボックス 32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29" name="テキスト ボックス 32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30" name="テキスト ボックス 32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154940</xdr:rowOff>
    </xdr:from>
    <xdr:to>
      <xdr:col>85</xdr:col>
      <xdr:colOff>177800</xdr:colOff>
      <xdr:row>61</xdr:row>
      <xdr:rowOff>85090</xdr:rowOff>
    </xdr:to>
    <xdr:sp macro="" textlink="">
      <xdr:nvSpPr>
        <xdr:cNvPr id="331" name="楕円 330"/>
        <xdr:cNvSpPr/>
      </xdr:nvSpPr>
      <xdr:spPr>
        <a:xfrm>
          <a:off x="16268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133367</xdr:rowOff>
    </xdr:from>
    <xdr:ext cx="405111" cy="259045"/>
    <xdr:sp macro="" textlink="">
      <xdr:nvSpPr>
        <xdr:cNvPr id="332" name="【保健センター・保健所】&#10;有形固定資産減価償却率該当値テキスト"/>
        <xdr:cNvSpPr txBox="1"/>
      </xdr:nvSpPr>
      <xdr:spPr>
        <a:xfrm>
          <a:off x="16357600"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29210</xdr:rowOff>
    </xdr:from>
    <xdr:to>
      <xdr:col>81</xdr:col>
      <xdr:colOff>101600</xdr:colOff>
      <xdr:row>61</xdr:row>
      <xdr:rowOff>130810</xdr:rowOff>
    </xdr:to>
    <xdr:sp macro="" textlink="">
      <xdr:nvSpPr>
        <xdr:cNvPr id="333" name="楕円 332"/>
        <xdr:cNvSpPr/>
      </xdr:nvSpPr>
      <xdr:spPr>
        <a:xfrm>
          <a:off x="15430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34290</xdr:rowOff>
    </xdr:from>
    <xdr:to>
      <xdr:col>85</xdr:col>
      <xdr:colOff>127000</xdr:colOff>
      <xdr:row>61</xdr:row>
      <xdr:rowOff>80010</xdr:rowOff>
    </xdr:to>
    <xdr:cxnSp macro="">
      <xdr:nvCxnSpPr>
        <xdr:cNvPr id="334" name="直線コネクタ 333"/>
        <xdr:cNvCxnSpPr/>
      </xdr:nvCxnSpPr>
      <xdr:spPr>
        <a:xfrm flipV="1">
          <a:off x="15481300" y="104927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77216</xdr:rowOff>
    </xdr:from>
    <xdr:to>
      <xdr:col>76</xdr:col>
      <xdr:colOff>165100</xdr:colOff>
      <xdr:row>62</xdr:row>
      <xdr:rowOff>7366</xdr:rowOff>
    </xdr:to>
    <xdr:sp macro="" textlink="">
      <xdr:nvSpPr>
        <xdr:cNvPr id="335" name="楕円 334"/>
        <xdr:cNvSpPr/>
      </xdr:nvSpPr>
      <xdr:spPr>
        <a:xfrm>
          <a:off x="14541500" y="1053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80010</xdr:rowOff>
    </xdr:from>
    <xdr:to>
      <xdr:col>81</xdr:col>
      <xdr:colOff>50800</xdr:colOff>
      <xdr:row>61</xdr:row>
      <xdr:rowOff>128016</xdr:rowOff>
    </xdr:to>
    <xdr:cxnSp macro="">
      <xdr:nvCxnSpPr>
        <xdr:cNvPr id="336" name="直線コネクタ 335"/>
        <xdr:cNvCxnSpPr/>
      </xdr:nvCxnSpPr>
      <xdr:spPr>
        <a:xfrm flipV="1">
          <a:off x="14592300" y="1053846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116078</xdr:rowOff>
    </xdr:from>
    <xdr:to>
      <xdr:col>72</xdr:col>
      <xdr:colOff>38100</xdr:colOff>
      <xdr:row>62</xdr:row>
      <xdr:rowOff>46228</xdr:rowOff>
    </xdr:to>
    <xdr:sp macro="" textlink="">
      <xdr:nvSpPr>
        <xdr:cNvPr id="337" name="楕円 336"/>
        <xdr:cNvSpPr/>
      </xdr:nvSpPr>
      <xdr:spPr>
        <a:xfrm>
          <a:off x="136525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128016</xdr:rowOff>
    </xdr:from>
    <xdr:to>
      <xdr:col>76</xdr:col>
      <xdr:colOff>114300</xdr:colOff>
      <xdr:row>61</xdr:row>
      <xdr:rowOff>166878</xdr:rowOff>
    </xdr:to>
    <xdr:cxnSp macro="">
      <xdr:nvCxnSpPr>
        <xdr:cNvPr id="338" name="直線コネクタ 337"/>
        <xdr:cNvCxnSpPr/>
      </xdr:nvCxnSpPr>
      <xdr:spPr>
        <a:xfrm flipV="1">
          <a:off x="13703300" y="1058646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121937</xdr:rowOff>
    </xdr:from>
    <xdr:ext cx="405111" cy="259045"/>
    <xdr:sp macro="" textlink="">
      <xdr:nvSpPr>
        <xdr:cNvPr id="339" name="n_1mainValue【保健センター・保健所】&#10;有形固定資産減価償却率"/>
        <xdr:cNvSpPr txBox="1"/>
      </xdr:nvSpPr>
      <xdr:spPr>
        <a:xfrm>
          <a:off x="15266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169943</xdr:rowOff>
    </xdr:from>
    <xdr:ext cx="405111" cy="259045"/>
    <xdr:sp macro="" textlink="">
      <xdr:nvSpPr>
        <xdr:cNvPr id="340" name="n_2mainValue【保健センター・保健所】&#10;有形固定資産減価償却率"/>
        <xdr:cNvSpPr txBox="1"/>
      </xdr:nvSpPr>
      <xdr:spPr>
        <a:xfrm>
          <a:off x="14389744" y="10628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37355</xdr:rowOff>
    </xdr:from>
    <xdr:ext cx="405111" cy="259045"/>
    <xdr:sp macro="" textlink="">
      <xdr:nvSpPr>
        <xdr:cNvPr id="341" name="n_3mainValue【保健センター・保健所】&#10;有形固定資産減価償却率"/>
        <xdr:cNvSpPr txBox="1"/>
      </xdr:nvSpPr>
      <xdr:spPr>
        <a:xfrm>
          <a:off x="13500744" y="1066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42" name="正方形/長方形 3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3" name="正方形/長方形 3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44" name="正方形/長方形 3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45" name="正方形/長方形 3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46" name="正方形/長方形 3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47" name="正方形/長方形 3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48" name="正方形/長方形 3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9" name="正方形/長方形 3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50" name="テキスト ボックス 3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51" name="直線コネクタ 3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52" name="直線コネクタ 35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53" name="テキスト ボックス 35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54" name="直線コネクタ 35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55" name="テキスト ボックス 35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56" name="直線コネクタ 35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57" name="テキスト ボックス 35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58" name="直線コネクタ 35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59" name="テキスト ボックス 35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60" name="直線コネクタ 3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61" name="テキスト ボックス 36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6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89154</xdr:rowOff>
    </xdr:from>
    <xdr:to>
      <xdr:col>116</xdr:col>
      <xdr:colOff>62864</xdr:colOff>
      <xdr:row>63</xdr:row>
      <xdr:rowOff>66294</xdr:rowOff>
    </xdr:to>
    <xdr:cxnSp macro="">
      <xdr:nvCxnSpPr>
        <xdr:cNvPr id="363" name="直線コネクタ 362"/>
        <xdr:cNvCxnSpPr/>
      </xdr:nvCxnSpPr>
      <xdr:spPr>
        <a:xfrm flipV="1">
          <a:off x="22160864" y="98618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364" name="【保健センター・保健所】&#10;一人当たり面積最小値テキスト"/>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365" name="直線コネクタ 364"/>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35831</xdr:rowOff>
    </xdr:from>
    <xdr:ext cx="469744" cy="259045"/>
    <xdr:sp macro="" textlink="">
      <xdr:nvSpPr>
        <xdr:cNvPr id="366" name="【保健センター・保健所】&#10;一人当たり面積最大値テキスト"/>
        <xdr:cNvSpPr txBox="1"/>
      </xdr:nvSpPr>
      <xdr:spPr>
        <a:xfrm>
          <a:off x="22199600" y="963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89154</xdr:rowOff>
    </xdr:from>
    <xdr:to>
      <xdr:col>116</xdr:col>
      <xdr:colOff>152400</xdr:colOff>
      <xdr:row>57</xdr:row>
      <xdr:rowOff>89154</xdr:rowOff>
    </xdr:to>
    <xdr:cxnSp macro="">
      <xdr:nvCxnSpPr>
        <xdr:cNvPr id="367" name="直線コネクタ 366"/>
        <xdr:cNvCxnSpPr/>
      </xdr:nvCxnSpPr>
      <xdr:spPr>
        <a:xfrm>
          <a:off x="22072600" y="986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368" name="【保健センター・保健所】&#10;一人当たり面積平均値テキスト"/>
        <xdr:cNvSpPr txBox="1"/>
      </xdr:nvSpPr>
      <xdr:spPr>
        <a:xfrm>
          <a:off x="22199600" y="1040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369" name="フローチャート: 判断 368"/>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125222</xdr:rowOff>
    </xdr:from>
    <xdr:to>
      <xdr:col>112</xdr:col>
      <xdr:colOff>38100</xdr:colOff>
      <xdr:row>62</xdr:row>
      <xdr:rowOff>55372</xdr:rowOff>
    </xdr:to>
    <xdr:sp macro="" textlink="">
      <xdr:nvSpPr>
        <xdr:cNvPr id="370" name="フローチャート: 判断 369"/>
        <xdr:cNvSpPr/>
      </xdr:nvSpPr>
      <xdr:spPr>
        <a:xfrm>
          <a:off x="21272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71899</xdr:rowOff>
    </xdr:from>
    <xdr:ext cx="469744" cy="259045"/>
    <xdr:sp macro="" textlink="">
      <xdr:nvSpPr>
        <xdr:cNvPr id="371" name="n_1aveValue【保健センター・保健所】&#10;一人当たり面積"/>
        <xdr:cNvSpPr txBox="1"/>
      </xdr:nvSpPr>
      <xdr:spPr>
        <a:xfrm>
          <a:off x="210757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111506</xdr:rowOff>
    </xdr:from>
    <xdr:to>
      <xdr:col>107</xdr:col>
      <xdr:colOff>101600</xdr:colOff>
      <xdr:row>62</xdr:row>
      <xdr:rowOff>41656</xdr:rowOff>
    </xdr:to>
    <xdr:sp macro="" textlink="">
      <xdr:nvSpPr>
        <xdr:cNvPr id="372" name="フローチャート: 判断 371"/>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58183</xdr:rowOff>
    </xdr:from>
    <xdr:ext cx="469744" cy="259045"/>
    <xdr:sp macro="" textlink="">
      <xdr:nvSpPr>
        <xdr:cNvPr id="373" name="n_2aveValue【保健センター・保健所】&#10;一人当たり面積"/>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70358</xdr:rowOff>
    </xdr:from>
    <xdr:to>
      <xdr:col>102</xdr:col>
      <xdr:colOff>165100</xdr:colOff>
      <xdr:row>62</xdr:row>
      <xdr:rowOff>508</xdr:rowOff>
    </xdr:to>
    <xdr:sp macro="" textlink="">
      <xdr:nvSpPr>
        <xdr:cNvPr id="374" name="フローチャート: 判断 373"/>
        <xdr:cNvSpPr/>
      </xdr:nvSpPr>
      <xdr:spPr>
        <a:xfrm>
          <a:off x="19494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17035</xdr:rowOff>
    </xdr:from>
    <xdr:ext cx="469744" cy="259045"/>
    <xdr:sp macro="" textlink="">
      <xdr:nvSpPr>
        <xdr:cNvPr id="375" name="n_3aveValue【保健センター・保健所】&#10;一人当たり面積"/>
        <xdr:cNvSpPr txBox="1"/>
      </xdr:nvSpPr>
      <xdr:spPr>
        <a:xfrm>
          <a:off x="19310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76" name="テキスト ボックス 3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77" name="テキスト ボックス 3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78" name="テキスト ボックス 3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79" name="テキスト ボックス 3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80" name="テキスト ボックス 3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68072</xdr:rowOff>
    </xdr:from>
    <xdr:to>
      <xdr:col>116</xdr:col>
      <xdr:colOff>114300</xdr:colOff>
      <xdr:row>62</xdr:row>
      <xdr:rowOff>169672</xdr:rowOff>
    </xdr:to>
    <xdr:sp macro="" textlink="">
      <xdr:nvSpPr>
        <xdr:cNvPr id="381" name="楕円 380"/>
        <xdr:cNvSpPr/>
      </xdr:nvSpPr>
      <xdr:spPr>
        <a:xfrm>
          <a:off x="221107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154449</xdr:rowOff>
    </xdr:from>
    <xdr:ext cx="469744" cy="259045"/>
    <xdr:sp macro="" textlink="">
      <xdr:nvSpPr>
        <xdr:cNvPr id="382" name="【保健センター・保健所】&#10;一人当たり面積該当値テキスト"/>
        <xdr:cNvSpPr txBox="1"/>
      </xdr:nvSpPr>
      <xdr:spPr>
        <a:xfrm>
          <a:off x="22199600" y="1061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72644</xdr:rowOff>
    </xdr:from>
    <xdr:to>
      <xdr:col>112</xdr:col>
      <xdr:colOff>38100</xdr:colOff>
      <xdr:row>63</xdr:row>
      <xdr:rowOff>2794</xdr:rowOff>
    </xdr:to>
    <xdr:sp macro="" textlink="">
      <xdr:nvSpPr>
        <xdr:cNvPr id="383" name="楕円 382"/>
        <xdr:cNvSpPr/>
      </xdr:nvSpPr>
      <xdr:spPr>
        <a:xfrm>
          <a:off x="21272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118872</xdr:rowOff>
    </xdr:from>
    <xdr:to>
      <xdr:col>116</xdr:col>
      <xdr:colOff>63500</xdr:colOff>
      <xdr:row>62</xdr:row>
      <xdr:rowOff>123444</xdr:rowOff>
    </xdr:to>
    <xdr:cxnSp macro="">
      <xdr:nvCxnSpPr>
        <xdr:cNvPr id="384" name="直線コネクタ 383"/>
        <xdr:cNvCxnSpPr/>
      </xdr:nvCxnSpPr>
      <xdr:spPr>
        <a:xfrm flipV="1">
          <a:off x="21323300" y="107487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72644</xdr:rowOff>
    </xdr:from>
    <xdr:to>
      <xdr:col>107</xdr:col>
      <xdr:colOff>101600</xdr:colOff>
      <xdr:row>63</xdr:row>
      <xdr:rowOff>2794</xdr:rowOff>
    </xdr:to>
    <xdr:sp macro="" textlink="">
      <xdr:nvSpPr>
        <xdr:cNvPr id="385" name="楕円 384"/>
        <xdr:cNvSpPr/>
      </xdr:nvSpPr>
      <xdr:spPr>
        <a:xfrm>
          <a:off x="20383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123444</xdr:rowOff>
    </xdr:from>
    <xdr:to>
      <xdr:col>111</xdr:col>
      <xdr:colOff>177800</xdr:colOff>
      <xdr:row>62</xdr:row>
      <xdr:rowOff>123444</xdr:rowOff>
    </xdr:to>
    <xdr:cxnSp macro="">
      <xdr:nvCxnSpPr>
        <xdr:cNvPr id="386" name="直線コネクタ 385"/>
        <xdr:cNvCxnSpPr/>
      </xdr:nvCxnSpPr>
      <xdr:spPr>
        <a:xfrm>
          <a:off x="20434300" y="1075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77216</xdr:rowOff>
    </xdr:from>
    <xdr:to>
      <xdr:col>102</xdr:col>
      <xdr:colOff>165100</xdr:colOff>
      <xdr:row>63</xdr:row>
      <xdr:rowOff>7366</xdr:rowOff>
    </xdr:to>
    <xdr:sp macro="" textlink="">
      <xdr:nvSpPr>
        <xdr:cNvPr id="387" name="楕円 386"/>
        <xdr:cNvSpPr/>
      </xdr:nvSpPr>
      <xdr:spPr>
        <a:xfrm>
          <a:off x="19494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123444</xdr:rowOff>
    </xdr:from>
    <xdr:to>
      <xdr:col>107</xdr:col>
      <xdr:colOff>50800</xdr:colOff>
      <xdr:row>62</xdr:row>
      <xdr:rowOff>128016</xdr:rowOff>
    </xdr:to>
    <xdr:cxnSp macro="">
      <xdr:nvCxnSpPr>
        <xdr:cNvPr id="388" name="直線コネクタ 387"/>
        <xdr:cNvCxnSpPr/>
      </xdr:nvCxnSpPr>
      <xdr:spPr>
        <a:xfrm flipV="1">
          <a:off x="19545300" y="107533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165371</xdr:rowOff>
    </xdr:from>
    <xdr:ext cx="469744" cy="259045"/>
    <xdr:sp macro="" textlink="">
      <xdr:nvSpPr>
        <xdr:cNvPr id="389" name="n_1mainValue【保健センター・保健所】&#10;一人当たり面積"/>
        <xdr:cNvSpPr txBox="1"/>
      </xdr:nvSpPr>
      <xdr:spPr>
        <a:xfrm>
          <a:off x="210757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165371</xdr:rowOff>
    </xdr:from>
    <xdr:ext cx="469744" cy="259045"/>
    <xdr:sp macro="" textlink="">
      <xdr:nvSpPr>
        <xdr:cNvPr id="390" name="n_2mainValue【保健センター・保健所】&#10;一人当たり面積"/>
        <xdr:cNvSpPr txBox="1"/>
      </xdr:nvSpPr>
      <xdr:spPr>
        <a:xfrm>
          <a:off x="20199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169943</xdr:rowOff>
    </xdr:from>
    <xdr:ext cx="469744" cy="259045"/>
    <xdr:sp macro="" textlink="">
      <xdr:nvSpPr>
        <xdr:cNvPr id="391" name="n_3mainValue【保健センター・保健所】&#10;一人当たり面積"/>
        <xdr:cNvSpPr txBox="1"/>
      </xdr:nvSpPr>
      <xdr:spPr>
        <a:xfrm>
          <a:off x="193104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2" name="正方形/長方形 3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3" name="正方形/長方形 3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4" name="正方形/長方形 3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5" name="正方形/長方形 3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6" name="正方形/長方形 3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7" name="正方形/長方形 3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8" name="正方形/長方形 3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9" name="正方形/長方形 3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0" name="テキスト ボックス 3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1" name="直線コネクタ 4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2" name="直線コネクタ 40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3" name="テキスト ボックス 40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4" name="直線コネクタ 40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05" name="テキスト ボックス 40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06" name="直線コネクタ 40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07" name="テキスト ボックス 40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08" name="直線コネクタ 40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09" name="テキスト ボックス 40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0" name="直線コネクタ 40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1" name="テキスト ボックス 41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2" name="直線コネクタ 41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3" name="テキスト ボックス 41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4" name="直線コネクタ 41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5" name="テキスト ボックス 41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54429</xdr:rowOff>
    </xdr:to>
    <xdr:cxnSp macro="">
      <xdr:nvCxnSpPr>
        <xdr:cNvPr id="417" name="直線コネクタ 416"/>
        <xdr:cNvCxnSpPr/>
      </xdr:nvCxnSpPr>
      <xdr:spPr>
        <a:xfrm flipV="1">
          <a:off x="16318864" y="13362214"/>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418" name="【消防施設】&#10;有形固定資産減価償却率最小値テキスト"/>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419" name="直線コネクタ 418"/>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405111" cy="259045"/>
    <xdr:sp macro="" textlink="">
      <xdr:nvSpPr>
        <xdr:cNvPr id="420" name="【消防施設】&#10;有形固定資産減価償却率最大値テキスト"/>
        <xdr:cNvSpPr txBox="1"/>
      </xdr:nvSpPr>
      <xdr:spPr>
        <a:xfrm>
          <a:off x="16357600" y="1313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421" name="直線コネクタ 420"/>
        <xdr:cNvCxnSpPr/>
      </xdr:nvCxnSpPr>
      <xdr:spPr>
        <a:xfrm>
          <a:off x="16230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35940</xdr:rowOff>
    </xdr:from>
    <xdr:ext cx="405111" cy="259045"/>
    <xdr:sp macro="" textlink="">
      <xdr:nvSpPr>
        <xdr:cNvPr id="422" name="【消防施設】&#10;有形固定資産減価償却率平均値テキスト"/>
        <xdr:cNvSpPr txBox="1"/>
      </xdr:nvSpPr>
      <xdr:spPr>
        <a:xfrm>
          <a:off x="16357600" y="13923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57513</xdr:rowOff>
    </xdr:from>
    <xdr:to>
      <xdr:col>85</xdr:col>
      <xdr:colOff>177800</xdr:colOff>
      <xdr:row>81</xdr:row>
      <xdr:rowOff>159113</xdr:rowOff>
    </xdr:to>
    <xdr:sp macro="" textlink="">
      <xdr:nvSpPr>
        <xdr:cNvPr id="423" name="フローチャート: 判断 422"/>
        <xdr:cNvSpPr/>
      </xdr:nvSpPr>
      <xdr:spPr>
        <a:xfrm>
          <a:off x="162687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88537</xdr:rowOff>
    </xdr:from>
    <xdr:to>
      <xdr:col>81</xdr:col>
      <xdr:colOff>101600</xdr:colOff>
      <xdr:row>82</xdr:row>
      <xdr:rowOff>18687</xdr:rowOff>
    </xdr:to>
    <xdr:sp macro="" textlink="">
      <xdr:nvSpPr>
        <xdr:cNvPr id="424" name="フローチャート: 判断 423"/>
        <xdr:cNvSpPr/>
      </xdr:nvSpPr>
      <xdr:spPr>
        <a:xfrm>
          <a:off x="154305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9814</xdr:rowOff>
    </xdr:from>
    <xdr:ext cx="405111" cy="259045"/>
    <xdr:sp macro="" textlink="">
      <xdr:nvSpPr>
        <xdr:cNvPr id="425" name="n_1aveValue【消防施設】&#10;有形固定資産減価償却率"/>
        <xdr:cNvSpPr txBox="1"/>
      </xdr:nvSpPr>
      <xdr:spPr>
        <a:xfrm>
          <a:off x="15266044" y="1406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142421</xdr:rowOff>
    </xdr:from>
    <xdr:to>
      <xdr:col>76</xdr:col>
      <xdr:colOff>165100</xdr:colOff>
      <xdr:row>82</xdr:row>
      <xdr:rowOff>72571</xdr:rowOff>
    </xdr:to>
    <xdr:sp macro="" textlink="">
      <xdr:nvSpPr>
        <xdr:cNvPr id="426" name="フローチャート: 判断 425"/>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63698</xdr:rowOff>
    </xdr:from>
    <xdr:ext cx="405111" cy="259045"/>
    <xdr:sp macro="" textlink="">
      <xdr:nvSpPr>
        <xdr:cNvPr id="427" name="n_2aveValue【消防施設】&#10;有形固定資産減価償却率"/>
        <xdr:cNvSpPr txBox="1"/>
      </xdr:nvSpPr>
      <xdr:spPr>
        <a:xfrm>
          <a:off x="14389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157118</xdr:rowOff>
    </xdr:from>
    <xdr:to>
      <xdr:col>72</xdr:col>
      <xdr:colOff>38100</xdr:colOff>
      <xdr:row>82</xdr:row>
      <xdr:rowOff>87268</xdr:rowOff>
    </xdr:to>
    <xdr:sp macro="" textlink="">
      <xdr:nvSpPr>
        <xdr:cNvPr id="428" name="フローチャート: 判断 427"/>
        <xdr:cNvSpPr/>
      </xdr:nvSpPr>
      <xdr:spPr>
        <a:xfrm>
          <a:off x="13652500" y="1404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82</xdr:row>
      <xdr:rowOff>78395</xdr:rowOff>
    </xdr:from>
    <xdr:ext cx="405111" cy="259045"/>
    <xdr:sp macro="" textlink="">
      <xdr:nvSpPr>
        <xdr:cNvPr id="429" name="n_3aveValue【消防施設】&#10;有形固定資産減価償却率"/>
        <xdr:cNvSpPr txBox="1"/>
      </xdr:nvSpPr>
      <xdr:spPr>
        <a:xfrm>
          <a:off x="13500744" y="1413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30" name="テキスト ボックス 4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1" name="テキスト ボックス 4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2" name="テキスト ボックス 4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3" name="テキスト ボックス 4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4" name="テキスト ボックス 4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55880</xdr:rowOff>
    </xdr:from>
    <xdr:to>
      <xdr:col>85</xdr:col>
      <xdr:colOff>177800</xdr:colOff>
      <xdr:row>80</xdr:row>
      <xdr:rowOff>157480</xdr:rowOff>
    </xdr:to>
    <xdr:sp macro="" textlink="">
      <xdr:nvSpPr>
        <xdr:cNvPr id="435" name="楕円 434"/>
        <xdr:cNvSpPr/>
      </xdr:nvSpPr>
      <xdr:spPr>
        <a:xfrm>
          <a:off x="162687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78757</xdr:rowOff>
    </xdr:from>
    <xdr:ext cx="405111" cy="259045"/>
    <xdr:sp macro="" textlink="">
      <xdr:nvSpPr>
        <xdr:cNvPr id="436" name="【消防施設】&#10;有形固定資産減価償却率該当値テキスト"/>
        <xdr:cNvSpPr txBox="1"/>
      </xdr:nvSpPr>
      <xdr:spPr>
        <a:xfrm>
          <a:off x="16357600"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80373</xdr:rowOff>
    </xdr:from>
    <xdr:to>
      <xdr:col>81</xdr:col>
      <xdr:colOff>101600</xdr:colOff>
      <xdr:row>81</xdr:row>
      <xdr:rowOff>10523</xdr:rowOff>
    </xdr:to>
    <xdr:sp macro="" textlink="">
      <xdr:nvSpPr>
        <xdr:cNvPr id="437" name="楕円 436"/>
        <xdr:cNvSpPr/>
      </xdr:nvSpPr>
      <xdr:spPr>
        <a:xfrm>
          <a:off x="15430500" y="1379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106680</xdr:rowOff>
    </xdr:from>
    <xdr:to>
      <xdr:col>85</xdr:col>
      <xdr:colOff>127000</xdr:colOff>
      <xdr:row>80</xdr:row>
      <xdr:rowOff>131173</xdr:rowOff>
    </xdr:to>
    <xdr:cxnSp macro="">
      <xdr:nvCxnSpPr>
        <xdr:cNvPr id="438" name="直線コネクタ 437"/>
        <xdr:cNvCxnSpPr/>
      </xdr:nvCxnSpPr>
      <xdr:spPr>
        <a:xfrm flipV="1">
          <a:off x="15481300" y="1382268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108131</xdr:rowOff>
    </xdr:from>
    <xdr:to>
      <xdr:col>76</xdr:col>
      <xdr:colOff>165100</xdr:colOff>
      <xdr:row>81</xdr:row>
      <xdr:rowOff>38281</xdr:rowOff>
    </xdr:to>
    <xdr:sp macro="" textlink="">
      <xdr:nvSpPr>
        <xdr:cNvPr id="439" name="楕円 438"/>
        <xdr:cNvSpPr/>
      </xdr:nvSpPr>
      <xdr:spPr>
        <a:xfrm>
          <a:off x="14541500" y="1382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131173</xdr:rowOff>
    </xdr:from>
    <xdr:to>
      <xdr:col>81</xdr:col>
      <xdr:colOff>50800</xdr:colOff>
      <xdr:row>80</xdr:row>
      <xdr:rowOff>158931</xdr:rowOff>
    </xdr:to>
    <xdr:cxnSp macro="">
      <xdr:nvCxnSpPr>
        <xdr:cNvPr id="440" name="直線コネクタ 439"/>
        <xdr:cNvCxnSpPr/>
      </xdr:nvCxnSpPr>
      <xdr:spPr>
        <a:xfrm flipV="1">
          <a:off x="14592300" y="1384717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132624</xdr:rowOff>
    </xdr:from>
    <xdr:to>
      <xdr:col>72</xdr:col>
      <xdr:colOff>38100</xdr:colOff>
      <xdr:row>80</xdr:row>
      <xdr:rowOff>62774</xdr:rowOff>
    </xdr:to>
    <xdr:sp macro="" textlink="">
      <xdr:nvSpPr>
        <xdr:cNvPr id="441" name="楕円 440"/>
        <xdr:cNvSpPr/>
      </xdr:nvSpPr>
      <xdr:spPr>
        <a:xfrm>
          <a:off x="13652500" y="1367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11974</xdr:rowOff>
    </xdr:from>
    <xdr:to>
      <xdr:col>76</xdr:col>
      <xdr:colOff>114300</xdr:colOff>
      <xdr:row>80</xdr:row>
      <xdr:rowOff>158931</xdr:rowOff>
    </xdr:to>
    <xdr:cxnSp macro="">
      <xdr:nvCxnSpPr>
        <xdr:cNvPr id="442" name="直線コネクタ 441"/>
        <xdr:cNvCxnSpPr/>
      </xdr:nvCxnSpPr>
      <xdr:spPr>
        <a:xfrm>
          <a:off x="13703300" y="13727974"/>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27050</xdr:rowOff>
    </xdr:from>
    <xdr:ext cx="405111" cy="259045"/>
    <xdr:sp macro="" textlink="">
      <xdr:nvSpPr>
        <xdr:cNvPr id="443" name="n_1mainValue【消防施設】&#10;有形固定資産減価償却率"/>
        <xdr:cNvSpPr txBox="1"/>
      </xdr:nvSpPr>
      <xdr:spPr>
        <a:xfrm>
          <a:off x="15266044" y="1357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54808</xdr:rowOff>
    </xdr:from>
    <xdr:ext cx="405111" cy="259045"/>
    <xdr:sp macro="" textlink="">
      <xdr:nvSpPr>
        <xdr:cNvPr id="444" name="n_2mainValue【消防施設】&#10;有形固定資産減価償却率"/>
        <xdr:cNvSpPr txBox="1"/>
      </xdr:nvSpPr>
      <xdr:spPr>
        <a:xfrm>
          <a:off x="14389744" y="1359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79301</xdr:rowOff>
    </xdr:from>
    <xdr:ext cx="405111" cy="259045"/>
    <xdr:sp macro="" textlink="">
      <xdr:nvSpPr>
        <xdr:cNvPr id="445" name="n_3mainValue【消防施設】&#10;有形固定資産減価償却率"/>
        <xdr:cNvSpPr txBox="1"/>
      </xdr:nvSpPr>
      <xdr:spPr>
        <a:xfrm>
          <a:off x="13500744" y="1345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6" name="正方形/長方形 4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7" name="正方形/長方形 4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8" name="正方形/長方形 4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9" name="正方形/長方形 4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0" name="正方形/長方形 4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1" name="正方形/長方形 4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2" name="正方形/長方形 4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3" name="正方形/長方形 45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4" name="テキスト ボックス 45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5" name="直線コネクタ 45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56" name="直線コネクタ 45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57" name="テキスト ボックス 45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58" name="直線コネクタ 45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59" name="テキスト ボックス 45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60" name="直線コネクタ 45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61" name="テキスト ボックス 46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62" name="直線コネクタ 46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63" name="テキスト ボックス 46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4" name="直線コネクタ 46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5" name="テキスト ボックス 46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168402</xdr:rowOff>
    </xdr:from>
    <xdr:to>
      <xdr:col>116</xdr:col>
      <xdr:colOff>62864</xdr:colOff>
      <xdr:row>86</xdr:row>
      <xdr:rowOff>26670</xdr:rowOff>
    </xdr:to>
    <xdr:cxnSp macro="">
      <xdr:nvCxnSpPr>
        <xdr:cNvPr id="467" name="直線コネクタ 466"/>
        <xdr:cNvCxnSpPr/>
      </xdr:nvCxnSpPr>
      <xdr:spPr>
        <a:xfrm flipV="1">
          <a:off x="22160864" y="135415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468"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469" name="直線コネクタ 468"/>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115079</xdr:rowOff>
    </xdr:from>
    <xdr:ext cx="469744" cy="259045"/>
    <xdr:sp macro="" textlink="">
      <xdr:nvSpPr>
        <xdr:cNvPr id="470" name="【消防施設】&#10;一人当たり面積最大値テキスト"/>
        <xdr:cNvSpPr txBox="1"/>
      </xdr:nvSpPr>
      <xdr:spPr>
        <a:xfrm>
          <a:off x="22199600" y="1331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168402</xdr:rowOff>
    </xdr:from>
    <xdr:to>
      <xdr:col>116</xdr:col>
      <xdr:colOff>152400</xdr:colOff>
      <xdr:row>78</xdr:row>
      <xdr:rowOff>168402</xdr:rowOff>
    </xdr:to>
    <xdr:cxnSp macro="">
      <xdr:nvCxnSpPr>
        <xdr:cNvPr id="471" name="直線コネクタ 470"/>
        <xdr:cNvCxnSpPr/>
      </xdr:nvCxnSpPr>
      <xdr:spPr>
        <a:xfrm>
          <a:off x="22072600" y="1354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53612</xdr:rowOff>
    </xdr:from>
    <xdr:ext cx="469744" cy="259045"/>
    <xdr:sp macro="" textlink="">
      <xdr:nvSpPr>
        <xdr:cNvPr id="472" name="【消防施設】&#10;一人当たり面積平均値テキスト"/>
        <xdr:cNvSpPr txBox="1"/>
      </xdr:nvSpPr>
      <xdr:spPr>
        <a:xfrm>
          <a:off x="22199600" y="14283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30735</xdr:rowOff>
    </xdr:from>
    <xdr:to>
      <xdr:col>116</xdr:col>
      <xdr:colOff>114300</xdr:colOff>
      <xdr:row>84</xdr:row>
      <xdr:rowOff>132335</xdr:rowOff>
    </xdr:to>
    <xdr:sp macro="" textlink="">
      <xdr:nvSpPr>
        <xdr:cNvPr id="473" name="フローチャート: 判断 472"/>
        <xdr:cNvSpPr/>
      </xdr:nvSpPr>
      <xdr:spPr>
        <a:xfrm>
          <a:off x="221107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474" name="フローチャート: 判断 473"/>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7129</xdr:rowOff>
    </xdr:from>
    <xdr:ext cx="469744" cy="259045"/>
    <xdr:sp macro="" textlink="">
      <xdr:nvSpPr>
        <xdr:cNvPr id="475"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60452</xdr:rowOff>
    </xdr:from>
    <xdr:to>
      <xdr:col>107</xdr:col>
      <xdr:colOff>101600</xdr:colOff>
      <xdr:row>84</xdr:row>
      <xdr:rowOff>162052</xdr:rowOff>
    </xdr:to>
    <xdr:sp macro="" textlink="">
      <xdr:nvSpPr>
        <xdr:cNvPr id="476" name="フローチャート: 判断 475"/>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7129</xdr:rowOff>
    </xdr:from>
    <xdr:ext cx="469744" cy="259045"/>
    <xdr:sp macro="" textlink="">
      <xdr:nvSpPr>
        <xdr:cNvPr id="477" name="n_2aveValue【消防施設】&#10;一人当たり面積"/>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110744</xdr:rowOff>
    </xdr:from>
    <xdr:to>
      <xdr:col>102</xdr:col>
      <xdr:colOff>165100</xdr:colOff>
      <xdr:row>85</xdr:row>
      <xdr:rowOff>40894</xdr:rowOff>
    </xdr:to>
    <xdr:sp macro="" textlink="">
      <xdr:nvSpPr>
        <xdr:cNvPr id="478" name="フローチャート: 判断 477"/>
        <xdr:cNvSpPr/>
      </xdr:nvSpPr>
      <xdr:spPr>
        <a:xfrm>
          <a:off x="19494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85</xdr:row>
      <xdr:rowOff>32021</xdr:rowOff>
    </xdr:from>
    <xdr:ext cx="469744" cy="259045"/>
    <xdr:sp macro="" textlink="">
      <xdr:nvSpPr>
        <xdr:cNvPr id="479" name="n_3aveValue【消防施設】&#10;一人当たり面積"/>
        <xdr:cNvSpPr txBox="1"/>
      </xdr:nvSpPr>
      <xdr:spPr>
        <a:xfrm>
          <a:off x="19310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80" name="テキスト ボックス 47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81" name="テキスト ボックス 48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82" name="テキスト ボックス 48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3" name="テキスト ボックス 48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4" name="テキスト ボックス 48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76454</xdr:rowOff>
    </xdr:from>
    <xdr:to>
      <xdr:col>116</xdr:col>
      <xdr:colOff>114300</xdr:colOff>
      <xdr:row>85</xdr:row>
      <xdr:rowOff>6604</xdr:rowOff>
    </xdr:to>
    <xdr:sp macro="" textlink="">
      <xdr:nvSpPr>
        <xdr:cNvPr id="485" name="楕円 484"/>
        <xdr:cNvSpPr/>
      </xdr:nvSpPr>
      <xdr:spPr>
        <a:xfrm>
          <a:off x="22110700" y="1447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54881</xdr:rowOff>
    </xdr:from>
    <xdr:ext cx="469744" cy="259045"/>
    <xdr:sp macro="" textlink="">
      <xdr:nvSpPr>
        <xdr:cNvPr id="486" name="【消防施設】&#10;一人当たり面積該当値テキスト"/>
        <xdr:cNvSpPr txBox="1"/>
      </xdr:nvSpPr>
      <xdr:spPr>
        <a:xfrm>
          <a:off x="22199600" y="1445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81026</xdr:rowOff>
    </xdr:from>
    <xdr:to>
      <xdr:col>112</xdr:col>
      <xdr:colOff>38100</xdr:colOff>
      <xdr:row>85</xdr:row>
      <xdr:rowOff>11176</xdr:rowOff>
    </xdr:to>
    <xdr:sp macro="" textlink="">
      <xdr:nvSpPr>
        <xdr:cNvPr id="487" name="楕円 486"/>
        <xdr:cNvSpPr/>
      </xdr:nvSpPr>
      <xdr:spPr>
        <a:xfrm>
          <a:off x="21272500" y="1448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127254</xdr:rowOff>
    </xdr:from>
    <xdr:to>
      <xdr:col>116</xdr:col>
      <xdr:colOff>63500</xdr:colOff>
      <xdr:row>84</xdr:row>
      <xdr:rowOff>131826</xdr:rowOff>
    </xdr:to>
    <xdr:cxnSp macro="">
      <xdr:nvCxnSpPr>
        <xdr:cNvPr id="488" name="直線コネクタ 487"/>
        <xdr:cNvCxnSpPr/>
      </xdr:nvCxnSpPr>
      <xdr:spPr>
        <a:xfrm flipV="1">
          <a:off x="21323300" y="1452905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83313</xdr:rowOff>
    </xdr:from>
    <xdr:to>
      <xdr:col>107</xdr:col>
      <xdr:colOff>101600</xdr:colOff>
      <xdr:row>85</xdr:row>
      <xdr:rowOff>13463</xdr:rowOff>
    </xdr:to>
    <xdr:sp macro="" textlink="">
      <xdr:nvSpPr>
        <xdr:cNvPr id="489" name="楕円 488"/>
        <xdr:cNvSpPr/>
      </xdr:nvSpPr>
      <xdr:spPr>
        <a:xfrm>
          <a:off x="20383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131826</xdr:rowOff>
    </xdr:from>
    <xdr:to>
      <xdr:col>111</xdr:col>
      <xdr:colOff>177800</xdr:colOff>
      <xdr:row>84</xdr:row>
      <xdr:rowOff>134113</xdr:rowOff>
    </xdr:to>
    <xdr:cxnSp macro="">
      <xdr:nvCxnSpPr>
        <xdr:cNvPr id="490" name="直線コネクタ 489"/>
        <xdr:cNvCxnSpPr/>
      </xdr:nvCxnSpPr>
      <xdr:spPr>
        <a:xfrm flipV="1">
          <a:off x="20434300" y="1453362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85598</xdr:rowOff>
    </xdr:from>
    <xdr:to>
      <xdr:col>102</xdr:col>
      <xdr:colOff>165100</xdr:colOff>
      <xdr:row>85</xdr:row>
      <xdr:rowOff>15748</xdr:rowOff>
    </xdr:to>
    <xdr:sp macro="" textlink="">
      <xdr:nvSpPr>
        <xdr:cNvPr id="491" name="楕円 490"/>
        <xdr:cNvSpPr/>
      </xdr:nvSpPr>
      <xdr:spPr>
        <a:xfrm>
          <a:off x="19494500" y="1448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134113</xdr:rowOff>
    </xdr:from>
    <xdr:to>
      <xdr:col>107</xdr:col>
      <xdr:colOff>50800</xdr:colOff>
      <xdr:row>84</xdr:row>
      <xdr:rowOff>136398</xdr:rowOff>
    </xdr:to>
    <xdr:cxnSp macro="">
      <xdr:nvCxnSpPr>
        <xdr:cNvPr id="492" name="直線コネクタ 491"/>
        <xdr:cNvCxnSpPr/>
      </xdr:nvCxnSpPr>
      <xdr:spPr>
        <a:xfrm flipV="1">
          <a:off x="19545300" y="1453591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2303</xdr:rowOff>
    </xdr:from>
    <xdr:ext cx="469744" cy="259045"/>
    <xdr:sp macro="" textlink="">
      <xdr:nvSpPr>
        <xdr:cNvPr id="493" name="n_1mainValue【消防施設】&#10;一人当たり面積"/>
        <xdr:cNvSpPr txBox="1"/>
      </xdr:nvSpPr>
      <xdr:spPr>
        <a:xfrm>
          <a:off x="21075727" y="1457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4590</xdr:rowOff>
    </xdr:from>
    <xdr:ext cx="469744" cy="259045"/>
    <xdr:sp macro="" textlink="">
      <xdr:nvSpPr>
        <xdr:cNvPr id="494" name="n_2mainValue【消防施設】&#10;一人当たり面積"/>
        <xdr:cNvSpPr txBox="1"/>
      </xdr:nvSpPr>
      <xdr:spPr>
        <a:xfrm>
          <a:off x="201994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32275</xdr:rowOff>
    </xdr:from>
    <xdr:ext cx="469744" cy="259045"/>
    <xdr:sp macro="" textlink="">
      <xdr:nvSpPr>
        <xdr:cNvPr id="495" name="n_3mainValue【消防施設】&#10;一人当たり面積"/>
        <xdr:cNvSpPr txBox="1"/>
      </xdr:nvSpPr>
      <xdr:spPr>
        <a:xfrm>
          <a:off x="19310427" y="1426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96" name="正方形/長方形 4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7" name="正方形/長方形 4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8" name="正方形/長方形 4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9" name="正方形/長方形 4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0" name="正方形/長方形 4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1" name="正方形/長方形 5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2" name="正方形/長方形 5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3" name="正方形/長方形 50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4" name="テキスト ボックス 50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5" name="直線コネクタ 50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06" name="直線コネクタ 50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07" name="テキスト ボックス 50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08" name="直線コネクタ 50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09" name="テキスト ボックス 50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0" name="直線コネクタ 50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1" name="テキスト ボックス 51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2" name="直線コネクタ 51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3" name="テキスト ボックス 51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4" name="直線コネクタ 51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15" name="テキスト ボックス 51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16" name="直線コネクタ 51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17" name="テキスト ボックス 51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8" name="直線コネクタ 5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19" name="テキスト ボックス 51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108</xdr:row>
      <xdr:rowOff>141514</xdr:rowOff>
    </xdr:to>
    <xdr:cxnSp macro="">
      <xdr:nvCxnSpPr>
        <xdr:cNvPr id="521" name="直線コネクタ 520"/>
        <xdr:cNvCxnSpPr/>
      </xdr:nvCxnSpPr>
      <xdr:spPr>
        <a:xfrm flipV="1">
          <a:off x="16318864" y="17093837"/>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522" name="【庁舎】&#10;有形固定資産減価償却率最小値テキスト"/>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523" name="直線コネクタ 522"/>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524"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525" name="直線コネクタ 524"/>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45011</xdr:rowOff>
    </xdr:from>
    <xdr:ext cx="405111" cy="259045"/>
    <xdr:sp macro="" textlink="">
      <xdr:nvSpPr>
        <xdr:cNvPr id="526" name="【庁舎】&#10;有形固定資産減価償却率平均値テキスト"/>
        <xdr:cNvSpPr txBox="1"/>
      </xdr:nvSpPr>
      <xdr:spPr>
        <a:xfrm>
          <a:off x="16357600" y="1753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22134</xdr:rowOff>
    </xdr:from>
    <xdr:to>
      <xdr:col>85</xdr:col>
      <xdr:colOff>177800</xdr:colOff>
      <xdr:row>103</xdr:row>
      <xdr:rowOff>123734</xdr:rowOff>
    </xdr:to>
    <xdr:sp macro="" textlink="">
      <xdr:nvSpPr>
        <xdr:cNvPr id="527" name="フローチャート: 判断 526"/>
        <xdr:cNvSpPr/>
      </xdr:nvSpPr>
      <xdr:spPr>
        <a:xfrm>
          <a:off x="162687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35198</xdr:rowOff>
    </xdr:from>
    <xdr:to>
      <xdr:col>81</xdr:col>
      <xdr:colOff>101600</xdr:colOff>
      <xdr:row>103</xdr:row>
      <xdr:rowOff>136798</xdr:rowOff>
    </xdr:to>
    <xdr:sp macro="" textlink="">
      <xdr:nvSpPr>
        <xdr:cNvPr id="528" name="フローチャート: 判断 527"/>
        <xdr:cNvSpPr/>
      </xdr:nvSpPr>
      <xdr:spPr>
        <a:xfrm>
          <a:off x="15430500" y="1769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153325</xdr:rowOff>
    </xdr:from>
    <xdr:ext cx="405111" cy="259045"/>
    <xdr:sp macro="" textlink="">
      <xdr:nvSpPr>
        <xdr:cNvPr id="529" name="n_1aveValue【庁舎】&#10;有形固定資産減価償却率"/>
        <xdr:cNvSpPr txBox="1"/>
      </xdr:nvSpPr>
      <xdr:spPr>
        <a:xfrm>
          <a:off x="15266044" y="1746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53158</xdr:rowOff>
    </xdr:from>
    <xdr:to>
      <xdr:col>76</xdr:col>
      <xdr:colOff>165100</xdr:colOff>
      <xdr:row>103</xdr:row>
      <xdr:rowOff>154758</xdr:rowOff>
    </xdr:to>
    <xdr:sp macro="" textlink="">
      <xdr:nvSpPr>
        <xdr:cNvPr id="530" name="フローチャート: 判断 529"/>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171285</xdr:rowOff>
    </xdr:from>
    <xdr:ext cx="405111" cy="259045"/>
    <xdr:sp macro="" textlink="">
      <xdr:nvSpPr>
        <xdr:cNvPr id="531" name="n_2aveValue【庁舎】&#10;有形固定資産減価償却率"/>
        <xdr:cNvSpPr txBox="1"/>
      </xdr:nvSpPr>
      <xdr:spPr>
        <a:xfrm>
          <a:off x="143897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56424</xdr:rowOff>
    </xdr:from>
    <xdr:to>
      <xdr:col>72</xdr:col>
      <xdr:colOff>38100</xdr:colOff>
      <xdr:row>103</xdr:row>
      <xdr:rowOff>158024</xdr:rowOff>
    </xdr:to>
    <xdr:sp macro="" textlink="">
      <xdr:nvSpPr>
        <xdr:cNvPr id="532" name="フローチャート: 判断 531"/>
        <xdr:cNvSpPr/>
      </xdr:nvSpPr>
      <xdr:spPr>
        <a:xfrm>
          <a:off x="13652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3101</xdr:rowOff>
    </xdr:from>
    <xdr:ext cx="405111" cy="259045"/>
    <xdr:sp macro="" textlink="">
      <xdr:nvSpPr>
        <xdr:cNvPr id="533" name="n_3aveValue【庁舎】&#10;有形固定資産減価償却率"/>
        <xdr:cNvSpPr txBox="1"/>
      </xdr:nvSpPr>
      <xdr:spPr>
        <a:xfrm>
          <a:off x="13500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34" name="テキスト ボックス 5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5" name="テキスト ボックス 5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6" name="テキスト ボックス 5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7" name="テキスト ボックス 5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8" name="テキスト ボックス 5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97245</xdr:rowOff>
    </xdr:from>
    <xdr:to>
      <xdr:col>85</xdr:col>
      <xdr:colOff>177800</xdr:colOff>
      <xdr:row>108</xdr:row>
      <xdr:rowOff>27395</xdr:rowOff>
    </xdr:to>
    <xdr:sp macro="" textlink="">
      <xdr:nvSpPr>
        <xdr:cNvPr id="539" name="楕円 538"/>
        <xdr:cNvSpPr/>
      </xdr:nvSpPr>
      <xdr:spPr>
        <a:xfrm>
          <a:off x="16268700" y="184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75672</xdr:rowOff>
    </xdr:from>
    <xdr:ext cx="405111" cy="259045"/>
    <xdr:sp macro="" textlink="">
      <xdr:nvSpPr>
        <xdr:cNvPr id="540" name="【庁舎】&#10;有形固定資産減価償却率該当値テキスト"/>
        <xdr:cNvSpPr txBox="1"/>
      </xdr:nvSpPr>
      <xdr:spPr>
        <a:xfrm>
          <a:off x="16357600" y="1842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129902</xdr:rowOff>
    </xdr:from>
    <xdr:to>
      <xdr:col>81</xdr:col>
      <xdr:colOff>101600</xdr:colOff>
      <xdr:row>108</xdr:row>
      <xdr:rowOff>60052</xdr:rowOff>
    </xdr:to>
    <xdr:sp macro="" textlink="">
      <xdr:nvSpPr>
        <xdr:cNvPr id="541" name="楕円 540"/>
        <xdr:cNvSpPr/>
      </xdr:nvSpPr>
      <xdr:spPr>
        <a:xfrm>
          <a:off x="15430500" y="1847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148045</xdr:rowOff>
    </xdr:from>
    <xdr:to>
      <xdr:col>85</xdr:col>
      <xdr:colOff>127000</xdr:colOff>
      <xdr:row>108</xdr:row>
      <xdr:rowOff>9252</xdr:rowOff>
    </xdr:to>
    <xdr:cxnSp macro="">
      <xdr:nvCxnSpPr>
        <xdr:cNvPr id="542" name="直線コネクタ 541"/>
        <xdr:cNvCxnSpPr/>
      </xdr:nvCxnSpPr>
      <xdr:spPr>
        <a:xfrm flipV="1">
          <a:off x="15481300" y="1849319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162561</xdr:rowOff>
    </xdr:from>
    <xdr:to>
      <xdr:col>76</xdr:col>
      <xdr:colOff>165100</xdr:colOff>
      <xdr:row>108</xdr:row>
      <xdr:rowOff>92711</xdr:rowOff>
    </xdr:to>
    <xdr:sp macro="" textlink="">
      <xdr:nvSpPr>
        <xdr:cNvPr id="543" name="楕円 542"/>
        <xdr:cNvSpPr/>
      </xdr:nvSpPr>
      <xdr:spPr>
        <a:xfrm>
          <a:off x="145415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9252</xdr:rowOff>
    </xdr:from>
    <xdr:to>
      <xdr:col>81</xdr:col>
      <xdr:colOff>50800</xdr:colOff>
      <xdr:row>108</xdr:row>
      <xdr:rowOff>41911</xdr:rowOff>
    </xdr:to>
    <xdr:cxnSp macro="">
      <xdr:nvCxnSpPr>
        <xdr:cNvPr id="544" name="直線コネクタ 543"/>
        <xdr:cNvCxnSpPr/>
      </xdr:nvCxnSpPr>
      <xdr:spPr>
        <a:xfrm flipV="1">
          <a:off x="14592300" y="1852585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23768</xdr:rowOff>
    </xdr:from>
    <xdr:to>
      <xdr:col>72</xdr:col>
      <xdr:colOff>38100</xdr:colOff>
      <xdr:row>108</xdr:row>
      <xdr:rowOff>125368</xdr:rowOff>
    </xdr:to>
    <xdr:sp macro="" textlink="">
      <xdr:nvSpPr>
        <xdr:cNvPr id="545" name="楕円 544"/>
        <xdr:cNvSpPr/>
      </xdr:nvSpPr>
      <xdr:spPr>
        <a:xfrm>
          <a:off x="13652500" y="185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41911</xdr:rowOff>
    </xdr:from>
    <xdr:to>
      <xdr:col>76</xdr:col>
      <xdr:colOff>114300</xdr:colOff>
      <xdr:row>108</xdr:row>
      <xdr:rowOff>74568</xdr:rowOff>
    </xdr:to>
    <xdr:cxnSp macro="">
      <xdr:nvCxnSpPr>
        <xdr:cNvPr id="546" name="直線コネクタ 545"/>
        <xdr:cNvCxnSpPr/>
      </xdr:nvCxnSpPr>
      <xdr:spPr>
        <a:xfrm flipV="1">
          <a:off x="13703300" y="1855851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108</xdr:row>
      <xdr:rowOff>51179</xdr:rowOff>
    </xdr:from>
    <xdr:ext cx="405111" cy="259045"/>
    <xdr:sp macro="" textlink="">
      <xdr:nvSpPr>
        <xdr:cNvPr id="547" name="n_1mainValue【庁舎】&#10;有形固定資産減価償却率"/>
        <xdr:cNvSpPr txBox="1"/>
      </xdr:nvSpPr>
      <xdr:spPr>
        <a:xfrm>
          <a:off x="15266044" y="1856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83838</xdr:rowOff>
    </xdr:from>
    <xdr:ext cx="405111" cy="259045"/>
    <xdr:sp macro="" textlink="">
      <xdr:nvSpPr>
        <xdr:cNvPr id="548" name="n_2mainValue【庁舎】&#10;有形固定資産減価償却率"/>
        <xdr:cNvSpPr txBox="1"/>
      </xdr:nvSpPr>
      <xdr:spPr>
        <a:xfrm>
          <a:off x="14389744"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108</xdr:row>
      <xdr:rowOff>116495</xdr:rowOff>
    </xdr:from>
    <xdr:ext cx="340478" cy="259045"/>
    <xdr:sp macro="" textlink="">
      <xdr:nvSpPr>
        <xdr:cNvPr id="549" name="n_3mainValue【庁舎】&#10;有形固定資産減価償却率"/>
        <xdr:cNvSpPr txBox="1"/>
      </xdr:nvSpPr>
      <xdr:spPr>
        <a:xfrm>
          <a:off x="13533061" y="186330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0" name="正方形/長方形 5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1" name="正方形/長方形 5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2" name="正方形/長方形 5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3" name="正方形/長方形 5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4" name="正方形/長方形 5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5" name="正方形/長方形 5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6" name="正方形/長方形 5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7" name="正方形/長方形 5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8" name="テキスト ボックス 5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9" name="直線コネクタ 5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0" name="直線コネクタ 55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1" name="テキスト ボックス 56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2" name="直線コネクタ 56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3" name="テキスト ボックス 56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4" name="直線コネクタ 56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5" name="テキスト ボックス 56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66" name="直線コネクタ 56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67" name="テキスト ボックス 56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68" name="直線コネクタ 56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69" name="テキスト ボックス 56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0" name="直線コネクタ 56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1" name="テキスト ボックス 57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64770</xdr:rowOff>
    </xdr:from>
    <xdr:to>
      <xdr:col>116</xdr:col>
      <xdr:colOff>62864</xdr:colOff>
      <xdr:row>108</xdr:row>
      <xdr:rowOff>114681</xdr:rowOff>
    </xdr:to>
    <xdr:cxnSp macro="">
      <xdr:nvCxnSpPr>
        <xdr:cNvPr id="573" name="直線コネクタ 572"/>
        <xdr:cNvCxnSpPr/>
      </xdr:nvCxnSpPr>
      <xdr:spPr>
        <a:xfrm flipV="1">
          <a:off x="22160864" y="17381220"/>
          <a:ext cx="0"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118508</xdr:rowOff>
    </xdr:from>
    <xdr:ext cx="469744" cy="259045"/>
    <xdr:sp macro="" textlink="">
      <xdr:nvSpPr>
        <xdr:cNvPr id="574" name="【庁舎】&#10;一人当たり面積最小値テキスト"/>
        <xdr:cNvSpPr txBox="1"/>
      </xdr:nvSpPr>
      <xdr:spPr>
        <a:xfrm>
          <a:off x="22199600" y="1863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114681</xdr:rowOff>
    </xdr:from>
    <xdr:to>
      <xdr:col>116</xdr:col>
      <xdr:colOff>152400</xdr:colOff>
      <xdr:row>108</xdr:row>
      <xdr:rowOff>114681</xdr:rowOff>
    </xdr:to>
    <xdr:cxnSp macro="">
      <xdr:nvCxnSpPr>
        <xdr:cNvPr id="575" name="直線コネクタ 574"/>
        <xdr:cNvCxnSpPr/>
      </xdr:nvCxnSpPr>
      <xdr:spPr>
        <a:xfrm>
          <a:off x="22072600" y="186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11447</xdr:rowOff>
    </xdr:from>
    <xdr:ext cx="469744" cy="259045"/>
    <xdr:sp macro="" textlink="">
      <xdr:nvSpPr>
        <xdr:cNvPr id="576" name="【庁舎】&#10;一人当たり面積最大値テキスト"/>
        <xdr:cNvSpPr txBox="1"/>
      </xdr:nvSpPr>
      <xdr:spPr>
        <a:xfrm>
          <a:off x="22199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64770</xdr:rowOff>
    </xdr:from>
    <xdr:to>
      <xdr:col>116</xdr:col>
      <xdr:colOff>152400</xdr:colOff>
      <xdr:row>101</xdr:row>
      <xdr:rowOff>64770</xdr:rowOff>
    </xdr:to>
    <xdr:cxnSp macro="">
      <xdr:nvCxnSpPr>
        <xdr:cNvPr id="577" name="直線コネクタ 576"/>
        <xdr:cNvCxnSpPr/>
      </xdr:nvCxnSpPr>
      <xdr:spPr>
        <a:xfrm>
          <a:off x="22072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148480</xdr:rowOff>
    </xdr:from>
    <xdr:ext cx="469744" cy="259045"/>
    <xdr:sp macro="" textlink="">
      <xdr:nvSpPr>
        <xdr:cNvPr id="578" name="【庁舎】&#10;一人当たり面積平均値テキスト"/>
        <xdr:cNvSpPr txBox="1"/>
      </xdr:nvSpPr>
      <xdr:spPr>
        <a:xfrm>
          <a:off x="22199600" y="18322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125603</xdr:rowOff>
    </xdr:from>
    <xdr:to>
      <xdr:col>116</xdr:col>
      <xdr:colOff>114300</xdr:colOff>
      <xdr:row>108</xdr:row>
      <xdr:rowOff>55753</xdr:rowOff>
    </xdr:to>
    <xdr:sp macro="" textlink="">
      <xdr:nvSpPr>
        <xdr:cNvPr id="579" name="フローチャート: 判断 578"/>
        <xdr:cNvSpPr/>
      </xdr:nvSpPr>
      <xdr:spPr>
        <a:xfrm>
          <a:off x="22110700" y="1847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145035</xdr:rowOff>
    </xdr:from>
    <xdr:to>
      <xdr:col>112</xdr:col>
      <xdr:colOff>38100</xdr:colOff>
      <xdr:row>108</xdr:row>
      <xdr:rowOff>75185</xdr:rowOff>
    </xdr:to>
    <xdr:sp macro="" textlink="">
      <xdr:nvSpPr>
        <xdr:cNvPr id="580" name="フローチャート: 判断 579"/>
        <xdr:cNvSpPr/>
      </xdr:nvSpPr>
      <xdr:spPr>
        <a:xfrm>
          <a:off x="21272500" y="184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91712</xdr:rowOff>
    </xdr:from>
    <xdr:ext cx="469744" cy="259045"/>
    <xdr:sp macro="" textlink="">
      <xdr:nvSpPr>
        <xdr:cNvPr id="581" name="n_1aveValue【庁舎】&#10;一人当たり面積"/>
        <xdr:cNvSpPr txBox="1"/>
      </xdr:nvSpPr>
      <xdr:spPr>
        <a:xfrm>
          <a:off x="21075727" y="1826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149606</xdr:rowOff>
    </xdr:from>
    <xdr:to>
      <xdr:col>107</xdr:col>
      <xdr:colOff>101600</xdr:colOff>
      <xdr:row>108</xdr:row>
      <xdr:rowOff>79756</xdr:rowOff>
    </xdr:to>
    <xdr:sp macro="" textlink="">
      <xdr:nvSpPr>
        <xdr:cNvPr id="582" name="フローチャート: 判断 581"/>
        <xdr:cNvSpPr/>
      </xdr:nvSpPr>
      <xdr:spPr>
        <a:xfrm>
          <a:off x="203835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96283</xdr:rowOff>
    </xdr:from>
    <xdr:ext cx="469744" cy="259045"/>
    <xdr:sp macro="" textlink="">
      <xdr:nvSpPr>
        <xdr:cNvPr id="583" name="n_2aveValue【庁舎】&#10;一人当たり面積"/>
        <xdr:cNvSpPr txBox="1"/>
      </xdr:nvSpPr>
      <xdr:spPr>
        <a:xfrm>
          <a:off x="20199427" y="1826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163703</xdr:rowOff>
    </xdr:from>
    <xdr:to>
      <xdr:col>102</xdr:col>
      <xdr:colOff>165100</xdr:colOff>
      <xdr:row>108</xdr:row>
      <xdr:rowOff>93853</xdr:rowOff>
    </xdr:to>
    <xdr:sp macro="" textlink="">
      <xdr:nvSpPr>
        <xdr:cNvPr id="584" name="フローチャート: 判断 583"/>
        <xdr:cNvSpPr/>
      </xdr:nvSpPr>
      <xdr:spPr>
        <a:xfrm>
          <a:off x="19494500" y="1850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110380</xdr:rowOff>
    </xdr:from>
    <xdr:ext cx="469744" cy="259045"/>
    <xdr:sp macro="" textlink="">
      <xdr:nvSpPr>
        <xdr:cNvPr id="585" name="n_3aveValue【庁舎】&#10;一人当たり面積"/>
        <xdr:cNvSpPr txBox="1"/>
      </xdr:nvSpPr>
      <xdr:spPr>
        <a:xfrm>
          <a:off x="19310427" y="1828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86" name="テキスト ボックス 5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7" name="テキスト ボックス 5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8" name="テキスト ボックス 5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9" name="テキスト ボックス 5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0" name="テキスト ボックス 5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591" name="楕円 590"/>
        <xdr:cNvSpPr/>
      </xdr:nvSpPr>
      <xdr:spPr>
        <a:xfrm>
          <a:off x="22110700" y="1853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109490</xdr:rowOff>
    </xdr:from>
    <xdr:ext cx="469744" cy="259045"/>
    <xdr:sp macro="" textlink="">
      <xdr:nvSpPr>
        <xdr:cNvPr id="592" name="【庁舎】&#10;一人当たり面積該当値テキスト"/>
        <xdr:cNvSpPr txBox="1"/>
      </xdr:nvSpPr>
      <xdr:spPr>
        <a:xfrm>
          <a:off x="22199600" y="1845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24257</xdr:rowOff>
    </xdr:from>
    <xdr:to>
      <xdr:col>112</xdr:col>
      <xdr:colOff>38100</xdr:colOff>
      <xdr:row>108</xdr:row>
      <xdr:rowOff>125857</xdr:rowOff>
    </xdr:to>
    <xdr:sp macro="" textlink="">
      <xdr:nvSpPr>
        <xdr:cNvPr id="593" name="楕円 592"/>
        <xdr:cNvSpPr/>
      </xdr:nvSpPr>
      <xdr:spPr>
        <a:xfrm>
          <a:off x="21272500" y="1854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73913</xdr:rowOff>
    </xdr:from>
    <xdr:to>
      <xdr:col>116</xdr:col>
      <xdr:colOff>63500</xdr:colOff>
      <xdr:row>108</xdr:row>
      <xdr:rowOff>75057</xdr:rowOff>
    </xdr:to>
    <xdr:cxnSp macro="">
      <xdr:nvCxnSpPr>
        <xdr:cNvPr id="594" name="直線コネクタ 593"/>
        <xdr:cNvCxnSpPr/>
      </xdr:nvCxnSpPr>
      <xdr:spPr>
        <a:xfrm flipV="1">
          <a:off x="21323300" y="18590513"/>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25019</xdr:rowOff>
    </xdr:from>
    <xdr:to>
      <xdr:col>107</xdr:col>
      <xdr:colOff>101600</xdr:colOff>
      <xdr:row>108</xdr:row>
      <xdr:rowOff>126619</xdr:rowOff>
    </xdr:to>
    <xdr:sp macro="" textlink="">
      <xdr:nvSpPr>
        <xdr:cNvPr id="595" name="楕円 594"/>
        <xdr:cNvSpPr/>
      </xdr:nvSpPr>
      <xdr:spPr>
        <a:xfrm>
          <a:off x="20383500" y="1854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75057</xdr:rowOff>
    </xdr:from>
    <xdr:to>
      <xdr:col>111</xdr:col>
      <xdr:colOff>177800</xdr:colOff>
      <xdr:row>108</xdr:row>
      <xdr:rowOff>75819</xdr:rowOff>
    </xdr:to>
    <xdr:cxnSp macro="">
      <xdr:nvCxnSpPr>
        <xdr:cNvPr id="596" name="直線コネクタ 595"/>
        <xdr:cNvCxnSpPr/>
      </xdr:nvCxnSpPr>
      <xdr:spPr>
        <a:xfrm flipV="1">
          <a:off x="20434300" y="1859165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25781</xdr:rowOff>
    </xdr:from>
    <xdr:to>
      <xdr:col>102</xdr:col>
      <xdr:colOff>165100</xdr:colOff>
      <xdr:row>108</xdr:row>
      <xdr:rowOff>127381</xdr:rowOff>
    </xdr:to>
    <xdr:sp macro="" textlink="">
      <xdr:nvSpPr>
        <xdr:cNvPr id="597" name="楕円 596"/>
        <xdr:cNvSpPr/>
      </xdr:nvSpPr>
      <xdr:spPr>
        <a:xfrm>
          <a:off x="19494500" y="1854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75819</xdr:rowOff>
    </xdr:from>
    <xdr:to>
      <xdr:col>107</xdr:col>
      <xdr:colOff>50800</xdr:colOff>
      <xdr:row>108</xdr:row>
      <xdr:rowOff>76581</xdr:rowOff>
    </xdr:to>
    <xdr:cxnSp macro="">
      <xdr:nvCxnSpPr>
        <xdr:cNvPr id="598" name="直線コネクタ 597"/>
        <xdr:cNvCxnSpPr/>
      </xdr:nvCxnSpPr>
      <xdr:spPr>
        <a:xfrm flipV="1">
          <a:off x="19545300" y="1859241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116984</xdr:rowOff>
    </xdr:from>
    <xdr:ext cx="469744" cy="259045"/>
    <xdr:sp macro="" textlink="">
      <xdr:nvSpPr>
        <xdr:cNvPr id="599" name="n_1mainValue【庁舎】&#10;一人当たり面積"/>
        <xdr:cNvSpPr txBox="1"/>
      </xdr:nvSpPr>
      <xdr:spPr>
        <a:xfrm>
          <a:off x="21075727"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117746</xdr:rowOff>
    </xdr:from>
    <xdr:ext cx="469744" cy="259045"/>
    <xdr:sp macro="" textlink="">
      <xdr:nvSpPr>
        <xdr:cNvPr id="600" name="n_2mainValue【庁舎】&#10;一人当たり面積"/>
        <xdr:cNvSpPr txBox="1"/>
      </xdr:nvSpPr>
      <xdr:spPr>
        <a:xfrm>
          <a:off x="20199427" y="1863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118508</xdr:rowOff>
    </xdr:from>
    <xdr:ext cx="469744" cy="259045"/>
    <xdr:sp macro="" textlink="">
      <xdr:nvSpPr>
        <xdr:cNvPr id="601" name="n_3mainValue【庁舎】&#10;一人当たり面積"/>
        <xdr:cNvSpPr txBox="1"/>
      </xdr:nvSpPr>
      <xdr:spPr>
        <a:xfrm>
          <a:off x="19310427" y="1863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2" name="正方形/長方形 6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3" name="正方形/長方形 6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4" name="テキスト ボックス 6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類似団体内平均値と比較して有形固定資産減価償却率が特に高い施設は「市民会館」である。反対に有形固定資産減価償却率が特に低い施設は「庁舎」である。</a:t>
          </a:r>
        </a:p>
        <a:p>
          <a:r>
            <a:rPr kumimoji="1" lang="ja-JP" altLang="en-US" sz="1300">
              <a:latin typeface="ＭＳ Ｐゴシック" panose="020B0600070205080204" pitchFamily="50" charset="-128"/>
              <a:ea typeface="ＭＳ Ｐゴシック" panose="020B0600070205080204" pitchFamily="50" charset="-128"/>
            </a:rPr>
            <a:t>　類似団体内平均値と比較し有形固定資産減価償却率が特に高い理由について，市民会館においては，大洗文化センター町民会館が昭和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年度に建設されており，例年施設の修繕を実施しているものの，老朽化が進んでいることが有形固定資産減価償却率を引き上げる要因となっている。</a:t>
          </a:r>
        </a:p>
        <a:p>
          <a:r>
            <a:rPr kumimoji="1" lang="ja-JP" altLang="en-US" sz="1300">
              <a:latin typeface="ＭＳ Ｐゴシック" panose="020B0600070205080204" pitchFamily="50" charset="-128"/>
              <a:ea typeface="ＭＳ Ｐゴシック" panose="020B0600070205080204" pitchFamily="50" charset="-128"/>
            </a:rPr>
            <a:t>　類似団体内平均値と比較し有形固定資産減価償却率が特に低い理由について，庁舎においては，平成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年度に耐震補強を含む大規模改修を実施しており，このことが有形固定資産減価償却率を引き下げる要因となっている。</a:t>
          </a:r>
        </a:p>
        <a:p>
          <a:r>
            <a:rPr kumimoji="1" lang="ja-JP" altLang="en-US" sz="1300">
              <a:latin typeface="ＭＳ Ｐゴシック" panose="020B0600070205080204" pitchFamily="50" charset="-128"/>
              <a:ea typeface="ＭＳ Ｐゴシック" panose="020B0600070205080204" pitchFamily="50" charset="-128"/>
            </a:rPr>
            <a:t>　いずれの施設についても，公共施設等総合管理計画や個別施設計画に基づき長期的な視点で維持管理・更新等の手法を検討し，効果的かつ効率的なマネジメントに努めていく。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16,914
16,099
23.89
8,508,920
8,003,086
451,192
4,218,530
9,486,874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95.6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財政力指数については，類似団体平均を０．１７ポイント上回っているが，指数は平成２１年度以降，微減の傾向で推移しており，今後も税収の急激な増加は見込めない状況が予想されるため，町民税，固定資産税等の徴収強化や公有地の民間への売却など，収入の安定的な確保に努め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73176</xdr:rowOff>
    </xdr:to>
    <xdr:cxnSp macro="">
      <xdr:nvCxnSpPr>
        <xdr:cNvPr id="65" name="直線コネクタ 64"/>
        <xdr:cNvCxnSpPr/>
      </xdr:nvCxnSpPr>
      <xdr:spPr>
        <a:xfrm flipV="1">
          <a:off x="4953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161472</xdr:rowOff>
    </xdr:from>
    <xdr:to>
      <xdr:col>23</xdr:col>
      <xdr:colOff>133350</xdr:colOff>
      <xdr:row>40</xdr:row>
      <xdr:rowOff>161472</xdr:rowOff>
    </xdr:to>
    <xdr:cxnSp macro="">
      <xdr:nvCxnSpPr>
        <xdr:cNvPr id="70" name="直線コネクタ 69"/>
        <xdr:cNvCxnSpPr/>
      </xdr:nvCxnSpPr>
      <xdr:spPr>
        <a:xfrm>
          <a:off x="4114800" y="70194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106636</xdr:rowOff>
    </xdr:from>
    <xdr:ext cx="762000" cy="259045"/>
    <xdr:sp macro="" textlink="">
      <xdr:nvSpPr>
        <xdr:cNvPr id="71" name="財政力平均値テキスト"/>
        <xdr:cNvSpPr txBox="1"/>
      </xdr:nvSpPr>
      <xdr:spPr>
        <a:xfrm>
          <a:off x="5041900" y="713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72" name="フローチャート: 判断 71"/>
        <xdr:cNvSpPr/>
      </xdr:nvSpPr>
      <xdr:spPr>
        <a:xfrm>
          <a:off x="4902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161472</xdr:rowOff>
    </xdr:from>
    <xdr:to>
      <xdr:col>19</xdr:col>
      <xdr:colOff>133350</xdr:colOff>
      <xdr:row>40</xdr:row>
      <xdr:rowOff>161472</xdr:rowOff>
    </xdr:to>
    <xdr:cxnSp macro="">
      <xdr:nvCxnSpPr>
        <xdr:cNvPr id="73" name="直線コネクタ 72"/>
        <xdr:cNvCxnSpPr/>
      </xdr:nvCxnSpPr>
      <xdr:spPr>
        <a:xfrm>
          <a:off x="3225800" y="7019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5" name="テキスト ボックス 74"/>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149981</xdr:rowOff>
    </xdr:from>
    <xdr:to>
      <xdr:col>15</xdr:col>
      <xdr:colOff>82550</xdr:colOff>
      <xdr:row>40</xdr:row>
      <xdr:rowOff>161472</xdr:rowOff>
    </xdr:to>
    <xdr:cxnSp macro="">
      <xdr:nvCxnSpPr>
        <xdr:cNvPr id="76" name="直線コネクタ 75"/>
        <xdr:cNvCxnSpPr/>
      </xdr:nvCxnSpPr>
      <xdr:spPr>
        <a:xfrm>
          <a:off x="2336800" y="70079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157541</xdr:rowOff>
    </xdr:from>
    <xdr:to>
      <xdr:col>15</xdr:col>
      <xdr:colOff>133350</xdr:colOff>
      <xdr:row>42</xdr:row>
      <xdr:rowOff>87691</xdr:rowOff>
    </xdr:to>
    <xdr:sp macro="" textlink="">
      <xdr:nvSpPr>
        <xdr:cNvPr id="77" name="フローチャート: 判断 76"/>
        <xdr:cNvSpPr/>
      </xdr:nvSpPr>
      <xdr:spPr>
        <a:xfrm>
          <a:off x="3175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72468</xdr:rowOff>
    </xdr:from>
    <xdr:ext cx="762000" cy="259045"/>
    <xdr:sp macro="" textlink="">
      <xdr:nvSpPr>
        <xdr:cNvPr id="78" name="テキスト ボックス 77"/>
        <xdr:cNvSpPr txBox="1"/>
      </xdr:nvSpPr>
      <xdr:spPr>
        <a:xfrm>
          <a:off x="2844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149981</xdr:rowOff>
    </xdr:from>
    <xdr:to>
      <xdr:col>11</xdr:col>
      <xdr:colOff>31750</xdr:colOff>
      <xdr:row>40</xdr:row>
      <xdr:rowOff>149981</xdr:rowOff>
    </xdr:to>
    <xdr:cxnSp macro="">
      <xdr:nvCxnSpPr>
        <xdr:cNvPr id="79" name="直線コネクタ 78"/>
        <xdr:cNvCxnSpPr/>
      </xdr:nvCxnSpPr>
      <xdr:spPr>
        <a:xfrm>
          <a:off x="1447800" y="70079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123069</xdr:rowOff>
    </xdr:from>
    <xdr:to>
      <xdr:col>11</xdr:col>
      <xdr:colOff>82550</xdr:colOff>
      <xdr:row>42</xdr:row>
      <xdr:rowOff>53219</xdr:rowOff>
    </xdr:to>
    <xdr:sp macro="" textlink="">
      <xdr:nvSpPr>
        <xdr:cNvPr id="80" name="フローチャート: 判断 79"/>
        <xdr:cNvSpPr/>
      </xdr:nvSpPr>
      <xdr:spPr>
        <a:xfrm>
          <a:off x="2286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37996</xdr:rowOff>
    </xdr:from>
    <xdr:ext cx="762000" cy="259045"/>
    <xdr:sp macro="" textlink="">
      <xdr:nvSpPr>
        <xdr:cNvPr id="81" name="テキスト ボックス 80"/>
        <xdr:cNvSpPr txBox="1"/>
      </xdr:nvSpPr>
      <xdr:spPr>
        <a:xfrm>
          <a:off x="1955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89" name="楕円 88"/>
        <xdr:cNvSpPr/>
      </xdr:nvSpPr>
      <xdr:spPr>
        <a:xfrm>
          <a:off x="4902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127199</xdr:rowOff>
    </xdr:from>
    <xdr:ext cx="762000" cy="259045"/>
    <xdr:sp macro="" textlink="">
      <xdr:nvSpPr>
        <xdr:cNvPr id="90" name="財政力該当値テキスト"/>
        <xdr:cNvSpPr txBox="1"/>
      </xdr:nvSpPr>
      <xdr:spPr>
        <a:xfrm>
          <a:off x="50419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110672</xdr:rowOff>
    </xdr:from>
    <xdr:to>
      <xdr:col>19</xdr:col>
      <xdr:colOff>184150</xdr:colOff>
      <xdr:row>41</xdr:row>
      <xdr:rowOff>40822</xdr:rowOff>
    </xdr:to>
    <xdr:sp macro="" textlink="">
      <xdr:nvSpPr>
        <xdr:cNvPr id="91" name="楕円 90"/>
        <xdr:cNvSpPr/>
      </xdr:nvSpPr>
      <xdr:spPr>
        <a:xfrm>
          <a:off x="4064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92" name="テキスト ボックス 91"/>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110672</xdr:rowOff>
    </xdr:from>
    <xdr:to>
      <xdr:col>15</xdr:col>
      <xdr:colOff>133350</xdr:colOff>
      <xdr:row>41</xdr:row>
      <xdr:rowOff>40822</xdr:rowOff>
    </xdr:to>
    <xdr:sp macro="" textlink="">
      <xdr:nvSpPr>
        <xdr:cNvPr id="93" name="楕円 92"/>
        <xdr:cNvSpPr/>
      </xdr:nvSpPr>
      <xdr:spPr>
        <a:xfrm>
          <a:off x="3175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50999</xdr:rowOff>
    </xdr:from>
    <xdr:ext cx="762000" cy="259045"/>
    <xdr:sp macro="" textlink="">
      <xdr:nvSpPr>
        <xdr:cNvPr id="94" name="テキスト ボックス 93"/>
        <xdr:cNvSpPr txBox="1"/>
      </xdr:nvSpPr>
      <xdr:spPr>
        <a:xfrm>
          <a:off x="2844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99181</xdr:rowOff>
    </xdr:from>
    <xdr:to>
      <xdr:col>11</xdr:col>
      <xdr:colOff>82550</xdr:colOff>
      <xdr:row>41</xdr:row>
      <xdr:rowOff>29331</xdr:rowOff>
    </xdr:to>
    <xdr:sp macro="" textlink="">
      <xdr:nvSpPr>
        <xdr:cNvPr id="95" name="楕円 94"/>
        <xdr:cNvSpPr/>
      </xdr:nvSpPr>
      <xdr:spPr>
        <a:xfrm>
          <a:off x="2286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39508</xdr:rowOff>
    </xdr:from>
    <xdr:ext cx="762000" cy="259045"/>
    <xdr:sp macro="" textlink="">
      <xdr:nvSpPr>
        <xdr:cNvPr id="96" name="テキスト ボックス 95"/>
        <xdr:cNvSpPr txBox="1"/>
      </xdr:nvSpPr>
      <xdr:spPr>
        <a:xfrm>
          <a:off x="1955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99181</xdr:rowOff>
    </xdr:from>
    <xdr:to>
      <xdr:col>7</xdr:col>
      <xdr:colOff>31750</xdr:colOff>
      <xdr:row>41</xdr:row>
      <xdr:rowOff>29331</xdr:rowOff>
    </xdr:to>
    <xdr:sp macro="" textlink="">
      <xdr:nvSpPr>
        <xdr:cNvPr id="97" name="楕円 96"/>
        <xdr:cNvSpPr/>
      </xdr:nvSpPr>
      <xdr:spPr>
        <a:xfrm>
          <a:off x="1397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39508</xdr:rowOff>
    </xdr:from>
    <xdr:ext cx="762000" cy="259045"/>
    <xdr:sp macro="" textlink="">
      <xdr:nvSpPr>
        <xdr:cNvPr id="98" name="テキスト ボックス 97"/>
        <xdr:cNvSpPr txBox="1"/>
      </xdr:nvSpPr>
      <xdr:spPr>
        <a:xfrm>
          <a:off x="1066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については前年度と比較して，平成２６年度に整備した役場庁舎耐震改修事業に係る償還が開始したことや扶助費の増加により２．１ポイント上昇し，類似団体平均を５．８ポイント上回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債費においては，統合小学校建設事業に係る償還が開始することや，扶助費，繰出金の増加が懸念される一方，町税の増収は期待できない状況であるため，当該比率抑制のためには一層の経常経費削減と税収確保に努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140788</xdr:rowOff>
    </xdr:from>
    <xdr:to>
      <xdr:col>23</xdr:col>
      <xdr:colOff>133350</xdr:colOff>
      <xdr:row>67</xdr:row>
      <xdr:rowOff>159294</xdr:rowOff>
    </xdr:to>
    <xdr:cxnSp macro="">
      <xdr:nvCxnSpPr>
        <xdr:cNvPr id="130" name="直線コネクタ 129"/>
        <xdr:cNvCxnSpPr/>
      </xdr:nvCxnSpPr>
      <xdr:spPr>
        <a:xfrm flipV="1">
          <a:off x="4953000" y="1008488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131371</xdr:rowOff>
    </xdr:from>
    <xdr:ext cx="762000" cy="259045"/>
    <xdr:sp macro="" textlink="">
      <xdr:nvSpPr>
        <xdr:cNvPr id="131" name="財政構造の弾力性最小値テキスト"/>
        <xdr:cNvSpPr txBox="1"/>
      </xdr:nvSpPr>
      <xdr:spPr>
        <a:xfrm>
          <a:off x="5041900" y="1161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159294</xdr:rowOff>
    </xdr:from>
    <xdr:to>
      <xdr:col>24</xdr:col>
      <xdr:colOff>12700</xdr:colOff>
      <xdr:row>67</xdr:row>
      <xdr:rowOff>159294</xdr:rowOff>
    </xdr:to>
    <xdr:cxnSp macro="">
      <xdr:nvCxnSpPr>
        <xdr:cNvPr id="132" name="直線コネクタ 131"/>
        <xdr:cNvCxnSpPr/>
      </xdr:nvCxnSpPr>
      <xdr:spPr>
        <a:xfrm>
          <a:off x="4864100" y="1164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55715</xdr:rowOff>
    </xdr:from>
    <xdr:ext cx="762000" cy="259045"/>
    <xdr:sp macro="" textlink="">
      <xdr:nvSpPr>
        <xdr:cNvPr id="133" name="財政構造の弾力性最大値テキスト"/>
        <xdr:cNvSpPr txBox="1"/>
      </xdr:nvSpPr>
      <xdr:spPr>
        <a:xfrm>
          <a:off x="5041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140788</xdr:rowOff>
    </xdr:from>
    <xdr:to>
      <xdr:col>24</xdr:col>
      <xdr:colOff>12700</xdr:colOff>
      <xdr:row>58</xdr:row>
      <xdr:rowOff>140788</xdr:rowOff>
    </xdr:to>
    <xdr:cxnSp macro="">
      <xdr:nvCxnSpPr>
        <xdr:cNvPr id="134" name="直線コネクタ 133"/>
        <xdr:cNvCxnSpPr/>
      </xdr:nvCxnSpPr>
      <xdr:spPr>
        <a:xfrm>
          <a:off x="4864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125549</xdr:rowOff>
    </xdr:from>
    <xdr:to>
      <xdr:col>23</xdr:col>
      <xdr:colOff>133350</xdr:colOff>
      <xdr:row>65</xdr:row>
      <xdr:rowOff>26488</xdr:rowOff>
    </xdr:to>
    <xdr:cxnSp macro="">
      <xdr:nvCxnSpPr>
        <xdr:cNvPr id="135" name="直線コネクタ 134"/>
        <xdr:cNvCxnSpPr/>
      </xdr:nvCxnSpPr>
      <xdr:spPr>
        <a:xfrm>
          <a:off x="4114800" y="11098349"/>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135181</xdr:rowOff>
    </xdr:from>
    <xdr:ext cx="762000" cy="259045"/>
    <xdr:sp macro="" textlink="">
      <xdr:nvSpPr>
        <xdr:cNvPr id="136" name="財政構造の弾力性平均値テキスト"/>
        <xdr:cNvSpPr txBox="1"/>
      </xdr:nvSpPr>
      <xdr:spPr>
        <a:xfrm>
          <a:off x="5041900" y="107650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118654</xdr:rowOff>
    </xdr:from>
    <xdr:to>
      <xdr:col>23</xdr:col>
      <xdr:colOff>184150</xdr:colOff>
      <xdr:row>64</xdr:row>
      <xdr:rowOff>48804</xdr:rowOff>
    </xdr:to>
    <xdr:sp macro="" textlink="">
      <xdr:nvSpPr>
        <xdr:cNvPr id="137" name="フローチャート: 判断 136"/>
        <xdr:cNvSpPr/>
      </xdr:nvSpPr>
      <xdr:spPr>
        <a:xfrm>
          <a:off x="49022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35923</xdr:rowOff>
    </xdr:from>
    <xdr:to>
      <xdr:col>19</xdr:col>
      <xdr:colOff>133350</xdr:colOff>
      <xdr:row>64</xdr:row>
      <xdr:rowOff>125549</xdr:rowOff>
    </xdr:to>
    <xdr:cxnSp macro="">
      <xdr:nvCxnSpPr>
        <xdr:cNvPr id="138" name="直線コネクタ 137"/>
        <xdr:cNvCxnSpPr/>
      </xdr:nvCxnSpPr>
      <xdr:spPr>
        <a:xfrm>
          <a:off x="3225800" y="11008723"/>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101419</xdr:rowOff>
    </xdr:from>
    <xdr:to>
      <xdr:col>19</xdr:col>
      <xdr:colOff>184150</xdr:colOff>
      <xdr:row>64</xdr:row>
      <xdr:rowOff>31569</xdr:rowOff>
    </xdr:to>
    <xdr:sp macro="" textlink="">
      <xdr:nvSpPr>
        <xdr:cNvPr id="139" name="フローチャート: 判断 138"/>
        <xdr:cNvSpPr/>
      </xdr:nvSpPr>
      <xdr:spPr>
        <a:xfrm>
          <a:off x="4064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41746</xdr:rowOff>
    </xdr:from>
    <xdr:ext cx="736600" cy="259045"/>
    <xdr:sp macro="" textlink="">
      <xdr:nvSpPr>
        <xdr:cNvPr id="140" name="テキスト ボックス 139"/>
        <xdr:cNvSpPr txBox="1"/>
      </xdr:nvSpPr>
      <xdr:spPr>
        <a:xfrm>
          <a:off x="3733800" y="10671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45357</xdr:rowOff>
    </xdr:from>
    <xdr:to>
      <xdr:col>15</xdr:col>
      <xdr:colOff>82550</xdr:colOff>
      <xdr:row>64</xdr:row>
      <xdr:rowOff>35923</xdr:rowOff>
    </xdr:to>
    <xdr:cxnSp macro="">
      <xdr:nvCxnSpPr>
        <xdr:cNvPr id="141" name="直線コネクタ 140"/>
        <xdr:cNvCxnSpPr/>
      </xdr:nvCxnSpPr>
      <xdr:spPr>
        <a:xfrm>
          <a:off x="2336800" y="10846707"/>
          <a:ext cx="889000" cy="16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84183</xdr:rowOff>
    </xdr:from>
    <xdr:to>
      <xdr:col>15</xdr:col>
      <xdr:colOff>133350</xdr:colOff>
      <xdr:row>64</xdr:row>
      <xdr:rowOff>14333</xdr:rowOff>
    </xdr:to>
    <xdr:sp macro="" textlink="">
      <xdr:nvSpPr>
        <xdr:cNvPr id="142" name="フローチャート: 判断 141"/>
        <xdr:cNvSpPr/>
      </xdr:nvSpPr>
      <xdr:spPr>
        <a:xfrm>
          <a:off x="3175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24510</xdr:rowOff>
    </xdr:from>
    <xdr:ext cx="762000" cy="259045"/>
    <xdr:sp macro="" textlink="">
      <xdr:nvSpPr>
        <xdr:cNvPr id="143" name="テキスト ボックス 142"/>
        <xdr:cNvSpPr txBox="1"/>
      </xdr:nvSpPr>
      <xdr:spPr>
        <a:xfrm>
          <a:off x="2844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45357</xdr:rowOff>
    </xdr:from>
    <xdr:to>
      <xdr:col>11</xdr:col>
      <xdr:colOff>31750</xdr:colOff>
      <xdr:row>64</xdr:row>
      <xdr:rowOff>94524</xdr:rowOff>
    </xdr:to>
    <xdr:cxnSp macro="">
      <xdr:nvCxnSpPr>
        <xdr:cNvPr id="144" name="直線コネクタ 143"/>
        <xdr:cNvCxnSpPr/>
      </xdr:nvCxnSpPr>
      <xdr:spPr>
        <a:xfrm flipV="1">
          <a:off x="1447800" y="10846707"/>
          <a:ext cx="889000" cy="22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4899</xdr:rowOff>
    </xdr:from>
    <xdr:to>
      <xdr:col>11</xdr:col>
      <xdr:colOff>82550</xdr:colOff>
      <xdr:row>63</xdr:row>
      <xdr:rowOff>106499</xdr:rowOff>
    </xdr:to>
    <xdr:sp macro="" textlink="">
      <xdr:nvSpPr>
        <xdr:cNvPr id="145" name="フローチャート: 判断 144"/>
        <xdr:cNvSpPr/>
      </xdr:nvSpPr>
      <xdr:spPr>
        <a:xfrm>
          <a:off x="2286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91276</xdr:rowOff>
    </xdr:from>
    <xdr:ext cx="762000" cy="259045"/>
    <xdr:sp macro="" textlink="">
      <xdr:nvSpPr>
        <xdr:cNvPr id="146" name="テキスト ボックス 145"/>
        <xdr:cNvSpPr txBox="1"/>
      </xdr:nvSpPr>
      <xdr:spPr>
        <a:xfrm>
          <a:off x="1955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73841</xdr:rowOff>
    </xdr:from>
    <xdr:to>
      <xdr:col>7</xdr:col>
      <xdr:colOff>31750</xdr:colOff>
      <xdr:row>64</xdr:row>
      <xdr:rowOff>3991</xdr:rowOff>
    </xdr:to>
    <xdr:sp macro="" textlink="">
      <xdr:nvSpPr>
        <xdr:cNvPr id="147" name="フローチャート: 判断 146"/>
        <xdr:cNvSpPr/>
      </xdr:nvSpPr>
      <xdr:spPr>
        <a:xfrm>
          <a:off x="1397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14168</xdr:rowOff>
    </xdr:from>
    <xdr:ext cx="762000" cy="259045"/>
    <xdr:sp macro="" textlink="">
      <xdr:nvSpPr>
        <xdr:cNvPr id="148" name="テキスト ボックス 147"/>
        <xdr:cNvSpPr txBox="1"/>
      </xdr:nvSpPr>
      <xdr:spPr>
        <a:xfrm>
          <a:off x="1066800" y="1064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147138</xdr:rowOff>
    </xdr:from>
    <xdr:to>
      <xdr:col>23</xdr:col>
      <xdr:colOff>184150</xdr:colOff>
      <xdr:row>65</xdr:row>
      <xdr:rowOff>77288</xdr:rowOff>
    </xdr:to>
    <xdr:sp macro="" textlink="">
      <xdr:nvSpPr>
        <xdr:cNvPr id="154" name="楕円 153"/>
        <xdr:cNvSpPr/>
      </xdr:nvSpPr>
      <xdr:spPr>
        <a:xfrm>
          <a:off x="4902200" y="1111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119215</xdr:rowOff>
    </xdr:from>
    <xdr:ext cx="762000" cy="259045"/>
    <xdr:sp macro="" textlink="">
      <xdr:nvSpPr>
        <xdr:cNvPr id="155" name="財政構造の弾力性該当値テキスト"/>
        <xdr:cNvSpPr txBox="1"/>
      </xdr:nvSpPr>
      <xdr:spPr>
        <a:xfrm>
          <a:off x="5041900" y="1109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74749</xdr:rowOff>
    </xdr:from>
    <xdr:to>
      <xdr:col>19</xdr:col>
      <xdr:colOff>184150</xdr:colOff>
      <xdr:row>65</xdr:row>
      <xdr:rowOff>4899</xdr:rowOff>
    </xdr:to>
    <xdr:sp macro="" textlink="">
      <xdr:nvSpPr>
        <xdr:cNvPr id="156" name="楕円 155"/>
        <xdr:cNvSpPr/>
      </xdr:nvSpPr>
      <xdr:spPr>
        <a:xfrm>
          <a:off x="4064000" y="11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161126</xdr:rowOff>
    </xdr:from>
    <xdr:ext cx="736600" cy="259045"/>
    <xdr:sp macro="" textlink="">
      <xdr:nvSpPr>
        <xdr:cNvPr id="157" name="テキスト ボックス 156"/>
        <xdr:cNvSpPr txBox="1"/>
      </xdr:nvSpPr>
      <xdr:spPr>
        <a:xfrm>
          <a:off x="3733800" y="11133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156573</xdr:rowOff>
    </xdr:from>
    <xdr:to>
      <xdr:col>15</xdr:col>
      <xdr:colOff>133350</xdr:colOff>
      <xdr:row>64</xdr:row>
      <xdr:rowOff>86723</xdr:rowOff>
    </xdr:to>
    <xdr:sp macro="" textlink="">
      <xdr:nvSpPr>
        <xdr:cNvPr id="158" name="楕円 157"/>
        <xdr:cNvSpPr/>
      </xdr:nvSpPr>
      <xdr:spPr>
        <a:xfrm>
          <a:off x="31750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71500</xdr:rowOff>
    </xdr:from>
    <xdr:ext cx="762000" cy="259045"/>
    <xdr:sp macro="" textlink="">
      <xdr:nvSpPr>
        <xdr:cNvPr id="159" name="テキスト ボックス 158"/>
        <xdr:cNvSpPr txBox="1"/>
      </xdr:nvSpPr>
      <xdr:spPr>
        <a:xfrm>
          <a:off x="2844800" y="1104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166007</xdr:rowOff>
    </xdr:from>
    <xdr:to>
      <xdr:col>11</xdr:col>
      <xdr:colOff>82550</xdr:colOff>
      <xdr:row>63</xdr:row>
      <xdr:rowOff>96157</xdr:rowOff>
    </xdr:to>
    <xdr:sp macro="" textlink="">
      <xdr:nvSpPr>
        <xdr:cNvPr id="160" name="楕円 159"/>
        <xdr:cNvSpPr/>
      </xdr:nvSpPr>
      <xdr:spPr>
        <a:xfrm>
          <a:off x="2286000" y="107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106334</xdr:rowOff>
    </xdr:from>
    <xdr:ext cx="762000" cy="259045"/>
    <xdr:sp macro="" textlink="">
      <xdr:nvSpPr>
        <xdr:cNvPr id="161" name="テキスト ボックス 160"/>
        <xdr:cNvSpPr txBox="1"/>
      </xdr:nvSpPr>
      <xdr:spPr>
        <a:xfrm>
          <a:off x="1955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43724</xdr:rowOff>
    </xdr:from>
    <xdr:to>
      <xdr:col>7</xdr:col>
      <xdr:colOff>31750</xdr:colOff>
      <xdr:row>64</xdr:row>
      <xdr:rowOff>145324</xdr:rowOff>
    </xdr:to>
    <xdr:sp macro="" textlink="">
      <xdr:nvSpPr>
        <xdr:cNvPr id="162" name="楕円 161"/>
        <xdr:cNvSpPr/>
      </xdr:nvSpPr>
      <xdr:spPr>
        <a:xfrm>
          <a:off x="1397000" y="1101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130101</xdr:rowOff>
    </xdr:from>
    <xdr:ext cx="762000" cy="259045"/>
    <xdr:sp macro="" textlink="">
      <xdr:nvSpPr>
        <xdr:cNvPr id="163" name="テキスト ボックス 162"/>
        <xdr:cNvSpPr txBox="1"/>
      </xdr:nvSpPr>
      <xdr:spPr>
        <a:xfrm>
          <a:off x="1066800" y="1110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[179,275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人口１人当たりの人件費・物件費等決算額については，昨年度より上昇しており，また，類似団体平均よりも高い状態にある。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経常的に類似団体平均を上回っている理由は，人件費が大きな要因である。本町には原子力研究開発施設や関連施設が立地していることから，常備消防を町単独で運営しており，また，東日本大震災からの復興事業や，県内随一の観光地として観光事業にも人員を要している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今後については，再任用職員や臨時職員（会計年度任用職員）等を活用することにより適正な人員配置に努め，引き続き人件費の抑制を図っていく。</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27936</xdr:rowOff>
    </xdr:from>
    <xdr:to>
      <xdr:col>23</xdr:col>
      <xdr:colOff>133350</xdr:colOff>
      <xdr:row>89</xdr:row>
      <xdr:rowOff>147309</xdr:rowOff>
    </xdr:to>
    <xdr:cxnSp macro="">
      <xdr:nvCxnSpPr>
        <xdr:cNvPr id="194" name="直線コネクタ 193"/>
        <xdr:cNvCxnSpPr/>
      </xdr:nvCxnSpPr>
      <xdr:spPr>
        <a:xfrm flipV="1">
          <a:off x="4953000" y="13915386"/>
          <a:ext cx="0" cy="1490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119386</xdr:rowOff>
    </xdr:from>
    <xdr:ext cx="762000" cy="259045"/>
    <xdr:sp macro="" textlink="">
      <xdr:nvSpPr>
        <xdr:cNvPr id="195" name="人件費・物件費等の状況最小値テキスト"/>
        <xdr:cNvSpPr txBox="1"/>
      </xdr:nvSpPr>
      <xdr:spPr>
        <a:xfrm>
          <a:off x="5041900" y="153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147309</xdr:rowOff>
    </xdr:from>
    <xdr:to>
      <xdr:col>24</xdr:col>
      <xdr:colOff>12700</xdr:colOff>
      <xdr:row>89</xdr:row>
      <xdr:rowOff>147309</xdr:rowOff>
    </xdr:to>
    <xdr:cxnSp macro="">
      <xdr:nvCxnSpPr>
        <xdr:cNvPr id="196" name="直線コネクタ 195"/>
        <xdr:cNvCxnSpPr/>
      </xdr:nvCxnSpPr>
      <xdr:spPr>
        <a:xfrm>
          <a:off x="4864100" y="1540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114313</xdr:rowOff>
    </xdr:from>
    <xdr:ext cx="762000" cy="259045"/>
    <xdr:sp macro="" textlink="">
      <xdr:nvSpPr>
        <xdr:cNvPr id="197" name="人件費・物件費等の状況最大値テキスト"/>
        <xdr:cNvSpPr txBox="1"/>
      </xdr:nvSpPr>
      <xdr:spPr>
        <a:xfrm>
          <a:off x="5041900" y="1365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27936</xdr:rowOff>
    </xdr:from>
    <xdr:to>
      <xdr:col>24</xdr:col>
      <xdr:colOff>12700</xdr:colOff>
      <xdr:row>81</xdr:row>
      <xdr:rowOff>27936</xdr:rowOff>
    </xdr:to>
    <xdr:cxnSp macro="">
      <xdr:nvCxnSpPr>
        <xdr:cNvPr id="198" name="直線コネクタ 197"/>
        <xdr:cNvCxnSpPr/>
      </xdr:nvCxnSpPr>
      <xdr:spPr>
        <a:xfrm>
          <a:off x="4864100" y="1391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156023</xdr:rowOff>
    </xdr:from>
    <xdr:to>
      <xdr:col>23</xdr:col>
      <xdr:colOff>133350</xdr:colOff>
      <xdr:row>81</xdr:row>
      <xdr:rowOff>164757</xdr:rowOff>
    </xdr:to>
    <xdr:cxnSp macro="">
      <xdr:nvCxnSpPr>
        <xdr:cNvPr id="199" name="直線コネクタ 198"/>
        <xdr:cNvCxnSpPr/>
      </xdr:nvCxnSpPr>
      <xdr:spPr>
        <a:xfrm>
          <a:off x="4114800" y="14043473"/>
          <a:ext cx="838200" cy="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118587</xdr:rowOff>
    </xdr:from>
    <xdr:ext cx="762000" cy="259045"/>
    <xdr:sp macro="" textlink="">
      <xdr:nvSpPr>
        <xdr:cNvPr id="200" name="人件費・物件費等の状況平均値テキスト"/>
        <xdr:cNvSpPr txBox="1"/>
      </xdr:nvSpPr>
      <xdr:spPr>
        <a:xfrm>
          <a:off x="5041900" y="13834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102060</xdr:rowOff>
    </xdr:from>
    <xdr:to>
      <xdr:col>23</xdr:col>
      <xdr:colOff>184150</xdr:colOff>
      <xdr:row>82</xdr:row>
      <xdr:rowOff>32210</xdr:rowOff>
    </xdr:to>
    <xdr:sp macro="" textlink="">
      <xdr:nvSpPr>
        <xdr:cNvPr id="201" name="フローチャート: 判断 200"/>
        <xdr:cNvSpPr/>
      </xdr:nvSpPr>
      <xdr:spPr>
        <a:xfrm>
          <a:off x="4902200" y="1398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156023</xdr:rowOff>
    </xdr:from>
    <xdr:to>
      <xdr:col>19</xdr:col>
      <xdr:colOff>133350</xdr:colOff>
      <xdr:row>81</xdr:row>
      <xdr:rowOff>157158</xdr:rowOff>
    </xdr:to>
    <xdr:cxnSp macro="">
      <xdr:nvCxnSpPr>
        <xdr:cNvPr id="202" name="直線コネクタ 201"/>
        <xdr:cNvCxnSpPr/>
      </xdr:nvCxnSpPr>
      <xdr:spPr>
        <a:xfrm flipV="1">
          <a:off x="3225800" y="14043473"/>
          <a:ext cx="889000" cy="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72924</xdr:rowOff>
    </xdr:from>
    <xdr:to>
      <xdr:col>19</xdr:col>
      <xdr:colOff>184150</xdr:colOff>
      <xdr:row>82</xdr:row>
      <xdr:rowOff>3074</xdr:rowOff>
    </xdr:to>
    <xdr:sp macro="" textlink="">
      <xdr:nvSpPr>
        <xdr:cNvPr id="203" name="フローチャート: 判断 202"/>
        <xdr:cNvSpPr/>
      </xdr:nvSpPr>
      <xdr:spPr>
        <a:xfrm>
          <a:off x="4064000" y="1396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13251</xdr:rowOff>
    </xdr:from>
    <xdr:ext cx="736600" cy="259045"/>
    <xdr:sp macro="" textlink="">
      <xdr:nvSpPr>
        <xdr:cNvPr id="204" name="テキスト ボックス 203"/>
        <xdr:cNvSpPr txBox="1"/>
      </xdr:nvSpPr>
      <xdr:spPr>
        <a:xfrm>
          <a:off x="3733800" y="13729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157158</xdr:rowOff>
    </xdr:from>
    <xdr:to>
      <xdr:col>15</xdr:col>
      <xdr:colOff>82550</xdr:colOff>
      <xdr:row>81</xdr:row>
      <xdr:rowOff>157443</xdr:rowOff>
    </xdr:to>
    <xdr:cxnSp macro="">
      <xdr:nvCxnSpPr>
        <xdr:cNvPr id="205" name="直線コネクタ 204"/>
        <xdr:cNvCxnSpPr/>
      </xdr:nvCxnSpPr>
      <xdr:spPr>
        <a:xfrm flipV="1">
          <a:off x="2336800" y="14044608"/>
          <a:ext cx="8890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73240</xdr:rowOff>
    </xdr:from>
    <xdr:to>
      <xdr:col>15</xdr:col>
      <xdr:colOff>133350</xdr:colOff>
      <xdr:row>82</xdr:row>
      <xdr:rowOff>3390</xdr:rowOff>
    </xdr:to>
    <xdr:sp macro="" textlink="">
      <xdr:nvSpPr>
        <xdr:cNvPr id="206" name="フローチャート: 判断 205"/>
        <xdr:cNvSpPr/>
      </xdr:nvSpPr>
      <xdr:spPr>
        <a:xfrm>
          <a:off x="3175000" y="1396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13567</xdr:rowOff>
    </xdr:from>
    <xdr:ext cx="762000" cy="259045"/>
    <xdr:sp macro="" textlink="">
      <xdr:nvSpPr>
        <xdr:cNvPr id="207" name="テキスト ボックス 206"/>
        <xdr:cNvSpPr txBox="1"/>
      </xdr:nvSpPr>
      <xdr:spPr>
        <a:xfrm>
          <a:off x="2844800" y="1372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139281</xdr:rowOff>
    </xdr:from>
    <xdr:to>
      <xdr:col>11</xdr:col>
      <xdr:colOff>31750</xdr:colOff>
      <xdr:row>81</xdr:row>
      <xdr:rowOff>157443</xdr:rowOff>
    </xdr:to>
    <xdr:cxnSp macro="">
      <xdr:nvCxnSpPr>
        <xdr:cNvPr id="208" name="直線コネクタ 207"/>
        <xdr:cNvCxnSpPr/>
      </xdr:nvCxnSpPr>
      <xdr:spPr>
        <a:xfrm>
          <a:off x="1447800" y="14026731"/>
          <a:ext cx="889000" cy="1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62122</xdr:rowOff>
    </xdr:from>
    <xdr:to>
      <xdr:col>11</xdr:col>
      <xdr:colOff>82550</xdr:colOff>
      <xdr:row>81</xdr:row>
      <xdr:rowOff>163722</xdr:rowOff>
    </xdr:to>
    <xdr:sp macro="" textlink="">
      <xdr:nvSpPr>
        <xdr:cNvPr id="209" name="フローチャート: 判断 208"/>
        <xdr:cNvSpPr/>
      </xdr:nvSpPr>
      <xdr:spPr>
        <a:xfrm>
          <a:off x="2286000" y="1394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2449</xdr:rowOff>
    </xdr:from>
    <xdr:ext cx="762000" cy="259045"/>
    <xdr:sp macro="" textlink="">
      <xdr:nvSpPr>
        <xdr:cNvPr id="210" name="テキスト ボックス 209"/>
        <xdr:cNvSpPr txBox="1"/>
      </xdr:nvSpPr>
      <xdr:spPr>
        <a:xfrm>
          <a:off x="1955800" y="137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58134</xdr:rowOff>
    </xdr:from>
    <xdr:to>
      <xdr:col>7</xdr:col>
      <xdr:colOff>31750</xdr:colOff>
      <xdr:row>81</xdr:row>
      <xdr:rowOff>159734</xdr:rowOff>
    </xdr:to>
    <xdr:sp macro="" textlink="">
      <xdr:nvSpPr>
        <xdr:cNvPr id="211" name="フローチャート: 判断 210"/>
        <xdr:cNvSpPr/>
      </xdr:nvSpPr>
      <xdr:spPr>
        <a:xfrm>
          <a:off x="1397000" y="1394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169911</xdr:rowOff>
    </xdr:from>
    <xdr:ext cx="762000" cy="259045"/>
    <xdr:sp macro="" textlink="">
      <xdr:nvSpPr>
        <xdr:cNvPr id="212" name="テキスト ボックス 211"/>
        <xdr:cNvSpPr txBox="1"/>
      </xdr:nvSpPr>
      <xdr:spPr>
        <a:xfrm>
          <a:off x="1066800" y="1371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113957</xdr:rowOff>
    </xdr:from>
    <xdr:to>
      <xdr:col>23</xdr:col>
      <xdr:colOff>184150</xdr:colOff>
      <xdr:row>82</xdr:row>
      <xdr:rowOff>44107</xdr:rowOff>
    </xdr:to>
    <xdr:sp macro="" textlink="">
      <xdr:nvSpPr>
        <xdr:cNvPr id="218" name="楕円 217"/>
        <xdr:cNvSpPr/>
      </xdr:nvSpPr>
      <xdr:spPr>
        <a:xfrm>
          <a:off x="4902200" y="1400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86034</xdr:rowOff>
    </xdr:from>
    <xdr:ext cx="762000" cy="259045"/>
    <xdr:sp macro="" textlink="">
      <xdr:nvSpPr>
        <xdr:cNvPr id="219" name="人件費・物件費等の状況該当値テキスト"/>
        <xdr:cNvSpPr txBox="1"/>
      </xdr:nvSpPr>
      <xdr:spPr>
        <a:xfrm>
          <a:off x="5041900" y="1397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105223</xdr:rowOff>
    </xdr:from>
    <xdr:to>
      <xdr:col>19</xdr:col>
      <xdr:colOff>184150</xdr:colOff>
      <xdr:row>82</xdr:row>
      <xdr:rowOff>35373</xdr:rowOff>
    </xdr:to>
    <xdr:sp macro="" textlink="">
      <xdr:nvSpPr>
        <xdr:cNvPr id="220" name="楕円 219"/>
        <xdr:cNvSpPr/>
      </xdr:nvSpPr>
      <xdr:spPr>
        <a:xfrm>
          <a:off x="4064000" y="1399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20150</xdr:rowOff>
    </xdr:from>
    <xdr:ext cx="736600" cy="259045"/>
    <xdr:sp macro="" textlink="">
      <xdr:nvSpPr>
        <xdr:cNvPr id="221" name="テキスト ボックス 220"/>
        <xdr:cNvSpPr txBox="1"/>
      </xdr:nvSpPr>
      <xdr:spPr>
        <a:xfrm>
          <a:off x="3733800" y="14079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106358</xdr:rowOff>
    </xdr:from>
    <xdr:to>
      <xdr:col>15</xdr:col>
      <xdr:colOff>133350</xdr:colOff>
      <xdr:row>82</xdr:row>
      <xdr:rowOff>36508</xdr:rowOff>
    </xdr:to>
    <xdr:sp macro="" textlink="">
      <xdr:nvSpPr>
        <xdr:cNvPr id="222" name="楕円 221"/>
        <xdr:cNvSpPr/>
      </xdr:nvSpPr>
      <xdr:spPr>
        <a:xfrm>
          <a:off x="3175000" y="1399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21285</xdr:rowOff>
    </xdr:from>
    <xdr:ext cx="762000" cy="259045"/>
    <xdr:sp macro="" textlink="">
      <xdr:nvSpPr>
        <xdr:cNvPr id="223" name="テキスト ボックス 222"/>
        <xdr:cNvSpPr txBox="1"/>
      </xdr:nvSpPr>
      <xdr:spPr>
        <a:xfrm>
          <a:off x="2844800" y="1408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106643</xdr:rowOff>
    </xdr:from>
    <xdr:to>
      <xdr:col>11</xdr:col>
      <xdr:colOff>82550</xdr:colOff>
      <xdr:row>82</xdr:row>
      <xdr:rowOff>36793</xdr:rowOff>
    </xdr:to>
    <xdr:sp macro="" textlink="">
      <xdr:nvSpPr>
        <xdr:cNvPr id="224" name="楕円 223"/>
        <xdr:cNvSpPr/>
      </xdr:nvSpPr>
      <xdr:spPr>
        <a:xfrm>
          <a:off x="2286000" y="1399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21570</xdr:rowOff>
    </xdr:from>
    <xdr:ext cx="762000" cy="259045"/>
    <xdr:sp macro="" textlink="">
      <xdr:nvSpPr>
        <xdr:cNvPr id="225" name="テキスト ボックス 224"/>
        <xdr:cNvSpPr txBox="1"/>
      </xdr:nvSpPr>
      <xdr:spPr>
        <a:xfrm>
          <a:off x="1955800" y="1408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88481</xdr:rowOff>
    </xdr:from>
    <xdr:to>
      <xdr:col>7</xdr:col>
      <xdr:colOff>31750</xdr:colOff>
      <xdr:row>82</xdr:row>
      <xdr:rowOff>18631</xdr:rowOff>
    </xdr:to>
    <xdr:sp macro="" textlink="">
      <xdr:nvSpPr>
        <xdr:cNvPr id="226" name="楕円 225"/>
        <xdr:cNvSpPr/>
      </xdr:nvSpPr>
      <xdr:spPr>
        <a:xfrm>
          <a:off x="1397000" y="1397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3408</xdr:rowOff>
    </xdr:from>
    <xdr:ext cx="762000" cy="259045"/>
    <xdr:sp macro="" textlink="">
      <xdr:nvSpPr>
        <xdr:cNvPr id="227" name="テキスト ボックス 226"/>
        <xdr:cNvSpPr txBox="1"/>
      </xdr:nvSpPr>
      <xdr:spPr>
        <a:xfrm>
          <a:off x="1066800" y="14062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対前年度比較で０．６ポイント低下し，類似団体平均を０．８ポイント下回る状況である。これまでは，昇格等が他の団体より早期であることや職員年齢構成の不均衡により当該指数が高くなる傾向であったが，直近では退職等により５０歳以上の職員の割合が低くなり，職員の平均年齢が下がってきていることから，人件費の上昇が抑えられ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61807</xdr:rowOff>
    </xdr:to>
    <xdr:cxnSp macro="">
      <xdr:nvCxnSpPr>
        <xdr:cNvPr id="256" name="直線コネクタ 255"/>
        <xdr:cNvCxnSpPr/>
      </xdr:nvCxnSpPr>
      <xdr:spPr>
        <a:xfrm flipV="1">
          <a:off x="17018000" y="1404196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7"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8" name="直線コネクタ 257"/>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9"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0" name="直線コネクタ 259"/>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144357</xdr:rowOff>
    </xdr:from>
    <xdr:to>
      <xdr:col>81</xdr:col>
      <xdr:colOff>44450</xdr:colOff>
      <xdr:row>86</xdr:row>
      <xdr:rowOff>21166</xdr:rowOff>
    </xdr:to>
    <xdr:cxnSp macro="">
      <xdr:nvCxnSpPr>
        <xdr:cNvPr id="261" name="直線コネクタ 260"/>
        <xdr:cNvCxnSpPr/>
      </xdr:nvCxnSpPr>
      <xdr:spPr>
        <a:xfrm flipV="1">
          <a:off x="16179800" y="14717607"/>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129981</xdr:rowOff>
    </xdr:from>
    <xdr:ext cx="762000" cy="259045"/>
    <xdr:sp macro="" textlink="">
      <xdr:nvSpPr>
        <xdr:cNvPr id="262" name="給与水準   （国との比較）平均値テキスト"/>
        <xdr:cNvSpPr txBox="1"/>
      </xdr:nvSpPr>
      <xdr:spPr>
        <a:xfrm>
          <a:off x="17106900" y="1470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63" name="フローチャート: 判断 262"/>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69427</xdr:rowOff>
    </xdr:to>
    <xdr:cxnSp macro="">
      <xdr:nvCxnSpPr>
        <xdr:cNvPr id="264" name="直線コネクタ 263"/>
        <xdr:cNvCxnSpPr/>
      </xdr:nvCxnSpPr>
      <xdr:spPr>
        <a:xfrm flipV="1">
          <a:off x="15290800" y="1476586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65" name="フローチャート: 判断 264"/>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72831</xdr:rowOff>
    </xdr:from>
    <xdr:ext cx="736600" cy="259045"/>
    <xdr:sp macro="" textlink="">
      <xdr:nvSpPr>
        <xdr:cNvPr id="266" name="テキスト ボックス 265"/>
        <xdr:cNvSpPr txBox="1"/>
      </xdr:nvSpPr>
      <xdr:spPr>
        <a:xfrm>
          <a:off x="15798800" y="1481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69427</xdr:rowOff>
    </xdr:from>
    <xdr:to>
      <xdr:col>72</xdr:col>
      <xdr:colOff>203200</xdr:colOff>
      <xdr:row>86</xdr:row>
      <xdr:rowOff>109643</xdr:rowOff>
    </xdr:to>
    <xdr:cxnSp macro="">
      <xdr:nvCxnSpPr>
        <xdr:cNvPr id="267" name="直線コネクタ 266"/>
        <xdr:cNvCxnSpPr/>
      </xdr:nvCxnSpPr>
      <xdr:spPr>
        <a:xfrm flipV="1">
          <a:off x="14401800" y="1481412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157904</xdr:rowOff>
    </xdr:from>
    <xdr:to>
      <xdr:col>73</xdr:col>
      <xdr:colOff>44450</xdr:colOff>
      <xdr:row>86</xdr:row>
      <xdr:rowOff>88054</xdr:rowOff>
    </xdr:to>
    <xdr:sp macro="" textlink="">
      <xdr:nvSpPr>
        <xdr:cNvPr id="268" name="フローチャート: 判断 267"/>
        <xdr:cNvSpPr/>
      </xdr:nvSpPr>
      <xdr:spPr>
        <a:xfrm>
          <a:off x="15240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98231</xdr:rowOff>
    </xdr:from>
    <xdr:ext cx="762000" cy="259045"/>
    <xdr:sp macro="" textlink="">
      <xdr:nvSpPr>
        <xdr:cNvPr id="269" name="テキスト ボックス 268"/>
        <xdr:cNvSpPr txBox="1"/>
      </xdr:nvSpPr>
      <xdr:spPr>
        <a:xfrm>
          <a:off x="14909800" y="1450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85513</xdr:rowOff>
    </xdr:from>
    <xdr:to>
      <xdr:col>68</xdr:col>
      <xdr:colOff>152400</xdr:colOff>
      <xdr:row>86</xdr:row>
      <xdr:rowOff>109643</xdr:rowOff>
    </xdr:to>
    <xdr:cxnSp macro="">
      <xdr:nvCxnSpPr>
        <xdr:cNvPr id="270" name="直線コネクタ 269"/>
        <xdr:cNvCxnSpPr/>
      </xdr:nvCxnSpPr>
      <xdr:spPr>
        <a:xfrm>
          <a:off x="13512800" y="1483021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71" name="フローチャート: 判断 270"/>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72" name="テキスト ボックス 271"/>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117687</xdr:rowOff>
    </xdr:from>
    <xdr:to>
      <xdr:col>64</xdr:col>
      <xdr:colOff>152400</xdr:colOff>
      <xdr:row>86</xdr:row>
      <xdr:rowOff>47837</xdr:rowOff>
    </xdr:to>
    <xdr:sp macro="" textlink="">
      <xdr:nvSpPr>
        <xdr:cNvPr id="273" name="フローチャート: 判断 272"/>
        <xdr:cNvSpPr/>
      </xdr:nvSpPr>
      <xdr:spPr>
        <a:xfrm>
          <a:off x="13462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58014</xdr:rowOff>
    </xdr:from>
    <xdr:ext cx="762000" cy="259045"/>
    <xdr:sp macro="" textlink="">
      <xdr:nvSpPr>
        <xdr:cNvPr id="274" name="テキスト ボックス 273"/>
        <xdr:cNvSpPr txBox="1"/>
      </xdr:nvSpPr>
      <xdr:spPr>
        <a:xfrm>
          <a:off x="13131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93557</xdr:rowOff>
    </xdr:from>
    <xdr:to>
      <xdr:col>81</xdr:col>
      <xdr:colOff>95250</xdr:colOff>
      <xdr:row>86</xdr:row>
      <xdr:rowOff>23707</xdr:rowOff>
    </xdr:to>
    <xdr:sp macro="" textlink="">
      <xdr:nvSpPr>
        <xdr:cNvPr id="280" name="楕円 279"/>
        <xdr:cNvSpPr/>
      </xdr:nvSpPr>
      <xdr:spPr>
        <a:xfrm>
          <a:off x="169672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110084</xdr:rowOff>
    </xdr:from>
    <xdr:ext cx="762000" cy="259045"/>
    <xdr:sp macro="" textlink="">
      <xdr:nvSpPr>
        <xdr:cNvPr id="281" name="給与水準   （国との比較）該当値テキスト"/>
        <xdr:cNvSpPr txBox="1"/>
      </xdr:nvSpPr>
      <xdr:spPr>
        <a:xfrm>
          <a:off x="17106900" y="1451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82" name="楕円 281"/>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83" name="テキスト ボックス 282"/>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18627</xdr:rowOff>
    </xdr:from>
    <xdr:to>
      <xdr:col>73</xdr:col>
      <xdr:colOff>44450</xdr:colOff>
      <xdr:row>86</xdr:row>
      <xdr:rowOff>120227</xdr:rowOff>
    </xdr:to>
    <xdr:sp macro="" textlink="">
      <xdr:nvSpPr>
        <xdr:cNvPr id="284" name="楕円 283"/>
        <xdr:cNvSpPr/>
      </xdr:nvSpPr>
      <xdr:spPr>
        <a:xfrm>
          <a:off x="15240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105004</xdr:rowOff>
    </xdr:from>
    <xdr:ext cx="762000" cy="259045"/>
    <xdr:sp macro="" textlink="">
      <xdr:nvSpPr>
        <xdr:cNvPr id="285" name="テキスト ボックス 284"/>
        <xdr:cNvSpPr txBox="1"/>
      </xdr:nvSpPr>
      <xdr:spPr>
        <a:xfrm>
          <a:off x="14909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58843</xdr:rowOff>
    </xdr:from>
    <xdr:to>
      <xdr:col>68</xdr:col>
      <xdr:colOff>203200</xdr:colOff>
      <xdr:row>86</xdr:row>
      <xdr:rowOff>160443</xdr:rowOff>
    </xdr:to>
    <xdr:sp macro="" textlink="">
      <xdr:nvSpPr>
        <xdr:cNvPr id="286" name="楕円 285"/>
        <xdr:cNvSpPr/>
      </xdr:nvSpPr>
      <xdr:spPr>
        <a:xfrm>
          <a:off x="14351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145220</xdr:rowOff>
    </xdr:from>
    <xdr:ext cx="762000" cy="259045"/>
    <xdr:sp macro="" textlink="">
      <xdr:nvSpPr>
        <xdr:cNvPr id="287" name="テキスト ボックス 286"/>
        <xdr:cNvSpPr txBox="1"/>
      </xdr:nvSpPr>
      <xdr:spPr>
        <a:xfrm>
          <a:off x="14020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34713</xdr:rowOff>
    </xdr:from>
    <xdr:to>
      <xdr:col>64</xdr:col>
      <xdr:colOff>152400</xdr:colOff>
      <xdr:row>86</xdr:row>
      <xdr:rowOff>136313</xdr:rowOff>
    </xdr:to>
    <xdr:sp macro="" textlink="">
      <xdr:nvSpPr>
        <xdr:cNvPr id="288" name="楕円 287"/>
        <xdr:cNvSpPr/>
      </xdr:nvSpPr>
      <xdr:spPr>
        <a:xfrm>
          <a:off x="13462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121090</xdr:rowOff>
    </xdr:from>
    <xdr:ext cx="762000" cy="259045"/>
    <xdr:sp macro="" textlink="">
      <xdr:nvSpPr>
        <xdr:cNvPr id="289" name="テキスト ボックス 288"/>
        <xdr:cNvSpPr txBox="1"/>
      </xdr:nvSpPr>
      <xdr:spPr>
        <a:xfrm>
          <a:off x="13131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産業振興施策の強化，震災復興事業の推進，子育て支援・教育環境の充実など行政課題の増加に加え，まち・ひと・しごと創生総合戦略など，新たな行政需要に対応できる配置を行っていることや，消防業務を単独で運営していること，町人口が減少傾向であることなどから，類似団体平均を２．４９人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今後も，再任用職員や臨時職員（会計年度任用職員）等の多様な雇用形態を活用するとともに，事務事業の見直しを行うことにより定員管理の適正化を図る。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132745</xdr:rowOff>
    </xdr:from>
    <xdr:to>
      <xdr:col>81</xdr:col>
      <xdr:colOff>44450</xdr:colOff>
      <xdr:row>67</xdr:row>
      <xdr:rowOff>6471</xdr:rowOff>
    </xdr:to>
    <xdr:cxnSp macro="">
      <xdr:nvCxnSpPr>
        <xdr:cNvPr id="321" name="直線コネクタ 320"/>
        <xdr:cNvCxnSpPr/>
      </xdr:nvCxnSpPr>
      <xdr:spPr>
        <a:xfrm flipV="1">
          <a:off x="17018000" y="10076845"/>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149998</xdr:rowOff>
    </xdr:from>
    <xdr:ext cx="762000" cy="259045"/>
    <xdr:sp macro="" textlink="">
      <xdr:nvSpPr>
        <xdr:cNvPr id="322"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6471</xdr:rowOff>
    </xdr:from>
    <xdr:to>
      <xdr:col>81</xdr:col>
      <xdr:colOff>133350</xdr:colOff>
      <xdr:row>67</xdr:row>
      <xdr:rowOff>6471</xdr:rowOff>
    </xdr:to>
    <xdr:cxnSp macro="">
      <xdr:nvCxnSpPr>
        <xdr:cNvPr id="323" name="直線コネクタ 322"/>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47672</xdr:rowOff>
    </xdr:from>
    <xdr:ext cx="762000" cy="259045"/>
    <xdr:sp macro="" textlink="">
      <xdr:nvSpPr>
        <xdr:cNvPr id="324" name="定員管理の状況最大値テキスト"/>
        <xdr:cNvSpPr txBox="1"/>
      </xdr:nvSpPr>
      <xdr:spPr>
        <a:xfrm>
          <a:off x="17106900" y="98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132745</xdr:rowOff>
    </xdr:from>
    <xdr:to>
      <xdr:col>81</xdr:col>
      <xdr:colOff>133350</xdr:colOff>
      <xdr:row>58</xdr:row>
      <xdr:rowOff>132745</xdr:rowOff>
    </xdr:to>
    <xdr:cxnSp macro="">
      <xdr:nvCxnSpPr>
        <xdr:cNvPr id="325" name="直線コネクタ 324"/>
        <xdr:cNvCxnSpPr/>
      </xdr:nvCxnSpPr>
      <xdr:spPr>
        <a:xfrm>
          <a:off x="16929100" y="1007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62593</xdr:rowOff>
    </xdr:from>
    <xdr:to>
      <xdr:col>81</xdr:col>
      <xdr:colOff>44450</xdr:colOff>
      <xdr:row>63</xdr:row>
      <xdr:rowOff>132685</xdr:rowOff>
    </xdr:to>
    <xdr:cxnSp macro="">
      <xdr:nvCxnSpPr>
        <xdr:cNvPr id="326" name="直線コネクタ 325"/>
        <xdr:cNvCxnSpPr/>
      </xdr:nvCxnSpPr>
      <xdr:spPr>
        <a:xfrm>
          <a:off x="16179800" y="10863943"/>
          <a:ext cx="838200" cy="7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155199</xdr:rowOff>
    </xdr:from>
    <xdr:ext cx="762000" cy="259045"/>
    <xdr:sp macro="" textlink="">
      <xdr:nvSpPr>
        <xdr:cNvPr id="327" name="定員管理の状況平均値テキスト"/>
        <xdr:cNvSpPr txBox="1"/>
      </xdr:nvSpPr>
      <xdr:spPr>
        <a:xfrm>
          <a:off x="17106900" y="10442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138672</xdr:rowOff>
    </xdr:from>
    <xdr:to>
      <xdr:col>81</xdr:col>
      <xdr:colOff>95250</xdr:colOff>
      <xdr:row>62</xdr:row>
      <xdr:rowOff>68822</xdr:rowOff>
    </xdr:to>
    <xdr:sp macro="" textlink="">
      <xdr:nvSpPr>
        <xdr:cNvPr id="328" name="フローチャート: 判断 327"/>
        <xdr:cNvSpPr/>
      </xdr:nvSpPr>
      <xdr:spPr>
        <a:xfrm>
          <a:off x="169672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62593</xdr:rowOff>
    </xdr:from>
    <xdr:to>
      <xdr:col>77</xdr:col>
      <xdr:colOff>44450</xdr:colOff>
      <xdr:row>63</xdr:row>
      <xdr:rowOff>68338</xdr:rowOff>
    </xdr:to>
    <xdr:cxnSp macro="">
      <xdr:nvCxnSpPr>
        <xdr:cNvPr id="329" name="直線コネクタ 328"/>
        <xdr:cNvCxnSpPr/>
      </xdr:nvCxnSpPr>
      <xdr:spPr>
        <a:xfrm flipV="1">
          <a:off x="15290800" y="10863943"/>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30" name="フローチャート: 判断 329"/>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31" name="テキスト ボックス 330"/>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30420</xdr:rowOff>
    </xdr:from>
    <xdr:to>
      <xdr:col>72</xdr:col>
      <xdr:colOff>203200</xdr:colOff>
      <xdr:row>63</xdr:row>
      <xdr:rowOff>68338</xdr:rowOff>
    </xdr:to>
    <xdr:cxnSp macro="">
      <xdr:nvCxnSpPr>
        <xdr:cNvPr id="332" name="直線コネクタ 331"/>
        <xdr:cNvCxnSpPr/>
      </xdr:nvCxnSpPr>
      <xdr:spPr>
        <a:xfrm>
          <a:off x="14401800" y="10831770"/>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121436</xdr:rowOff>
    </xdr:from>
    <xdr:to>
      <xdr:col>73</xdr:col>
      <xdr:colOff>44450</xdr:colOff>
      <xdr:row>62</xdr:row>
      <xdr:rowOff>51586</xdr:rowOff>
    </xdr:to>
    <xdr:sp macro="" textlink="">
      <xdr:nvSpPr>
        <xdr:cNvPr id="333" name="フローチャート: 判断 332"/>
        <xdr:cNvSpPr/>
      </xdr:nvSpPr>
      <xdr:spPr>
        <a:xfrm>
          <a:off x="15240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61763</xdr:rowOff>
    </xdr:from>
    <xdr:ext cx="762000" cy="259045"/>
    <xdr:sp macro="" textlink="">
      <xdr:nvSpPr>
        <xdr:cNvPr id="334" name="テキスト ボックス 333"/>
        <xdr:cNvSpPr txBox="1"/>
      </xdr:nvSpPr>
      <xdr:spPr>
        <a:xfrm>
          <a:off x="14909800" y="1034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142119</xdr:rowOff>
    </xdr:from>
    <xdr:to>
      <xdr:col>68</xdr:col>
      <xdr:colOff>152400</xdr:colOff>
      <xdr:row>63</xdr:row>
      <xdr:rowOff>30420</xdr:rowOff>
    </xdr:to>
    <xdr:cxnSp macro="">
      <xdr:nvCxnSpPr>
        <xdr:cNvPr id="335" name="直線コネクタ 334"/>
        <xdr:cNvCxnSpPr/>
      </xdr:nvCxnSpPr>
      <xdr:spPr>
        <a:xfrm>
          <a:off x="13512800" y="10772019"/>
          <a:ext cx="889000" cy="5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101902</xdr:rowOff>
    </xdr:from>
    <xdr:to>
      <xdr:col>68</xdr:col>
      <xdr:colOff>203200</xdr:colOff>
      <xdr:row>62</xdr:row>
      <xdr:rowOff>32052</xdr:rowOff>
    </xdr:to>
    <xdr:sp macro="" textlink="">
      <xdr:nvSpPr>
        <xdr:cNvPr id="336" name="フローチャート: 判断 335"/>
        <xdr:cNvSpPr/>
      </xdr:nvSpPr>
      <xdr:spPr>
        <a:xfrm>
          <a:off x="14351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42229</xdr:rowOff>
    </xdr:from>
    <xdr:ext cx="762000" cy="259045"/>
    <xdr:sp macro="" textlink="">
      <xdr:nvSpPr>
        <xdr:cNvPr id="337" name="テキスト ボックス 336"/>
        <xdr:cNvSpPr txBox="1"/>
      </xdr:nvSpPr>
      <xdr:spPr>
        <a:xfrm>
          <a:off x="14020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8" name="フローチャート: 判断 337"/>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28441</xdr:rowOff>
    </xdr:from>
    <xdr:ext cx="762000" cy="259045"/>
    <xdr:sp macro="" textlink="">
      <xdr:nvSpPr>
        <xdr:cNvPr id="339" name="テキスト ボックス 338"/>
        <xdr:cNvSpPr txBox="1"/>
      </xdr:nvSpPr>
      <xdr:spPr>
        <a:xfrm>
          <a:off x="13131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81885</xdr:rowOff>
    </xdr:from>
    <xdr:to>
      <xdr:col>81</xdr:col>
      <xdr:colOff>95250</xdr:colOff>
      <xdr:row>64</xdr:row>
      <xdr:rowOff>12035</xdr:rowOff>
    </xdr:to>
    <xdr:sp macro="" textlink="">
      <xdr:nvSpPr>
        <xdr:cNvPr id="345" name="楕円 344"/>
        <xdr:cNvSpPr/>
      </xdr:nvSpPr>
      <xdr:spPr>
        <a:xfrm>
          <a:off x="16967200" y="1088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53962</xdr:rowOff>
    </xdr:from>
    <xdr:ext cx="762000" cy="259045"/>
    <xdr:sp macro="" textlink="">
      <xdr:nvSpPr>
        <xdr:cNvPr id="346" name="定員管理の状況該当値テキスト"/>
        <xdr:cNvSpPr txBox="1"/>
      </xdr:nvSpPr>
      <xdr:spPr>
        <a:xfrm>
          <a:off x="17106900" y="10855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11793</xdr:rowOff>
    </xdr:from>
    <xdr:to>
      <xdr:col>77</xdr:col>
      <xdr:colOff>95250</xdr:colOff>
      <xdr:row>63</xdr:row>
      <xdr:rowOff>113393</xdr:rowOff>
    </xdr:to>
    <xdr:sp macro="" textlink="">
      <xdr:nvSpPr>
        <xdr:cNvPr id="347" name="楕円 346"/>
        <xdr:cNvSpPr/>
      </xdr:nvSpPr>
      <xdr:spPr>
        <a:xfrm>
          <a:off x="16129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98170</xdr:rowOff>
    </xdr:from>
    <xdr:ext cx="736600" cy="259045"/>
    <xdr:sp macro="" textlink="">
      <xdr:nvSpPr>
        <xdr:cNvPr id="348" name="テキスト ボックス 347"/>
        <xdr:cNvSpPr txBox="1"/>
      </xdr:nvSpPr>
      <xdr:spPr>
        <a:xfrm>
          <a:off x="15798800" y="1089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17538</xdr:rowOff>
    </xdr:from>
    <xdr:to>
      <xdr:col>73</xdr:col>
      <xdr:colOff>44450</xdr:colOff>
      <xdr:row>63</xdr:row>
      <xdr:rowOff>119138</xdr:rowOff>
    </xdr:to>
    <xdr:sp macro="" textlink="">
      <xdr:nvSpPr>
        <xdr:cNvPr id="349" name="楕円 348"/>
        <xdr:cNvSpPr/>
      </xdr:nvSpPr>
      <xdr:spPr>
        <a:xfrm>
          <a:off x="15240000" y="1081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103915</xdr:rowOff>
    </xdr:from>
    <xdr:ext cx="762000" cy="259045"/>
    <xdr:sp macro="" textlink="">
      <xdr:nvSpPr>
        <xdr:cNvPr id="350" name="テキスト ボックス 349"/>
        <xdr:cNvSpPr txBox="1"/>
      </xdr:nvSpPr>
      <xdr:spPr>
        <a:xfrm>
          <a:off x="14909800" y="1090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151070</xdr:rowOff>
    </xdr:from>
    <xdr:to>
      <xdr:col>68</xdr:col>
      <xdr:colOff>203200</xdr:colOff>
      <xdr:row>63</xdr:row>
      <xdr:rowOff>81220</xdr:rowOff>
    </xdr:to>
    <xdr:sp macro="" textlink="">
      <xdr:nvSpPr>
        <xdr:cNvPr id="351" name="楕円 350"/>
        <xdr:cNvSpPr/>
      </xdr:nvSpPr>
      <xdr:spPr>
        <a:xfrm>
          <a:off x="14351000" y="1078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65997</xdr:rowOff>
    </xdr:from>
    <xdr:ext cx="762000" cy="259045"/>
    <xdr:sp macro="" textlink="">
      <xdr:nvSpPr>
        <xdr:cNvPr id="352" name="テキスト ボックス 351"/>
        <xdr:cNvSpPr txBox="1"/>
      </xdr:nvSpPr>
      <xdr:spPr>
        <a:xfrm>
          <a:off x="14020800" y="1086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91319</xdr:rowOff>
    </xdr:from>
    <xdr:to>
      <xdr:col>64</xdr:col>
      <xdr:colOff>152400</xdr:colOff>
      <xdr:row>63</xdr:row>
      <xdr:rowOff>21469</xdr:rowOff>
    </xdr:to>
    <xdr:sp macro="" textlink="">
      <xdr:nvSpPr>
        <xdr:cNvPr id="353" name="楕円 352"/>
        <xdr:cNvSpPr/>
      </xdr:nvSpPr>
      <xdr:spPr>
        <a:xfrm>
          <a:off x="13462000" y="1072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6246</xdr:rowOff>
    </xdr:from>
    <xdr:ext cx="762000" cy="259045"/>
    <xdr:sp macro="" textlink="">
      <xdr:nvSpPr>
        <xdr:cNvPr id="354" name="テキスト ボックス 353"/>
        <xdr:cNvSpPr txBox="1"/>
      </xdr:nvSpPr>
      <xdr:spPr>
        <a:xfrm>
          <a:off x="13131800" y="1080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類似団体平均を３．３ポイント下回ってはいるものの，元利償還金の増や標準財政規模の減を理由として対前年度比において０．８ポイント上昇した。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数年間は，統合小学校建設事業等，直近の借り入れに係る新たな償還が開始されることで公債費の急増が見込まれ，指数の更なる上昇が予測されるため，その他の地方債の発行を抑制するなど，急激な比率の上昇を抑える必要があ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64516</xdr:rowOff>
    </xdr:from>
    <xdr:to>
      <xdr:col>81</xdr:col>
      <xdr:colOff>44450</xdr:colOff>
      <xdr:row>45</xdr:row>
      <xdr:rowOff>46736</xdr:rowOff>
    </xdr:to>
    <xdr:cxnSp macro="">
      <xdr:nvCxnSpPr>
        <xdr:cNvPr id="380" name="直線コネクタ 379"/>
        <xdr:cNvCxnSpPr/>
      </xdr:nvCxnSpPr>
      <xdr:spPr>
        <a:xfrm flipV="1">
          <a:off x="17018000" y="657961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18813</xdr:rowOff>
    </xdr:from>
    <xdr:ext cx="762000" cy="259045"/>
    <xdr:sp macro="" textlink="">
      <xdr:nvSpPr>
        <xdr:cNvPr id="381" name="公債費負担の状況最小値テキスト"/>
        <xdr:cNvSpPr txBox="1"/>
      </xdr:nvSpPr>
      <xdr:spPr>
        <a:xfrm>
          <a:off x="17106900" y="773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46736</xdr:rowOff>
    </xdr:from>
    <xdr:to>
      <xdr:col>81</xdr:col>
      <xdr:colOff>133350</xdr:colOff>
      <xdr:row>45</xdr:row>
      <xdr:rowOff>46736</xdr:rowOff>
    </xdr:to>
    <xdr:cxnSp macro="">
      <xdr:nvCxnSpPr>
        <xdr:cNvPr id="382" name="直線コネクタ 381"/>
        <xdr:cNvCxnSpPr/>
      </xdr:nvCxnSpPr>
      <xdr:spPr>
        <a:xfrm>
          <a:off x="16929100" y="77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150893</xdr:rowOff>
    </xdr:from>
    <xdr:ext cx="762000" cy="259045"/>
    <xdr:sp macro="" textlink="">
      <xdr:nvSpPr>
        <xdr:cNvPr id="383" name="公債費負担の状況最大値テキスト"/>
        <xdr:cNvSpPr txBox="1"/>
      </xdr:nvSpPr>
      <xdr:spPr>
        <a:xfrm>
          <a:off x="17106900" y="632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64516</xdr:rowOff>
    </xdr:from>
    <xdr:to>
      <xdr:col>81</xdr:col>
      <xdr:colOff>133350</xdr:colOff>
      <xdr:row>38</xdr:row>
      <xdr:rowOff>64516</xdr:rowOff>
    </xdr:to>
    <xdr:cxnSp macro="">
      <xdr:nvCxnSpPr>
        <xdr:cNvPr id="384" name="直線コネクタ 383"/>
        <xdr:cNvCxnSpPr/>
      </xdr:nvCxnSpPr>
      <xdr:spPr>
        <a:xfrm>
          <a:off x="16929100" y="657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69088</xdr:rowOff>
    </xdr:from>
    <xdr:to>
      <xdr:col>81</xdr:col>
      <xdr:colOff>44450</xdr:colOff>
      <xdr:row>40</xdr:row>
      <xdr:rowOff>107696</xdr:rowOff>
    </xdr:to>
    <xdr:cxnSp macro="">
      <xdr:nvCxnSpPr>
        <xdr:cNvPr id="385" name="直線コネクタ 384"/>
        <xdr:cNvCxnSpPr/>
      </xdr:nvCxnSpPr>
      <xdr:spPr>
        <a:xfrm>
          <a:off x="16179800" y="692708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6" name="公債費負担の状況平均値テキスト"/>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7" name="フローチャート: 判断 386"/>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54610</xdr:rowOff>
    </xdr:from>
    <xdr:to>
      <xdr:col>77</xdr:col>
      <xdr:colOff>44450</xdr:colOff>
      <xdr:row>40</xdr:row>
      <xdr:rowOff>69088</xdr:rowOff>
    </xdr:to>
    <xdr:cxnSp macro="">
      <xdr:nvCxnSpPr>
        <xdr:cNvPr id="388" name="直線コネクタ 387"/>
        <xdr:cNvCxnSpPr/>
      </xdr:nvCxnSpPr>
      <xdr:spPr>
        <a:xfrm>
          <a:off x="15290800" y="691261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54610</xdr:rowOff>
    </xdr:from>
    <xdr:to>
      <xdr:col>72</xdr:col>
      <xdr:colOff>203200</xdr:colOff>
      <xdr:row>40</xdr:row>
      <xdr:rowOff>83566</xdr:rowOff>
    </xdr:to>
    <xdr:cxnSp macro="">
      <xdr:nvCxnSpPr>
        <xdr:cNvPr id="391" name="直線コネクタ 390"/>
        <xdr:cNvCxnSpPr/>
      </xdr:nvCxnSpPr>
      <xdr:spPr>
        <a:xfrm flipV="1">
          <a:off x="14401800" y="691261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59182</xdr:rowOff>
    </xdr:from>
    <xdr:to>
      <xdr:col>73</xdr:col>
      <xdr:colOff>44450</xdr:colOff>
      <xdr:row>41</xdr:row>
      <xdr:rowOff>160782</xdr:rowOff>
    </xdr:to>
    <xdr:sp macro="" textlink="">
      <xdr:nvSpPr>
        <xdr:cNvPr id="392" name="フローチャート: 判断 391"/>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145559</xdr:rowOff>
    </xdr:from>
    <xdr:ext cx="762000" cy="259045"/>
    <xdr:sp macro="" textlink="">
      <xdr:nvSpPr>
        <xdr:cNvPr id="393" name="テキスト ボックス 392"/>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83566</xdr:rowOff>
    </xdr:from>
    <xdr:to>
      <xdr:col>68</xdr:col>
      <xdr:colOff>152400</xdr:colOff>
      <xdr:row>40</xdr:row>
      <xdr:rowOff>127000</xdr:rowOff>
    </xdr:to>
    <xdr:cxnSp macro="">
      <xdr:nvCxnSpPr>
        <xdr:cNvPr id="394" name="直線コネクタ 393"/>
        <xdr:cNvCxnSpPr/>
      </xdr:nvCxnSpPr>
      <xdr:spPr>
        <a:xfrm flipV="1">
          <a:off x="13512800" y="694156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5" name="フローチャート: 判断 394"/>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6" name="テキスト ボックス 395"/>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397" name="フローチャート: 判断 396"/>
        <xdr:cNvSpPr/>
      </xdr:nvSpPr>
      <xdr:spPr>
        <a:xfrm>
          <a:off x="13462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80281</xdr:rowOff>
    </xdr:from>
    <xdr:ext cx="762000" cy="259045"/>
    <xdr:sp macro="" textlink="">
      <xdr:nvSpPr>
        <xdr:cNvPr id="398" name="テキスト ボックス 397"/>
        <xdr:cNvSpPr txBox="1"/>
      </xdr:nvSpPr>
      <xdr:spPr>
        <a:xfrm>
          <a:off x="13131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56896</xdr:rowOff>
    </xdr:from>
    <xdr:to>
      <xdr:col>81</xdr:col>
      <xdr:colOff>95250</xdr:colOff>
      <xdr:row>40</xdr:row>
      <xdr:rowOff>158496</xdr:rowOff>
    </xdr:to>
    <xdr:sp macro="" textlink="">
      <xdr:nvSpPr>
        <xdr:cNvPr id="404" name="楕円 403"/>
        <xdr:cNvSpPr/>
      </xdr:nvSpPr>
      <xdr:spPr>
        <a:xfrm>
          <a:off x="169672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73423</xdr:rowOff>
    </xdr:from>
    <xdr:ext cx="762000" cy="259045"/>
    <xdr:sp macro="" textlink="">
      <xdr:nvSpPr>
        <xdr:cNvPr id="405" name="公債費負担の状況該当値テキスト"/>
        <xdr:cNvSpPr txBox="1"/>
      </xdr:nvSpPr>
      <xdr:spPr>
        <a:xfrm>
          <a:off x="171069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18288</xdr:rowOff>
    </xdr:from>
    <xdr:to>
      <xdr:col>77</xdr:col>
      <xdr:colOff>95250</xdr:colOff>
      <xdr:row>40</xdr:row>
      <xdr:rowOff>119888</xdr:rowOff>
    </xdr:to>
    <xdr:sp macro="" textlink="">
      <xdr:nvSpPr>
        <xdr:cNvPr id="406" name="楕円 405"/>
        <xdr:cNvSpPr/>
      </xdr:nvSpPr>
      <xdr:spPr>
        <a:xfrm>
          <a:off x="16129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130065</xdr:rowOff>
    </xdr:from>
    <xdr:ext cx="736600" cy="259045"/>
    <xdr:sp macro="" textlink="">
      <xdr:nvSpPr>
        <xdr:cNvPr id="407" name="テキスト ボックス 406"/>
        <xdr:cNvSpPr txBox="1"/>
      </xdr:nvSpPr>
      <xdr:spPr>
        <a:xfrm>
          <a:off x="15798800" y="664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3810</xdr:rowOff>
    </xdr:from>
    <xdr:to>
      <xdr:col>73</xdr:col>
      <xdr:colOff>44450</xdr:colOff>
      <xdr:row>40</xdr:row>
      <xdr:rowOff>105410</xdr:rowOff>
    </xdr:to>
    <xdr:sp macro="" textlink="">
      <xdr:nvSpPr>
        <xdr:cNvPr id="408" name="楕円 407"/>
        <xdr:cNvSpPr/>
      </xdr:nvSpPr>
      <xdr:spPr>
        <a:xfrm>
          <a:off x="15240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115587</xdr:rowOff>
    </xdr:from>
    <xdr:ext cx="762000" cy="259045"/>
    <xdr:sp macro="" textlink="">
      <xdr:nvSpPr>
        <xdr:cNvPr id="409" name="テキスト ボックス 408"/>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32766</xdr:rowOff>
    </xdr:from>
    <xdr:to>
      <xdr:col>68</xdr:col>
      <xdr:colOff>203200</xdr:colOff>
      <xdr:row>40</xdr:row>
      <xdr:rowOff>134366</xdr:rowOff>
    </xdr:to>
    <xdr:sp macro="" textlink="">
      <xdr:nvSpPr>
        <xdr:cNvPr id="410" name="楕円 409"/>
        <xdr:cNvSpPr/>
      </xdr:nvSpPr>
      <xdr:spPr>
        <a:xfrm>
          <a:off x="14351000" y="689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144543</xdr:rowOff>
    </xdr:from>
    <xdr:ext cx="762000" cy="259045"/>
    <xdr:sp macro="" textlink="">
      <xdr:nvSpPr>
        <xdr:cNvPr id="411" name="テキスト ボックス 410"/>
        <xdr:cNvSpPr txBox="1"/>
      </xdr:nvSpPr>
      <xdr:spPr>
        <a:xfrm>
          <a:off x="14020800" y="665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12" name="楕円 411"/>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13" name="テキスト ボックス 412"/>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平成２６年度から，統合小学校建設事業，役場庁舎耐震改修事業等の大規模事業にともなう新規借り入れが増えたことにより地方債現在高が増え，それによって類似団体平均を７５．１ポイントと大きく上回っている。今後も防災行政無線のデジタル化事業等により，数年間は更なる上昇が見込まれるため，その他の地方債の発行を抑制しつつ当該基金の確保に努め，急激な比率の上昇を抑え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111328</xdr:rowOff>
    </xdr:to>
    <xdr:cxnSp macro="">
      <xdr:nvCxnSpPr>
        <xdr:cNvPr id="440" name="直線コネクタ 439"/>
        <xdr:cNvCxnSpPr/>
      </xdr:nvCxnSpPr>
      <xdr:spPr>
        <a:xfrm flipV="1">
          <a:off x="17018000" y="2451100"/>
          <a:ext cx="0" cy="10892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83405</xdr:rowOff>
    </xdr:from>
    <xdr:ext cx="762000" cy="259045"/>
    <xdr:sp macro="" textlink="">
      <xdr:nvSpPr>
        <xdr:cNvPr id="441" name="将来負担の状況最小値テキスト"/>
        <xdr:cNvSpPr txBox="1"/>
      </xdr:nvSpPr>
      <xdr:spPr>
        <a:xfrm>
          <a:off x="17106900" y="351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111328</xdr:rowOff>
    </xdr:from>
    <xdr:to>
      <xdr:col>81</xdr:col>
      <xdr:colOff>133350</xdr:colOff>
      <xdr:row>20</xdr:row>
      <xdr:rowOff>111328</xdr:rowOff>
    </xdr:to>
    <xdr:cxnSp macro="">
      <xdr:nvCxnSpPr>
        <xdr:cNvPr id="442" name="直線コネクタ 441"/>
        <xdr:cNvCxnSpPr/>
      </xdr:nvCxnSpPr>
      <xdr:spPr>
        <a:xfrm>
          <a:off x="16929100" y="35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148996</xdr:rowOff>
    </xdr:from>
    <xdr:to>
      <xdr:col>81</xdr:col>
      <xdr:colOff>44450</xdr:colOff>
      <xdr:row>16</xdr:row>
      <xdr:rowOff>169266</xdr:rowOff>
    </xdr:to>
    <xdr:cxnSp macro="">
      <xdr:nvCxnSpPr>
        <xdr:cNvPr id="445" name="直線コネクタ 444"/>
        <xdr:cNvCxnSpPr/>
      </xdr:nvCxnSpPr>
      <xdr:spPr>
        <a:xfrm>
          <a:off x="16179800" y="2892196"/>
          <a:ext cx="838200" cy="2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115460</xdr:rowOff>
    </xdr:from>
    <xdr:ext cx="762000" cy="259045"/>
    <xdr:sp macro="" textlink="">
      <xdr:nvSpPr>
        <xdr:cNvPr id="446" name="将来負担の状況平均値テキスト"/>
        <xdr:cNvSpPr txBox="1"/>
      </xdr:nvSpPr>
      <xdr:spPr>
        <a:xfrm>
          <a:off x="17106900" y="234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98933</xdr:rowOff>
    </xdr:from>
    <xdr:to>
      <xdr:col>81</xdr:col>
      <xdr:colOff>95250</xdr:colOff>
      <xdr:row>15</xdr:row>
      <xdr:rowOff>29083</xdr:rowOff>
    </xdr:to>
    <xdr:sp macro="" textlink="">
      <xdr:nvSpPr>
        <xdr:cNvPr id="447" name="フローチャート: 判断 446"/>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139827</xdr:rowOff>
    </xdr:from>
    <xdr:to>
      <xdr:col>77</xdr:col>
      <xdr:colOff>44450</xdr:colOff>
      <xdr:row>16</xdr:row>
      <xdr:rowOff>148996</xdr:rowOff>
    </xdr:to>
    <xdr:cxnSp macro="">
      <xdr:nvCxnSpPr>
        <xdr:cNvPr id="448" name="直線コネクタ 447"/>
        <xdr:cNvCxnSpPr/>
      </xdr:nvCxnSpPr>
      <xdr:spPr>
        <a:xfrm>
          <a:off x="15290800" y="2883027"/>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137541</xdr:rowOff>
    </xdr:from>
    <xdr:to>
      <xdr:col>77</xdr:col>
      <xdr:colOff>95250</xdr:colOff>
      <xdr:row>15</xdr:row>
      <xdr:rowOff>67691</xdr:rowOff>
    </xdr:to>
    <xdr:sp macro="" textlink="">
      <xdr:nvSpPr>
        <xdr:cNvPr id="449" name="フローチャート: 判断 448"/>
        <xdr:cNvSpPr/>
      </xdr:nvSpPr>
      <xdr:spPr>
        <a:xfrm>
          <a:off x="16129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77868</xdr:rowOff>
    </xdr:from>
    <xdr:ext cx="736600" cy="259045"/>
    <xdr:sp macro="" textlink="">
      <xdr:nvSpPr>
        <xdr:cNvPr id="450" name="テキスト ボックス 449"/>
        <xdr:cNvSpPr txBox="1"/>
      </xdr:nvSpPr>
      <xdr:spPr>
        <a:xfrm>
          <a:off x="15798800" y="2306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101702</xdr:rowOff>
    </xdr:from>
    <xdr:to>
      <xdr:col>72</xdr:col>
      <xdr:colOff>203200</xdr:colOff>
      <xdr:row>16</xdr:row>
      <xdr:rowOff>139827</xdr:rowOff>
    </xdr:to>
    <xdr:cxnSp macro="">
      <xdr:nvCxnSpPr>
        <xdr:cNvPr id="451" name="直線コネクタ 450"/>
        <xdr:cNvCxnSpPr/>
      </xdr:nvCxnSpPr>
      <xdr:spPr>
        <a:xfrm>
          <a:off x="14401800" y="2844902"/>
          <a:ext cx="889000" cy="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158775</xdr:rowOff>
    </xdr:from>
    <xdr:to>
      <xdr:col>73</xdr:col>
      <xdr:colOff>44450</xdr:colOff>
      <xdr:row>15</xdr:row>
      <xdr:rowOff>88925</xdr:rowOff>
    </xdr:to>
    <xdr:sp macro="" textlink="">
      <xdr:nvSpPr>
        <xdr:cNvPr id="452" name="フローチャート: 判断 451"/>
        <xdr:cNvSpPr/>
      </xdr:nvSpPr>
      <xdr:spPr>
        <a:xfrm>
          <a:off x="15240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99102</xdr:rowOff>
    </xdr:from>
    <xdr:ext cx="762000" cy="259045"/>
    <xdr:sp macro="" textlink="">
      <xdr:nvSpPr>
        <xdr:cNvPr id="453" name="テキスト ボックス 452"/>
        <xdr:cNvSpPr txBox="1"/>
      </xdr:nvSpPr>
      <xdr:spPr>
        <a:xfrm>
          <a:off x="14909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26899</xdr:rowOff>
    </xdr:from>
    <xdr:to>
      <xdr:col>68</xdr:col>
      <xdr:colOff>152400</xdr:colOff>
      <xdr:row>16</xdr:row>
      <xdr:rowOff>101702</xdr:rowOff>
    </xdr:to>
    <xdr:cxnSp macro="">
      <xdr:nvCxnSpPr>
        <xdr:cNvPr id="454" name="直線コネクタ 453"/>
        <xdr:cNvCxnSpPr/>
      </xdr:nvCxnSpPr>
      <xdr:spPr>
        <a:xfrm>
          <a:off x="13512800" y="2770099"/>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4699</xdr:rowOff>
    </xdr:from>
    <xdr:to>
      <xdr:col>68</xdr:col>
      <xdr:colOff>203200</xdr:colOff>
      <xdr:row>15</xdr:row>
      <xdr:rowOff>106299</xdr:rowOff>
    </xdr:to>
    <xdr:sp macro="" textlink="">
      <xdr:nvSpPr>
        <xdr:cNvPr id="455" name="フローチャート: 判断 454"/>
        <xdr:cNvSpPr/>
      </xdr:nvSpPr>
      <xdr:spPr>
        <a:xfrm>
          <a:off x="14351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116476</xdr:rowOff>
    </xdr:from>
    <xdr:ext cx="762000" cy="259045"/>
    <xdr:sp macro="" textlink="">
      <xdr:nvSpPr>
        <xdr:cNvPr id="456" name="テキスト ボックス 455"/>
        <xdr:cNvSpPr txBox="1"/>
      </xdr:nvSpPr>
      <xdr:spPr>
        <a:xfrm>
          <a:off x="14020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63576</xdr:rowOff>
    </xdr:from>
    <xdr:to>
      <xdr:col>64</xdr:col>
      <xdr:colOff>152400</xdr:colOff>
      <xdr:row>15</xdr:row>
      <xdr:rowOff>165176</xdr:rowOff>
    </xdr:to>
    <xdr:sp macro="" textlink="">
      <xdr:nvSpPr>
        <xdr:cNvPr id="457" name="フローチャート: 判断 456"/>
        <xdr:cNvSpPr/>
      </xdr:nvSpPr>
      <xdr:spPr>
        <a:xfrm>
          <a:off x="13462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3903</xdr:rowOff>
    </xdr:from>
    <xdr:ext cx="762000" cy="259045"/>
    <xdr:sp macro="" textlink="">
      <xdr:nvSpPr>
        <xdr:cNvPr id="458" name="テキスト ボックス 457"/>
        <xdr:cNvSpPr txBox="1"/>
      </xdr:nvSpPr>
      <xdr:spPr>
        <a:xfrm>
          <a:off x="13131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118466</xdr:rowOff>
    </xdr:from>
    <xdr:to>
      <xdr:col>81</xdr:col>
      <xdr:colOff>95250</xdr:colOff>
      <xdr:row>17</xdr:row>
      <xdr:rowOff>48616</xdr:rowOff>
    </xdr:to>
    <xdr:sp macro="" textlink="">
      <xdr:nvSpPr>
        <xdr:cNvPr id="464" name="楕円 463"/>
        <xdr:cNvSpPr/>
      </xdr:nvSpPr>
      <xdr:spPr>
        <a:xfrm>
          <a:off x="16967200" y="286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90543</xdr:rowOff>
    </xdr:from>
    <xdr:ext cx="762000" cy="259045"/>
    <xdr:sp macro="" textlink="">
      <xdr:nvSpPr>
        <xdr:cNvPr id="465" name="将来負担の状況該当値テキスト"/>
        <xdr:cNvSpPr txBox="1"/>
      </xdr:nvSpPr>
      <xdr:spPr>
        <a:xfrm>
          <a:off x="17106900" y="2833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98196</xdr:rowOff>
    </xdr:from>
    <xdr:to>
      <xdr:col>77</xdr:col>
      <xdr:colOff>95250</xdr:colOff>
      <xdr:row>17</xdr:row>
      <xdr:rowOff>28346</xdr:rowOff>
    </xdr:to>
    <xdr:sp macro="" textlink="">
      <xdr:nvSpPr>
        <xdr:cNvPr id="466" name="楕円 465"/>
        <xdr:cNvSpPr/>
      </xdr:nvSpPr>
      <xdr:spPr>
        <a:xfrm>
          <a:off x="16129000" y="284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13123</xdr:rowOff>
    </xdr:from>
    <xdr:ext cx="736600" cy="259045"/>
    <xdr:sp macro="" textlink="">
      <xdr:nvSpPr>
        <xdr:cNvPr id="467" name="テキスト ボックス 466"/>
        <xdr:cNvSpPr txBox="1"/>
      </xdr:nvSpPr>
      <xdr:spPr>
        <a:xfrm>
          <a:off x="15798800" y="2927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89027</xdr:rowOff>
    </xdr:from>
    <xdr:to>
      <xdr:col>73</xdr:col>
      <xdr:colOff>44450</xdr:colOff>
      <xdr:row>17</xdr:row>
      <xdr:rowOff>19177</xdr:rowOff>
    </xdr:to>
    <xdr:sp macro="" textlink="">
      <xdr:nvSpPr>
        <xdr:cNvPr id="468" name="楕円 467"/>
        <xdr:cNvSpPr/>
      </xdr:nvSpPr>
      <xdr:spPr>
        <a:xfrm>
          <a:off x="15240000" y="283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3954</xdr:rowOff>
    </xdr:from>
    <xdr:ext cx="762000" cy="259045"/>
    <xdr:sp macro="" textlink="">
      <xdr:nvSpPr>
        <xdr:cNvPr id="469" name="テキスト ボックス 468"/>
        <xdr:cNvSpPr txBox="1"/>
      </xdr:nvSpPr>
      <xdr:spPr>
        <a:xfrm>
          <a:off x="14909800" y="291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50902</xdr:rowOff>
    </xdr:from>
    <xdr:to>
      <xdr:col>68</xdr:col>
      <xdr:colOff>203200</xdr:colOff>
      <xdr:row>16</xdr:row>
      <xdr:rowOff>152502</xdr:rowOff>
    </xdr:to>
    <xdr:sp macro="" textlink="">
      <xdr:nvSpPr>
        <xdr:cNvPr id="470" name="楕円 469"/>
        <xdr:cNvSpPr/>
      </xdr:nvSpPr>
      <xdr:spPr>
        <a:xfrm>
          <a:off x="14351000" y="279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137279</xdr:rowOff>
    </xdr:from>
    <xdr:ext cx="762000" cy="259045"/>
    <xdr:sp macro="" textlink="">
      <xdr:nvSpPr>
        <xdr:cNvPr id="471" name="テキスト ボックス 470"/>
        <xdr:cNvSpPr txBox="1"/>
      </xdr:nvSpPr>
      <xdr:spPr>
        <a:xfrm>
          <a:off x="14020800" y="2880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147549</xdr:rowOff>
    </xdr:from>
    <xdr:to>
      <xdr:col>64</xdr:col>
      <xdr:colOff>152400</xdr:colOff>
      <xdr:row>16</xdr:row>
      <xdr:rowOff>77699</xdr:rowOff>
    </xdr:to>
    <xdr:sp macro="" textlink="">
      <xdr:nvSpPr>
        <xdr:cNvPr id="472" name="楕円 471"/>
        <xdr:cNvSpPr/>
      </xdr:nvSpPr>
      <xdr:spPr>
        <a:xfrm>
          <a:off x="13462000" y="271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62476</xdr:rowOff>
    </xdr:from>
    <xdr:ext cx="762000" cy="259045"/>
    <xdr:sp macro="" textlink="">
      <xdr:nvSpPr>
        <xdr:cNvPr id="473" name="テキスト ボックス 472"/>
        <xdr:cNvSpPr txBox="1"/>
      </xdr:nvSpPr>
      <xdr:spPr>
        <a:xfrm>
          <a:off x="13131800" y="2805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16,914
16,099
23.89
8,508,920
8,003,086
451,192
4,218,530
9,486,874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95.6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人件費に係る経常収支比率については，依然として類似団体平均を８．８ポイント上回っているが，これは，本町に原子力研究開発施設や関連施設が立地しており，常備消防業務の必要性から町単独で消防を運営していること，さらには，県内随一の観光地として積極的な観光施策の展開を図っていることから人員を要しているのが原因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近年，職員年齢構成の変化により職員年齢が低下し，微減若しく横ばいの状況にあるが，今後は，年齢の上昇とともに微増傾向が見込まれることから，適正な定員管理と行財政改革の取り組みを通し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44704</xdr:rowOff>
    </xdr:from>
    <xdr:to>
      <xdr:col>24</xdr:col>
      <xdr:colOff>25400</xdr:colOff>
      <xdr:row>40</xdr:row>
      <xdr:rowOff>21844</xdr:rowOff>
    </xdr:to>
    <xdr:cxnSp macro="">
      <xdr:nvCxnSpPr>
        <xdr:cNvPr id="59" name="直線コネクタ 58"/>
        <xdr:cNvCxnSpPr/>
      </xdr:nvCxnSpPr>
      <xdr:spPr>
        <a:xfrm flipV="1">
          <a:off x="4826000" y="58740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165371</xdr:rowOff>
    </xdr:from>
    <xdr:ext cx="762000" cy="259045"/>
    <xdr:sp macro="" textlink="">
      <xdr:nvSpPr>
        <xdr:cNvPr id="60" name="人件費最小値テキスト"/>
        <xdr:cNvSpPr txBox="1"/>
      </xdr:nvSpPr>
      <xdr:spPr>
        <a:xfrm>
          <a:off x="4914900" y="68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21844</xdr:rowOff>
    </xdr:from>
    <xdr:to>
      <xdr:col>24</xdr:col>
      <xdr:colOff>114300</xdr:colOff>
      <xdr:row>40</xdr:row>
      <xdr:rowOff>21844</xdr:rowOff>
    </xdr:to>
    <xdr:cxnSp macro="">
      <xdr:nvCxnSpPr>
        <xdr:cNvPr id="61" name="直線コネクタ 60"/>
        <xdr:cNvCxnSpPr/>
      </xdr:nvCxnSpPr>
      <xdr:spPr>
        <a:xfrm>
          <a:off x="4737100" y="687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44704</xdr:rowOff>
    </xdr:from>
    <xdr:to>
      <xdr:col>24</xdr:col>
      <xdr:colOff>114300</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74422</xdr:rowOff>
    </xdr:from>
    <xdr:to>
      <xdr:col>24</xdr:col>
      <xdr:colOff>25400</xdr:colOff>
      <xdr:row>39</xdr:row>
      <xdr:rowOff>83566</xdr:rowOff>
    </xdr:to>
    <xdr:cxnSp macro="">
      <xdr:nvCxnSpPr>
        <xdr:cNvPr id="64" name="直線コネクタ 63"/>
        <xdr:cNvCxnSpPr/>
      </xdr:nvCxnSpPr>
      <xdr:spPr>
        <a:xfrm>
          <a:off x="3987800" y="67609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5"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6" name="フローチャート: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74422</xdr:rowOff>
    </xdr:from>
    <xdr:to>
      <xdr:col>19</xdr:col>
      <xdr:colOff>187325</xdr:colOff>
      <xdr:row>39</xdr:row>
      <xdr:rowOff>97282</xdr:rowOff>
    </xdr:to>
    <xdr:cxnSp macro="">
      <xdr:nvCxnSpPr>
        <xdr:cNvPr id="67" name="直線コネクタ 66"/>
        <xdr:cNvCxnSpPr/>
      </xdr:nvCxnSpPr>
      <xdr:spPr>
        <a:xfrm flipV="1">
          <a:off x="3098800" y="67609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5842</xdr:rowOff>
    </xdr:from>
    <xdr:to>
      <xdr:col>15</xdr:col>
      <xdr:colOff>98425</xdr:colOff>
      <xdr:row>39</xdr:row>
      <xdr:rowOff>97282</xdr:rowOff>
    </xdr:to>
    <xdr:cxnSp macro="">
      <xdr:nvCxnSpPr>
        <xdr:cNvPr id="70" name="直線コネクタ 69"/>
        <xdr:cNvCxnSpPr/>
      </xdr:nvCxnSpPr>
      <xdr:spPr>
        <a:xfrm>
          <a:off x="2209800" y="66923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5842</xdr:rowOff>
    </xdr:from>
    <xdr:to>
      <xdr:col>11</xdr:col>
      <xdr:colOff>9525</xdr:colOff>
      <xdr:row>39</xdr:row>
      <xdr:rowOff>106426</xdr:rowOff>
    </xdr:to>
    <xdr:cxnSp macro="">
      <xdr:nvCxnSpPr>
        <xdr:cNvPr id="73" name="直線コネクタ 72"/>
        <xdr:cNvCxnSpPr/>
      </xdr:nvCxnSpPr>
      <xdr:spPr>
        <a:xfrm flipV="1">
          <a:off x="1320800" y="669239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32766</xdr:rowOff>
    </xdr:from>
    <xdr:to>
      <xdr:col>24</xdr:col>
      <xdr:colOff>76200</xdr:colOff>
      <xdr:row>39</xdr:row>
      <xdr:rowOff>134366</xdr:rowOff>
    </xdr:to>
    <xdr:sp macro="" textlink="">
      <xdr:nvSpPr>
        <xdr:cNvPr id="83" name="楕円 82"/>
        <xdr:cNvSpPr/>
      </xdr:nvSpPr>
      <xdr:spPr>
        <a:xfrm>
          <a:off x="47752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112793</xdr:rowOff>
    </xdr:from>
    <xdr:ext cx="762000" cy="259045"/>
    <xdr:sp macro="" textlink="">
      <xdr:nvSpPr>
        <xdr:cNvPr id="84" name="人件費該当値テキスト"/>
        <xdr:cNvSpPr txBox="1"/>
      </xdr:nvSpPr>
      <xdr:spPr>
        <a:xfrm>
          <a:off x="4914900" y="6627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23622</xdr:rowOff>
    </xdr:from>
    <xdr:to>
      <xdr:col>20</xdr:col>
      <xdr:colOff>38100</xdr:colOff>
      <xdr:row>39</xdr:row>
      <xdr:rowOff>125222</xdr:rowOff>
    </xdr:to>
    <xdr:sp macro="" textlink="">
      <xdr:nvSpPr>
        <xdr:cNvPr id="85" name="楕円 84"/>
        <xdr:cNvSpPr/>
      </xdr:nvSpPr>
      <xdr:spPr>
        <a:xfrm>
          <a:off x="3937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109999</xdr:rowOff>
    </xdr:from>
    <xdr:ext cx="736600" cy="259045"/>
    <xdr:sp macro="" textlink="">
      <xdr:nvSpPr>
        <xdr:cNvPr id="86" name="テキスト ボックス 85"/>
        <xdr:cNvSpPr txBox="1"/>
      </xdr:nvSpPr>
      <xdr:spPr>
        <a:xfrm>
          <a:off x="3606800" y="679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46482</xdr:rowOff>
    </xdr:from>
    <xdr:to>
      <xdr:col>15</xdr:col>
      <xdr:colOff>149225</xdr:colOff>
      <xdr:row>39</xdr:row>
      <xdr:rowOff>148082</xdr:rowOff>
    </xdr:to>
    <xdr:sp macro="" textlink="">
      <xdr:nvSpPr>
        <xdr:cNvPr id="87" name="楕円 86"/>
        <xdr:cNvSpPr/>
      </xdr:nvSpPr>
      <xdr:spPr>
        <a:xfrm>
          <a:off x="30480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132859</xdr:rowOff>
    </xdr:from>
    <xdr:ext cx="762000" cy="259045"/>
    <xdr:sp macro="" textlink="">
      <xdr:nvSpPr>
        <xdr:cNvPr id="88" name="テキスト ボックス 87"/>
        <xdr:cNvSpPr txBox="1"/>
      </xdr:nvSpPr>
      <xdr:spPr>
        <a:xfrm>
          <a:off x="2717800" y="681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126492</xdr:rowOff>
    </xdr:from>
    <xdr:to>
      <xdr:col>11</xdr:col>
      <xdr:colOff>60325</xdr:colOff>
      <xdr:row>39</xdr:row>
      <xdr:rowOff>56642</xdr:rowOff>
    </xdr:to>
    <xdr:sp macro="" textlink="">
      <xdr:nvSpPr>
        <xdr:cNvPr id="89" name="楕円 88"/>
        <xdr:cNvSpPr/>
      </xdr:nvSpPr>
      <xdr:spPr>
        <a:xfrm>
          <a:off x="2159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41419</xdr:rowOff>
    </xdr:from>
    <xdr:ext cx="762000" cy="259045"/>
    <xdr:sp macro="" textlink="">
      <xdr:nvSpPr>
        <xdr:cNvPr id="90" name="テキスト ボックス 89"/>
        <xdr:cNvSpPr txBox="1"/>
      </xdr:nvSpPr>
      <xdr:spPr>
        <a:xfrm>
          <a:off x="1828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55626</xdr:rowOff>
    </xdr:from>
    <xdr:to>
      <xdr:col>6</xdr:col>
      <xdr:colOff>171450</xdr:colOff>
      <xdr:row>39</xdr:row>
      <xdr:rowOff>157226</xdr:rowOff>
    </xdr:to>
    <xdr:sp macro="" textlink="">
      <xdr:nvSpPr>
        <xdr:cNvPr id="91" name="楕円 90"/>
        <xdr:cNvSpPr/>
      </xdr:nvSpPr>
      <xdr:spPr>
        <a:xfrm>
          <a:off x="1270000" y="674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142003</xdr:rowOff>
    </xdr:from>
    <xdr:ext cx="762000" cy="259045"/>
    <xdr:sp macro="" textlink="">
      <xdr:nvSpPr>
        <xdr:cNvPr id="92" name="テキスト ボックス 91"/>
        <xdr:cNvSpPr txBox="1"/>
      </xdr:nvSpPr>
      <xdr:spPr>
        <a:xfrm>
          <a:off x="93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については，駐車場使用料等の特定財源の増による一般財源の減を理由として０．２ポイント減少した。しかし，依然として類似団体平均よりも上回っていることから，引き続き，施設管理経費の削減や施設使用料等の財源確保に努め，更なる改善を図っ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130810</xdr:rowOff>
    </xdr:to>
    <xdr:cxnSp macro="">
      <xdr:nvCxnSpPr>
        <xdr:cNvPr id="120" name="直線コネクタ 119"/>
        <xdr:cNvCxnSpPr/>
      </xdr:nvCxnSpPr>
      <xdr:spPr>
        <a:xfrm flipV="1">
          <a:off x="16510000" y="24358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130810</xdr:rowOff>
    </xdr:from>
    <xdr:to>
      <xdr:col>82</xdr:col>
      <xdr:colOff>196850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3"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4" name="直線コネクタ 123"/>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77470</xdr:rowOff>
    </xdr:from>
    <xdr:to>
      <xdr:col>82</xdr:col>
      <xdr:colOff>107950</xdr:colOff>
      <xdr:row>17</xdr:row>
      <xdr:rowOff>92710</xdr:rowOff>
    </xdr:to>
    <xdr:cxnSp macro="">
      <xdr:nvCxnSpPr>
        <xdr:cNvPr id="125" name="直線コネクタ 124"/>
        <xdr:cNvCxnSpPr/>
      </xdr:nvCxnSpPr>
      <xdr:spPr>
        <a:xfrm flipV="1">
          <a:off x="15671800" y="29921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6"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7" name="フローチャート: 判断 126"/>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62230</xdr:rowOff>
    </xdr:from>
    <xdr:to>
      <xdr:col>78</xdr:col>
      <xdr:colOff>69850</xdr:colOff>
      <xdr:row>17</xdr:row>
      <xdr:rowOff>92710</xdr:rowOff>
    </xdr:to>
    <xdr:cxnSp macro="">
      <xdr:nvCxnSpPr>
        <xdr:cNvPr id="128" name="直線コネクタ 127"/>
        <xdr:cNvCxnSpPr/>
      </xdr:nvCxnSpPr>
      <xdr:spPr>
        <a:xfrm>
          <a:off x="14782800" y="2976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29" name="フローチャート: 判断 128"/>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30" name="テキスト ボックス 129"/>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62230</xdr:rowOff>
    </xdr:from>
    <xdr:to>
      <xdr:col>73</xdr:col>
      <xdr:colOff>180975</xdr:colOff>
      <xdr:row>17</xdr:row>
      <xdr:rowOff>77470</xdr:rowOff>
    </xdr:to>
    <xdr:cxnSp macro="">
      <xdr:nvCxnSpPr>
        <xdr:cNvPr id="131" name="直線コネクタ 130"/>
        <xdr:cNvCxnSpPr/>
      </xdr:nvCxnSpPr>
      <xdr:spPr>
        <a:xfrm flipV="1">
          <a:off x="13893800" y="2976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2" name="フローチャート: 判断 131"/>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33" name="テキスト ボックス 132"/>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77470</xdr:rowOff>
    </xdr:from>
    <xdr:to>
      <xdr:col>69</xdr:col>
      <xdr:colOff>92075</xdr:colOff>
      <xdr:row>17</xdr:row>
      <xdr:rowOff>161290</xdr:rowOff>
    </xdr:to>
    <xdr:cxnSp macro="">
      <xdr:nvCxnSpPr>
        <xdr:cNvPr id="134" name="直線コネクタ 133"/>
        <xdr:cNvCxnSpPr/>
      </xdr:nvCxnSpPr>
      <xdr:spPr>
        <a:xfrm flipV="1">
          <a:off x="13004800" y="29921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37" name="フローチャート: 判断 136"/>
        <xdr:cNvSpPr/>
      </xdr:nvSpPr>
      <xdr:spPr>
        <a:xfrm>
          <a:off x="12954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31767</xdr:rowOff>
    </xdr:from>
    <xdr:ext cx="762000" cy="259045"/>
    <xdr:sp macro="" textlink="">
      <xdr:nvSpPr>
        <xdr:cNvPr id="138" name="テキスト ボックス 137"/>
        <xdr:cNvSpPr txBox="1"/>
      </xdr:nvSpPr>
      <xdr:spPr>
        <a:xfrm>
          <a:off x="12623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26670</xdr:rowOff>
    </xdr:from>
    <xdr:to>
      <xdr:col>82</xdr:col>
      <xdr:colOff>158750</xdr:colOff>
      <xdr:row>17</xdr:row>
      <xdr:rowOff>128270</xdr:rowOff>
    </xdr:to>
    <xdr:sp macro="" textlink="">
      <xdr:nvSpPr>
        <xdr:cNvPr id="144" name="楕円 143"/>
        <xdr:cNvSpPr/>
      </xdr:nvSpPr>
      <xdr:spPr>
        <a:xfrm>
          <a:off x="164592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170197</xdr:rowOff>
    </xdr:from>
    <xdr:ext cx="762000" cy="259045"/>
    <xdr:sp macro="" textlink="">
      <xdr:nvSpPr>
        <xdr:cNvPr id="145" name="物件費該当値テキスト"/>
        <xdr:cNvSpPr txBox="1"/>
      </xdr:nvSpPr>
      <xdr:spPr>
        <a:xfrm>
          <a:off x="165989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41910</xdr:rowOff>
    </xdr:from>
    <xdr:to>
      <xdr:col>78</xdr:col>
      <xdr:colOff>120650</xdr:colOff>
      <xdr:row>17</xdr:row>
      <xdr:rowOff>143510</xdr:rowOff>
    </xdr:to>
    <xdr:sp macro="" textlink="">
      <xdr:nvSpPr>
        <xdr:cNvPr id="146" name="楕円 145"/>
        <xdr:cNvSpPr/>
      </xdr:nvSpPr>
      <xdr:spPr>
        <a:xfrm>
          <a:off x="15621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47" name="テキスト ボックス 146"/>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11430</xdr:rowOff>
    </xdr:from>
    <xdr:to>
      <xdr:col>74</xdr:col>
      <xdr:colOff>31750</xdr:colOff>
      <xdr:row>17</xdr:row>
      <xdr:rowOff>113030</xdr:rowOff>
    </xdr:to>
    <xdr:sp macro="" textlink="">
      <xdr:nvSpPr>
        <xdr:cNvPr id="148" name="楕円 147"/>
        <xdr:cNvSpPr/>
      </xdr:nvSpPr>
      <xdr:spPr>
        <a:xfrm>
          <a:off x="14732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49" name="テキスト ボックス 148"/>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26670</xdr:rowOff>
    </xdr:from>
    <xdr:to>
      <xdr:col>69</xdr:col>
      <xdr:colOff>142875</xdr:colOff>
      <xdr:row>17</xdr:row>
      <xdr:rowOff>128270</xdr:rowOff>
    </xdr:to>
    <xdr:sp macro="" textlink="">
      <xdr:nvSpPr>
        <xdr:cNvPr id="150" name="楕円 149"/>
        <xdr:cNvSpPr/>
      </xdr:nvSpPr>
      <xdr:spPr>
        <a:xfrm>
          <a:off x="13843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113047</xdr:rowOff>
    </xdr:from>
    <xdr:ext cx="762000" cy="259045"/>
    <xdr:sp macro="" textlink="">
      <xdr:nvSpPr>
        <xdr:cNvPr id="151" name="テキスト ボックス 150"/>
        <xdr:cNvSpPr txBox="1"/>
      </xdr:nvSpPr>
      <xdr:spPr>
        <a:xfrm>
          <a:off x="13512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110490</xdr:rowOff>
    </xdr:from>
    <xdr:to>
      <xdr:col>65</xdr:col>
      <xdr:colOff>53975</xdr:colOff>
      <xdr:row>18</xdr:row>
      <xdr:rowOff>40640</xdr:rowOff>
    </xdr:to>
    <xdr:sp macro="" textlink="">
      <xdr:nvSpPr>
        <xdr:cNvPr id="152" name="楕円 151"/>
        <xdr:cNvSpPr/>
      </xdr:nvSpPr>
      <xdr:spPr>
        <a:xfrm>
          <a:off x="12954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25417</xdr:rowOff>
    </xdr:from>
    <xdr:ext cx="762000" cy="259045"/>
    <xdr:sp macro="" textlink="">
      <xdr:nvSpPr>
        <xdr:cNvPr id="153" name="テキスト ボックス 152"/>
        <xdr:cNvSpPr txBox="1"/>
      </xdr:nvSpPr>
      <xdr:spPr>
        <a:xfrm>
          <a:off x="12623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については，障害者福祉費や児童措置費における給付費の増により０．２ポイントの増となり，特に障害者福祉費においては，今後，利用者や利用頻度の増による増加が見込ま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今後も引き続き，各施策の精査を図りつつ，適切な福祉サービスの提供に努める。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6350</xdr:rowOff>
    </xdr:from>
    <xdr:to>
      <xdr:col>24</xdr:col>
      <xdr:colOff>25400</xdr:colOff>
      <xdr:row>61</xdr:row>
      <xdr:rowOff>6350</xdr:rowOff>
    </xdr:to>
    <xdr:cxnSp macro="">
      <xdr:nvCxnSpPr>
        <xdr:cNvPr id="181" name="直線コネクタ 180"/>
        <xdr:cNvCxnSpPr/>
      </xdr:nvCxnSpPr>
      <xdr:spPr>
        <a:xfrm flipV="1">
          <a:off x="4826000" y="9093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149877</xdr:rowOff>
    </xdr:from>
    <xdr:ext cx="762000" cy="259045"/>
    <xdr:sp macro="" textlink="">
      <xdr:nvSpPr>
        <xdr:cNvPr id="182" name="扶助費最小値テキスト"/>
        <xdr:cNvSpPr txBox="1"/>
      </xdr:nvSpPr>
      <xdr:spPr>
        <a:xfrm>
          <a:off x="4914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6350</xdr:rowOff>
    </xdr:from>
    <xdr:to>
      <xdr:col>24</xdr:col>
      <xdr:colOff>114300</xdr:colOff>
      <xdr:row>61</xdr:row>
      <xdr:rowOff>6350</xdr:rowOff>
    </xdr:to>
    <xdr:cxnSp macro="">
      <xdr:nvCxnSpPr>
        <xdr:cNvPr id="183" name="直線コネクタ 182"/>
        <xdr:cNvCxnSpPr/>
      </xdr:nvCxnSpPr>
      <xdr:spPr>
        <a:xfrm>
          <a:off x="4737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92727</xdr:rowOff>
    </xdr:from>
    <xdr:ext cx="762000" cy="259045"/>
    <xdr:sp macro="" textlink="">
      <xdr:nvSpPr>
        <xdr:cNvPr id="184" name="扶助費最大値テキスト"/>
        <xdr:cNvSpPr txBox="1"/>
      </xdr:nvSpPr>
      <xdr:spPr>
        <a:xfrm>
          <a:off x="4914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6350</xdr:rowOff>
    </xdr:from>
    <xdr:to>
      <xdr:col>24</xdr:col>
      <xdr:colOff>114300</xdr:colOff>
      <xdr:row>53</xdr:row>
      <xdr:rowOff>6350</xdr:rowOff>
    </xdr:to>
    <xdr:cxnSp macro="">
      <xdr:nvCxnSpPr>
        <xdr:cNvPr id="185" name="直線コネクタ 184"/>
        <xdr:cNvCxnSpPr/>
      </xdr:nvCxnSpPr>
      <xdr:spPr>
        <a:xfrm>
          <a:off x="4737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25400</xdr:rowOff>
    </xdr:from>
    <xdr:to>
      <xdr:col>24</xdr:col>
      <xdr:colOff>25400</xdr:colOff>
      <xdr:row>56</xdr:row>
      <xdr:rowOff>50800</xdr:rowOff>
    </xdr:to>
    <xdr:cxnSp macro="">
      <xdr:nvCxnSpPr>
        <xdr:cNvPr id="186" name="直線コネクタ 185"/>
        <xdr:cNvCxnSpPr/>
      </xdr:nvCxnSpPr>
      <xdr:spPr>
        <a:xfrm>
          <a:off x="3987800" y="9626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56</xdr:row>
      <xdr:rowOff>25400</xdr:rowOff>
    </xdr:to>
    <xdr:cxnSp macro="">
      <xdr:nvCxnSpPr>
        <xdr:cNvPr id="189" name="直線コネクタ 188"/>
        <xdr:cNvCxnSpPr/>
      </xdr:nvCxnSpPr>
      <xdr:spPr>
        <a:xfrm>
          <a:off x="3098800" y="9537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69850</xdr:rowOff>
    </xdr:from>
    <xdr:to>
      <xdr:col>20</xdr:col>
      <xdr:colOff>38100</xdr:colOff>
      <xdr:row>56</xdr:row>
      <xdr:rowOff>0</xdr:rowOff>
    </xdr:to>
    <xdr:sp macro="" textlink="">
      <xdr:nvSpPr>
        <xdr:cNvPr id="190" name="フローチャート: 判断 189"/>
        <xdr:cNvSpPr/>
      </xdr:nvSpPr>
      <xdr:spPr>
        <a:xfrm>
          <a:off x="3937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10177</xdr:rowOff>
    </xdr:from>
    <xdr:ext cx="736600" cy="259045"/>
    <xdr:sp macro="" textlink="">
      <xdr:nvSpPr>
        <xdr:cNvPr id="191" name="テキスト ボックス 190"/>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95250</xdr:rowOff>
    </xdr:from>
    <xdr:to>
      <xdr:col>15</xdr:col>
      <xdr:colOff>98425</xdr:colOff>
      <xdr:row>55</xdr:row>
      <xdr:rowOff>107950</xdr:rowOff>
    </xdr:to>
    <xdr:cxnSp macro="">
      <xdr:nvCxnSpPr>
        <xdr:cNvPr id="192" name="直線コネクタ 191"/>
        <xdr:cNvCxnSpPr/>
      </xdr:nvCxnSpPr>
      <xdr:spPr>
        <a:xfrm>
          <a:off x="2209800" y="9525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31750</xdr:rowOff>
    </xdr:from>
    <xdr:to>
      <xdr:col>15</xdr:col>
      <xdr:colOff>149225</xdr:colOff>
      <xdr:row>55</xdr:row>
      <xdr:rowOff>133350</xdr:rowOff>
    </xdr:to>
    <xdr:sp macro="" textlink="">
      <xdr:nvSpPr>
        <xdr:cNvPr id="193" name="フローチャート: 判断 192"/>
        <xdr:cNvSpPr/>
      </xdr:nvSpPr>
      <xdr:spPr>
        <a:xfrm>
          <a:off x="3048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143527</xdr:rowOff>
    </xdr:from>
    <xdr:ext cx="762000" cy="259045"/>
    <xdr:sp macro="" textlink="">
      <xdr:nvSpPr>
        <xdr:cNvPr id="194" name="テキスト ボックス 193"/>
        <xdr:cNvSpPr txBox="1"/>
      </xdr:nvSpPr>
      <xdr:spPr>
        <a:xfrm>
          <a:off x="2717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95250</xdr:rowOff>
    </xdr:from>
    <xdr:to>
      <xdr:col>11</xdr:col>
      <xdr:colOff>9525</xdr:colOff>
      <xdr:row>55</xdr:row>
      <xdr:rowOff>95250</xdr:rowOff>
    </xdr:to>
    <xdr:cxnSp macro="">
      <xdr:nvCxnSpPr>
        <xdr:cNvPr id="195" name="直線コネクタ 194"/>
        <xdr:cNvCxnSpPr/>
      </xdr:nvCxnSpPr>
      <xdr:spPr>
        <a:xfrm>
          <a:off x="1320800" y="952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6" name="フローチャート: 判断 195"/>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7" name="テキスト ボックス 196"/>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8" name="フローチャート: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199" name="テキスト ボックス 198"/>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5" name="楕円 204"/>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143527</xdr:rowOff>
    </xdr:from>
    <xdr:ext cx="762000" cy="259045"/>
    <xdr:sp macro="" textlink="">
      <xdr:nvSpPr>
        <xdr:cNvPr id="206" name="扶助費該当値テキスト"/>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146050</xdr:rowOff>
    </xdr:from>
    <xdr:to>
      <xdr:col>20</xdr:col>
      <xdr:colOff>38100</xdr:colOff>
      <xdr:row>56</xdr:row>
      <xdr:rowOff>76200</xdr:rowOff>
    </xdr:to>
    <xdr:sp macro="" textlink="">
      <xdr:nvSpPr>
        <xdr:cNvPr id="207" name="楕円 206"/>
        <xdr:cNvSpPr/>
      </xdr:nvSpPr>
      <xdr:spPr>
        <a:xfrm>
          <a:off x="3937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60977</xdr:rowOff>
    </xdr:from>
    <xdr:ext cx="736600" cy="259045"/>
    <xdr:sp macro="" textlink="">
      <xdr:nvSpPr>
        <xdr:cNvPr id="208" name="テキスト ボックス 207"/>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9" name="楕円 208"/>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210" name="テキスト ボックス 209"/>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44450</xdr:rowOff>
    </xdr:from>
    <xdr:to>
      <xdr:col>11</xdr:col>
      <xdr:colOff>60325</xdr:colOff>
      <xdr:row>55</xdr:row>
      <xdr:rowOff>146050</xdr:rowOff>
    </xdr:to>
    <xdr:sp macro="" textlink="">
      <xdr:nvSpPr>
        <xdr:cNvPr id="211" name="楕円 210"/>
        <xdr:cNvSpPr/>
      </xdr:nvSpPr>
      <xdr:spPr>
        <a:xfrm>
          <a:off x="2159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12" name="テキスト ボックス 211"/>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44450</xdr:rowOff>
    </xdr:from>
    <xdr:to>
      <xdr:col>6</xdr:col>
      <xdr:colOff>171450</xdr:colOff>
      <xdr:row>55</xdr:row>
      <xdr:rowOff>146050</xdr:rowOff>
    </xdr:to>
    <xdr:sp macro="" textlink="">
      <xdr:nvSpPr>
        <xdr:cNvPr id="213" name="楕円 212"/>
        <xdr:cNvSpPr/>
      </xdr:nvSpPr>
      <xdr:spPr>
        <a:xfrm>
          <a:off x="1270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14" name="テキスト ボックス 213"/>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については，類似団体平均を２．４ポイント上回っている。対前年度比においては，国民健康保険特別会計をはじめとする特別会計への繰出金が微増したことを要因として０．１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今後は特別会計において更なる健全経営に努め，一般会計からの繰出金削減に努める。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19558</xdr:rowOff>
    </xdr:from>
    <xdr:to>
      <xdr:col>82</xdr:col>
      <xdr:colOff>107950</xdr:colOff>
      <xdr:row>60</xdr:row>
      <xdr:rowOff>94996</xdr:rowOff>
    </xdr:to>
    <xdr:cxnSp macro="">
      <xdr:nvCxnSpPr>
        <xdr:cNvPr id="239" name="直線コネクタ 238"/>
        <xdr:cNvCxnSpPr/>
      </xdr:nvCxnSpPr>
      <xdr:spPr>
        <a:xfrm flipV="1">
          <a:off x="16510000" y="944930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67073</xdr:rowOff>
    </xdr:from>
    <xdr:ext cx="762000" cy="259045"/>
    <xdr:sp macro="" textlink="">
      <xdr:nvSpPr>
        <xdr:cNvPr id="240" name="その他最小値テキスト"/>
        <xdr:cNvSpPr txBox="1"/>
      </xdr:nvSpPr>
      <xdr:spPr>
        <a:xfrm>
          <a:off x="16598900" y="1035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94996</xdr:rowOff>
    </xdr:from>
    <xdr:to>
      <xdr:col>82</xdr:col>
      <xdr:colOff>196850</xdr:colOff>
      <xdr:row>60</xdr:row>
      <xdr:rowOff>94996</xdr:rowOff>
    </xdr:to>
    <xdr:cxnSp macro="">
      <xdr:nvCxnSpPr>
        <xdr:cNvPr id="241" name="直線コネクタ 240"/>
        <xdr:cNvCxnSpPr/>
      </xdr:nvCxnSpPr>
      <xdr:spPr>
        <a:xfrm>
          <a:off x="16421100" y="1038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105935</xdr:rowOff>
    </xdr:from>
    <xdr:ext cx="762000" cy="259045"/>
    <xdr:sp macro="" textlink="">
      <xdr:nvSpPr>
        <xdr:cNvPr id="242" name="その他最大値テキスト"/>
        <xdr:cNvSpPr txBox="1"/>
      </xdr:nvSpPr>
      <xdr:spPr>
        <a:xfrm>
          <a:off x="16598900" y="919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19558</xdr:rowOff>
    </xdr:from>
    <xdr:to>
      <xdr:col>82</xdr:col>
      <xdr:colOff>196850</xdr:colOff>
      <xdr:row>55</xdr:row>
      <xdr:rowOff>19558</xdr:rowOff>
    </xdr:to>
    <xdr:cxnSp macro="">
      <xdr:nvCxnSpPr>
        <xdr:cNvPr id="243" name="直線コネクタ 242"/>
        <xdr:cNvCxnSpPr/>
      </xdr:nvCxnSpPr>
      <xdr:spPr>
        <a:xfrm>
          <a:off x="16421100" y="94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3556</xdr:rowOff>
    </xdr:from>
    <xdr:to>
      <xdr:col>82</xdr:col>
      <xdr:colOff>107950</xdr:colOff>
      <xdr:row>58</xdr:row>
      <xdr:rowOff>8128</xdr:rowOff>
    </xdr:to>
    <xdr:cxnSp macro="">
      <xdr:nvCxnSpPr>
        <xdr:cNvPr id="244" name="直線コネクタ 243"/>
        <xdr:cNvCxnSpPr/>
      </xdr:nvCxnSpPr>
      <xdr:spPr>
        <a:xfrm>
          <a:off x="15671800" y="99476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5"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6" name="フローチャート: 判断 245"/>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156718</xdr:rowOff>
    </xdr:from>
    <xdr:to>
      <xdr:col>78</xdr:col>
      <xdr:colOff>69850</xdr:colOff>
      <xdr:row>58</xdr:row>
      <xdr:rowOff>3556</xdr:rowOff>
    </xdr:to>
    <xdr:cxnSp macro="">
      <xdr:nvCxnSpPr>
        <xdr:cNvPr id="247" name="直線コネクタ 246"/>
        <xdr:cNvCxnSpPr/>
      </xdr:nvCxnSpPr>
      <xdr:spPr>
        <a:xfrm>
          <a:off x="14782800" y="99293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48" name="フローチャート: 判断 247"/>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126255</xdr:rowOff>
    </xdr:from>
    <xdr:ext cx="736600" cy="259045"/>
    <xdr:sp macro="" textlink="">
      <xdr:nvSpPr>
        <xdr:cNvPr id="249" name="テキスト ボックス 248"/>
        <xdr:cNvSpPr txBox="1"/>
      </xdr:nvSpPr>
      <xdr:spPr>
        <a:xfrm>
          <a:off x="15290800" y="955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120142</xdr:rowOff>
    </xdr:from>
    <xdr:to>
      <xdr:col>73</xdr:col>
      <xdr:colOff>180975</xdr:colOff>
      <xdr:row>57</xdr:row>
      <xdr:rowOff>156718</xdr:rowOff>
    </xdr:to>
    <xdr:cxnSp macro="">
      <xdr:nvCxnSpPr>
        <xdr:cNvPr id="250" name="直線コネクタ 249"/>
        <xdr:cNvCxnSpPr/>
      </xdr:nvCxnSpPr>
      <xdr:spPr>
        <a:xfrm>
          <a:off x="13893800" y="98927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9906</xdr:rowOff>
    </xdr:from>
    <xdr:to>
      <xdr:col>74</xdr:col>
      <xdr:colOff>31750</xdr:colOff>
      <xdr:row>57</xdr:row>
      <xdr:rowOff>111506</xdr:rowOff>
    </xdr:to>
    <xdr:sp macro="" textlink="">
      <xdr:nvSpPr>
        <xdr:cNvPr id="251" name="フローチャート: 判断 250"/>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121683</xdr:rowOff>
    </xdr:from>
    <xdr:ext cx="762000" cy="259045"/>
    <xdr:sp macro="" textlink="">
      <xdr:nvSpPr>
        <xdr:cNvPr id="252" name="テキスト ボックス 251"/>
        <xdr:cNvSpPr txBox="1"/>
      </xdr:nvSpPr>
      <xdr:spPr>
        <a:xfrm>
          <a:off x="14401800" y="955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120142</xdr:rowOff>
    </xdr:from>
    <xdr:to>
      <xdr:col>69</xdr:col>
      <xdr:colOff>92075</xdr:colOff>
      <xdr:row>58</xdr:row>
      <xdr:rowOff>12700</xdr:rowOff>
    </xdr:to>
    <xdr:cxnSp macro="">
      <xdr:nvCxnSpPr>
        <xdr:cNvPr id="253" name="直線コネクタ 252"/>
        <xdr:cNvCxnSpPr/>
      </xdr:nvCxnSpPr>
      <xdr:spPr>
        <a:xfrm flipV="1">
          <a:off x="13004800" y="98927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158496</xdr:rowOff>
    </xdr:from>
    <xdr:to>
      <xdr:col>69</xdr:col>
      <xdr:colOff>142875</xdr:colOff>
      <xdr:row>57</xdr:row>
      <xdr:rowOff>88646</xdr:rowOff>
    </xdr:to>
    <xdr:sp macro="" textlink="">
      <xdr:nvSpPr>
        <xdr:cNvPr id="254" name="フローチャート: 判断 253"/>
        <xdr:cNvSpPr/>
      </xdr:nvSpPr>
      <xdr:spPr>
        <a:xfrm>
          <a:off x="13843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98823</xdr:rowOff>
    </xdr:from>
    <xdr:ext cx="762000" cy="259045"/>
    <xdr:sp macro="" textlink="">
      <xdr:nvSpPr>
        <xdr:cNvPr id="255" name="テキスト ボックス 254"/>
        <xdr:cNvSpPr txBox="1"/>
      </xdr:nvSpPr>
      <xdr:spPr>
        <a:xfrm>
          <a:off x="13512800" y="952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56" name="フローチャート: 判断 255"/>
        <xdr:cNvSpPr/>
      </xdr:nvSpPr>
      <xdr:spPr>
        <a:xfrm>
          <a:off x="12954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117111</xdr:rowOff>
    </xdr:from>
    <xdr:ext cx="762000" cy="259045"/>
    <xdr:sp macro="" textlink="">
      <xdr:nvSpPr>
        <xdr:cNvPr id="257" name="テキスト ボックス 256"/>
        <xdr:cNvSpPr txBox="1"/>
      </xdr:nvSpPr>
      <xdr:spPr>
        <a:xfrm>
          <a:off x="12623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128778</xdr:rowOff>
    </xdr:from>
    <xdr:to>
      <xdr:col>82</xdr:col>
      <xdr:colOff>158750</xdr:colOff>
      <xdr:row>58</xdr:row>
      <xdr:rowOff>58928</xdr:rowOff>
    </xdr:to>
    <xdr:sp macro="" textlink="">
      <xdr:nvSpPr>
        <xdr:cNvPr id="263" name="楕円 262"/>
        <xdr:cNvSpPr/>
      </xdr:nvSpPr>
      <xdr:spPr>
        <a:xfrm>
          <a:off x="16459200" y="99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100855</xdr:rowOff>
    </xdr:from>
    <xdr:ext cx="762000" cy="259045"/>
    <xdr:sp macro="" textlink="">
      <xdr:nvSpPr>
        <xdr:cNvPr id="264" name="その他該当値テキスト"/>
        <xdr:cNvSpPr txBox="1"/>
      </xdr:nvSpPr>
      <xdr:spPr>
        <a:xfrm>
          <a:off x="165989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124206</xdr:rowOff>
    </xdr:from>
    <xdr:to>
      <xdr:col>78</xdr:col>
      <xdr:colOff>120650</xdr:colOff>
      <xdr:row>58</xdr:row>
      <xdr:rowOff>54356</xdr:rowOff>
    </xdr:to>
    <xdr:sp macro="" textlink="">
      <xdr:nvSpPr>
        <xdr:cNvPr id="265" name="楕円 264"/>
        <xdr:cNvSpPr/>
      </xdr:nvSpPr>
      <xdr:spPr>
        <a:xfrm>
          <a:off x="15621000" y="98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39133</xdr:rowOff>
    </xdr:from>
    <xdr:ext cx="736600" cy="259045"/>
    <xdr:sp macro="" textlink="">
      <xdr:nvSpPr>
        <xdr:cNvPr id="266" name="テキスト ボックス 265"/>
        <xdr:cNvSpPr txBox="1"/>
      </xdr:nvSpPr>
      <xdr:spPr>
        <a:xfrm>
          <a:off x="15290800" y="9983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105918</xdr:rowOff>
    </xdr:from>
    <xdr:to>
      <xdr:col>74</xdr:col>
      <xdr:colOff>31750</xdr:colOff>
      <xdr:row>58</xdr:row>
      <xdr:rowOff>36068</xdr:rowOff>
    </xdr:to>
    <xdr:sp macro="" textlink="">
      <xdr:nvSpPr>
        <xdr:cNvPr id="267" name="楕円 266"/>
        <xdr:cNvSpPr/>
      </xdr:nvSpPr>
      <xdr:spPr>
        <a:xfrm>
          <a:off x="14732000" y="98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20845</xdr:rowOff>
    </xdr:from>
    <xdr:ext cx="762000" cy="259045"/>
    <xdr:sp macro="" textlink="">
      <xdr:nvSpPr>
        <xdr:cNvPr id="268" name="テキスト ボックス 267"/>
        <xdr:cNvSpPr txBox="1"/>
      </xdr:nvSpPr>
      <xdr:spPr>
        <a:xfrm>
          <a:off x="14401800" y="996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69342</xdr:rowOff>
    </xdr:from>
    <xdr:to>
      <xdr:col>69</xdr:col>
      <xdr:colOff>142875</xdr:colOff>
      <xdr:row>57</xdr:row>
      <xdr:rowOff>170942</xdr:rowOff>
    </xdr:to>
    <xdr:sp macro="" textlink="">
      <xdr:nvSpPr>
        <xdr:cNvPr id="269" name="楕円 268"/>
        <xdr:cNvSpPr/>
      </xdr:nvSpPr>
      <xdr:spPr>
        <a:xfrm>
          <a:off x="13843000" y="984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155719</xdr:rowOff>
    </xdr:from>
    <xdr:ext cx="762000" cy="259045"/>
    <xdr:sp macro="" textlink="">
      <xdr:nvSpPr>
        <xdr:cNvPr id="270" name="テキスト ボックス 269"/>
        <xdr:cNvSpPr txBox="1"/>
      </xdr:nvSpPr>
      <xdr:spPr>
        <a:xfrm>
          <a:off x="13512800" y="992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71" name="楕円 270"/>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72" name="テキスト ボックス 271"/>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については，人件費で述べたとおり，町単独で消防を有しているため，広域消防に加入している傾向の高い類似団体と比較して経常的にその平均を下回っている。本年度についても類似団体平均を６．１ポイント下回っているが，今後については，大洗・鉾田・水戸環境組合の組合負担金の増額が見込まれることから，その他の補助費等の抑制に努めていく。</a:t>
          </a: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42</xdr:row>
      <xdr:rowOff>3556</xdr:rowOff>
    </xdr:to>
    <xdr:cxnSp macro="">
      <xdr:nvCxnSpPr>
        <xdr:cNvPr id="297" name="直線コネクタ 296"/>
        <xdr:cNvCxnSpPr/>
      </xdr:nvCxnSpPr>
      <xdr:spPr>
        <a:xfrm flipV="1">
          <a:off x="16510000" y="5869432"/>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147083</xdr:rowOff>
    </xdr:from>
    <xdr:ext cx="762000" cy="259045"/>
    <xdr:sp macro="" textlink="">
      <xdr:nvSpPr>
        <xdr:cNvPr id="298"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xdr:rowOff>
    </xdr:from>
    <xdr:to>
      <xdr:col>82</xdr:col>
      <xdr:colOff>196850</xdr:colOff>
      <xdr:row>42</xdr:row>
      <xdr:rowOff>3556</xdr:rowOff>
    </xdr:to>
    <xdr:cxnSp macro="">
      <xdr:nvCxnSpPr>
        <xdr:cNvPr id="299" name="直線コネクタ 298"/>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0"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1" name="直線コネクタ 300"/>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78994</xdr:rowOff>
    </xdr:from>
    <xdr:to>
      <xdr:col>82</xdr:col>
      <xdr:colOff>107950</xdr:colOff>
      <xdr:row>35</xdr:row>
      <xdr:rowOff>83566</xdr:rowOff>
    </xdr:to>
    <xdr:cxnSp macro="">
      <xdr:nvCxnSpPr>
        <xdr:cNvPr id="302" name="直線コネクタ 301"/>
        <xdr:cNvCxnSpPr/>
      </xdr:nvCxnSpPr>
      <xdr:spPr>
        <a:xfrm flipV="1">
          <a:off x="15671800" y="60797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303"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4" name="フローチャート: 判断 303"/>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78994</xdr:rowOff>
    </xdr:from>
    <xdr:to>
      <xdr:col>78</xdr:col>
      <xdr:colOff>69850</xdr:colOff>
      <xdr:row>35</xdr:row>
      <xdr:rowOff>83566</xdr:rowOff>
    </xdr:to>
    <xdr:cxnSp macro="">
      <xdr:nvCxnSpPr>
        <xdr:cNvPr id="305" name="直線コネクタ 304"/>
        <xdr:cNvCxnSpPr/>
      </xdr:nvCxnSpPr>
      <xdr:spPr>
        <a:xfrm>
          <a:off x="14782800" y="60797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06" name="フローチャート: 判断 305"/>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07" name="テキスト ボックス 306"/>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42418</xdr:rowOff>
    </xdr:from>
    <xdr:to>
      <xdr:col>73</xdr:col>
      <xdr:colOff>180975</xdr:colOff>
      <xdr:row>35</xdr:row>
      <xdr:rowOff>78994</xdr:rowOff>
    </xdr:to>
    <xdr:cxnSp macro="">
      <xdr:nvCxnSpPr>
        <xdr:cNvPr id="308" name="直線コネクタ 307"/>
        <xdr:cNvCxnSpPr/>
      </xdr:nvCxnSpPr>
      <xdr:spPr>
        <a:xfrm>
          <a:off x="13893800" y="60431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09" name="フローチャート: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0" name="テキスト ボックス 309"/>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42418</xdr:rowOff>
    </xdr:from>
    <xdr:to>
      <xdr:col>69</xdr:col>
      <xdr:colOff>92075</xdr:colOff>
      <xdr:row>35</xdr:row>
      <xdr:rowOff>65278</xdr:rowOff>
    </xdr:to>
    <xdr:cxnSp macro="">
      <xdr:nvCxnSpPr>
        <xdr:cNvPr id="311" name="直線コネクタ 310"/>
        <xdr:cNvCxnSpPr/>
      </xdr:nvCxnSpPr>
      <xdr:spPr>
        <a:xfrm flipV="1">
          <a:off x="13004800" y="60431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3" name="テキスト ボックス 312"/>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4" name="フローチャート: 判断 313"/>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5" name="テキスト ボックス 314"/>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28194</xdr:rowOff>
    </xdr:from>
    <xdr:to>
      <xdr:col>82</xdr:col>
      <xdr:colOff>158750</xdr:colOff>
      <xdr:row>35</xdr:row>
      <xdr:rowOff>129794</xdr:rowOff>
    </xdr:to>
    <xdr:sp macro="" textlink="">
      <xdr:nvSpPr>
        <xdr:cNvPr id="321" name="楕円 320"/>
        <xdr:cNvSpPr/>
      </xdr:nvSpPr>
      <xdr:spPr>
        <a:xfrm>
          <a:off x="164592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44721</xdr:rowOff>
    </xdr:from>
    <xdr:ext cx="762000" cy="259045"/>
    <xdr:sp macro="" textlink="">
      <xdr:nvSpPr>
        <xdr:cNvPr id="322" name="補助費等該当値テキスト"/>
        <xdr:cNvSpPr txBox="1"/>
      </xdr:nvSpPr>
      <xdr:spPr>
        <a:xfrm>
          <a:off x="16598900" y="587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32766</xdr:rowOff>
    </xdr:from>
    <xdr:to>
      <xdr:col>78</xdr:col>
      <xdr:colOff>120650</xdr:colOff>
      <xdr:row>35</xdr:row>
      <xdr:rowOff>134366</xdr:rowOff>
    </xdr:to>
    <xdr:sp macro="" textlink="">
      <xdr:nvSpPr>
        <xdr:cNvPr id="323" name="楕円 322"/>
        <xdr:cNvSpPr/>
      </xdr:nvSpPr>
      <xdr:spPr>
        <a:xfrm>
          <a:off x="15621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144543</xdr:rowOff>
    </xdr:from>
    <xdr:ext cx="736600" cy="259045"/>
    <xdr:sp macro="" textlink="">
      <xdr:nvSpPr>
        <xdr:cNvPr id="324" name="テキスト ボックス 323"/>
        <xdr:cNvSpPr txBox="1"/>
      </xdr:nvSpPr>
      <xdr:spPr>
        <a:xfrm>
          <a:off x="15290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28194</xdr:rowOff>
    </xdr:from>
    <xdr:to>
      <xdr:col>74</xdr:col>
      <xdr:colOff>31750</xdr:colOff>
      <xdr:row>35</xdr:row>
      <xdr:rowOff>129794</xdr:rowOff>
    </xdr:to>
    <xdr:sp macro="" textlink="">
      <xdr:nvSpPr>
        <xdr:cNvPr id="325" name="楕円 324"/>
        <xdr:cNvSpPr/>
      </xdr:nvSpPr>
      <xdr:spPr>
        <a:xfrm>
          <a:off x="14732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139971</xdr:rowOff>
    </xdr:from>
    <xdr:ext cx="762000" cy="259045"/>
    <xdr:sp macro="" textlink="">
      <xdr:nvSpPr>
        <xdr:cNvPr id="326" name="テキスト ボックス 325"/>
        <xdr:cNvSpPr txBox="1"/>
      </xdr:nvSpPr>
      <xdr:spPr>
        <a:xfrm>
          <a:off x="14401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163068</xdr:rowOff>
    </xdr:from>
    <xdr:to>
      <xdr:col>69</xdr:col>
      <xdr:colOff>142875</xdr:colOff>
      <xdr:row>35</xdr:row>
      <xdr:rowOff>93218</xdr:rowOff>
    </xdr:to>
    <xdr:sp macro="" textlink="">
      <xdr:nvSpPr>
        <xdr:cNvPr id="327" name="楕円 326"/>
        <xdr:cNvSpPr/>
      </xdr:nvSpPr>
      <xdr:spPr>
        <a:xfrm>
          <a:off x="13843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103395</xdr:rowOff>
    </xdr:from>
    <xdr:ext cx="762000" cy="259045"/>
    <xdr:sp macro="" textlink="">
      <xdr:nvSpPr>
        <xdr:cNvPr id="328" name="テキスト ボックス 327"/>
        <xdr:cNvSpPr txBox="1"/>
      </xdr:nvSpPr>
      <xdr:spPr>
        <a:xfrm>
          <a:off x="13512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14478</xdr:rowOff>
    </xdr:from>
    <xdr:to>
      <xdr:col>65</xdr:col>
      <xdr:colOff>53975</xdr:colOff>
      <xdr:row>35</xdr:row>
      <xdr:rowOff>116078</xdr:rowOff>
    </xdr:to>
    <xdr:sp macro="" textlink="">
      <xdr:nvSpPr>
        <xdr:cNvPr id="329" name="楕円 328"/>
        <xdr:cNvSpPr/>
      </xdr:nvSpPr>
      <xdr:spPr>
        <a:xfrm>
          <a:off x="12954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126255</xdr:rowOff>
    </xdr:from>
    <xdr:ext cx="762000" cy="259045"/>
    <xdr:sp macro="" textlink="">
      <xdr:nvSpPr>
        <xdr:cNvPr id="330" name="テキスト ボックス 329"/>
        <xdr:cNvSpPr txBox="1"/>
      </xdr:nvSpPr>
      <xdr:spPr>
        <a:xfrm>
          <a:off x="12623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については，新たに償還が開始した公債費により対前年度比で１．９ポイント上昇するなど増加傾向にある。類似団体平均と同程度であるが，ここ数年，統合小学校建設事業等に係る多額の地方債発行があり，また，今後についても，防災行政無線のデジタル化に伴う発行もあることから，その他の地方債については発行を抑制し，急激な数値の上昇を抑え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120142</xdr:rowOff>
    </xdr:from>
    <xdr:to>
      <xdr:col>24</xdr:col>
      <xdr:colOff>25400</xdr:colOff>
      <xdr:row>80</xdr:row>
      <xdr:rowOff>44704</xdr:rowOff>
    </xdr:to>
    <xdr:cxnSp macro="">
      <xdr:nvCxnSpPr>
        <xdr:cNvPr id="355" name="直線コネクタ 354"/>
        <xdr:cNvCxnSpPr/>
      </xdr:nvCxnSpPr>
      <xdr:spPr>
        <a:xfrm flipV="1">
          <a:off x="4826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16781</xdr:rowOff>
    </xdr:from>
    <xdr:ext cx="762000" cy="259045"/>
    <xdr:sp macro="" textlink="">
      <xdr:nvSpPr>
        <xdr:cNvPr id="356" name="公債費最小値テキスト"/>
        <xdr:cNvSpPr txBox="1"/>
      </xdr:nvSpPr>
      <xdr:spPr>
        <a:xfrm>
          <a:off x="4914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44704</xdr:rowOff>
    </xdr:from>
    <xdr:to>
      <xdr:col>24</xdr:col>
      <xdr:colOff>114300</xdr:colOff>
      <xdr:row>80</xdr:row>
      <xdr:rowOff>44704</xdr:rowOff>
    </xdr:to>
    <xdr:cxnSp macro="">
      <xdr:nvCxnSpPr>
        <xdr:cNvPr id="357" name="直線コネクタ 356"/>
        <xdr:cNvCxnSpPr/>
      </xdr:nvCxnSpPr>
      <xdr:spPr>
        <a:xfrm>
          <a:off x="4737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35069</xdr:rowOff>
    </xdr:from>
    <xdr:ext cx="762000" cy="259045"/>
    <xdr:sp macro="" textlink="">
      <xdr:nvSpPr>
        <xdr:cNvPr id="358"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120142</xdr:rowOff>
    </xdr:from>
    <xdr:to>
      <xdr:col>24</xdr:col>
      <xdr:colOff>114300</xdr:colOff>
      <xdr:row>73</xdr:row>
      <xdr:rowOff>120142</xdr:rowOff>
    </xdr:to>
    <xdr:cxnSp macro="">
      <xdr:nvCxnSpPr>
        <xdr:cNvPr id="359" name="直線コネクタ 358"/>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88137</xdr:rowOff>
    </xdr:to>
    <xdr:cxnSp macro="">
      <xdr:nvCxnSpPr>
        <xdr:cNvPr id="360" name="直線コネクタ 359"/>
        <xdr:cNvCxnSpPr/>
      </xdr:nvCxnSpPr>
      <xdr:spPr>
        <a:xfrm>
          <a:off x="3987800" y="13202920"/>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61"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2" name="フローチャート: 判断 361"/>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104139</xdr:rowOff>
    </xdr:from>
    <xdr:to>
      <xdr:col>19</xdr:col>
      <xdr:colOff>187325</xdr:colOff>
      <xdr:row>77</xdr:row>
      <xdr:rowOff>1270</xdr:rowOff>
    </xdr:to>
    <xdr:cxnSp macro="">
      <xdr:nvCxnSpPr>
        <xdr:cNvPr id="363" name="直線コネクタ 362"/>
        <xdr:cNvCxnSpPr/>
      </xdr:nvCxnSpPr>
      <xdr:spPr>
        <a:xfrm>
          <a:off x="3098800" y="131343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4" name="フローチャート: 判断 363"/>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5" name="テキスト ボックス 364"/>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49276</xdr:rowOff>
    </xdr:from>
    <xdr:to>
      <xdr:col>15</xdr:col>
      <xdr:colOff>98425</xdr:colOff>
      <xdr:row>76</xdr:row>
      <xdr:rowOff>104139</xdr:rowOff>
    </xdr:to>
    <xdr:cxnSp macro="">
      <xdr:nvCxnSpPr>
        <xdr:cNvPr id="366" name="直線コネクタ 365"/>
        <xdr:cNvCxnSpPr/>
      </xdr:nvCxnSpPr>
      <xdr:spPr>
        <a:xfrm>
          <a:off x="2209800" y="13079476"/>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67" name="フローチャート: 判断 366"/>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68" name="テキスト ボックス 367"/>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49276</xdr:rowOff>
    </xdr:from>
    <xdr:to>
      <xdr:col>11</xdr:col>
      <xdr:colOff>9525</xdr:colOff>
      <xdr:row>76</xdr:row>
      <xdr:rowOff>104139</xdr:rowOff>
    </xdr:to>
    <xdr:cxnSp macro="">
      <xdr:nvCxnSpPr>
        <xdr:cNvPr id="369" name="直線コネクタ 368"/>
        <xdr:cNvCxnSpPr/>
      </xdr:nvCxnSpPr>
      <xdr:spPr>
        <a:xfrm flipV="1">
          <a:off x="1320800" y="13079476"/>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0" name="フローチャート: 判断 369"/>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1" name="テキスト ボックス 370"/>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2" name="フローチャート: 判断 371"/>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73" name="テキスト ボックス 372"/>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9" name="楕円 378"/>
        <xdr:cNvSpPr/>
      </xdr:nvSpPr>
      <xdr:spPr>
        <a:xfrm>
          <a:off x="4775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9414</xdr:rowOff>
    </xdr:from>
    <xdr:ext cx="762000" cy="259045"/>
    <xdr:sp macro="" textlink="">
      <xdr:nvSpPr>
        <xdr:cNvPr id="380" name="公債費該当値テキスト"/>
        <xdr:cNvSpPr txBox="1"/>
      </xdr:nvSpPr>
      <xdr:spPr>
        <a:xfrm>
          <a:off x="49149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81" name="楕円 380"/>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82" name="テキスト ボックス 381"/>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83" name="楕円 382"/>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84" name="テキスト ボックス 383"/>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169926</xdr:rowOff>
    </xdr:from>
    <xdr:to>
      <xdr:col>11</xdr:col>
      <xdr:colOff>60325</xdr:colOff>
      <xdr:row>76</xdr:row>
      <xdr:rowOff>100076</xdr:rowOff>
    </xdr:to>
    <xdr:sp macro="" textlink="">
      <xdr:nvSpPr>
        <xdr:cNvPr id="385" name="楕円 384"/>
        <xdr:cNvSpPr/>
      </xdr:nvSpPr>
      <xdr:spPr>
        <a:xfrm>
          <a:off x="2159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110253</xdr:rowOff>
    </xdr:from>
    <xdr:ext cx="762000" cy="259045"/>
    <xdr:sp macro="" textlink="">
      <xdr:nvSpPr>
        <xdr:cNvPr id="386" name="テキスト ボックス 385"/>
        <xdr:cNvSpPr txBox="1"/>
      </xdr:nvSpPr>
      <xdr:spPr>
        <a:xfrm>
          <a:off x="1828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7" name="楕円 386"/>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88" name="テキスト ボックス 387"/>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は，類似団体平均を５．８ポイント上回っている。この要因は，人件費でも記述したとおり，本町は原子力研究開発施設が立地していることから，町単独で消防を有しているほか，県内随一の観光地として観光事業の積極的な展開等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今後も，適正な定員管理，事業の見直しや効率化を推進し，健全な財政運営に努める。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81</xdr:row>
      <xdr:rowOff>66039</xdr:rowOff>
    </xdr:to>
    <xdr:cxnSp macro="">
      <xdr:nvCxnSpPr>
        <xdr:cNvPr id="416" name="直線コネクタ 415"/>
        <xdr:cNvCxnSpPr/>
      </xdr:nvCxnSpPr>
      <xdr:spPr>
        <a:xfrm flipV="1">
          <a:off x="16510000" y="12486640"/>
          <a:ext cx="0" cy="146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38116</xdr:rowOff>
    </xdr:from>
    <xdr:ext cx="762000" cy="259045"/>
    <xdr:sp macro="" textlink="">
      <xdr:nvSpPr>
        <xdr:cNvPr id="417" name="公債費以外最小値テキスト"/>
        <xdr:cNvSpPr txBox="1"/>
      </xdr:nvSpPr>
      <xdr:spPr>
        <a:xfrm>
          <a:off x="16598900" y="1392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66039</xdr:rowOff>
    </xdr:from>
    <xdr:to>
      <xdr:col>82</xdr:col>
      <xdr:colOff>196850</xdr:colOff>
      <xdr:row>81</xdr:row>
      <xdr:rowOff>66039</xdr:rowOff>
    </xdr:to>
    <xdr:cxnSp macro="">
      <xdr:nvCxnSpPr>
        <xdr:cNvPr id="418" name="直線コネクタ 417"/>
        <xdr:cNvCxnSpPr/>
      </xdr:nvCxnSpPr>
      <xdr:spPr>
        <a:xfrm>
          <a:off x="16421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19" name="公債費以外最大値テキスト"/>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20" name="直線コネクタ 419"/>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81280</xdr:rowOff>
    </xdr:from>
    <xdr:to>
      <xdr:col>82</xdr:col>
      <xdr:colOff>107950</xdr:colOff>
      <xdr:row>77</xdr:row>
      <xdr:rowOff>88900</xdr:rowOff>
    </xdr:to>
    <xdr:cxnSp macro="">
      <xdr:nvCxnSpPr>
        <xdr:cNvPr id="421" name="直線コネクタ 420"/>
        <xdr:cNvCxnSpPr/>
      </xdr:nvCxnSpPr>
      <xdr:spPr>
        <a:xfrm>
          <a:off x="15671800" y="132829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5097</xdr:rowOff>
    </xdr:from>
    <xdr:ext cx="762000" cy="259045"/>
    <xdr:sp macro="" textlink="">
      <xdr:nvSpPr>
        <xdr:cNvPr id="422" name="公債費以外平均値テキスト"/>
        <xdr:cNvSpPr txBox="1"/>
      </xdr:nvSpPr>
      <xdr:spPr>
        <a:xfrm>
          <a:off x="16598900" y="1286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23" name="フローチャート: 判断 422"/>
        <xdr:cNvSpPr/>
      </xdr:nvSpPr>
      <xdr:spPr>
        <a:xfrm>
          <a:off x="164592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39370</xdr:rowOff>
    </xdr:from>
    <xdr:to>
      <xdr:col>78</xdr:col>
      <xdr:colOff>69850</xdr:colOff>
      <xdr:row>77</xdr:row>
      <xdr:rowOff>81280</xdr:rowOff>
    </xdr:to>
    <xdr:cxnSp macro="">
      <xdr:nvCxnSpPr>
        <xdr:cNvPr id="424" name="直線コネクタ 423"/>
        <xdr:cNvCxnSpPr/>
      </xdr:nvCxnSpPr>
      <xdr:spPr>
        <a:xfrm>
          <a:off x="14782800" y="132410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144780</xdr:rowOff>
    </xdr:from>
    <xdr:to>
      <xdr:col>78</xdr:col>
      <xdr:colOff>120650</xdr:colOff>
      <xdr:row>76</xdr:row>
      <xdr:rowOff>74930</xdr:rowOff>
    </xdr:to>
    <xdr:sp macro="" textlink="">
      <xdr:nvSpPr>
        <xdr:cNvPr id="425" name="フローチャート: 判断 424"/>
        <xdr:cNvSpPr/>
      </xdr:nvSpPr>
      <xdr:spPr>
        <a:xfrm>
          <a:off x="15621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85107</xdr:rowOff>
    </xdr:from>
    <xdr:ext cx="736600" cy="259045"/>
    <xdr:sp macro="" textlink="">
      <xdr:nvSpPr>
        <xdr:cNvPr id="426" name="テキスト ボックス 425"/>
        <xdr:cNvSpPr txBox="1"/>
      </xdr:nvSpPr>
      <xdr:spPr>
        <a:xfrm>
          <a:off x="15290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77470</xdr:rowOff>
    </xdr:from>
    <xdr:to>
      <xdr:col>73</xdr:col>
      <xdr:colOff>180975</xdr:colOff>
      <xdr:row>77</xdr:row>
      <xdr:rowOff>39370</xdr:rowOff>
    </xdr:to>
    <xdr:cxnSp macro="">
      <xdr:nvCxnSpPr>
        <xdr:cNvPr id="427" name="直線コネクタ 426"/>
        <xdr:cNvCxnSpPr/>
      </xdr:nvCxnSpPr>
      <xdr:spPr>
        <a:xfrm>
          <a:off x="13893800" y="1310767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121920</xdr:rowOff>
    </xdr:from>
    <xdr:to>
      <xdr:col>74</xdr:col>
      <xdr:colOff>31750</xdr:colOff>
      <xdr:row>76</xdr:row>
      <xdr:rowOff>52070</xdr:rowOff>
    </xdr:to>
    <xdr:sp macro="" textlink="">
      <xdr:nvSpPr>
        <xdr:cNvPr id="428" name="フローチャート: 判断 427"/>
        <xdr:cNvSpPr/>
      </xdr:nvSpPr>
      <xdr:spPr>
        <a:xfrm>
          <a:off x="14732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62247</xdr:rowOff>
    </xdr:from>
    <xdr:ext cx="762000" cy="259045"/>
    <xdr:sp macro="" textlink="">
      <xdr:nvSpPr>
        <xdr:cNvPr id="429" name="テキスト ボックス 428"/>
        <xdr:cNvSpPr txBox="1"/>
      </xdr:nvSpPr>
      <xdr:spPr>
        <a:xfrm>
          <a:off x="14401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77470</xdr:rowOff>
    </xdr:from>
    <xdr:to>
      <xdr:col>69</xdr:col>
      <xdr:colOff>92075</xdr:colOff>
      <xdr:row>77</xdr:row>
      <xdr:rowOff>104139</xdr:rowOff>
    </xdr:to>
    <xdr:cxnSp macro="">
      <xdr:nvCxnSpPr>
        <xdr:cNvPr id="430" name="直線コネクタ 429"/>
        <xdr:cNvCxnSpPr/>
      </xdr:nvCxnSpPr>
      <xdr:spPr>
        <a:xfrm flipV="1">
          <a:off x="13004800" y="13107670"/>
          <a:ext cx="8890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45720</xdr:rowOff>
    </xdr:from>
    <xdr:to>
      <xdr:col>69</xdr:col>
      <xdr:colOff>142875</xdr:colOff>
      <xdr:row>75</xdr:row>
      <xdr:rowOff>147320</xdr:rowOff>
    </xdr:to>
    <xdr:sp macro="" textlink="">
      <xdr:nvSpPr>
        <xdr:cNvPr id="431" name="フローチャート: 判断 430"/>
        <xdr:cNvSpPr/>
      </xdr:nvSpPr>
      <xdr:spPr>
        <a:xfrm>
          <a:off x="13843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157497</xdr:rowOff>
    </xdr:from>
    <xdr:ext cx="762000" cy="259045"/>
    <xdr:sp macro="" textlink="">
      <xdr:nvSpPr>
        <xdr:cNvPr id="432" name="テキスト ボックス 431"/>
        <xdr:cNvSpPr txBox="1"/>
      </xdr:nvSpPr>
      <xdr:spPr>
        <a:xfrm>
          <a:off x="13512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38100</xdr:rowOff>
    </xdr:from>
    <xdr:to>
      <xdr:col>65</xdr:col>
      <xdr:colOff>53975</xdr:colOff>
      <xdr:row>75</xdr:row>
      <xdr:rowOff>139700</xdr:rowOff>
    </xdr:to>
    <xdr:sp macro="" textlink="">
      <xdr:nvSpPr>
        <xdr:cNvPr id="433" name="フローチャート: 判断 432"/>
        <xdr:cNvSpPr/>
      </xdr:nvSpPr>
      <xdr:spPr>
        <a:xfrm>
          <a:off x="12954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149877</xdr:rowOff>
    </xdr:from>
    <xdr:ext cx="762000" cy="259045"/>
    <xdr:sp macro="" textlink="">
      <xdr:nvSpPr>
        <xdr:cNvPr id="434" name="テキスト ボックス 433"/>
        <xdr:cNvSpPr txBox="1"/>
      </xdr:nvSpPr>
      <xdr:spPr>
        <a:xfrm>
          <a:off x="12623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40" name="楕円 439"/>
        <xdr:cNvSpPr/>
      </xdr:nvSpPr>
      <xdr:spPr>
        <a:xfrm>
          <a:off x="164592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10177</xdr:rowOff>
    </xdr:from>
    <xdr:ext cx="762000" cy="259045"/>
    <xdr:sp macro="" textlink="">
      <xdr:nvSpPr>
        <xdr:cNvPr id="441" name="公債費以外該当値テキスト"/>
        <xdr:cNvSpPr txBox="1"/>
      </xdr:nvSpPr>
      <xdr:spPr>
        <a:xfrm>
          <a:off x="165989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30480</xdr:rowOff>
    </xdr:from>
    <xdr:to>
      <xdr:col>78</xdr:col>
      <xdr:colOff>120650</xdr:colOff>
      <xdr:row>77</xdr:row>
      <xdr:rowOff>132080</xdr:rowOff>
    </xdr:to>
    <xdr:sp macro="" textlink="">
      <xdr:nvSpPr>
        <xdr:cNvPr id="442" name="楕円 441"/>
        <xdr:cNvSpPr/>
      </xdr:nvSpPr>
      <xdr:spPr>
        <a:xfrm>
          <a:off x="15621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116857</xdr:rowOff>
    </xdr:from>
    <xdr:ext cx="736600" cy="259045"/>
    <xdr:sp macro="" textlink="">
      <xdr:nvSpPr>
        <xdr:cNvPr id="443" name="テキスト ボックス 442"/>
        <xdr:cNvSpPr txBox="1"/>
      </xdr:nvSpPr>
      <xdr:spPr>
        <a:xfrm>
          <a:off x="15290800" y="1331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160020</xdr:rowOff>
    </xdr:from>
    <xdr:to>
      <xdr:col>74</xdr:col>
      <xdr:colOff>31750</xdr:colOff>
      <xdr:row>77</xdr:row>
      <xdr:rowOff>90170</xdr:rowOff>
    </xdr:to>
    <xdr:sp macro="" textlink="">
      <xdr:nvSpPr>
        <xdr:cNvPr id="444" name="楕円 443"/>
        <xdr:cNvSpPr/>
      </xdr:nvSpPr>
      <xdr:spPr>
        <a:xfrm>
          <a:off x="14732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74947</xdr:rowOff>
    </xdr:from>
    <xdr:ext cx="762000" cy="259045"/>
    <xdr:sp macro="" textlink="">
      <xdr:nvSpPr>
        <xdr:cNvPr id="445" name="テキスト ボックス 444"/>
        <xdr:cNvSpPr txBox="1"/>
      </xdr:nvSpPr>
      <xdr:spPr>
        <a:xfrm>
          <a:off x="14401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26670</xdr:rowOff>
    </xdr:from>
    <xdr:to>
      <xdr:col>69</xdr:col>
      <xdr:colOff>142875</xdr:colOff>
      <xdr:row>76</xdr:row>
      <xdr:rowOff>128270</xdr:rowOff>
    </xdr:to>
    <xdr:sp macro="" textlink="">
      <xdr:nvSpPr>
        <xdr:cNvPr id="446" name="楕円 445"/>
        <xdr:cNvSpPr/>
      </xdr:nvSpPr>
      <xdr:spPr>
        <a:xfrm>
          <a:off x="13843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113047</xdr:rowOff>
    </xdr:from>
    <xdr:ext cx="762000" cy="259045"/>
    <xdr:sp macro="" textlink="">
      <xdr:nvSpPr>
        <xdr:cNvPr id="447" name="テキスト ボックス 446"/>
        <xdr:cNvSpPr txBox="1"/>
      </xdr:nvSpPr>
      <xdr:spPr>
        <a:xfrm>
          <a:off x="13512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53339</xdr:rowOff>
    </xdr:from>
    <xdr:to>
      <xdr:col>65</xdr:col>
      <xdr:colOff>53975</xdr:colOff>
      <xdr:row>77</xdr:row>
      <xdr:rowOff>154939</xdr:rowOff>
    </xdr:to>
    <xdr:sp macro="" textlink="">
      <xdr:nvSpPr>
        <xdr:cNvPr id="448" name="楕円 447"/>
        <xdr:cNvSpPr/>
      </xdr:nvSpPr>
      <xdr:spPr>
        <a:xfrm>
          <a:off x="12954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139716</xdr:rowOff>
    </xdr:from>
    <xdr:ext cx="762000" cy="259045"/>
    <xdr:sp macro="" textlink="">
      <xdr:nvSpPr>
        <xdr:cNvPr id="449" name="テキスト ボックス 448"/>
        <xdr:cNvSpPr txBox="1"/>
      </xdr:nvSpPr>
      <xdr:spPr>
        <a:xfrm>
          <a:off x="12623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茨城県大洗町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108788</xdr:rowOff>
    </xdr:from>
    <xdr:to>
      <xdr:col>29</xdr:col>
      <xdr:colOff>127000</xdr:colOff>
      <xdr:row>21</xdr:row>
      <xdr:rowOff>2179</xdr:rowOff>
    </xdr:to>
    <xdr:cxnSp macro="">
      <xdr:nvCxnSpPr>
        <xdr:cNvPr id="47" name="直線コネクタ 46"/>
        <xdr:cNvCxnSpPr/>
      </xdr:nvCxnSpPr>
      <xdr:spPr bwMode="auto">
        <a:xfrm flipV="1">
          <a:off x="5651500" y="2042363"/>
          <a:ext cx="0" cy="1607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145706</xdr:rowOff>
    </xdr:from>
    <xdr:ext cx="762000" cy="259045"/>
    <xdr:sp macro="" textlink="">
      <xdr:nvSpPr>
        <xdr:cNvPr id="48" name="人口1人当たり決算額の推移最小値テキスト130"/>
        <xdr:cNvSpPr txBox="1"/>
      </xdr:nvSpPr>
      <xdr:spPr>
        <a:xfrm>
          <a:off x="5740400" y="362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2179</xdr:rowOff>
    </xdr:from>
    <xdr:to>
      <xdr:col>30</xdr:col>
      <xdr:colOff>25400</xdr:colOff>
      <xdr:row>21</xdr:row>
      <xdr:rowOff>2179</xdr:rowOff>
    </xdr:to>
    <xdr:cxnSp macro="">
      <xdr:nvCxnSpPr>
        <xdr:cNvPr id="49" name="直線コネクタ 48"/>
        <xdr:cNvCxnSpPr/>
      </xdr:nvCxnSpPr>
      <xdr:spPr bwMode="auto">
        <a:xfrm>
          <a:off x="5562600" y="3650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23715</xdr:rowOff>
    </xdr:from>
    <xdr:ext cx="762000" cy="259045"/>
    <xdr:sp macro="" textlink="">
      <xdr:nvSpPr>
        <xdr:cNvPr id="50" name="人口1人当たり決算額の推移最大値テキスト130"/>
        <xdr:cNvSpPr txBox="1"/>
      </xdr:nvSpPr>
      <xdr:spPr>
        <a:xfrm>
          <a:off x="5740400" y="178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108788</xdr:rowOff>
    </xdr:from>
    <xdr:to>
      <xdr:col>30</xdr:col>
      <xdr:colOff>25400</xdr:colOff>
      <xdr:row>11</xdr:row>
      <xdr:rowOff>108788</xdr:rowOff>
    </xdr:to>
    <xdr:cxnSp macro="">
      <xdr:nvCxnSpPr>
        <xdr:cNvPr id="51" name="直線コネクタ 50"/>
        <xdr:cNvCxnSpPr/>
      </xdr:nvCxnSpPr>
      <xdr:spPr bwMode="auto">
        <a:xfrm>
          <a:off x="5562600" y="2042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131077</xdr:rowOff>
    </xdr:from>
    <xdr:to>
      <xdr:col>29</xdr:col>
      <xdr:colOff>127000</xdr:colOff>
      <xdr:row>16</xdr:row>
      <xdr:rowOff>164387</xdr:rowOff>
    </xdr:to>
    <xdr:cxnSp macro="">
      <xdr:nvCxnSpPr>
        <xdr:cNvPr id="52" name="直線コネクタ 51"/>
        <xdr:cNvCxnSpPr/>
      </xdr:nvCxnSpPr>
      <xdr:spPr bwMode="auto">
        <a:xfrm flipV="1">
          <a:off x="5003800" y="2921902"/>
          <a:ext cx="647700" cy="33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115853</xdr:rowOff>
    </xdr:from>
    <xdr:ext cx="762000" cy="259045"/>
    <xdr:sp macro="" textlink="">
      <xdr:nvSpPr>
        <xdr:cNvPr id="53" name="人口1人当たり決算額の推移平均値テキスト130"/>
        <xdr:cNvSpPr txBox="1"/>
      </xdr:nvSpPr>
      <xdr:spPr>
        <a:xfrm>
          <a:off x="5740400" y="2906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109374</xdr:rowOff>
    </xdr:from>
    <xdr:to>
      <xdr:col>29</xdr:col>
      <xdr:colOff>177800</xdr:colOff>
      <xdr:row>17</xdr:row>
      <xdr:rowOff>39524</xdr:rowOff>
    </xdr:to>
    <xdr:sp macro="" textlink="">
      <xdr:nvSpPr>
        <xdr:cNvPr id="54" name="フローチャート: 判断 53"/>
        <xdr:cNvSpPr/>
      </xdr:nvSpPr>
      <xdr:spPr bwMode="auto">
        <a:xfrm>
          <a:off x="56007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164387</xdr:rowOff>
    </xdr:from>
    <xdr:to>
      <xdr:col>26</xdr:col>
      <xdr:colOff>50800</xdr:colOff>
      <xdr:row>17</xdr:row>
      <xdr:rowOff>938</xdr:rowOff>
    </xdr:to>
    <xdr:cxnSp macro="">
      <xdr:nvCxnSpPr>
        <xdr:cNvPr id="55" name="直線コネクタ 54"/>
        <xdr:cNvCxnSpPr/>
      </xdr:nvCxnSpPr>
      <xdr:spPr bwMode="auto">
        <a:xfrm flipV="1">
          <a:off x="4305300" y="2955212"/>
          <a:ext cx="698500" cy="8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137721</xdr:rowOff>
    </xdr:from>
    <xdr:to>
      <xdr:col>26</xdr:col>
      <xdr:colOff>101600</xdr:colOff>
      <xdr:row>17</xdr:row>
      <xdr:rowOff>67871</xdr:rowOff>
    </xdr:to>
    <xdr:sp macro="" textlink="">
      <xdr:nvSpPr>
        <xdr:cNvPr id="56" name="フローチャート: 判断 55"/>
        <xdr:cNvSpPr/>
      </xdr:nvSpPr>
      <xdr:spPr bwMode="auto">
        <a:xfrm>
          <a:off x="49530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52648</xdr:rowOff>
    </xdr:from>
    <xdr:ext cx="736600" cy="259045"/>
    <xdr:sp macro="" textlink="">
      <xdr:nvSpPr>
        <xdr:cNvPr id="57" name="テキスト ボックス 56"/>
        <xdr:cNvSpPr txBox="1"/>
      </xdr:nvSpPr>
      <xdr:spPr>
        <a:xfrm>
          <a:off x="4622800" y="301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938</xdr:rowOff>
    </xdr:from>
    <xdr:to>
      <xdr:col>22</xdr:col>
      <xdr:colOff>114300</xdr:colOff>
      <xdr:row>17</xdr:row>
      <xdr:rowOff>37220</xdr:rowOff>
    </xdr:to>
    <xdr:cxnSp macro="">
      <xdr:nvCxnSpPr>
        <xdr:cNvPr id="58" name="直線コネクタ 57"/>
        <xdr:cNvCxnSpPr/>
      </xdr:nvCxnSpPr>
      <xdr:spPr bwMode="auto">
        <a:xfrm flipV="1">
          <a:off x="3606800" y="2963213"/>
          <a:ext cx="698500" cy="36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160793</xdr:rowOff>
    </xdr:from>
    <xdr:to>
      <xdr:col>22</xdr:col>
      <xdr:colOff>165100</xdr:colOff>
      <xdr:row>17</xdr:row>
      <xdr:rowOff>90943</xdr:rowOff>
    </xdr:to>
    <xdr:sp macro="" textlink="">
      <xdr:nvSpPr>
        <xdr:cNvPr id="59" name="フローチャート: 判断 58"/>
        <xdr:cNvSpPr/>
      </xdr:nvSpPr>
      <xdr:spPr bwMode="auto">
        <a:xfrm>
          <a:off x="42545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75720</xdr:rowOff>
    </xdr:from>
    <xdr:ext cx="762000" cy="259045"/>
    <xdr:sp macro="" textlink="">
      <xdr:nvSpPr>
        <xdr:cNvPr id="60" name="テキスト ボックス 59"/>
        <xdr:cNvSpPr txBox="1"/>
      </xdr:nvSpPr>
      <xdr:spPr>
        <a:xfrm>
          <a:off x="3924300" y="30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37220</xdr:rowOff>
    </xdr:from>
    <xdr:to>
      <xdr:col>18</xdr:col>
      <xdr:colOff>177800</xdr:colOff>
      <xdr:row>17</xdr:row>
      <xdr:rowOff>57794</xdr:rowOff>
    </xdr:to>
    <xdr:cxnSp macro="">
      <xdr:nvCxnSpPr>
        <xdr:cNvPr id="61" name="直線コネクタ 60"/>
        <xdr:cNvCxnSpPr/>
      </xdr:nvCxnSpPr>
      <xdr:spPr bwMode="auto">
        <a:xfrm flipV="1">
          <a:off x="2908300" y="2999495"/>
          <a:ext cx="698500" cy="20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267</xdr:rowOff>
    </xdr:from>
    <xdr:to>
      <xdr:col>19</xdr:col>
      <xdr:colOff>38100</xdr:colOff>
      <xdr:row>17</xdr:row>
      <xdr:rowOff>101867</xdr:rowOff>
    </xdr:to>
    <xdr:sp macro="" textlink="">
      <xdr:nvSpPr>
        <xdr:cNvPr id="62" name="フローチャート: 判断 61"/>
        <xdr:cNvSpPr/>
      </xdr:nvSpPr>
      <xdr:spPr bwMode="auto">
        <a:xfrm>
          <a:off x="3556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86644</xdr:rowOff>
    </xdr:from>
    <xdr:ext cx="762000" cy="259045"/>
    <xdr:sp macro="" textlink="">
      <xdr:nvSpPr>
        <xdr:cNvPr id="63" name="テキスト ボックス 62"/>
        <xdr:cNvSpPr txBox="1"/>
      </xdr:nvSpPr>
      <xdr:spPr>
        <a:xfrm>
          <a:off x="32258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29103</xdr:rowOff>
    </xdr:from>
    <xdr:to>
      <xdr:col>15</xdr:col>
      <xdr:colOff>101600</xdr:colOff>
      <xdr:row>17</xdr:row>
      <xdr:rowOff>130703</xdr:rowOff>
    </xdr:to>
    <xdr:sp macro="" textlink="">
      <xdr:nvSpPr>
        <xdr:cNvPr id="64" name="フローチャート: 判断 63"/>
        <xdr:cNvSpPr/>
      </xdr:nvSpPr>
      <xdr:spPr bwMode="auto">
        <a:xfrm>
          <a:off x="2857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115480</xdr:rowOff>
    </xdr:from>
    <xdr:ext cx="762000" cy="259045"/>
    <xdr:sp macro="" textlink="">
      <xdr:nvSpPr>
        <xdr:cNvPr id="65" name="テキスト ボックス 64"/>
        <xdr:cNvSpPr txBox="1"/>
      </xdr:nvSpPr>
      <xdr:spPr>
        <a:xfrm>
          <a:off x="25273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80277</xdr:rowOff>
    </xdr:from>
    <xdr:to>
      <xdr:col>29</xdr:col>
      <xdr:colOff>177800</xdr:colOff>
      <xdr:row>17</xdr:row>
      <xdr:rowOff>10427</xdr:rowOff>
    </xdr:to>
    <xdr:sp macro="" textlink="">
      <xdr:nvSpPr>
        <xdr:cNvPr id="71" name="楕円 70"/>
        <xdr:cNvSpPr/>
      </xdr:nvSpPr>
      <xdr:spPr bwMode="auto">
        <a:xfrm>
          <a:off x="5600700" y="2871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96804</xdr:rowOff>
    </xdr:from>
    <xdr:ext cx="762000" cy="259045"/>
    <xdr:sp macro="" textlink="">
      <xdr:nvSpPr>
        <xdr:cNvPr id="72" name="人口1人当たり決算額の推移該当値テキスト130"/>
        <xdr:cNvSpPr txBox="1"/>
      </xdr:nvSpPr>
      <xdr:spPr>
        <a:xfrm>
          <a:off x="5740400" y="2716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113587</xdr:rowOff>
    </xdr:from>
    <xdr:to>
      <xdr:col>26</xdr:col>
      <xdr:colOff>101600</xdr:colOff>
      <xdr:row>17</xdr:row>
      <xdr:rowOff>43737</xdr:rowOff>
    </xdr:to>
    <xdr:sp macro="" textlink="">
      <xdr:nvSpPr>
        <xdr:cNvPr id="73" name="楕円 72"/>
        <xdr:cNvSpPr/>
      </xdr:nvSpPr>
      <xdr:spPr bwMode="auto">
        <a:xfrm>
          <a:off x="4953000" y="2904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53914</xdr:rowOff>
    </xdr:from>
    <xdr:ext cx="736600" cy="259045"/>
    <xdr:sp macro="" textlink="">
      <xdr:nvSpPr>
        <xdr:cNvPr id="74" name="テキスト ボックス 73"/>
        <xdr:cNvSpPr txBox="1"/>
      </xdr:nvSpPr>
      <xdr:spPr>
        <a:xfrm>
          <a:off x="4622800" y="267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121588</xdr:rowOff>
    </xdr:from>
    <xdr:to>
      <xdr:col>22</xdr:col>
      <xdr:colOff>165100</xdr:colOff>
      <xdr:row>17</xdr:row>
      <xdr:rowOff>51738</xdr:rowOff>
    </xdr:to>
    <xdr:sp macro="" textlink="">
      <xdr:nvSpPr>
        <xdr:cNvPr id="75" name="楕円 74"/>
        <xdr:cNvSpPr/>
      </xdr:nvSpPr>
      <xdr:spPr bwMode="auto">
        <a:xfrm>
          <a:off x="4254500" y="2912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61915</xdr:rowOff>
    </xdr:from>
    <xdr:ext cx="762000" cy="259045"/>
    <xdr:sp macro="" textlink="">
      <xdr:nvSpPr>
        <xdr:cNvPr id="76" name="テキスト ボックス 75"/>
        <xdr:cNvSpPr txBox="1"/>
      </xdr:nvSpPr>
      <xdr:spPr>
        <a:xfrm>
          <a:off x="3924300" y="268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157870</xdr:rowOff>
    </xdr:from>
    <xdr:to>
      <xdr:col>19</xdr:col>
      <xdr:colOff>38100</xdr:colOff>
      <xdr:row>17</xdr:row>
      <xdr:rowOff>88020</xdr:rowOff>
    </xdr:to>
    <xdr:sp macro="" textlink="">
      <xdr:nvSpPr>
        <xdr:cNvPr id="77" name="楕円 76"/>
        <xdr:cNvSpPr/>
      </xdr:nvSpPr>
      <xdr:spPr bwMode="auto">
        <a:xfrm>
          <a:off x="3556000" y="2948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98197</xdr:rowOff>
    </xdr:from>
    <xdr:ext cx="762000" cy="259045"/>
    <xdr:sp macro="" textlink="">
      <xdr:nvSpPr>
        <xdr:cNvPr id="78" name="テキスト ボックス 77"/>
        <xdr:cNvSpPr txBox="1"/>
      </xdr:nvSpPr>
      <xdr:spPr>
        <a:xfrm>
          <a:off x="3225800" y="271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6994</xdr:rowOff>
    </xdr:from>
    <xdr:to>
      <xdr:col>15</xdr:col>
      <xdr:colOff>101600</xdr:colOff>
      <xdr:row>17</xdr:row>
      <xdr:rowOff>108594</xdr:rowOff>
    </xdr:to>
    <xdr:sp macro="" textlink="">
      <xdr:nvSpPr>
        <xdr:cNvPr id="79" name="楕円 78"/>
        <xdr:cNvSpPr/>
      </xdr:nvSpPr>
      <xdr:spPr bwMode="auto">
        <a:xfrm>
          <a:off x="2857500" y="2969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118771</xdr:rowOff>
    </xdr:from>
    <xdr:ext cx="762000" cy="259045"/>
    <xdr:sp macro="" textlink="">
      <xdr:nvSpPr>
        <xdr:cNvPr id="80" name="テキスト ボックス 79"/>
        <xdr:cNvSpPr txBox="1"/>
      </xdr:nvSpPr>
      <xdr:spPr>
        <a:xfrm>
          <a:off x="2527300" y="273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314395</xdr:rowOff>
    </xdr:from>
    <xdr:to>
      <xdr:col>29</xdr:col>
      <xdr:colOff>127000</xdr:colOff>
      <xdr:row>37</xdr:row>
      <xdr:rowOff>218687</xdr:rowOff>
    </xdr:to>
    <xdr:cxnSp macro="">
      <xdr:nvCxnSpPr>
        <xdr:cNvPr id="108" name="直線コネクタ 107"/>
        <xdr:cNvCxnSpPr/>
      </xdr:nvCxnSpPr>
      <xdr:spPr bwMode="auto">
        <a:xfrm flipV="1">
          <a:off x="5651500" y="6238945"/>
          <a:ext cx="0" cy="1104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190764</xdr:rowOff>
    </xdr:from>
    <xdr:ext cx="762000" cy="259045"/>
    <xdr:sp macro="" textlink="">
      <xdr:nvSpPr>
        <xdr:cNvPr id="109" name="人口1人当たり決算額の推移最小値テキスト445"/>
        <xdr:cNvSpPr txBox="1"/>
      </xdr:nvSpPr>
      <xdr:spPr>
        <a:xfrm>
          <a:off x="5740400" y="731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218687</xdr:rowOff>
    </xdr:from>
    <xdr:to>
      <xdr:col>30</xdr:col>
      <xdr:colOff>25400</xdr:colOff>
      <xdr:row>37</xdr:row>
      <xdr:rowOff>218687</xdr:rowOff>
    </xdr:to>
    <xdr:cxnSp macro="">
      <xdr:nvCxnSpPr>
        <xdr:cNvPr id="110" name="直線コネクタ 109"/>
        <xdr:cNvCxnSpPr/>
      </xdr:nvCxnSpPr>
      <xdr:spPr bwMode="auto">
        <a:xfrm>
          <a:off x="5562600" y="73433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57872</xdr:rowOff>
    </xdr:from>
    <xdr:ext cx="762000" cy="259045"/>
    <xdr:sp macro="" textlink="">
      <xdr:nvSpPr>
        <xdr:cNvPr id="111" name="人口1人当たり決算額の推移最大値テキスト445"/>
        <xdr:cNvSpPr txBox="1"/>
      </xdr:nvSpPr>
      <xdr:spPr>
        <a:xfrm>
          <a:off x="5740400" y="598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314395</xdr:rowOff>
    </xdr:from>
    <xdr:to>
      <xdr:col>30</xdr:col>
      <xdr:colOff>25400</xdr:colOff>
      <xdr:row>33</xdr:row>
      <xdr:rowOff>314395</xdr:rowOff>
    </xdr:to>
    <xdr:cxnSp macro="">
      <xdr:nvCxnSpPr>
        <xdr:cNvPr id="112" name="直線コネクタ 111"/>
        <xdr:cNvCxnSpPr/>
      </xdr:nvCxnSpPr>
      <xdr:spPr bwMode="auto">
        <a:xfrm>
          <a:off x="5562600" y="62389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315195</xdr:rowOff>
    </xdr:from>
    <xdr:to>
      <xdr:col>29</xdr:col>
      <xdr:colOff>127000</xdr:colOff>
      <xdr:row>36</xdr:row>
      <xdr:rowOff>47543</xdr:rowOff>
    </xdr:to>
    <xdr:cxnSp macro="">
      <xdr:nvCxnSpPr>
        <xdr:cNvPr id="113" name="直線コネクタ 112"/>
        <xdr:cNvCxnSpPr/>
      </xdr:nvCxnSpPr>
      <xdr:spPr bwMode="auto">
        <a:xfrm flipV="1">
          <a:off x="5003800" y="6925545"/>
          <a:ext cx="647700" cy="75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328585</xdr:rowOff>
    </xdr:from>
    <xdr:ext cx="762000" cy="259045"/>
    <xdr:sp macro="" textlink="">
      <xdr:nvSpPr>
        <xdr:cNvPr id="114" name="人口1人当たり決算額の推移平均値テキスト445"/>
        <xdr:cNvSpPr txBox="1"/>
      </xdr:nvSpPr>
      <xdr:spPr>
        <a:xfrm>
          <a:off x="5740400" y="6596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140608</xdr:rowOff>
    </xdr:from>
    <xdr:to>
      <xdr:col>29</xdr:col>
      <xdr:colOff>177800</xdr:colOff>
      <xdr:row>35</xdr:row>
      <xdr:rowOff>242208</xdr:rowOff>
    </xdr:to>
    <xdr:sp macro="" textlink="">
      <xdr:nvSpPr>
        <xdr:cNvPr id="115" name="フローチャート: 判断 114"/>
        <xdr:cNvSpPr/>
      </xdr:nvSpPr>
      <xdr:spPr bwMode="auto">
        <a:xfrm>
          <a:off x="56007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47543</xdr:rowOff>
    </xdr:from>
    <xdr:to>
      <xdr:col>26</xdr:col>
      <xdr:colOff>50800</xdr:colOff>
      <xdr:row>36</xdr:row>
      <xdr:rowOff>77927</xdr:rowOff>
    </xdr:to>
    <xdr:cxnSp macro="">
      <xdr:nvCxnSpPr>
        <xdr:cNvPr id="116" name="直線コネクタ 115"/>
        <xdr:cNvCxnSpPr/>
      </xdr:nvCxnSpPr>
      <xdr:spPr bwMode="auto">
        <a:xfrm flipV="1">
          <a:off x="4305300" y="7000793"/>
          <a:ext cx="698500" cy="30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136551</xdr:rowOff>
    </xdr:from>
    <xdr:to>
      <xdr:col>26</xdr:col>
      <xdr:colOff>101600</xdr:colOff>
      <xdr:row>35</xdr:row>
      <xdr:rowOff>238151</xdr:rowOff>
    </xdr:to>
    <xdr:sp macro="" textlink="">
      <xdr:nvSpPr>
        <xdr:cNvPr id="117" name="フローチャート: 判断 116"/>
        <xdr:cNvSpPr/>
      </xdr:nvSpPr>
      <xdr:spPr bwMode="auto">
        <a:xfrm>
          <a:off x="4953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248328</xdr:rowOff>
    </xdr:from>
    <xdr:ext cx="736600" cy="259045"/>
    <xdr:sp macro="" textlink="">
      <xdr:nvSpPr>
        <xdr:cNvPr id="118" name="テキスト ボックス 117"/>
        <xdr:cNvSpPr txBox="1"/>
      </xdr:nvSpPr>
      <xdr:spPr>
        <a:xfrm>
          <a:off x="4622800" y="6515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72689</xdr:rowOff>
    </xdr:from>
    <xdr:to>
      <xdr:col>22</xdr:col>
      <xdr:colOff>114300</xdr:colOff>
      <xdr:row>36</xdr:row>
      <xdr:rowOff>77927</xdr:rowOff>
    </xdr:to>
    <xdr:cxnSp macro="">
      <xdr:nvCxnSpPr>
        <xdr:cNvPr id="119" name="直線コネクタ 118"/>
        <xdr:cNvCxnSpPr/>
      </xdr:nvCxnSpPr>
      <xdr:spPr bwMode="auto">
        <a:xfrm>
          <a:off x="3606800" y="7025939"/>
          <a:ext cx="698500" cy="5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133674</xdr:rowOff>
    </xdr:from>
    <xdr:to>
      <xdr:col>22</xdr:col>
      <xdr:colOff>165100</xdr:colOff>
      <xdr:row>35</xdr:row>
      <xdr:rowOff>235274</xdr:rowOff>
    </xdr:to>
    <xdr:sp macro="" textlink="">
      <xdr:nvSpPr>
        <xdr:cNvPr id="120" name="フローチャート: 判断 119"/>
        <xdr:cNvSpPr/>
      </xdr:nvSpPr>
      <xdr:spPr bwMode="auto">
        <a:xfrm>
          <a:off x="4254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245451</xdr:rowOff>
    </xdr:from>
    <xdr:ext cx="762000" cy="259045"/>
    <xdr:sp macro="" textlink="">
      <xdr:nvSpPr>
        <xdr:cNvPr id="121" name="テキスト ボックス 120"/>
        <xdr:cNvSpPr txBox="1"/>
      </xdr:nvSpPr>
      <xdr:spPr>
        <a:xfrm>
          <a:off x="3924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72689</xdr:rowOff>
    </xdr:from>
    <xdr:to>
      <xdr:col>18</xdr:col>
      <xdr:colOff>177800</xdr:colOff>
      <xdr:row>36</xdr:row>
      <xdr:rowOff>83147</xdr:rowOff>
    </xdr:to>
    <xdr:cxnSp macro="">
      <xdr:nvCxnSpPr>
        <xdr:cNvPr id="122" name="直線コネクタ 121"/>
        <xdr:cNvCxnSpPr/>
      </xdr:nvCxnSpPr>
      <xdr:spPr bwMode="auto">
        <a:xfrm flipV="1">
          <a:off x="2908300" y="7025939"/>
          <a:ext cx="698500" cy="10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120358</xdr:rowOff>
    </xdr:from>
    <xdr:to>
      <xdr:col>19</xdr:col>
      <xdr:colOff>38100</xdr:colOff>
      <xdr:row>35</xdr:row>
      <xdr:rowOff>221958</xdr:rowOff>
    </xdr:to>
    <xdr:sp macro="" textlink="">
      <xdr:nvSpPr>
        <xdr:cNvPr id="123" name="フローチャート: 判断 122"/>
        <xdr:cNvSpPr/>
      </xdr:nvSpPr>
      <xdr:spPr bwMode="auto">
        <a:xfrm>
          <a:off x="3556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232135</xdr:rowOff>
    </xdr:from>
    <xdr:ext cx="762000" cy="259045"/>
    <xdr:sp macro="" textlink="">
      <xdr:nvSpPr>
        <xdr:cNvPr id="124" name="テキスト ボックス 123"/>
        <xdr:cNvSpPr txBox="1"/>
      </xdr:nvSpPr>
      <xdr:spPr>
        <a:xfrm>
          <a:off x="32258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81953</xdr:rowOff>
    </xdr:from>
    <xdr:to>
      <xdr:col>15</xdr:col>
      <xdr:colOff>101600</xdr:colOff>
      <xdr:row>35</xdr:row>
      <xdr:rowOff>183553</xdr:rowOff>
    </xdr:to>
    <xdr:sp macro="" textlink="">
      <xdr:nvSpPr>
        <xdr:cNvPr id="125" name="フローチャート: 判断 124"/>
        <xdr:cNvSpPr/>
      </xdr:nvSpPr>
      <xdr:spPr bwMode="auto">
        <a:xfrm>
          <a:off x="2857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193730</xdr:rowOff>
    </xdr:from>
    <xdr:ext cx="762000" cy="259045"/>
    <xdr:sp macro="" textlink="">
      <xdr:nvSpPr>
        <xdr:cNvPr id="126" name="テキスト ボックス 125"/>
        <xdr:cNvSpPr txBox="1"/>
      </xdr:nvSpPr>
      <xdr:spPr>
        <a:xfrm>
          <a:off x="2527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264395</xdr:rowOff>
    </xdr:from>
    <xdr:to>
      <xdr:col>29</xdr:col>
      <xdr:colOff>177800</xdr:colOff>
      <xdr:row>36</xdr:row>
      <xdr:rowOff>23095</xdr:rowOff>
    </xdr:to>
    <xdr:sp macro="" textlink="">
      <xdr:nvSpPr>
        <xdr:cNvPr id="132" name="楕円 131"/>
        <xdr:cNvSpPr/>
      </xdr:nvSpPr>
      <xdr:spPr bwMode="auto">
        <a:xfrm>
          <a:off x="5600700" y="6874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236472</xdr:rowOff>
    </xdr:from>
    <xdr:ext cx="762000" cy="259045"/>
    <xdr:sp macro="" textlink="">
      <xdr:nvSpPr>
        <xdr:cNvPr id="133" name="人口1人当たり決算額の推移該当値テキスト445"/>
        <xdr:cNvSpPr txBox="1"/>
      </xdr:nvSpPr>
      <xdr:spPr>
        <a:xfrm>
          <a:off x="5740400" y="684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339643</xdr:rowOff>
    </xdr:from>
    <xdr:to>
      <xdr:col>26</xdr:col>
      <xdr:colOff>101600</xdr:colOff>
      <xdr:row>36</xdr:row>
      <xdr:rowOff>98343</xdr:rowOff>
    </xdr:to>
    <xdr:sp macro="" textlink="">
      <xdr:nvSpPr>
        <xdr:cNvPr id="134" name="楕円 133"/>
        <xdr:cNvSpPr/>
      </xdr:nvSpPr>
      <xdr:spPr bwMode="auto">
        <a:xfrm>
          <a:off x="4953000" y="6949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83120</xdr:rowOff>
    </xdr:from>
    <xdr:ext cx="736600" cy="259045"/>
    <xdr:sp macro="" textlink="">
      <xdr:nvSpPr>
        <xdr:cNvPr id="135" name="テキスト ボックス 134"/>
        <xdr:cNvSpPr txBox="1"/>
      </xdr:nvSpPr>
      <xdr:spPr>
        <a:xfrm>
          <a:off x="4622800" y="7036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27127</xdr:rowOff>
    </xdr:from>
    <xdr:to>
      <xdr:col>22</xdr:col>
      <xdr:colOff>165100</xdr:colOff>
      <xdr:row>36</xdr:row>
      <xdr:rowOff>128727</xdr:rowOff>
    </xdr:to>
    <xdr:sp macro="" textlink="">
      <xdr:nvSpPr>
        <xdr:cNvPr id="136" name="楕円 135"/>
        <xdr:cNvSpPr/>
      </xdr:nvSpPr>
      <xdr:spPr bwMode="auto">
        <a:xfrm>
          <a:off x="4254500" y="6980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113504</xdr:rowOff>
    </xdr:from>
    <xdr:ext cx="762000" cy="259045"/>
    <xdr:sp macro="" textlink="">
      <xdr:nvSpPr>
        <xdr:cNvPr id="137" name="テキスト ボックス 136"/>
        <xdr:cNvSpPr txBox="1"/>
      </xdr:nvSpPr>
      <xdr:spPr>
        <a:xfrm>
          <a:off x="3924300" y="706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21889</xdr:rowOff>
    </xdr:from>
    <xdr:to>
      <xdr:col>19</xdr:col>
      <xdr:colOff>38100</xdr:colOff>
      <xdr:row>36</xdr:row>
      <xdr:rowOff>123489</xdr:rowOff>
    </xdr:to>
    <xdr:sp macro="" textlink="">
      <xdr:nvSpPr>
        <xdr:cNvPr id="138" name="楕円 137"/>
        <xdr:cNvSpPr/>
      </xdr:nvSpPr>
      <xdr:spPr bwMode="auto">
        <a:xfrm>
          <a:off x="3556000" y="6975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108266</xdr:rowOff>
    </xdr:from>
    <xdr:ext cx="762000" cy="259045"/>
    <xdr:sp macro="" textlink="">
      <xdr:nvSpPr>
        <xdr:cNvPr id="139" name="テキスト ボックス 138"/>
        <xdr:cNvSpPr txBox="1"/>
      </xdr:nvSpPr>
      <xdr:spPr>
        <a:xfrm>
          <a:off x="3225800" y="706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32347</xdr:rowOff>
    </xdr:from>
    <xdr:to>
      <xdr:col>15</xdr:col>
      <xdr:colOff>101600</xdr:colOff>
      <xdr:row>36</xdr:row>
      <xdr:rowOff>133947</xdr:rowOff>
    </xdr:to>
    <xdr:sp macro="" textlink="">
      <xdr:nvSpPr>
        <xdr:cNvPr id="140" name="楕円 139"/>
        <xdr:cNvSpPr/>
      </xdr:nvSpPr>
      <xdr:spPr bwMode="auto">
        <a:xfrm>
          <a:off x="2857500" y="6985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118724</xdr:rowOff>
    </xdr:from>
    <xdr:ext cx="762000" cy="259045"/>
    <xdr:sp macro="" textlink="">
      <xdr:nvSpPr>
        <xdr:cNvPr id="141" name="テキスト ボックス 140"/>
        <xdr:cNvSpPr txBox="1"/>
      </xdr:nvSpPr>
      <xdr:spPr>
        <a:xfrm>
          <a:off x="2527300" y="707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16,914
16,099
23.89
8,508,920
8,003,086
451,192
4,218,530
9,486,874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95.6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160604</xdr:rowOff>
    </xdr:from>
    <xdr:to>
      <xdr:col>24</xdr:col>
      <xdr:colOff>62865</xdr:colOff>
      <xdr:row>38</xdr:row>
      <xdr:rowOff>100647</xdr:rowOff>
    </xdr:to>
    <xdr:cxnSp macro="">
      <xdr:nvCxnSpPr>
        <xdr:cNvPr id="56" name="直線コネクタ 55"/>
        <xdr:cNvCxnSpPr/>
      </xdr:nvCxnSpPr>
      <xdr:spPr>
        <a:xfrm flipV="1">
          <a:off x="4633595" y="5304104"/>
          <a:ext cx="1270" cy="1311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104474</xdr:rowOff>
    </xdr:from>
    <xdr:ext cx="534377" cy="259045"/>
    <xdr:sp macro="" textlink="">
      <xdr:nvSpPr>
        <xdr:cNvPr id="57" name="人件費最小値テキスト"/>
        <xdr:cNvSpPr txBox="1"/>
      </xdr:nvSpPr>
      <xdr:spPr>
        <a:xfrm>
          <a:off x="4686300" y="661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100647</xdr:rowOff>
    </xdr:from>
    <xdr:to>
      <xdr:col>24</xdr:col>
      <xdr:colOff>152400</xdr:colOff>
      <xdr:row>38</xdr:row>
      <xdr:rowOff>100647</xdr:rowOff>
    </xdr:to>
    <xdr:cxnSp macro="">
      <xdr:nvCxnSpPr>
        <xdr:cNvPr id="58" name="直線コネクタ 57"/>
        <xdr:cNvCxnSpPr/>
      </xdr:nvCxnSpPr>
      <xdr:spPr>
        <a:xfrm>
          <a:off x="4546600" y="6615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107281</xdr:rowOff>
    </xdr:from>
    <xdr:ext cx="599010" cy="259045"/>
    <xdr:sp macro="" textlink="">
      <xdr:nvSpPr>
        <xdr:cNvPr id="59" name="人件費最大値テキスト"/>
        <xdr:cNvSpPr txBox="1"/>
      </xdr:nvSpPr>
      <xdr:spPr>
        <a:xfrm>
          <a:off x="4686300" y="507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160604</xdr:rowOff>
    </xdr:from>
    <xdr:to>
      <xdr:col>24</xdr:col>
      <xdr:colOff>152400</xdr:colOff>
      <xdr:row>30</xdr:row>
      <xdr:rowOff>160604</xdr:rowOff>
    </xdr:to>
    <xdr:cxnSp macro="">
      <xdr:nvCxnSpPr>
        <xdr:cNvPr id="60" name="直線コネクタ 59"/>
        <xdr:cNvCxnSpPr/>
      </xdr:nvCxnSpPr>
      <xdr:spPr>
        <a:xfrm>
          <a:off x="4546600" y="53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95466</xdr:rowOff>
    </xdr:from>
    <xdr:to>
      <xdr:col>24</xdr:col>
      <xdr:colOff>63500</xdr:colOff>
      <xdr:row>34</xdr:row>
      <xdr:rowOff>124358</xdr:rowOff>
    </xdr:to>
    <xdr:cxnSp macro="">
      <xdr:nvCxnSpPr>
        <xdr:cNvPr id="61" name="直線コネクタ 60"/>
        <xdr:cNvCxnSpPr/>
      </xdr:nvCxnSpPr>
      <xdr:spPr>
        <a:xfrm flipV="1">
          <a:off x="3797300" y="5924766"/>
          <a:ext cx="838200" cy="2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16298</xdr:rowOff>
    </xdr:from>
    <xdr:ext cx="534377" cy="259045"/>
    <xdr:sp macro="" textlink="">
      <xdr:nvSpPr>
        <xdr:cNvPr id="62" name="人件費平均値テキスト"/>
        <xdr:cNvSpPr txBox="1"/>
      </xdr:nvSpPr>
      <xdr:spPr>
        <a:xfrm>
          <a:off x="4686300" y="601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37871</xdr:rowOff>
    </xdr:from>
    <xdr:to>
      <xdr:col>24</xdr:col>
      <xdr:colOff>114300</xdr:colOff>
      <xdr:row>35</xdr:row>
      <xdr:rowOff>139471</xdr:rowOff>
    </xdr:to>
    <xdr:sp macro="" textlink="">
      <xdr:nvSpPr>
        <xdr:cNvPr id="63" name="フローチャート: 判断 62"/>
        <xdr:cNvSpPr/>
      </xdr:nvSpPr>
      <xdr:spPr>
        <a:xfrm>
          <a:off x="4584700" y="60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120599</xdr:rowOff>
    </xdr:from>
    <xdr:to>
      <xdr:col>19</xdr:col>
      <xdr:colOff>177800</xdr:colOff>
      <xdr:row>34</xdr:row>
      <xdr:rowOff>124358</xdr:rowOff>
    </xdr:to>
    <xdr:cxnSp macro="">
      <xdr:nvCxnSpPr>
        <xdr:cNvPr id="64" name="直線コネクタ 63"/>
        <xdr:cNvCxnSpPr/>
      </xdr:nvCxnSpPr>
      <xdr:spPr>
        <a:xfrm>
          <a:off x="2908300" y="5949899"/>
          <a:ext cx="889000" cy="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45860</xdr:rowOff>
    </xdr:from>
    <xdr:to>
      <xdr:col>20</xdr:col>
      <xdr:colOff>38100</xdr:colOff>
      <xdr:row>35</xdr:row>
      <xdr:rowOff>147460</xdr:rowOff>
    </xdr:to>
    <xdr:sp macro="" textlink="">
      <xdr:nvSpPr>
        <xdr:cNvPr id="65" name="フローチャート: 判断 64"/>
        <xdr:cNvSpPr/>
      </xdr:nvSpPr>
      <xdr:spPr>
        <a:xfrm>
          <a:off x="37465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138587</xdr:rowOff>
    </xdr:from>
    <xdr:ext cx="534377" cy="259045"/>
    <xdr:sp macro="" textlink="">
      <xdr:nvSpPr>
        <xdr:cNvPr id="66" name="テキスト ボックス 65"/>
        <xdr:cNvSpPr txBox="1"/>
      </xdr:nvSpPr>
      <xdr:spPr>
        <a:xfrm>
          <a:off x="3530111" y="61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120599</xdr:rowOff>
    </xdr:from>
    <xdr:to>
      <xdr:col>15</xdr:col>
      <xdr:colOff>50800</xdr:colOff>
      <xdr:row>35</xdr:row>
      <xdr:rowOff>2743</xdr:rowOff>
    </xdr:to>
    <xdr:cxnSp macro="">
      <xdr:nvCxnSpPr>
        <xdr:cNvPr id="67" name="直線コネクタ 66"/>
        <xdr:cNvCxnSpPr/>
      </xdr:nvCxnSpPr>
      <xdr:spPr>
        <a:xfrm flipV="1">
          <a:off x="2019300" y="5949899"/>
          <a:ext cx="889000" cy="5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50025</xdr:rowOff>
    </xdr:from>
    <xdr:to>
      <xdr:col>15</xdr:col>
      <xdr:colOff>101600</xdr:colOff>
      <xdr:row>35</xdr:row>
      <xdr:rowOff>151625</xdr:rowOff>
    </xdr:to>
    <xdr:sp macro="" textlink="">
      <xdr:nvSpPr>
        <xdr:cNvPr id="68" name="フローチャート: 判断 67"/>
        <xdr:cNvSpPr/>
      </xdr:nvSpPr>
      <xdr:spPr>
        <a:xfrm>
          <a:off x="2857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142752</xdr:rowOff>
    </xdr:from>
    <xdr:ext cx="534377" cy="259045"/>
    <xdr:sp macro="" textlink="">
      <xdr:nvSpPr>
        <xdr:cNvPr id="69" name="テキスト ボックス 68"/>
        <xdr:cNvSpPr txBox="1"/>
      </xdr:nvSpPr>
      <xdr:spPr>
        <a:xfrm>
          <a:off x="2641111" y="61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170536</xdr:rowOff>
    </xdr:from>
    <xdr:to>
      <xdr:col>10</xdr:col>
      <xdr:colOff>114300</xdr:colOff>
      <xdr:row>35</xdr:row>
      <xdr:rowOff>2743</xdr:rowOff>
    </xdr:to>
    <xdr:cxnSp macro="">
      <xdr:nvCxnSpPr>
        <xdr:cNvPr id="70" name="直線コネクタ 69"/>
        <xdr:cNvCxnSpPr/>
      </xdr:nvCxnSpPr>
      <xdr:spPr>
        <a:xfrm>
          <a:off x="1130300" y="5999836"/>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43472</xdr:rowOff>
    </xdr:from>
    <xdr:to>
      <xdr:col>10</xdr:col>
      <xdr:colOff>165100</xdr:colOff>
      <xdr:row>35</xdr:row>
      <xdr:rowOff>145072</xdr:rowOff>
    </xdr:to>
    <xdr:sp macro="" textlink="">
      <xdr:nvSpPr>
        <xdr:cNvPr id="71" name="フローチャート: 判断 70"/>
        <xdr:cNvSpPr/>
      </xdr:nvSpPr>
      <xdr:spPr>
        <a:xfrm>
          <a:off x="1968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136199</xdr:rowOff>
    </xdr:from>
    <xdr:ext cx="534377" cy="259045"/>
    <xdr:sp macro="" textlink="">
      <xdr:nvSpPr>
        <xdr:cNvPr id="72" name="テキスト ボックス 71"/>
        <xdr:cNvSpPr txBox="1"/>
      </xdr:nvSpPr>
      <xdr:spPr>
        <a:xfrm>
          <a:off x="1752111" y="613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72403</xdr:rowOff>
    </xdr:from>
    <xdr:to>
      <xdr:col>6</xdr:col>
      <xdr:colOff>38100</xdr:colOff>
      <xdr:row>36</xdr:row>
      <xdr:rowOff>2553</xdr:rowOff>
    </xdr:to>
    <xdr:sp macro="" textlink="">
      <xdr:nvSpPr>
        <xdr:cNvPr id="73" name="フローチャート: 判断 72"/>
        <xdr:cNvSpPr/>
      </xdr:nvSpPr>
      <xdr:spPr>
        <a:xfrm>
          <a:off x="1079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165130</xdr:rowOff>
    </xdr:from>
    <xdr:ext cx="534377" cy="259045"/>
    <xdr:sp macro="" textlink="">
      <xdr:nvSpPr>
        <xdr:cNvPr id="74" name="テキスト ボックス 73"/>
        <xdr:cNvSpPr txBox="1"/>
      </xdr:nvSpPr>
      <xdr:spPr>
        <a:xfrm>
          <a:off x="863111" y="61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44666</xdr:rowOff>
    </xdr:from>
    <xdr:to>
      <xdr:col>24</xdr:col>
      <xdr:colOff>114300</xdr:colOff>
      <xdr:row>34</xdr:row>
      <xdr:rowOff>146266</xdr:rowOff>
    </xdr:to>
    <xdr:sp macro="" textlink="">
      <xdr:nvSpPr>
        <xdr:cNvPr id="80" name="楕円 79"/>
        <xdr:cNvSpPr/>
      </xdr:nvSpPr>
      <xdr:spPr>
        <a:xfrm>
          <a:off x="4584700" y="587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67543</xdr:rowOff>
    </xdr:from>
    <xdr:ext cx="534377" cy="259045"/>
    <xdr:sp macro="" textlink="">
      <xdr:nvSpPr>
        <xdr:cNvPr id="81" name="人件費該当値テキスト"/>
        <xdr:cNvSpPr txBox="1"/>
      </xdr:nvSpPr>
      <xdr:spPr>
        <a:xfrm>
          <a:off x="4686300" y="572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73558</xdr:rowOff>
    </xdr:from>
    <xdr:to>
      <xdr:col>20</xdr:col>
      <xdr:colOff>38100</xdr:colOff>
      <xdr:row>35</xdr:row>
      <xdr:rowOff>3708</xdr:rowOff>
    </xdr:to>
    <xdr:sp macro="" textlink="">
      <xdr:nvSpPr>
        <xdr:cNvPr id="82" name="楕円 81"/>
        <xdr:cNvSpPr/>
      </xdr:nvSpPr>
      <xdr:spPr>
        <a:xfrm>
          <a:off x="3746500" y="590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20235</xdr:rowOff>
    </xdr:from>
    <xdr:ext cx="534377" cy="259045"/>
    <xdr:sp macro="" textlink="">
      <xdr:nvSpPr>
        <xdr:cNvPr id="83" name="テキスト ボックス 82"/>
        <xdr:cNvSpPr txBox="1"/>
      </xdr:nvSpPr>
      <xdr:spPr>
        <a:xfrm>
          <a:off x="3530111" y="567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69799</xdr:rowOff>
    </xdr:from>
    <xdr:to>
      <xdr:col>15</xdr:col>
      <xdr:colOff>101600</xdr:colOff>
      <xdr:row>34</xdr:row>
      <xdr:rowOff>171399</xdr:rowOff>
    </xdr:to>
    <xdr:sp macro="" textlink="">
      <xdr:nvSpPr>
        <xdr:cNvPr id="84" name="楕円 83"/>
        <xdr:cNvSpPr/>
      </xdr:nvSpPr>
      <xdr:spPr>
        <a:xfrm>
          <a:off x="2857500" y="589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16476</xdr:rowOff>
    </xdr:from>
    <xdr:ext cx="534377" cy="259045"/>
    <xdr:sp macro="" textlink="">
      <xdr:nvSpPr>
        <xdr:cNvPr id="85" name="テキスト ボックス 84"/>
        <xdr:cNvSpPr txBox="1"/>
      </xdr:nvSpPr>
      <xdr:spPr>
        <a:xfrm>
          <a:off x="2641111" y="567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123393</xdr:rowOff>
    </xdr:from>
    <xdr:to>
      <xdr:col>10</xdr:col>
      <xdr:colOff>165100</xdr:colOff>
      <xdr:row>35</xdr:row>
      <xdr:rowOff>53543</xdr:rowOff>
    </xdr:to>
    <xdr:sp macro="" textlink="">
      <xdr:nvSpPr>
        <xdr:cNvPr id="86" name="楕円 85"/>
        <xdr:cNvSpPr/>
      </xdr:nvSpPr>
      <xdr:spPr>
        <a:xfrm>
          <a:off x="1968500" y="595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70070</xdr:rowOff>
    </xdr:from>
    <xdr:ext cx="534377" cy="259045"/>
    <xdr:sp macro="" textlink="">
      <xdr:nvSpPr>
        <xdr:cNvPr id="87" name="テキスト ボックス 86"/>
        <xdr:cNvSpPr txBox="1"/>
      </xdr:nvSpPr>
      <xdr:spPr>
        <a:xfrm>
          <a:off x="1752111" y="572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119736</xdr:rowOff>
    </xdr:from>
    <xdr:to>
      <xdr:col>6</xdr:col>
      <xdr:colOff>38100</xdr:colOff>
      <xdr:row>35</xdr:row>
      <xdr:rowOff>49886</xdr:rowOff>
    </xdr:to>
    <xdr:sp macro="" textlink="">
      <xdr:nvSpPr>
        <xdr:cNvPr id="88" name="楕円 87"/>
        <xdr:cNvSpPr/>
      </xdr:nvSpPr>
      <xdr:spPr>
        <a:xfrm>
          <a:off x="1079500" y="594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66413</xdr:rowOff>
    </xdr:from>
    <xdr:ext cx="534377" cy="259045"/>
    <xdr:sp macro="" textlink="">
      <xdr:nvSpPr>
        <xdr:cNvPr id="89" name="テキスト ボックス 88"/>
        <xdr:cNvSpPr txBox="1"/>
      </xdr:nvSpPr>
      <xdr:spPr>
        <a:xfrm>
          <a:off x="863111" y="572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62141</xdr:rowOff>
    </xdr:from>
    <xdr:to>
      <xdr:col>24</xdr:col>
      <xdr:colOff>62865</xdr:colOff>
      <xdr:row>59</xdr:row>
      <xdr:rowOff>25701</xdr:rowOff>
    </xdr:to>
    <xdr:cxnSp macro="">
      <xdr:nvCxnSpPr>
        <xdr:cNvPr id="115" name="直線コネクタ 114"/>
        <xdr:cNvCxnSpPr/>
      </xdr:nvCxnSpPr>
      <xdr:spPr>
        <a:xfrm flipV="1">
          <a:off x="4633595" y="8806091"/>
          <a:ext cx="1270" cy="133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29528</xdr:rowOff>
    </xdr:from>
    <xdr:ext cx="534377" cy="259045"/>
    <xdr:sp macro="" textlink="">
      <xdr:nvSpPr>
        <xdr:cNvPr id="116" name="物件費最小値テキスト"/>
        <xdr:cNvSpPr txBox="1"/>
      </xdr:nvSpPr>
      <xdr:spPr>
        <a:xfrm>
          <a:off x="4686300" y="101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25701</xdr:rowOff>
    </xdr:from>
    <xdr:to>
      <xdr:col>24</xdr:col>
      <xdr:colOff>152400</xdr:colOff>
      <xdr:row>59</xdr:row>
      <xdr:rowOff>25701</xdr:rowOff>
    </xdr:to>
    <xdr:cxnSp macro="">
      <xdr:nvCxnSpPr>
        <xdr:cNvPr id="117" name="直線コネクタ 116"/>
        <xdr:cNvCxnSpPr/>
      </xdr:nvCxnSpPr>
      <xdr:spPr>
        <a:xfrm>
          <a:off x="4546600" y="101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8818</xdr:rowOff>
    </xdr:from>
    <xdr:ext cx="599010" cy="259045"/>
    <xdr:sp macro="" textlink="">
      <xdr:nvSpPr>
        <xdr:cNvPr id="118" name="物件費最大値テキスト"/>
        <xdr:cNvSpPr txBox="1"/>
      </xdr:nvSpPr>
      <xdr:spPr>
        <a:xfrm>
          <a:off x="4686300" y="85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62141</xdr:rowOff>
    </xdr:from>
    <xdr:to>
      <xdr:col>24</xdr:col>
      <xdr:colOff>152400</xdr:colOff>
      <xdr:row>51</xdr:row>
      <xdr:rowOff>62141</xdr:rowOff>
    </xdr:to>
    <xdr:cxnSp macro="">
      <xdr:nvCxnSpPr>
        <xdr:cNvPr id="119" name="直線コネクタ 118"/>
        <xdr:cNvCxnSpPr/>
      </xdr:nvCxnSpPr>
      <xdr:spPr>
        <a:xfrm>
          <a:off x="4546600" y="880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125125</xdr:rowOff>
    </xdr:from>
    <xdr:to>
      <xdr:col>24</xdr:col>
      <xdr:colOff>63500</xdr:colOff>
      <xdr:row>58</xdr:row>
      <xdr:rowOff>132817</xdr:rowOff>
    </xdr:to>
    <xdr:cxnSp macro="">
      <xdr:nvCxnSpPr>
        <xdr:cNvPr id="120" name="直線コネクタ 119"/>
        <xdr:cNvCxnSpPr/>
      </xdr:nvCxnSpPr>
      <xdr:spPr>
        <a:xfrm flipV="1">
          <a:off x="3797300" y="10069225"/>
          <a:ext cx="838200" cy="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93138</xdr:rowOff>
    </xdr:from>
    <xdr:ext cx="534377" cy="259045"/>
    <xdr:sp macro="" textlink="">
      <xdr:nvSpPr>
        <xdr:cNvPr id="121" name="物件費平均値テキスト"/>
        <xdr:cNvSpPr txBox="1"/>
      </xdr:nvSpPr>
      <xdr:spPr>
        <a:xfrm>
          <a:off x="4686300" y="9865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70261</xdr:rowOff>
    </xdr:from>
    <xdr:to>
      <xdr:col>24</xdr:col>
      <xdr:colOff>114300</xdr:colOff>
      <xdr:row>59</xdr:row>
      <xdr:rowOff>411</xdr:rowOff>
    </xdr:to>
    <xdr:sp macro="" textlink="">
      <xdr:nvSpPr>
        <xdr:cNvPr id="122" name="フローチャート: 判断 121"/>
        <xdr:cNvSpPr/>
      </xdr:nvSpPr>
      <xdr:spPr>
        <a:xfrm>
          <a:off x="4584700" y="1001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128860</xdr:rowOff>
    </xdr:from>
    <xdr:to>
      <xdr:col>19</xdr:col>
      <xdr:colOff>177800</xdr:colOff>
      <xdr:row>58</xdr:row>
      <xdr:rowOff>132817</xdr:rowOff>
    </xdr:to>
    <xdr:cxnSp macro="">
      <xdr:nvCxnSpPr>
        <xdr:cNvPr id="123" name="直線コネクタ 122"/>
        <xdr:cNvCxnSpPr/>
      </xdr:nvCxnSpPr>
      <xdr:spPr>
        <a:xfrm>
          <a:off x="2908300" y="10072960"/>
          <a:ext cx="889000" cy="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96641</xdr:rowOff>
    </xdr:from>
    <xdr:to>
      <xdr:col>20</xdr:col>
      <xdr:colOff>38100</xdr:colOff>
      <xdr:row>59</xdr:row>
      <xdr:rowOff>26791</xdr:rowOff>
    </xdr:to>
    <xdr:sp macro="" textlink="">
      <xdr:nvSpPr>
        <xdr:cNvPr id="124" name="フローチャート: 判断 123"/>
        <xdr:cNvSpPr/>
      </xdr:nvSpPr>
      <xdr:spPr>
        <a:xfrm>
          <a:off x="3746500" y="1004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17918</xdr:rowOff>
    </xdr:from>
    <xdr:ext cx="534377" cy="259045"/>
    <xdr:sp macro="" textlink="">
      <xdr:nvSpPr>
        <xdr:cNvPr id="125" name="テキスト ボックス 124"/>
        <xdr:cNvSpPr txBox="1"/>
      </xdr:nvSpPr>
      <xdr:spPr>
        <a:xfrm>
          <a:off x="3530111" y="1013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125734</xdr:rowOff>
    </xdr:from>
    <xdr:to>
      <xdr:col>15</xdr:col>
      <xdr:colOff>50800</xdr:colOff>
      <xdr:row>58</xdr:row>
      <xdr:rowOff>128860</xdr:rowOff>
    </xdr:to>
    <xdr:cxnSp macro="">
      <xdr:nvCxnSpPr>
        <xdr:cNvPr id="126" name="直線コネクタ 125"/>
        <xdr:cNvCxnSpPr/>
      </xdr:nvCxnSpPr>
      <xdr:spPr>
        <a:xfrm>
          <a:off x="2019300" y="10069834"/>
          <a:ext cx="889000" cy="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94153</xdr:rowOff>
    </xdr:from>
    <xdr:to>
      <xdr:col>15</xdr:col>
      <xdr:colOff>101600</xdr:colOff>
      <xdr:row>59</xdr:row>
      <xdr:rowOff>24303</xdr:rowOff>
    </xdr:to>
    <xdr:sp macro="" textlink="">
      <xdr:nvSpPr>
        <xdr:cNvPr id="127" name="フローチャート: 判断 126"/>
        <xdr:cNvSpPr/>
      </xdr:nvSpPr>
      <xdr:spPr>
        <a:xfrm>
          <a:off x="2857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15430</xdr:rowOff>
    </xdr:from>
    <xdr:ext cx="534377" cy="259045"/>
    <xdr:sp macro="" textlink="">
      <xdr:nvSpPr>
        <xdr:cNvPr id="128" name="テキスト ボックス 127"/>
        <xdr:cNvSpPr txBox="1"/>
      </xdr:nvSpPr>
      <xdr:spPr>
        <a:xfrm>
          <a:off x="2641111" y="101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125734</xdr:rowOff>
    </xdr:from>
    <xdr:to>
      <xdr:col>10</xdr:col>
      <xdr:colOff>114300</xdr:colOff>
      <xdr:row>58</xdr:row>
      <xdr:rowOff>141369</xdr:rowOff>
    </xdr:to>
    <xdr:cxnSp macro="">
      <xdr:nvCxnSpPr>
        <xdr:cNvPr id="129" name="直線コネクタ 128"/>
        <xdr:cNvCxnSpPr/>
      </xdr:nvCxnSpPr>
      <xdr:spPr>
        <a:xfrm flipV="1">
          <a:off x="1130300" y="10069834"/>
          <a:ext cx="889000" cy="15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104765</xdr:rowOff>
    </xdr:from>
    <xdr:to>
      <xdr:col>10</xdr:col>
      <xdr:colOff>165100</xdr:colOff>
      <xdr:row>59</xdr:row>
      <xdr:rowOff>34915</xdr:rowOff>
    </xdr:to>
    <xdr:sp macro="" textlink="">
      <xdr:nvSpPr>
        <xdr:cNvPr id="130" name="フローチャート: 判断 129"/>
        <xdr:cNvSpPr/>
      </xdr:nvSpPr>
      <xdr:spPr>
        <a:xfrm>
          <a:off x="1968500" y="1004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26042</xdr:rowOff>
    </xdr:from>
    <xdr:ext cx="534377" cy="259045"/>
    <xdr:sp macro="" textlink="">
      <xdr:nvSpPr>
        <xdr:cNvPr id="131" name="テキスト ボックス 130"/>
        <xdr:cNvSpPr txBox="1"/>
      </xdr:nvSpPr>
      <xdr:spPr>
        <a:xfrm>
          <a:off x="1752111" y="1014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104097</xdr:rowOff>
    </xdr:from>
    <xdr:to>
      <xdr:col>6</xdr:col>
      <xdr:colOff>38100</xdr:colOff>
      <xdr:row>59</xdr:row>
      <xdr:rowOff>34247</xdr:rowOff>
    </xdr:to>
    <xdr:sp macro="" textlink="">
      <xdr:nvSpPr>
        <xdr:cNvPr id="132" name="フローチャート: 判断 131"/>
        <xdr:cNvSpPr/>
      </xdr:nvSpPr>
      <xdr:spPr>
        <a:xfrm>
          <a:off x="1079500" y="1004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25374</xdr:rowOff>
    </xdr:from>
    <xdr:ext cx="534377" cy="259045"/>
    <xdr:sp macro="" textlink="">
      <xdr:nvSpPr>
        <xdr:cNvPr id="133" name="テキスト ボックス 132"/>
        <xdr:cNvSpPr txBox="1"/>
      </xdr:nvSpPr>
      <xdr:spPr>
        <a:xfrm>
          <a:off x="863111" y="1014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74325</xdr:rowOff>
    </xdr:from>
    <xdr:to>
      <xdr:col>24</xdr:col>
      <xdr:colOff>114300</xdr:colOff>
      <xdr:row>59</xdr:row>
      <xdr:rowOff>4475</xdr:rowOff>
    </xdr:to>
    <xdr:sp macro="" textlink="">
      <xdr:nvSpPr>
        <xdr:cNvPr id="139" name="楕円 138"/>
        <xdr:cNvSpPr/>
      </xdr:nvSpPr>
      <xdr:spPr>
        <a:xfrm>
          <a:off x="4584700" y="100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48688</xdr:rowOff>
    </xdr:from>
    <xdr:ext cx="534377" cy="259045"/>
    <xdr:sp macro="" textlink="">
      <xdr:nvSpPr>
        <xdr:cNvPr id="140" name="物件費該当値テキスト"/>
        <xdr:cNvSpPr txBox="1"/>
      </xdr:nvSpPr>
      <xdr:spPr>
        <a:xfrm>
          <a:off x="4686300" y="999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82017</xdr:rowOff>
    </xdr:from>
    <xdr:to>
      <xdr:col>20</xdr:col>
      <xdr:colOff>38100</xdr:colOff>
      <xdr:row>59</xdr:row>
      <xdr:rowOff>12167</xdr:rowOff>
    </xdr:to>
    <xdr:sp macro="" textlink="">
      <xdr:nvSpPr>
        <xdr:cNvPr id="141" name="楕円 140"/>
        <xdr:cNvSpPr/>
      </xdr:nvSpPr>
      <xdr:spPr>
        <a:xfrm>
          <a:off x="3746500" y="1002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28694</xdr:rowOff>
    </xdr:from>
    <xdr:ext cx="534377" cy="259045"/>
    <xdr:sp macro="" textlink="">
      <xdr:nvSpPr>
        <xdr:cNvPr id="142" name="テキスト ボックス 141"/>
        <xdr:cNvSpPr txBox="1"/>
      </xdr:nvSpPr>
      <xdr:spPr>
        <a:xfrm>
          <a:off x="3530111" y="98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78060</xdr:rowOff>
    </xdr:from>
    <xdr:to>
      <xdr:col>15</xdr:col>
      <xdr:colOff>101600</xdr:colOff>
      <xdr:row>59</xdr:row>
      <xdr:rowOff>8210</xdr:rowOff>
    </xdr:to>
    <xdr:sp macro="" textlink="">
      <xdr:nvSpPr>
        <xdr:cNvPr id="143" name="楕円 142"/>
        <xdr:cNvSpPr/>
      </xdr:nvSpPr>
      <xdr:spPr>
        <a:xfrm>
          <a:off x="2857500" y="1002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24737</xdr:rowOff>
    </xdr:from>
    <xdr:ext cx="534377" cy="259045"/>
    <xdr:sp macro="" textlink="">
      <xdr:nvSpPr>
        <xdr:cNvPr id="144" name="テキスト ボックス 143"/>
        <xdr:cNvSpPr txBox="1"/>
      </xdr:nvSpPr>
      <xdr:spPr>
        <a:xfrm>
          <a:off x="2641111" y="97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74934</xdr:rowOff>
    </xdr:from>
    <xdr:to>
      <xdr:col>10</xdr:col>
      <xdr:colOff>165100</xdr:colOff>
      <xdr:row>59</xdr:row>
      <xdr:rowOff>5084</xdr:rowOff>
    </xdr:to>
    <xdr:sp macro="" textlink="">
      <xdr:nvSpPr>
        <xdr:cNvPr id="145" name="楕円 144"/>
        <xdr:cNvSpPr/>
      </xdr:nvSpPr>
      <xdr:spPr>
        <a:xfrm>
          <a:off x="1968500" y="1001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21611</xdr:rowOff>
    </xdr:from>
    <xdr:ext cx="534377" cy="259045"/>
    <xdr:sp macro="" textlink="">
      <xdr:nvSpPr>
        <xdr:cNvPr id="146" name="テキスト ボックス 145"/>
        <xdr:cNvSpPr txBox="1"/>
      </xdr:nvSpPr>
      <xdr:spPr>
        <a:xfrm>
          <a:off x="1752111" y="979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90569</xdr:rowOff>
    </xdr:from>
    <xdr:to>
      <xdr:col>6</xdr:col>
      <xdr:colOff>38100</xdr:colOff>
      <xdr:row>59</xdr:row>
      <xdr:rowOff>20719</xdr:rowOff>
    </xdr:to>
    <xdr:sp macro="" textlink="">
      <xdr:nvSpPr>
        <xdr:cNvPr id="147" name="楕円 146"/>
        <xdr:cNvSpPr/>
      </xdr:nvSpPr>
      <xdr:spPr>
        <a:xfrm>
          <a:off x="1079500" y="1003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37246</xdr:rowOff>
    </xdr:from>
    <xdr:ext cx="534377" cy="259045"/>
    <xdr:sp macro="" textlink="">
      <xdr:nvSpPr>
        <xdr:cNvPr id="148" name="テキスト ボックス 147"/>
        <xdr:cNvSpPr txBox="1"/>
      </xdr:nvSpPr>
      <xdr:spPr>
        <a:xfrm>
          <a:off x="863111" y="980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133223</xdr:rowOff>
    </xdr:from>
    <xdr:to>
      <xdr:col>24</xdr:col>
      <xdr:colOff>62865</xdr:colOff>
      <xdr:row>79</xdr:row>
      <xdr:rowOff>33440</xdr:rowOff>
    </xdr:to>
    <xdr:cxnSp macro="">
      <xdr:nvCxnSpPr>
        <xdr:cNvPr id="172" name="直線コネクタ 171"/>
        <xdr:cNvCxnSpPr/>
      </xdr:nvCxnSpPr>
      <xdr:spPr>
        <a:xfrm flipV="1">
          <a:off x="4633595" y="12306173"/>
          <a:ext cx="1270" cy="1271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37267</xdr:rowOff>
    </xdr:from>
    <xdr:ext cx="378565" cy="259045"/>
    <xdr:sp macro="" textlink="">
      <xdr:nvSpPr>
        <xdr:cNvPr id="173" name="維持補修費最小値テキスト"/>
        <xdr:cNvSpPr txBox="1"/>
      </xdr:nvSpPr>
      <xdr:spPr>
        <a:xfrm>
          <a:off x="4686300" y="13581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33440</xdr:rowOff>
    </xdr:from>
    <xdr:to>
      <xdr:col>24</xdr:col>
      <xdr:colOff>152400</xdr:colOff>
      <xdr:row>79</xdr:row>
      <xdr:rowOff>33440</xdr:rowOff>
    </xdr:to>
    <xdr:cxnSp macro="">
      <xdr:nvCxnSpPr>
        <xdr:cNvPr id="174" name="直線コネクタ 173"/>
        <xdr:cNvCxnSpPr/>
      </xdr:nvCxnSpPr>
      <xdr:spPr>
        <a:xfrm>
          <a:off x="4546600" y="1357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79900</xdr:rowOff>
    </xdr:from>
    <xdr:ext cx="534377" cy="259045"/>
    <xdr:sp macro="" textlink="">
      <xdr:nvSpPr>
        <xdr:cNvPr id="175" name="維持補修費最大値テキスト"/>
        <xdr:cNvSpPr txBox="1"/>
      </xdr:nvSpPr>
      <xdr:spPr>
        <a:xfrm>
          <a:off x="4686300" y="120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133223</xdr:rowOff>
    </xdr:from>
    <xdr:to>
      <xdr:col>24</xdr:col>
      <xdr:colOff>152400</xdr:colOff>
      <xdr:row>71</xdr:row>
      <xdr:rowOff>133223</xdr:rowOff>
    </xdr:to>
    <xdr:cxnSp macro="">
      <xdr:nvCxnSpPr>
        <xdr:cNvPr id="176" name="直線コネクタ 175"/>
        <xdr:cNvCxnSpPr/>
      </xdr:nvCxnSpPr>
      <xdr:spPr>
        <a:xfrm>
          <a:off x="4546600" y="1230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118821</xdr:rowOff>
    </xdr:from>
    <xdr:to>
      <xdr:col>24</xdr:col>
      <xdr:colOff>63500</xdr:colOff>
      <xdr:row>78</xdr:row>
      <xdr:rowOff>153949</xdr:rowOff>
    </xdr:to>
    <xdr:cxnSp macro="">
      <xdr:nvCxnSpPr>
        <xdr:cNvPr id="177" name="直線コネクタ 176"/>
        <xdr:cNvCxnSpPr/>
      </xdr:nvCxnSpPr>
      <xdr:spPr>
        <a:xfrm>
          <a:off x="3797300" y="13491921"/>
          <a:ext cx="838200" cy="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124768</xdr:rowOff>
    </xdr:from>
    <xdr:ext cx="469744" cy="259045"/>
    <xdr:sp macro="" textlink="">
      <xdr:nvSpPr>
        <xdr:cNvPr id="178" name="維持補修費平均値テキスト"/>
        <xdr:cNvSpPr txBox="1"/>
      </xdr:nvSpPr>
      <xdr:spPr>
        <a:xfrm>
          <a:off x="4686300" y="1315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101891</xdr:rowOff>
    </xdr:from>
    <xdr:to>
      <xdr:col>24</xdr:col>
      <xdr:colOff>114300</xdr:colOff>
      <xdr:row>78</xdr:row>
      <xdr:rowOff>32041</xdr:rowOff>
    </xdr:to>
    <xdr:sp macro="" textlink="">
      <xdr:nvSpPr>
        <xdr:cNvPr id="179" name="フローチャート: 判断 178"/>
        <xdr:cNvSpPr/>
      </xdr:nvSpPr>
      <xdr:spPr>
        <a:xfrm>
          <a:off x="45847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118821</xdr:rowOff>
    </xdr:from>
    <xdr:to>
      <xdr:col>19</xdr:col>
      <xdr:colOff>177800</xdr:colOff>
      <xdr:row>78</xdr:row>
      <xdr:rowOff>138100</xdr:rowOff>
    </xdr:to>
    <xdr:cxnSp macro="">
      <xdr:nvCxnSpPr>
        <xdr:cNvPr id="180" name="直線コネクタ 179"/>
        <xdr:cNvCxnSpPr/>
      </xdr:nvCxnSpPr>
      <xdr:spPr>
        <a:xfrm flipV="1">
          <a:off x="2908300" y="13491921"/>
          <a:ext cx="889000" cy="1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97930</xdr:rowOff>
    </xdr:from>
    <xdr:to>
      <xdr:col>20</xdr:col>
      <xdr:colOff>38100</xdr:colOff>
      <xdr:row>78</xdr:row>
      <xdr:rowOff>28080</xdr:rowOff>
    </xdr:to>
    <xdr:sp macro="" textlink="">
      <xdr:nvSpPr>
        <xdr:cNvPr id="181" name="フローチャート: 判断 180"/>
        <xdr:cNvSpPr/>
      </xdr:nvSpPr>
      <xdr:spPr>
        <a:xfrm>
          <a:off x="3746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44607</xdr:rowOff>
    </xdr:from>
    <xdr:ext cx="469744" cy="259045"/>
    <xdr:sp macro="" textlink="">
      <xdr:nvSpPr>
        <xdr:cNvPr id="182" name="テキスト ボックス 181"/>
        <xdr:cNvSpPr txBox="1"/>
      </xdr:nvSpPr>
      <xdr:spPr>
        <a:xfrm>
          <a:off x="3562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128155</xdr:rowOff>
    </xdr:from>
    <xdr:to>
      <xdr:col>15</xdr:col>
      <xdr:colOff>50800</xdr:colOff>
      <xdr:row>78</xdr:row>
      <xdr:rowOff>138100</xdr:rowOff>
    </xdr:to>
    <xdr:cxnSp macro="">
      <xdr:nvCxnSpPr>
        <xdr:cNvPr id="183" name="直線コネクタ 182"/>
        <xdr:cNvCxnSpPr/>
      </xdr:nvCxnSpPr>
      <xdr:spPr>
        <a:xfrm>
          <a:off x="2019300" y="13501255"/>
          <a:ext cx="889000" cy="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114694</xdr:rowOff>
    </xdr:from>
    <xdr:to>
      <xdr:col>15</xdr:col>
      <xdr:colOff>101600</xdr:colOff>
      <xdr:row>78</xdr:row>
      <xdr:rowOff>44844</xdr:rowOff>
    </xdr:to>
    <xdr:sp macro="" textlink="">
      <xdr:nvSpPr>
        <xdr:cNvPr id="184" name="フローチャート: 判断 183"/>
        <xdr:cNvSpPr/>
      </xdr:nvSpPr>
      <xdr:spPr>
        <a:xfrm>
          <a:off x="2857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61371</xdr:rowOff>
    </xdr:from>
    <xdr:ext cx="469744" cy="259045"/>
    <xdr:sp macro="" textlink="">
      <xdr:nvSpPr>
        <xdr:cNvPr id="185" name="テキスト ボックス 184"/>
        <xdr:cNvSpPr txBox="1"/>
      </xdr:nvSpPr>
      <xdr:spPr>
        <a:xfrm>
          <a:off x="2673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128155</xdr:rowOff>
    </xdr:from>
    <xdr:to>
      <xdr:col>10</xdr:col>
      <xdr:colOff>114300</xdr:colOff>
      <xdr:row>78</xdr:row>
      <xdr:rowOff>132651</xdr:rowOff>
    </xdr:to>
    <xdr:cxnSp macro="">
      <xdr:nvCxnSpPr>
        <xdr:cNvPr id="186" name="直線コネクタ 185"/>
        <xdr:cNvCxnSpPr/>
      </xdr:nvCxnSpPr>
      <xdr:spPr>
        <a:xfrm flipV="1">
          <a:off x="1130300" y="13501255"/>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127724</xdr:rowOff>
    </xdr:from>
    <xdr:to>
      <xdr:col>10</xdr:col>
      <xdr:colOff>165100</xdr:colOff>
      <xdr:row>78</xdr:row>
      <xdr:rowOff>57874</xdr:rowOff>
    </xdr:to>
    <xdr:sp macro="" textlink="">
      <xdr:nvSpPr>
        <xdr:cNvPr id="187" name="フローチャート: 判断 186"/>
        <xdr:cNvSpPr/>
      </xdr:nvSpPr>
      <xdr:spPr>
        <a:xfrm>
          <a:off x="1968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74401</xdr:rowOff>
    </xdr:from>
    <xdr:ext cx="469744" cy="259045"/>
    <xdr:sp macro="" textlink="">
      <xdr:nvSpPr>
        <xdr:cNvPr id="188" name="テキスト ボックス 187"/>
        <xdr:cNvSpPr txBox="1"/>
      </xdr:nvSpPr>
      <xdr:spPr>
        <a:xfrm>
          <a:off x="1784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145287</xdr:rowOff>
    </xdr:from>
    <xdr:to>
      <xdr:col>6</xdr:col>
      <xdr:colOff>38100</xdr:colOff>
      <xdr:row>78</xdr:row>
      <xdr:rowOff>75437</xdr:rowOff>
    </xdr:to>
    <xdr:sp macro="" textlink="">
      <xdr:nvSpPr>
        <xdr:cNvPr id="189" name="フローチャート: 判断 188"/>
        <xdr:cNvSpPr/>
      </xdr:nvSpPr>
      <xdr:spPr>
        <a:xfrm>
          <a:off x="1079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91964</xdr:rowOff>
    </xdr:from>
    <xdr:ext cx="469744" cy="259045"/>
    <xdr:sp macro="" textlink="">
      <xdr:nvSpPr>
        <xdr:cNvPr id="190" name="テキスト ボックス 189"/>
        <xdr:cNvSpPr txBox="1"/>
      </xdr:nvSpPr>
      <xdr:spPr>
        <a:xfrm>
          <a:off x="895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103149</xdr:rowOff>
    </xdr:from>
    <xdr:to>
      <xdr:col>24</xdr:col>
      <xdr:colOff>114300</xdr:colOff>
      <xdr:row>79</xdr:row>
      <xdr:rowOff>33299</xdr:rowOff>
    </xdr:to>
    <xdr:sp macro="" textlink="">
      <xdr:nvSpPr>
        <xdr:cNvPr id="196" name="楕円 195"/>
        <xdr:cNvSpPr/>
      </xdr:nvSpPr>
      <xdr:spPr>
        <a:xfrm>
          <a:off x="4584700" y="1347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18076</xdr:rowOff>
    </xdr:from>
    <xdr:ext cx="469744" cy="259045"/>
    <xdr:sp macro="" textlink="">
      <xdr:nvSpPr>
        <xdr:cNvPr id="197" name="維持補修費該当値テキスト"/>
        <xdr:cNvSpPr txBox="1"/>
      </xdr:nvSpPr>
      <xdr:spPr>
        <a:xfrm>
          <a:off x="4686300" y="1339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68021</xdr:rowOff>
    </xdr:from>
    <xdr:to>
      <xdr:col>20</xdr:col>
      <xdr:colOff>38100</xdr:colOff>
      <xdr:row>78</xdr:row>
      <xdr:rowOff>169621</xdr:rowOff>
    </xdr:to>
    <xdr:sp macro="" textlink="">
      <xdr:nvSpPr>
        <xdr:cNvPr id="198" name="楕円 197"/>
        <xdr:cNvSpPr/>
      </xdr:nvSpPr>
      <xdr:spPr>
        <a:xfrm>
          <a:off x="3746500" y="1344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160748</xdr:rowOff>
    </xdr:from>
    <xdr:ext cx="469744" cy="259045"/>
    <xdr:sp macro="" textlink="">
      <xdr:nvSpPr>
        <xdr:cNvPr id="199" name="テキスト ボックス 198"/>
        <xdr:cNvSpPr txBox="1"/>
      </xdr:nvSpPr>
      <xdr:spPr>
        <a:xfrm>
          <a:off x="3562428" y="1353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87300</xdr:rowOff>
    </xdr:from>
    <xdr:to>
      <xdr:col>15</xdr:col>
      <xdr:colOff>101600</xdr:colOff>
      <xdr:row>79</xdr:row>
      <xdr:rowOff>17450</xdr:rowOff>
    </xdr:to>
    <xdr:sp macro="" textlink="">
      <xdr:nvSpPr>
        <xdr:cNvPr id="200" name="楕円 199"/>
        <xdr:cNvSpPr/>
      </xdr:nvSpPr>
      <xdr:spPr>
        <a:xfrm>
          <a:off x="2857500" y="134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8577</xdr:rowOff>
    </xdr:from>
    <xdr:ext cx="469744" cy="259045"/>
    <xdr:sp macro="" textlink="">
      <xdr:nvSpPr>
        <xdr:cNvPr id="201" name="テキスト ボックス 200"/>
        <xdr:cNvSpPr txBox="1"/>
      </xdr:nvSpPr>
      <xdr:spPr>
        <a:xfrm>
          <a:off x="2673428" y="1355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77355</xdr:rowOff>
    </xdr:from>
    <xdr:to>
      <xdr:col>10</xdr:col>
      <xdr:colOff>165100</xdr:colOff>
      <xdr:row>79</xdr:row>
      <xdr:rowOff>7505</xdr:rowOff>
    </xdr:to>
    <xdr:sp macro="" textlink="">
      <xdr:nvSpPr>
        <xdr:cNvPr id="202" name="楕円 201"/>
        <xdr:cNvSpPr/>
      </xdr:nvSpPr>
      <xdr:spPr>
        <a:xfrm>
          <a:off x="1968500" y="1345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170082</xdr:rowOff>
    </xdr:from>
    <xdr:ext cx="469744" cy="259045"/>
    <xdr:sp macro="" textlink="">
      <xdr:nvSpPr>
        <xdr:cNvPr id="203" name="テキスト ボックス 202"/>
        <xdr:cNvSpPr txBox="1"/>
      </xdr:nvSpPr>
      <xdr:spPr>
        <a:xfrm>
          <a:off x="1784428" y="1354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81851</xdr:rowOff>
    </xdr:from>
    <xdr:to>
      <xdr:col>6</xdr:col>
      <xdr:colOff>38100</xdr:colOff>
      <xdr:row>79</xdr:row>
      <xdr:rowOff>12001</xdr:rowOff>
    </xdr:to>
    <xdr:sp macro="" textlink="">
      <xdr:nvSpPr>
        <xdr:cNvPr id="204" name="楕円 203"/>
        <xdr:cNvSpPr/>
      </xdr:nvSpPr>
      <xdr:spPr>
        <a:xfrm>
          <a:off x="1079500" y="1345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3128</xdr:rowOff>
    </xdr:from>
    <xdr:ext cx="469744" cy="259045"/>
    <xdr:sp macro="" textlink="">
      <xdr:nvSpPr>
        <xdr:cNvPr id="205" name="テキスト ボックス 204"/>
        <xdr:cNvSpPr txBox="1"/>
      </xdr:nvSpPr>
      <xdr:spPr>
        <a:xfrm>
          <a:off x="895428" y="1354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62776</xdr:rowOff>
    </xdr:from>
    <xdr:to>
      <xdr:col>24</xdr:col>
      <xdr:colOff>62865</xdr:colOff>
      <xdr:row>98</xdr:row>
      <xdr:rowOff>143979</xdr:rowOff>
    </xdr:to>
    <xdr:cxnSp macro="">
      <xdr:nvCxnSpPr>
        <xdr:cNvPr id="232" name="直線コネクタ 231"/>
        <xdr:cNvCxnSpPr/>
      </xdr:nvCxnSpPr>
      <xdr:spPr>
        <a:xfrm flipV="1">
          <a:off x="4633595" y="15493276"/>
          <a:ext cx="1270" cy="14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147806</xdr:rowOff>
    </xdr:from>
    <xdr:ext cx="534377" cy="259045"/>
    <xdr:sp macro="" textlink="">
      <xdr:nvSpPr>
        <xdr:cNvPr id="233" name="扶助費最小値テキスト"/>
        <xdr:cNvSpPr txBox="1"/>
      </xdr:nvSpPr>
      <xdr:spPr>
        <a:xfrm>
          <a:off x="4686300" y="1694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143979</xdr:rowOff>
    </xdr:from>
    <xdr:to>
      <xdr:col>24</xdr:col>
      <xdr:colOff>152400</xdr:colOff>
      <xdr:row>98</xdr:row>
      <xdr:rowOff>143979</xdr:rowOff>
    </xdr:to>
    <xdr:cxnSp macro="">
      <xdr:nvCxnSpPr>
        <xdr:cNvPr id="234" name="直線コネクタ 233"/>
        <xdr:cNvCxnSpPr/>
      </xdr:nvCxnSpPr>
      <xdr:spPr>
        <a:xfrm>
          <a:off x="4546600" y="1694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9453</xdr:rowOff>
    </xdr:from>
    <xdr:ext cx="599010" cy="259045"/>
    <xdr:sp macro="" textlink="">
      <xdr:nvSpPr>
        <xdr:cNvPr id="235" name="扶助費最大値テキスト"/>
        <xdr:cNvSpPr txBox="1"/>
      </xdr:nvSpPr>
      <xdr:spPr>
        <a:xfrm>
          <a:off x="4686300" y="1526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62776</xdr:rowOff>
    </xdr:from>
    <xdr:to>
      <xdr:col>24</xdr:col>
      <xdr:colOff>152400</xdr:colOff>
      <xdr:row>90</xdr:row>
      <xdr:rowOff>62776</xdr:rowOff>
    </xdr:to>
    <xdr:cxnSp macro="">
      <xdr:nvCxnSpPr>
        <xdr:cNvPr id="236" name="直線コネクタ 235"/>
        <xdr:cNvCxnSpPr/>
      </xdr:nvCxnSpPr>
      <xdr:spPr>
        <a:xfrm>
          <a:off x="4546600" y="154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51443</xdr:rowOff>
    </xdr:from>
    <xdr:to>
      <xdr:col>24</xdr:col>
      <xdr:colOff>63500</xdr:colOff>
      <xdr:row>95</xdr:row>
      <xdr:rowOff>57110</xdr:rowOff>
    </xdr:to>
    <xdr:cxnSp macro="">
      <xdr:nvCxnSpPr>
        <xdr:cNvPr id="237" name="直線コネクタ 236"/>
        <xdr:cNvCxnSpPr/>
      </xdr:nvCxnSpPr>
      <xdr:spPr>
        <a:xfrm>
          <a:off x="3797300" y="16339193"/>
          <a:ext cx="838200" cy="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117181</xdr:rowOff>
    </xdr:from>
    <xdr:ext cx="534377" cy="259045"/>
    <xdr:sp macro="" textlink="">
      <xdr:nvSpPr>
        <xdr:cNvPr id="238" name="扶助費平均値テキスト"/>
        <xdr:cNvSpPr txBox="1"/>
      </xdr:nvSpPr>
      <xdr:spPr>
        <a:xfrm>
          <a:off x="4686300" y="16062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94304</xdr:rowOff>
    </xdr:from>
    <xdr:to>
      <xdr:col>24</xdr:col>
      <xdr:colOff>114300</xdr:colOff>
      <xdr:row>95</xdr:row>
      <xdr:rowOff>24454</xdr:rowOff>
    </xdr:to>
    <xdr:sp macro="" textlink="">
      <xdr:nvSpPr>
        <xdr:cNvPr id="239" name="フローチャート: 判断 238"/>
        <xdr:cNvSpPr/>
      </xdr:nvSpPr>
      <xdr:spPr>
        <a:xfrm>
          <a:off x="45847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51443</xdr:rowOff>
    </xdr:from>
    <xdr:to>
      <xdr:col>19</xdr:col>
      <xdr:colOff>177800</xdr:colOff>
      <xdr:row>95</xdr:row>
      <xdr:rowOff>106766</xdr:rowOff>
    </xdr:to>
    <xdr:cxnSp macro="">
      <xdr:nvCxnSpPr>
        <xdr:cNvPr id="240" name="直線コネクタ 239"/>
        <xdr:cNvCxnSpPr/>
      </xdr:nvCxnSpPr>
      <xdr:spPr>
        <a:xfrm flipV="1">
          <a:off x="2908300" y="16339193"/>
          <a:ext cx="889000" cy="5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105327</xdr:rowOff>
    </xdr:from>
    <xdr:to>
      <xdr:col>20</xdr:col>
      <xdr:colOff>38100</xdr:colOff>
      <xdr:row>95</xdr:row>
      <xdr:rowOff>35477</xdr:rowOff>
    </xdr:to>
    <xdr:sp macro="" textlink="">
      <xdr:nvSpPr>
        <xdr:cNvPr id="241" name="フローチャート: 判断 240"/>
        <xdr:cNvSpPr/>
      </xdr:nvSpPr>
      <xdr:spPr>
        <a:xfrm>
          <a:off x="3746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52004</xdr:rowOff>
    </xdr:from>
    <xdr:ext cx="534377" cy="259045"/>
    <xdr:sp macro="" textlink="">
      <xdr:nvSpPr>
        <xdr:cNvPr id="242" name="テキスト ボックス 241"/>
        <xdr:cNvSpPr txBox="1"/>
      </xdr:nvSpPr>
      <xdr:spPr>
        <a:xfrm>
          <a:off x="3530111" y="15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106766</xdr:rowOff>
    </xdr:from>
    <xdr:to>
      <xdr:col>15</xdr:col>
      <xdr:colOff>50800</xdr:colOff>
      <xdr:row>95</xdr:row>
      <xdr:rowOff>114112</xdr:rowOff>
    </xdr:to>
    <xdr:cxnSp macro="">
      <xdr:nvCxnSpPr>
        <xdr:cNvPr id="243" name="直線コネクタ 242"/>
        <xdr:cNvCxnSpPr/>
      </xdr:nvCxnSpPr>
      <xdr:spPr>
        <a:xfrm flipV="1">
          <a:off x="2019300" y="16394516"/>
          <a:ext cx="889000" cy="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128905</xdr:rowOff>
    </xdr:from>
    <xdr:to>
      <xdr:col>15</xdr:col>
      <xdr:colOff>101600</xdr:colOff>
      <xdr:row>95</xdr:row>
      <xdr:rowOff>59055</xdr:rowOff>
    </xdr:to>
    <xdr:sp macro="" textlink="">
      <xdr:nvSpPr>
        <xdr:cNvPr id="244" name="フローチャート: 判断 243"/>
        <xdr:cNvSpPr/>
      </xdr:nvSpPr>
      <xdr:spPr>
        <a:xfrm>
          <a:off x="2857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75582</xdr:rowOff>
    </xdr:from>
    <xdr:ext cx="534377" cy="259045"/>
    <xdr:sp macro="" textlink="">
      <xdr:nvSpPr>
        <xdr:cNvPr id="245" name="テキスト ボックス 244"/>
        <xdr:cNvSpPr txBox="1"/>
      </xdr:nvSpPr>
      <xdr:spPr>
        <a:xfrm>
          <a:off x="2641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114112</xdr:rowOff>
    </xdr:from>
    <xdr:to>
      <xdr:col>10</xdr:col>
      <xdr:colOff>114300</xdr:colOff>
      <xdr:row>95</xdr:row>
      <xdr:rowOff>129984</xdr:rowOff>
    </xdr:to>
    <xdr:cxnSp macro="">
      <xdr:nvCxnSpPr>
        <xdr:cNvPr id="246" name="直線コネクタ 245"/>
        <xdr:cNvCxnSpPr/>
      </xdr:nvCxnSpPr>
      <xdr:spPr>
        <a:xfrm flipV="1">
          <a:off x="1130300" y="16401862"/>
          <a:ext cx="889000" cy="1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91170</xdr:rowOff>
    </xdr:from>
    <xdr:to>
      <xdr:col>10</xdr:col>
      <xdr:colOff>165100</xdr:colOff>
      <xdr:row>96</xdr:row>
      <xdr:rowOff>21320</xdr:rowOff>
    </xdr:to>
    <xdr:sp macro="" textlink="">
      <xdr:nvSpPr>
        <xdr:cNvPr id="247" name="フローチャート: 判断 246"/>
        <xdr:cNvSpPr/>
      </xdr:nvSpPr>
      <xdr:spPr>
        <a:xfrm>
          <a:off x="1968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12447</xdr:rowOff>
    </xdr:from>
    <xdr:ext cx="534377" cy="259045"/>
    <xdr:sp macro="" textlink="">
      <xdr:nvSpPr>
        <xdr:cNvPr id="248" name="テキスト ボックス 247"/>
        <xdr:cNvSpPr txBox="1"/>
      </xdr:nvSpPr>
      <xdr:spPr>
        <a:xfrm>
          <a:off x="1752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77437</xdr:rowOff>
    </xdr:from>
    <xdr:to>
      <xdr:col>6</xdr:col>
      <xdr:colOff>38100</xdr:colOff>
      <xdr:row>96</xdr:row>
      <xdr:rowOff>7587</xdr:rowOff>
    </xdr:to>
    <xdr:sp macro="" textlink="">
      <xdr:nvSpPr>
        <xdr:cNvPr id="249" name="フローチャート: 判断 248"/>
        <xdr:cNvSpPr/>
      </xdr:nvSpPr>
      <xdr:spPr>
        <a:xfrm>
          <a:off x="1079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24114</xdr:rowOff>
    </xdr:from>
    <xdr:ext cx="534377" cy="259045"/>
    <xdr:sp macro="" textlink="">
      <xdr:nvSpPr>
        <xdr:cNvPr id="250" name="テキスト ボックス 249"/>
        <xdr:cNvSpPr txBox="1"/>
      </xdr:nvSpPr>
      <xdr:spPr>
        <a:xfrm>
          <a:off x="863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6310</xdr:rowOff>
    </xdr:from>
    <xdr:to>
      <xdr:col>24</xdr:col>
      <xdr:colOff>114300</xdr:colOff>
      <xdr:row>95</xdr:row>
      <xdr:rowOff>107910</xdr:rowOff>
    </xdr:to>
    <xdr:sp macro="" textlink="">
      <xdr:nvSpPr>
        <xdr:cNvPr id="256" name="楕円 255"/>
        <xdr:cNvSpPr/>
      </xdr:nvSpPr>
      <xdr:spPr>
        <a:xfrm>
          <a:off x="4584700" y="1629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156187</xdr:rowOff>
    </xdr:from>
    <xdr:ext cx="534377" cy="259045"/>
    <xdr:sp macro="" textlink="">
      <xdr:nvSpPr>
        <xdr:cNvPr id="257" name="扶助費該当値テキスト"/>
        <xdr:cNvSpPr txBox="1"/>
      </xdr:nvSpPr>
      <xdr:spPr>
        <a:xfrm>
          <a:off x="4686300" y="1627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643</xdr:rowOff>
    </xdr:from>
    <xdr:to>
      <xdr:col>20</xdr:col>
      <xdr:colOff>38100</xdr:colOff>
      <xdr:row>95</xdr:row>
      <xdr:rowOff>102243</xdr:rowOff>
    </xdr:to>
    <xdr:sp macro="" textlink="">
      <xdr:nvSpPr>
        <xdr:cNvPr id="258" name="楕円 257"/>
        <xdr:cNvSpPr/>
      </xdr:nvSpPr>
      <xdr:spPr>
        <a:xfrm>
          <a:off x="3746500" y="1628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93370</xdr:rowOff>
    </xdr:from>
    <xdr:ext cx="534377" cy="259045"/>
    <xdr:sp macro="" textlink="">
      <xdr:nvSpPr>
        <xdr:cNvPr id="259" name="テキスト ボックス 258"/>
        <xdr:cNvSpPr txBox="1"/>
      </xdr:nvSpPr>
      <xdr:spPr>
        <a:xfrm>
          <a:off x="3530111" y="1638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55966</xdr:rowOff>
    </xdr:from>
    <xdr:to>
      <xdr:col>15</xdr:col>
      <xdr:colOff>101600</xdr:colOff>
      <xdr:row>95</xdr:row>
      <xdr:rowOff>157566</xdr:rowOff>
    </xdr:to>
    <xdr:sp macro="" textlink="">
      <xdr:nvSpPr>
        <xdr:cNvPr id="260" name="楕円 259"/>
        <xdr:cNvSpPr/>
      </xdr:nvSpPr>
      <xdr:spPr>
        <a:xfrm>
          <a:off x="2857500" y="1634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148693</xdr:rowOff>
    </xdr:from>
    <xdr:ext cx="534377" cy="259045"/>
    <xdr:sp macro="" textlink="">
      <xdr:nvSpPr>
        <xdr:cNvPr id="261" name="テキスト ボックス 260"/>
        <xdr:cNvSpPr txBox="1"/>
      </xdr:nvSpPr>
      <xdr:spPr>
        <a:xfrm>
          <a:off x="2641111" y="1643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63312</xdr:rowOff>
    </xdr:from>
    <xdr:to>
      <xdr:col>10</xdr:col>
      <xdr:colOff>165100</xdr:colOff>
      <xdr:row>95</xdr:row>
      <xdr:rowOff>164912</xdr:rowOff>
    </xdr:to>
    <xdr:sp macro="" textlink="">
      <xdr:nvSpPr>
        <xdr:cNvPr id="262" name="楕円 261"/>
        <xdr:cNvSpPr/>
      </xdr:nvSpPr>
      <xdr:spPr>
        <a:xfrm>
          <a:off x="1968500" y="1635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9989</xdr:rowOff>
    </xdr:from>
    <xdr:ext cx="534377" cy="259045"/>
    <xdr:sp macro="" textlink="">
      <xdr:nvSpPr>
        <xdr:cNvPr id="263" name="テキスト ボックス 262"/>
        <xdr:cNvSpPr txBox="1"/>
      </xdr:nvSpPr>
      <xdr:spPr>
        <a:xfrm>
          <a:off x="1752111" y="1612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79184</xdr:rowOff>
    </xdr:from>
    <xdr:to>
      <xdr:col>6</xdr:col>
      <xdr:colOff>38100</xdr:colOff>
      <xdr:row>96</xdr:row>
      <xdr:rowOff>9334</xdr:rowOff>
    </xdr:to>
    <xdr:sp macro="" textlink="">
      <xdr:nvSpPr>
        <xdr:cNvPr id="264" name="楕円 263"/>
        <xdr:cNvSpPr/>
      </xdr:nvSpPr>
      <xdr:spPr>
        <a:xfrm>
          <a:off x="1079500" y="1636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461</xdr:rowOff>
    </xdr:from>
    <xdr:ext cx="534377" cy="259045"/>
    <xdr:sp macro="" textlink="">
      <xdr:nvSpPr>
        <xdr:cNvPr id="265" name="テキスト ボックス 264"/>
        <xdr:cNvSpPr txBox="1"/>
      </xdr:nvSpPr>
      <xdr:spPr>
        <a:xfrm>
          <a:off x="863111" y="1645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112916</xdr:rowOff>
    </xdr:from>
    <xdr:to>
      <xdr:col>54</xdr:col>
      <xdr:colOff>189865</xdr:colOff>
      <xdr:row>38</xdr:row>
      <xdr:rowOff>95192</xdr:rowOff>
    </xdr:to>
    <xdr:cxnSp macro="">
      <xdr:nvCxnSpPr>
        <xdr:cNvPr id="289" name="直線コネクタ 288"/>
        <xdr:cNvCxnSpPr/>
      </xdr:nvCxnSpPr>
      <xdr:spPr>
        <a:xfrm flipV="1">
          <a:off x="10475595" y="5427866"/>
          <a:ext cx="1270" cy="118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99019</xdr:rowOff>
    </xdr:from>
    <xdr:ext cx="534377" cy="259045"/>
    <xdr:sp macro="" textlink="">
      <xdr:nvSpPr>
        <xdr:cNvPr id="290" name="補助費等最小値テキスト"/>
        <xdr:cNvSpPr txBox="1"/>
      </xdr:nvSpPr>
      <xdr:spPr>
        <a:xfrm>
          <a:off x="10528300" y="66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95192</xdr:rowOff>
    </xdr:from>
    <xdr:to>
      <xdr:col>55</xdr:col>
      <xdr:colOff>88900</xdr:colOff>
      <xdr:row>38</xdr:row>
      <xdr:rowOff>95192</xdr:rowOff>
    </xdr:to>
    <xdr:cxnSp macro="">
      <xdr:nvCxnSpPr>
        <xdr:cNvPr id="291" name="直線コネクタ 290"/>
        <xdr:cNvCxnSpPr/>
      </xdr:nvCxnSpPr>
      <xdr:spPr>
        <a:xfrm>
          <a:off x="10388600" y="661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59593</xdr:rowOff>
    </xdr:from>
    <xdr:ext cx="599010" cy="259045"/>
    <xdr:sp macro="" textlink="">
      <xdr:nvSpPr>
        <xdr:cNvPr id="292" name="補助費等最大値テキスト"/>
        <xdr:cNvSpPr txBox="1"/>
      </xdr:nvSpPr>
      <xdr:spPr>
        <a:xfrm>
          <a:off x="10528300" y="520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112916</xdr:rowOff>
    </xdr:from>
    <xdr:to>
      <xdr:col>55</xdr:col>
      <xdr:colOff>88900</xdr:colOff>
      <xdr:row>31</xdr:row>
      <xdr:rowOff>112916</xdr:rowOff>
    </xdr:to>
    <xdr:cxnSp macro="">
      <xdr:nvCxnSpPr>
        <xdr:cNvPr id="293" name="直線コネクタ 292"/>
        <xdr:cNvCxnSpPr/>
      </xdr:nvCxnSpPr>
      <xdr:spPr>
        <a:xfrm>
          <a:off x="10388600" y="54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2860</xdr:rowOff>
    </xdr:from>
    <xdr:to>
      <xdr:col>55</xdr:col>
      <xdr:colOff>0</xdr:colOff>
      <xdr:row>37</xdr:row>
      <xdr:rowOff>44991</xdr:rowOff>
    </xdr:to>
    <xdr:cxnSp macro="">
      <xdr:nvCxnSpPr>
        <xdr:cNvPr id="294" name="直線コネクタ 293"/>
        <xdr:cNvCxnSpPr/>
      </xdr:nvCxnSpPr>
      <xdr:spPr>
        <a:xfrm flipV="1">
          <a:off x="9639300" y="6346510"/>
          <a:ext cx="838200" cy="4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170725</xdr:rowOff>
    </xdr:from>
    <xdr:ext cx="534377" cy="259045"/>
    <xdr:sp macro="" textlink="">
      <xdr:nvSpPr>
        <xdr:cNvPr id="295" name="補助費等平均値テキスト"/>
        <xdr:cNvSpPr txBox="1"/>
      </xdr:nvSpPr>
      <xdr:spPr>
        <a:xfrm>
          <a:off x="10528300" y="6000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147848</xdr:rowOff>
    </xdr:from>
    <xdr:to>
      <xdr:col>55</xdr:col>
      <xdr:colOff>50800</xdr:colOff>
      <xdr:row>36</xdr:row>
      <xdr:rowOff>77998</xdr:rowOff>
    </xdr:to>
    <xdr:sp macro="" textlink="">
      <xdr:nvSpPr>
        <xdr:cNvPr id="296" name="フローチャート: 判断 295"/>
        <xdr:cNvSpPr/>
      </xdr:nvSpPr>
      <xdr:spPr>
        <a:xfrm>
          <a:off x="10426700" y="614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44991</xdr:rowOff>
    </xdr:from>
    <xdr:to>
      <xdr:col>50</xdr:col>
      <xdr:colOff>114300</xdr:colOff>
      <xdr:row>37</xdr:row>
      <xdr:rowOff>66921</xdr:rowOff>
    </xdr:to>
    <xdr:cxnSp macro="">
      <xdr:nvCxnSpPr>
        <xdr:cNvPr id="297" name="直線コネクタ 296"/>
        <xdr:cNvCxnSpPr/>
      </xdr:nvCxnSpPr>
      <xdr:spPr>
        <a:xfrm flipV="1">
          <a:off x="8750300" y="6388641"/>
          <a:ext cx="889000" cy="2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23825</xdr:rowOff>
    </xdr:from>
    <xdr:to>
      <xdr:col>50</xdr:col>
      <xdr:colOff>165100</xdr:colOff>
      <xdr:row>36</xdr:row>
      <xdr:rowOff>125425</xdr:rowOff>
    </xdr:to>
    <xdr:sp macro="" textlink="">
      <xdr:nvSpPr>
        <xdr:cNvPr id="298" name="フローチャート: 判断 297"/>
        <xdr:cNvSpPr/>
      </xdr:nvSpPr>
      <xdr:spPr>
        <a:xfrm>
          <a:off x="9588500" y="61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141952</xdr:rowOff>
    </xdr:from>
    <xdr:ext cx="534377" cy="259045"/>
    <xdr:sp macro="" textlink="">
      <xdr:nvSpPr>
        <xdr:cNvPr id="299" name="テキスト ボックス 298"/>
        <xdr:cNvSpPr txBox="1"/>
      </xdr:nvSpPr>
      <xdr:spPr>
        <a:xfrm>
          <a:off x="9372111" y="597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66921</xdr:rowOff>
    </xdr:from>
    <xdr:to>
      <xdr:col>45</xdr:col>
      <xdr:colOff>177800</xdr:colOff>
      <xdr:row>37</xdr:row>
      <xdr:rowOff>80432</xdr:rowOff>
    </xdr:to>
    <xdr:cxnSp macro="">
      <xdr:nvCxnSpPr>
        <xdr:cNvPr id="300" name="直線コネクタ 299"/>
        <xdr:cNvCxnSpPr/>
      </xdr:nvCxnSpPr>
      <xdr:spPr>
        <a:xfrm flipV="1">
          <a:off x="7861300" y="6410571"/>
          <a:ext cx="889000" cy="1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27513</xdr:rowOff>
    </xdr:from>
    <xdr:to>
      <xdr:col>46</xdr:col>
      <xdr:colOff>38100</xdr:colOff>
      <xdr:row>36</xdr:row>
      <xdr:rowOff>129113</xdr:rowOff>
    </xdr:to>
    <xdr:sp macro="" textlink="">
      <xdr:nvSpPr>
        <xdr:cNvPr id="301" name="フローチャート: 判断 300"/>
        <xdr:cNvSpPr/>
      </xdr:nvSpPr>
      <xdr:spPr>
        <a:xfrm>
          <a:off x="8699500" y="619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145640</xdr:rowOff>
    </xdr:from>
    <xdr:ext cx="534377" cy="259045"/>
    <xdr:sp macro="" textlink="">
      <xdr:nvSpPr>
        <xdr:cNvPr id="302" name="テキスト ボックス 301"/>
        <xdr:cNvSpPr txBox="1"/>
      </xdr:nvSpPr>
      <xdr:spPr>
        <a:xfrm>
          <a:off x="8483111" y="597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80432</xdr:rowOff>
    </xdr:from>
    <xdr:to>
      <xdr:col>41</xdr:col>
      <xdr:colOff>50800</xdr:colOff>
      <xdr:row>37</xdr:row>
      <xdr:rowOff>103665</xdr:rowOff>
    </xdr:to>
    <xdr:cxnSp macro="">
      <xdr:nvCxnSpPr>
        <xdr:cNvPr id="303" name="直線コネクタ 302"/>
        <xdr:cNvCxnSpPr/>
      </xdr:nvCxnSpPr>
      <xdr:spPr>
        <a:xfrm flipV="1">
          <a:off x="6972300" y="6424082"/>
          <a:ext cx="889000" cy="2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44818</xdr:rowOff>
    </xdr:from>
    <xdr:to>
      <xdr:col>41</xdr:col>
      <xdr:colOff>101600</xdr:colOff>
      <xdr:row>36</xdr:row>
      <xdr:rowOff>146418</xdr:rowOff>
    </xdr:to>
    <xdr:sp macro="" textlink="">
      <xdr:nvSpPr>
        <xdr:cNvPr id="304" name="フローチャート: 判断 303"/>
        <xdr:cNvSpPr/>
      </xdr:nvSpPr>
      <xdr:spPr>
        <a:xfrm>
          <a:off x="7810500" y="621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162945</xdr:rowOff>
    </xdr:from>
    <xdr:ext cx="534377" cy="259045"/>
    <xdr:sp macro="" textlink="">
      <xdr:nvSpPr>
        <xdr:cNvPr id="305" name="テキスト ボックス 304"/>
        <xdr:cNvSpPr txBox="1"/>
      </xdr:nvSpPr>
      <xdr:spPr>
        <a:xfrm>
          <a:off x="7594111" y="599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47546</xdr:rowOff>
    </xdr:from>
    <xdr:to>
      <xdr:col>36</xdr:col>
      <xdr:colOff>165100</xdr:colOff>
      <xdr:row>36</xdr:row>
      <xdr:rowOff>149146</xdr:rowOff>
    </xdr:to>
    <xdr:sp macro="" textlink="">
      <xdr:nvSpPr>
        <xdr:cNvPr id="306" name="フローチャート: 判断 305"/>
        <xdr:cNvSpPr/>
      </xdr:nvSpPr>
      <xdr:spPr>
        <a:xfrm>
          <a:off x="6921500" y="62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165673</xdr:rowOff>
    </xdr:from>
    <xdr:ext cx="534377" cy="259045"/>
    <xdr:sp macro="" textlink="">
      <xdr:nvSpPr>
        <xdr:cNvPr id="307" name="テキスト ボックス 306"/>
        <xdr:cNvSpPr txBox="1"/>
      </xdr:nvSpPr>
      <xdr:spPr>
        <a:xfrm>
          <a:off x="6705111" y="59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123510</xdr:rowOff>
    </xdr:from>
    <xdr:to>
      <xdr:col>55</xdr:col>
      <xdr:colOff>50800</xdr:colOff>
      <xdr:row>37</xdr:row>
      <xdr:rowOff>53660</xdr:rowOff>
    </xdr:to>
    <xdr:sp macro="" textlink="">
      <xdr:nvSpPr>
        <xdr:cNvPr id="313" name="楕円 312"/>
        <xdr:cNvSpPr/>
      </xdr:nvSpPr>
      <xdr:spPr>
        <a:xfrm>
          <a:off x="10426700" y="62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101937</xdr:rowOff>
    </xdr:from>
    <xdr:ext cx="534377" cy="259045"/>
    <xdr:sp macro="" textlink="">
      <xdr:nvSpPr>
        <xdr:cNvPr id="314" name="補助費等該当値テキスト"/>
        <xdr:cNvSpPr txBox="1"/>
      </xdr:nvSpPr>
      <xdr:spPr>
        <a:xfrm>
          <a:off x="10528300" y="627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165641</xdr:rowOff>
    </xdr:from>
    <xdr:to>
      <xdr:col>50</xdr:col>
      <xdr:colOff>165100</xdr:colOff>
      <xdr:row>37</xdr:row>
      <xdr:rowOff>95791</xdr:rowOff>
    </xdr:to>
    <xdr:sp macro="" textlink="">
      <xdr:nvSpPr>
        <xdr:cNvPr id="315" name="楕円 314"/>
        <xdr:cNvSpPr/>
      </xdr:nvSpPr>
      <xdr:spPr>
        <a:xfrm>
          <a:off x="9588500" y="633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86918</xdr:rowOff>
    </xdr:from>
    <xdr:ext cx="534377" cy="259045"/>
    <xdr:sp macro="" textlink="">
      <xdr:nvSpPr>
        <xdr:cNvPr id="316" name="テキスト ボックス 315"/>
        <xdr:cNvSpPr txBox="1"/>
      </xdr:nvSpPr>
      <xdr:spPr>
        <a:xfrm>
          <a:off x="9372111" y="643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16121</xdr:rowOff>
    </xdr:from>
    <xdr:to>
      <xdr:col>46</xdr:col>
      <xdr:colOff>38100</xdr:colOff>
      <xdr:row>37</xdr:row>
      <xdr:rowOff>117721</xdr:rowOff>
    </xdr:to>
    <xdr:sp macro="" textlink="">
      <xdr:nvSpPr>
        <xdr:cNvPr id="317" name="楕円 316"/>
        <xdr:cNvSpPr/>
      </xdr:nvSpPr>
      <xdr:spPr>
        <a:xfrm>
          <a:off x="8699500" y="635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108848</xdr:rowOff>
    </xdr:from>
    <xdr:ext cx="534377" cy="259045"/>
    <xdr:sp macro="" textlink="">
      <xdr:nvSpPr>
        <xdr:cNvPr id="318" name="テキスト ボックス 317"/>
        <xdr:cNvSpPr txBox="1"/>
      </xdr:nvSpPr>
      <xdr:spPr>
        <a:xfrm>
          <a:off x="8483111" y="645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29632</xdr:rowOff>
    </xdr:from>
    <xdr:to>
      <xdr:col>41</xdr:col>
      <xdr:colOff>101600</xdr:colOff>
      <xdr:row>37</xdr:row>
      <xdr:rowOff>131232</xdr:rowOff>
    </xdr:to>
    <xdr:sp macro="" textlink="">
      <xdr:nvSpPr>
        <xdr:cNvPr id="319" name="楕円 318"/>
        <xdr:cNvSpPr/>
      </xdr:nvSpPr>
      <xdr:spPr>
        <a:xfrm>
          <a:off x="7810500" y="637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122359</xdr:rowOff>
    </xdr:from>
    <xdr:ext cx="534377" cy="259045"/>
    <xdr:sp macro="" textlink="">
      <xdr:nvSpPr>
        <xdr:cNvPr id="320" name="テキスト ボックス 319"/>
        <xdr:cNvSpPr txBox="1"/>
      </xdr:nvSpPr>
      <xdr:spPr>
        <a:xfrm>
          <a:off x="7594111" y="646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52865</xdr:rowOff>
    </xdr:from>
    <xdr:to>
      <xdr:col>36</xdr:col>
      <xdr:colOff>165100</xdr:colOff>
      <xdr:row>37</xdr:row>
      <xdr:rowOff>154465</xdr:rowOff>
    </xdr:to>
    <xdr:sp macro="" textlink="">
      <xdr:nvSpPr>
        <xdr:cNvPr id="321" name="楕円 320"/>
        <xdr:cNvSpPr/>
      </xdr:nvSpPr>
      <xdr:spPr>
        <a:xfrm>
          <a:off x="6921500" y="639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145592</xdr:rowOff>
    </xdr:from>
    <xdr:ext cx="534377" cy="259045"/>
    <xdr:sp macro="" textlink="">
      <xdr:nvSpPr>
        <xdr:cNvPr id="322" name="テキスト ボックス 321"/>
        <xdr:cNvSpPr txBox="1"/>
      </xdr:nvSpPr>
      <xdr:spPr>
        <a:xfrm>
          <a:off x="6705111" y="648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137949</xdr:rowOff>
    </xdr:from>
    <xdr:to>
      <xdr:col>54</xdr:col>
      <xdr:colOff>189865</xdr:colOff>
      <xdr:row>58</xdr:row>
      <xdr:rowOff>101281</xdr:rowOff>
    </xdr:to>
    <xdr:cxnSp macro="">
      <xdr:nvCxnSpPr>
        <xdr:cNvPr id="344" name="直線コネクタ 343"/>
        <xdr:cNvCxnSpPr/>
      </xdr:nvCxnSpPr>
      <xdr:spPr>
        <a:xfrm flipV="1">
          <a:off x="10475595" y="8881899"/>
          <a:ext cx="1270" cy="1163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105108</xdr:rowOff>
    </xdr:from>
    <xdr:ext cx="469744" cy="259045"/>
    <xdr:sp macro="" textlink="">
      <xdr:nvSpPr>
        <xdr:cNvPr id="345" name="普通建設事業費最小値テキスト"/>
        <xdr:cNvSpPr txBox="1"/>
      </xdr:nvSpPr>
      <xdr:spPr>
        <a:xfrm>
          <a:off x="10528300" y="100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101281</xdr:rowOff>
    </xdr:from>
    <xdr:to>
      <xdr:col>55</xdr:col>
      <xdr:colOff>88900</xdr:colOff>
      <xdr:row>58</xdr:row>
      <xdr:rowOff>101281</xdr:rowOff>
    </xdr:to>
    <xdr:cxnSp macro="">
      <xdr:nvCxnSpPr>
        <xdr:cNvPr id="346" name="直線コネクタ 345"/>
        <xdr:cNvCxnSpPr/>
      </xdr:nvCxnSpPr>
      <xdr:spPr>
        <a:xfrm>
          <a:off x="10388600" y="1004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84626</xdr:rowOff>
    </xdr:from>
    <xdr:ext cx="599010" cy="259045"/>
    <xdr:sp macro="" textlink="">
      <xdr:nvSpPr>
        <xdr:cNvPr id="347" name="普通建設事業費最大値テキスト"/>
        <xdr:cNvSpPr txBox="1"/>
      </xdr:nvSpPr>
      <xdr:spPr>
        <a:xfrm>
          <a:off x="10528300" y="865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137949</xdr:rowOff>
    </xdr:from>
    <xdr:to>
      <xdr:col>55</xdr:col>
      <xdr:colOff>88900</xdr:colOff>
      <xdr:row>51</xdr:row>
      <xdr:rowOff>137949</xdr:rowOff>
    </xdr:to>
    <xdr:cxnSp macro="">
      <xdr:nvCxnSpPr>
        <xdr:cNvPr id="348" name="直線コネクタ 347"/>
        <xdr:cNvCxnSpPr/>
      </xdr:nvCxnSpPr>
      <xdr:spPr>
        <a:xfrm>
          <a:off x="10388600" y="8881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165746</xdr:rowOff>
    </xdr:from>
    <xdr:to>
      <xdr:col>55</xdr:col>
      <xdr:colOff>0</xdr:colOff>
      <xdr:row>57</xdr:row>
      <xdr:rowOff>30886</xdr:rowOff>
    </xdr:to>
    <xdr:cxnSp macro="">
      <xdr:nvCxnSpPr>
        <xdr:cNvPr id="349" name="直線コネクタ 348"/>
        <xdr:cNvCxnSpPr/>
      </xdr:nvCxnSpPr>
      <xdr:spPr>
        <a:xfrm>
          <a:off x="9639300" y="9595496"/>
          <a:ext cx="838200" cy="20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118749</xdr:rowOff>
    </xdr:from>
    <xdr:ext cx="534377" cy="259045"/>
    <xdr:sp macro="" textlink="">
      <xdr:nvSpPr>
        <xdr:cNvPr id="350" name="普通建設事業費平均値テキスト"/>
        <xdr:cNvSpPr txBox="1"/>
      </xdr:nvSpPr>
      <xdr:spPr>
        <a:xfrm>
          <a:off x="10528300" y="9548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95872</xdr:rowOff>
    </xdr:from>
    <xdr:to>
      <xdr:col>55</xdr:col>
      <xdr:colOff>50800</xdr:colOff>
      <xdr:row>57</xdr:row>
      <xdr:rowOff>26022</xdr:rowOff>
    </xdr:to>
    <xdr:sp macro="" textlink="">
      <xdr:nvSpPr>
        <xdr:cNvPr id="351" name="フローチャート: 判断 350"/>
        <xdr:cNvSpPr/>
      </xdr:nvSpPr>
      <xdr:spPr>
        <a:xfrm>
          <a:off x="104267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74467</xdr:rowOff>
    </xdr:from>
    <xdr:to>
      <xdr:col>50</xdr:col>
      <xdr:colOff>114300</xdr:colOff>
      <xdr:row>55</xdr:row>
      <xdr:rowOff>165746</xdr:rowOff>
    </xdr:to>
    <xdr:cxnSp macro="">
      <xdr:nvCxnSpPr>
        <xdr:cNvPr id="352" name="直線コネクタ 351"/>
        <xdr:cNvCxnSpPr/>
      </xdr:nvCxnSpPr>
      <xdr:spPr>
        <a:xfrm>
          <a:off x="8750300" y="9504217"/>
          <a:ext cx="889000" cy="9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123908</xdr:rowOff>
    </xdr:from>
    <xdr:to>
      <xdr:col>50</xdr:col>
      <xdr:colOff>165100</xdr:colOff>
      <xdr:row>57</xdr:row>
      <xdr:rowOff>54058</xdr:rowOff>
    </xdr:to>
    <xdr:sp macro="" textlink="">
      <xdr:nvSpPr>
        <xdr:cNvPr id="353" name="フローチャート: 判断 352"/>
        <xdr:cNvSpPr/>
      </xdr:nvSpPr>
      <xdr:spPr>
        <a:xfrm>
          <a:off x="9588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45185</xdr:rowOff>
    </xdr:from>
    <xdr:ext cx="534377" cy="259045"/>
    <xdr:sp macro="" textlink="">
      <xdr:nvSpPr>
        <xdr:cNvPr id="354" name="テキスト ボックス 353"/>
        <xdr:cNvSpPr txBox="1"/>
      </xdr:nvSpPr>
      <xdr:spPr>
        <a:xfrm>
          <a:off x="9372111" y="98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17435</xdr:rowOff>
    </xdr:from>
    <xdr:to>
      <xdr:col>45</xdr:col>
      <xdr:colOff>177800</xdr:colOff>
      <xdr:row>55</xdr:row>
      <xdr:rowOff>74467</xdr:rowOff>
    </xdr:to>
    <xdr:cxnSp macro="">
      <xdr:nvCxnSpPr>
        <xdr:cNvPr id="355" name="直線コネクタ 354"/>
        <xdr:cNvCxnSpPr/>
      </xdr:nvCxnSpPr>
      <xdr:spPr>
        <a:xfrm>
          <a:off x="7861300" y="9104285"/>
          <a:ext cx="889000" cy="39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124137</xdr:rowOff>
    </xdr:from>
    <xdr:to>
      <xdr:col>46</xdr:col>
      <xdr:colOff>38100</xdr:colOff>
      <xdr:row>57</xdr:row>
      <xdr:rowOff>54287</xdr:rowOff>
    </xdr:to>
    <xdr:sp macro="" textlink="">
      <xdr:nvSpPr>
        <xdr:cNvPr id="356" name="フローチャート: 判断 355"/>
        <xdr:cNvSpPr/>
      </xdr:nvSpPr>
      <xdr:spPr>
        <a:xfrm>
          <a:off x="8699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45414</xdr:rowOff>
    </xdr:from>
    <xdr:ext cx="534377" cy="259045"/>
    <xdr:sp macro="" textlink="">
      <xdr:nvSpPr>
        <xdr:cNvPr id="357" name="テキスト ボックス 356"/>
        <xdr:cNvSpPr txBox="1"/>
      </xdr:nvSpPr>
      <xdr:spPr>
        <a:xfrm>
          <a:off x="8483111" y="98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17435</xdr:rowOff>
    </xdr:from>
    <xdr:to>
      <xdr:col>41</xdr:col>
      <xdr:colOff>50800</xdr:colOff>
      <xdr:row>53</xdr:row>
      <xdr:rowOff>89581</xdr:rowOff>
    </xdr:to>
    <xdr:cxnSp macro="">
      <xdr:nvCxnSpPr>
        <xdr:cNvPr id="358" name="直線コネクタ 357"/>
        <xdr:cNvCxnSpPr/>
      </xdr:nvCxnSpPr>
      <xdr:spPr>
        <a:xfrm flipV="1">
          <a:off x="6972300" y="9104285"/>
          <a:ext cx="889000" cy="7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114188</xdr:rowOff>
    </xdr:from>
    <xdr:to>
      <xdr:col>41</xdr:col>
      <xdr:colOff>101600</xdr:colOff>
      <xdr:row>57</xdr:row>
      <xdr:rowOff>44338</xdr:rowOff>
    </xdr:to>
    <xdr:sp macro="" textlink="">
      <xdr:nvSpPr>
        <xdr:cNvPr id="359" name="フローチャート: 判断 358"/>
        <xdr:cNvSpPr/>
      </xdr:nvSpPr>
      <xdr:spPr>
        <a:xfrm>
          <a:off x="7810500" y="97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35465</xdr:rowOff>
    </xdr:from>
    <xdr:ext cx="534377" cy="259045"/>
    <xdr:sp macro="" textlink="">
      <xdr:nvSpPr>
        <xdr:cNvPr id="360" name="テキスト ボックス 359"/>
        <xdr:cNvSpPr txBox="1"/>
      </xdr:nvSpPr>
      <xdr:spPr>
        <a:xfrm>
          <a:off x="7594111" y="980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42242</xdr:rowOff>
    </xdr:from>
    <xdr:to>
      <xdr:col>36</xdr:col>
      <xdr:colOff>165100</xdr:colOff>
      <xdr:row>56</xdr:row>
      <xdr:rowOff>143842</xdr:rowOff>
    </xdr:to>
    <xdr:sp macro="" textlink="">
      <xdr:nvSpPr>
        <xdr:cNvPr id="361" name="フローチャート: 判断 360"/>
        <xdr:cNvSpPr/>
      </xdr:nvSpPr>
      <xdr:spPr>
        <a:xfrm>
          <a:off x="6921500" y="964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134969</xdr:rowOff>
    </xdr:from>
    <xdr:ext cx="534377" cy="259045"/>
    <xdr:sp macro="" textlink="">
      <xdr:nvSpPr>
        <xdr:cNvPr id="362" name="テキスト ボックス 361"/>
        <xdr:cNvSpPr txBox="1"/>
      </xdr:nvSpPr>
      <xdr:spPr>
        <a:xfrm>
          <a:off x="6705111" y="973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151536</xdr:rowOff>
    </xdr:from>
    <xdr:to>
      <xdr:col>55</xdr:col>
      <xdr:colOff>50800</xdr:colOff>
      <xdr:row>57</xdr:row>
      <xdr:rowOff>81686</xdr:rowOff>
    </xdr:to>
    <xdr:sp macro="" textlink="">
      <xdr:nvSpPr>
        <xdr:cNvPr id="368" name="楕円 367"/>
        <xdr:cNvSpPr/>
      </xdr:nvSpPr>
      <xdr:spPr>
        <a:xfrm>
          <a:off x="10426700" y="97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129963</xdr:rowOff>
    </xdr:from>
    <xdr:ext cx="534377" cy="259045"/>
    <xdr:sp macro="" textlink="">
      <xdr:nvSpPr>
        <xdr:cNvPr id="369" name="普通建設事業費該当値テキスト"/>
        <xdr:cNvSpPr txBox="1"/>
      </xdr:nvSpPr>
      <xdr:spPr>
        <a:xfrm>
          <a:off x="10528300" y="973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114946</xdr:rowOff>
    </xdr:from>
    <xdr:to>
      <xdr:col>50</xdr:col>
      <xdr:colOff>165100</xdr:colOff>
      <xdr:row>56</xdr:row>
      <xdr:rowOff>45096</xdr:rowOff>
    </xdr:to>
    <xdr:sp macro="" textlink="">
      <xdr:nvSpPr>
        <xdr:cNvPr id="370" name="楕円 369"/>
        <xdr:cNvSpPr/>
      </xdr:nvSpPr>
      <xdr:spPr>
        <a:xfrm>
          <a:off x="9588500" y="954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61623</xdr:rowOff>
    </xdr:from>
    <xdr:ext cx="599010" cy="259045"/>
    <xdr:sp macro="" textlink="">
      <xdr:nvSpPr>
        <xdr:cNvPr id="371" name="テキスト ボックス 370"/>
        <xdr:cNvSpPr txBox="1"/>
      </xdr:nvSpPr>
      <xdr:spPr>
        <a:xfrm>
          <a:off x="9339795" y="931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23667</xdr:rowOff>
    </xdr:from>
    <xdr:to>
      <xdr:col>46</xdr:col>
      <xdr:colOff>38100</xdr:colOff>
      <xdr:row>55</xdr:row>
      <xdr:rowOff>125267</xdr:rowOff>
    </xdr:to>
    <xdr:sp macro="" textlink="">
      <xdr:nvSpPr>
        <xdr:cNvPr id="372" name="楕円 371"/>
        <xdr:cNvSpPr/>
      </xdr:nvSpPr>
      <xdr:spPr>
        <a:xfrm>
          <a:off x="8699500" y="945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141794</xdr:rowOff>
    </xdr:from>
    <xdr:ext cx="599010" cy="259045"/>
    <xdr:sp macro="" textlink="">
      <xdr:nvSpPr>
        <xdr:cNvPr id="373" name="テキスト ボックス 372"/>
        <xdr:cNvSpPr txBox="1"/>
      </xdr:nvSpPr>
      <xdr:spPr>
        <a:xfrm>
          <a:off x="8450795" y="9228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138085</xdr:rowOff>
    </xdr:from>
    <xdr:to>
      <xdr:col>41</xdr:col>
      <xdr:colOff>101600</xdr:colOff>
      <xdr:row>53</xdr:row>
      <xdr:rowOff>68235</xdr:rowOff>
    </xdr:to>
    <xdr:sp macro="" textlink="">
      <xdr:nvSpPr>
        <xdr:cNvPr id="374" name="楕円 373"/>
        <xdr:cNvSpPr/>
      </xdr:nvSpPr>
      <xdr:spPr>
        <a:xfrm>
          <a:off x="7810500" y="905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84762</xdr:rowOff>
    </xdr:from>
    <xdr:ext cx="599010" cy="259045"/>
    <xdr:sp macro="" textlink="">
      <xdr:nvSpPr>
        <xdr:cNvPr id="375" name="テキスト ボックス 374"/>
        <xdr:cNvSpPr txBox="1"/>
      </xdr:nvSpPr>
      <xdr:spPr>
        <a:xfrm>
          <a:off x="7561795" y="8828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38781</xdr:rowOff>
    </xdr:from>
    <xdr:to>
      <xdr:col>36</xdr:col>
      <xdr:colOff>165100</xdr:colOff>
      <xdr:row>53</xdr:row>
      <xdr:rowOff>140381</xdr:rowOff>
    </xdr:to>
    <xdr:sp macro="" textlink="">
      <xdr:nvSpPr>
        <xdr:cNvPr id="376" name="楕円 375"/>
        <xdr:cNvSpPr/>
      </xdr:nvSpPr>
      <xdr:spPr>
        <a:xfrm>
          <a:off x="6921500" y="912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156908</xdr:rowOff>
    </xdr:from>
    <xdr:ext cx="599010" cy="259045"/>
    <xdr:sp macro="" textlink="">
      <xdr:nvSpPr>
        <xdr:cNvPr id="377" name="テキスト ボックス 376"/>
        <xdr:cNvSpPr txBox="1"/>
      </xdr:nvSpPr>
      <xdr:spPr>
        <a:xfrm>
          <a:off x="6672795" y="890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38169</xdr:rowOff>
    </xdr:from>
    <xdr:to>
      <xdr:col>54</xdr:col>
      <xdr:colOff>189865</xdr:colOff>
      <xdr:row>79</xdr:row>
      <xdr:rowOff>98879</xdr:rowOff>
    </xdr:to>
    <xdr:cxnSp macro="">
      <xdr:nvCxnSpPr>
        <xdr:cNvPr id="403" name="直線コネクタ 402"/>
        <xdr:cNvCxnSpPr/>
      </xdr:nvCxnSpPr>
      <xdr:spPr>
        <a:xfrm flipV="1">
          <a:off x="10475595" y="12211119"/>
          <a:ext cx="1270" cy="1432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156296</xdr:rowOff>
    </xdr:from>
    <xdr:ext cx="599010" cy="259045"/>
    <xdr:sp macro="" textlink="">
      <xdr:nvSpPr>
        <xdr:cNvPr id="406" name="普通建設事業費 （ うち新規整備　）最大値テキスト"/>
        <xdr:cNvSpPr txBox="1"/>
      </xdr:nvSpPr>
      <xdr:spPr>
        <a:xfrm>
          <a:off x="10528300" y="1198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38169</xdr:rowOff>
    </xdr:from>
    <xdr:to>
      <xdr:col>55</xdr:col>
      <xdr:colOff>88900</xdr:colOff>
      <xdr:row>71</xdr:row>
      <xdr:rowOff>38169</xdr:rowOff>
    </xdr:to>
    <xdr:cxnSp macro="">
      <xdr:nvCxnSpPr>
        <xdr:cNvPr id="407" name="直線コネクタ 406"/>
        <xdr:cNvCxnSpPr/>
      </xdr:nvCxnSpPr>
      <xdr:spPr>
        <a:xfrm>
          <a:off x="10388600" y="1221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45963</xdr:rowOff>
    </xdr:from>
    <xdr:to>
      <xdr:col>55</xdr:col>
      <xdr:colOff>0</xdr:colOff>
      <xdr:row>78</xdr:row>
      <xdr:rowOff>41424</xdr:rowOff>
    </xdr:to>
    <xdr:cxnSp macro="">
      <xdr:nvCxnSpPr>
        <xdr:cNvPr id="408" name="直線コネクタ 407"/>
        <xdr:cNvCxnSpPr/>
      </xdr:nvCxnSpPr>
      <xdr:spPr>
        <a:xfrm>
          <a:off x="9639300" y="12733263"/>
          <a:ext cx="838200" cy="68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7622</xdr:rowOff>
    </xdr:from>
    <xdr:ext cx="534377" cy="259045"/>
    <xdr:sp macro="" textlink="">
      <xdr:nvSpPr>
        <xdr:cNvPr id="409" name="普通建設事業費 （ うち新規整備　）平均値テキスト"/>
        <xdr:cNvSpPr txBox="1"/>
      </xdr:nvSpPr>
      <xdr:spPr>
        <a:xfrm>
          <a:off x="10528300" y="13209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156195</xdr:rowOff>
    </xdr:from>
    <xdr:to>
      <xdr:col>55</xdr:col>
      <xdr:colOff>50800</xdr:colOff>
      <xdr:row>78</xdr:row>
      <xdr:rowOff>86345</xdr:rowOff>
    </xdr:to>
    <xdr:sp macro="" textlink="">
      <xdr:nvSpPr>
        <xdr:cNvPr id="410" name="フローチャート: 判断 409"/>
        <xdr:cNvSpPr/>
      </xdr:nvSpPr>
      <xdr:spPr>
        <a:xfrm>
          <a:off x="104267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45963</xdr:rowOff>
    </xdr:from>
    <xdr:to>
      <xdr:col>50</xdr:col>
      <xdr:colOff>114300</xdr:colOff>
      <xdr:row>74</xdr:row>
      <xdr:rowOff>120508</xdr:rowOff>
    </xdr:to>
    <xdr:cxnSp macro="">
      <xdr:nvCxnSpPr>
        <xdr:cNvPr id="411" name="直線コネクタ 410"/>
        <xdr:cNvCxnSpPr/>
      </xdr:nvCxnSpPr>
      <xdr:spPr>
        <a:xfrm flipV="1">
          <a:off x="8750300" y="12733263"/>
          <a:ext cx="889000" cy="7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5516</xdr:rowOff>
    </xdr:from>
    <xdr:to>
      <xdr:col>50</xdr:col>
      <xdr:colOff>165100</xdr:colOff>
      <xdr:row>78</xdr:row>
      <xdr:rowOff>107116</xdr:rowOff>
    </xdr:to>
    <xdr:sp macro="" textlink="">
      <xdr:nvSpPr>
        <xdr:cNvPr id="412" name="フローチャート: 判断 411"/>
        <xdr:cNvSpPr/>
      </xdr:nvSpPr>
      <xdr:spPr>
        <a:xfrm>
          <a:off x="9588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98243</xdr:rowOff>
    </xdr:from>
    <xdr:ext cx="534377" cy="259045"/>
    <xdr:sp macro="" textlink="">
      <xdr:nvSpPr>
        <xdr:cNvPr id="413" name="テキスト ボックス 412"/>
        <xdr:cNvSpPr txBox="1"/>
      </xdr:nvSpPr>
      <xdr:spPr>
        <a:xfrm>
          <a:off x="9372111" y="1347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50567</xdr:rowOff>
    </xdr:from>
    <xdr:to>
      <xdr:col>45</xdr:col>
      <xdr:colOff>177800</xdr:colOff>
      <xdr:row>74</xdr:row>
      <xdr:rowOff>120508</xdr:rowOff>
    </xdr:to>
    <xdr:cxnSp macro="">
      <xdr:nvCxnSpPr>
        <xdr:cNvPr id="414" name="直線コネクタ 413"/>
        <xdr:cNvCxnSpPr/>
      </xdr:nvCxnSpPr>
      <xdr:spPr>
        <a:xfrm>
          <a:off x="7861300" y="12052067"/>
          <a:ext cx="889000" cy="75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150110</xdr:rowOff>
    </xdr:from>
    <xdr:to>
      <xdr:col>46</xdr:col>
      <xdr:colOff>38100</xdr:colOff>
      <xdr:row>78</xdr:row>
      <xdr:rowOff>80260</xdr:rowOff>
    </xdr:to>
    <xdr:sp macro="" textlink="">
      <xdr:nvSpPr>
        <xdr:cNvPr id="415" name="フローチャート: 判断 414"/>
        <xdr:cNvSpPr/>
      </xdr:nvSpPr>
      <xdr:spPr>
        <a:xfrm>
          <a:off x="8699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71387</xdr:rowOff>
    </xdr:from>
    <xdr:ext cx="534377" cy="259045"/>
    <xdr:sp macro="" textlink="">
      <xdr:nvSpPr>
        <xdr:cNvPr id="416" name="テキスト ボックス 415"/>
        <xdr:cNvSpPr txBox="1"/>
      </xdr:nvSpPr>
      <xdr:spPr>
        <a:xfrm>
          <a:off x="8483111" y="1344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50567</xdr:rowOff>
    </xdr:from>
    <xdr:to>
      <xdr:col>41</xdr:col>
      <xdr:colOff>50800</xdr:colOff>
      <xdr:row>74</xdr:row>
      <xdr:rowOff>133615</xdr:rowOff>
    </xdr:to>
    <xdr:cxnSp macro="">
      <xdr:nvCxnSpPr>
        <xdr:cNvPr id="417" name="直線コネクタ 416"/>
        <xdr:cNvCxnSpPr/>
      </xdr:nvCxnSpPr>
      <xdr:spPr>
        <a:xfrm flipV="1">
          <a:off x="6972300" y="12052067"/>
          <a:ext cx="889000" cy="76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58105</xdr:rowOff>
    </xdr:from>
    <xdr:to>
      <xdr:col>41</xdr:col>
      <xdr:colOff>101600</xdr:colOff>
      <xdr:row>77</xdr:row>
      <xdr:rowOff>159705</xdr:rowOff>
    </xdr:to>
    <xdr:sp macro="" textlink="">
      <xdr:nvSpPr>
        <xdr:cNvPr id="418" name="フローチャート: 判断 417"/>
        <xdr:cNvSpPr/>
      </xdr:nvSpPr>
      <xdr:spPr>
        <a:xfrm>
          <a:off x="7810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150832</xdr:rowOff>
    </xdr:from>
    <xdr:ext cx="534377" cy="259045"/>
    <xdr:sp macro="" textlink="">
      <xdr:nvSpPr>
        <xdr:cNvPr id="419" name="テキスト ボックス 418"/>
        <xdr:cNvSpPr txBox="1"/>
      </xdr:nvSpPr>
      <xdr:spPr>
        <a:xfrm>
          <a:off x="7594111" y="133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122721</xdr:rowOff>
    </xdr:from>
    <xdr:to>
      <xdr:col>36</xdr:col>
      <xdr:colOff>165100</xdr:colOff>
      <xdr:row>77</xdr:row>
      <xdr:rowOff>52871</xdr:rowOff>
    </xdr:to>
    <xdr:sp macro="" textlink="">
      <xdr:nvSpPr>
        <xdr:cNvPr id="420" name="フローチャート: 判断 419"/>
        <xdr:cNvSpPr/>
      </xdr:nvSpPr>
      <xdr:spPr>
        <a:xfrm>
          <a:off x="6921500" y="1315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43998</xdr:rowOff>
    </xdr:from>
    <xdr:ext cx="534377" cy="259045"/>
    <xdr:sp macro="" textlink="">
      <xdr:nvSpPr>
        <xdr:cNvPr id="421" name="テキスト ボックス 420"/>
        <xdr:cNvSpPr txBox="1"/>
      </xdr:nvSpPr>
      <xdr:spPr>
        <a:xfrm>
          <a:off x="6705111" y="1324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162074</xdr:rowOff>
    </xdr:from>
    <xdr:to>
      <xdr:col>55</xdr:col>
      <xdr:colOff>50800</xdr:colOff>
      <xdr:row>78</xdr:row>
      <xdr:rowOff>92224</xdr:rowOff>
    </xdr:to>
    <xdr:sp macro="" textlink="">
      <xdr:nvSpPr>
        <xdr:cNvPr id="427" name="楕円 426"/>
        <xdr:cNvSpPr/>
      </xdr:nvSpPr>
      <xdr:spPr>
        <a:xfrm>
          <a:off x="10426700" y="1336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140501</xdr:rowOff>
    </xdr:from>
    <xdr:ext cx="534377" cy="259045"/>
    <xdr:sp macro="" textlink="">
      <xdr:nvSpPr>
        <xdr:cNvPr id="428" name="普通建設事業費 （ うち新規整備　）該当値テキスト"/>
        <xdr:cNvSpPr txBox="1"/>
      </xdr:nvSpPr>
      <xdr:spPr>
        <a:xfrm>
          <a:off x="10528300" y="1334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166613</xdr:rowOff>
    </xdr:from>
    <xdr:to>
      <xdr:col>50</xdr:col>
      <xdr:colOff>165100</xdr:colOff>
      <xdr:row>74</xdr:row>
      <xdr:rowOff>96763</xdr:rowOff>
    </xdr:to>
    <xdr:sp macro="" textlink="">
      <xdr:nvSpPr>
        <xdr:cNvPr id="429" name="楕円 428"/>
        <xdr:cNvSpPr/>
      </xdr:nvSpPr>
      <xdr:spPr>
        <a:xfrm>
          <a:off x="9588500" y="1268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113290</xdr:rowOff>
    </xdr:from>
    <xdr:ext cx="534377" cy="259045"/>
    <xdr:sp macro="" textlink="">
      <xdr:nvSpPr>
        <xdr:cNvPr id="430" name="テキスト ボックス 429"/>
        <xdr:cNvSpPr txBox="1"/>
      </xdr:nvSpPr>
      <xdr:spPr>
        <a:xfrm>
          <a:off x="9372111" y="1245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69708</xdr:rowOff>
    </xdr:from>
    <xdr:to>
      <xdr:col>46</xdr:col>
      <xdr:colOff>38100</xdr:colOff>
      <xdr:row>74</xdr:row>
      <xdr:rowOff>171308</xdr:rowOff>
    </xdr:to>
    <xdr:sp macro="" textlink="">
      <xdr:nvSpPr>
        <xdr:cNvPr id="431" name="楕円 430"/>
        <xdr:cNvSpPr/>
      </xdr:nvSpPr>
      <xdr:spPr>
        <a:xfrm>
          <a:off x="8699500" y="1275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16385</xdr:rowOff>
    </xdr:from>
    <xdr:ext cx="534377" cy="259045"/>
    <xdr:sp macro="" textlink="">
      <xdr:nvSpPr>
        <xdr:cNvPr id="432" name="テキスト ボックス 431"/>
        <xdr:cNvSpPr txBox="1"/>
      </xdr:nvSpPr>
      <xdr:spPr>
        <a:xfrm>
          <a:off x="8483111" y="1253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69</xdr:row>
      <xdr:rowOff>171217</xdr:rowOff>
    </xdr:from>
    <xdr:to>
      <xdr:col>41</xdr:col>
      <xdr:colOff>101600</xdr:colOff>
      <xdr:row>70</xdr:row>
      <xdr:rowOff>101367</xdr:rowOff>
    </xdr:to>
    <xdr:sp macro="" textlink="">
      <xdr:nvSpPr>
        <xdr:cNvPr id="433" name="楕円 432"/>
        <xdr:cNvSpPr/>
      </xdr:nvSpPr>
      <xdr:spPr>
        <a:xfrm>
          <a:off x="7810500" y="1200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68</xdr:row>
      <xdr:rowOff>117894</xdr:rowOff>
    </xdr:from>
    <xdr:ext cx="599010" cy="259045"/>
    <xdr:sp macro="" textlink="">
      <xdr:nvSpPr>
        <xdr:cNvPr id="434" name="テキスト ボックス 433"/>
        <xdr:cNvSpPr txBox="1"/>
      </xdr:nvSpPr>
      <xdr:spPr>
        <a:xfrm>
          <a:off x="7561795" y="11776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82815</xdr:rowOff>
    </xdr:from>
    <xdr:to>
      <xdr:col>36</xdr:col>
      <xdr:colOff>165100</xdr:colOff>
      <xdr:row>75</xdr:row>
      <xdr:rowOff>12965</xdr:rowOff>
    </xdr:to>
    <xdr:sp macro="" textlink="">
      <xdr:nvSpPr>
        <xdr:cNvPr id="435" name="楕円 434"/>
        <xdr:cNvSpPr/>
      </xdr:nvSpPr>
      <xdr:spPr>
        <a:xfrm>
          <a:off x="6921500" y="1277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29492</xdr:rowOff>
    </xdr:from>
    <xdr:ext cx="534377" cy="259045"/>
    <xdr:sp macro="" textlink="">
      <xdr:nvSpPr>
        <xdr:cNvPr id="436" name="テキスト ボックス 435"/>
        <xdr:cNvSpPr txBox="1"/>
      </xdr:nvSpPr>
      <xdr:spPr>
        <a:xfrm>
          <a:off x="6705111" y="1254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72270</xdr:rowOff>
    </xdr:from>
    <xdr:to>
      <xdr:col>54</xdr:col>
      <xdr:colOff>189865</xdr:colOff>
      <xdr:row>99</xdr:row>
      <xdr:rowOff>315</xdr:rowOff>
    </xdr:to>
    <xdr:cxnSp macro="">
      <xdr:nvCxnSpPr>
        <xdr:cNvPr id="460" name="直線コネクタ 459"/>
        <xdr:cNvCxnSpPr/>
      </xdr:nvCxnSpPr>
      <xdr:spPr>
        <a:xfrm flipV="1">
          <a:off x="10475595" y="15502770"/>
          <a:ext cx="1270" cy="147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4142</xdr:rowOff>
    </xdr:from>
    <xdr:ext cx="469744" cy="259045"/>
    <xdr:sp macro="" textlink="">
      <xdr:nvSpPr>
        <xdr:cNvPr id="461" name="普通建設事業費 （ うち更新整備　）最小値テキスト"/>
        <xdr:cNvSpPr txBox="1"/>
      </xdr:nvSpPr>
      <xdr:spPr>
        <a:xfrm>
          <a:off x="10528300" y="1697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315</xdr:rowOff>
    </xdr:from>
    <xdr:to>
      <xdr:col>55</xdr:col>
      <xdr:colOff>88900</xdr:colOff>
      <xdr:row>99</xdr:row>
      <xdr:rowOff>315</xdr:rowOff>
    </xdr:to>
    <xdr:cxnSp macro="">
      <xdr:nvCxnSpPr>
        <xdr:cNvPr id="462" name="直線コネクタ 461"/>
        <xdr:cNvCxnSpPr/>
      </xdr:nvCxnSpPr>
      <xdr:spPr>
        <a:xfrm>
          <a:off x="10388600" y="1697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18947</xdr:rowOff>
    </xdr:from>
    <xdr:ext cx="599010" cy="259045"/>
    <xdr:sp macro="" textlink="">
      <xdr:nvSpPr>
        <xdr:cNvPr id="463" name="普通建設事業費 （ うち更新整備　）最大値テキスト"/>
        <xdr:cNvSpPr txBox="1"/>
      </xdr:nvSpPr>
      <xdr:spPr>
        <a:xfrm>
          <a:off x="10528300" y="152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72270</xdr:rowOff>
    </xdr:from>
    <xdr:to>
      <xdr:col>55</xdr:col>
      <xdr:colOff>88900</xdr:colOff>
      <xdr:row>90</xdr:row>
      <xdr:rowOff>72270</xdr:rowOff>
    </xdr:to>
    <xdr:cxnSp macro="">
      <xdr:nvCxnSpPr>
        <xdr:cNvPr id="464" name="直線コネクタ 463"/>
        <xdr:cNvCxnSpPr/>
      </xdr:nvCxnSpPr>
      <xdr:spPr>
        <a:xfrm>
          <a:off x="10388600" y="1550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129223</xdr:rowOff>
    </xdr:from>
    <xdr:to>
      <xdr:col>55</xdr:col>
      <xdr:colOff>0</xdr:colOff>
      <xdr:row>98</xdr:row>
      <xdr:rowOff>119445</xdr:rowOff>
    </xdr:to>
    <xdr:cxnSp macro="">
      <xdr:nvCxnSpPr>
        <xdr:cNvPr id="465" name="直線コネクタ 464"/>
        <xdr:cNvCxnSpPr/>
      </xdr:nvCxnSpPr>
      <xdr:spPr>
        <a:xfrm flipV="1">
          <a:off x="9639300" y="16759873"/>
          <a:ext cx="838200" cy="16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72945</xdr:rowOff>
    </xdr:from>
    <xdr:ext cx="534377" cy="259045"/>
    <xdr:sp macro="" textlink="">
      <xdr:nvSpPr>
        <xdr:cNvPr id="466" name="普通建設事業費 （ うち更新整備　）平均値テキスト"/>
        <xdr:cNvSpPr txBox="1"/>
      </xdr:nvSpPr>
      <xdr:spPr>
        <a:xfrm>
          <a:off x="10528300" y="16532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50068</xdr:rowOff>
    </xdr:from>
    <xdr:to>
      <xdr:col>55</xdr:col>
      <xdr:colOff>50800</xdr:colOff>
      <xdr:row>97</xdr:row>
      <xdr:rowOff>151668</xdr:rowOff>
    </xdr:to>
    <xdr:sp macro="" textlink="">
      <xdr:nvSpPr>
        <xdr:cNvPr id="467" name="フローチャート: 判断 466"/>
        <xdr:cNvSpPr/>
      </xdr:nvSpPr>
      <xdr:spPr>
        <a:xfrm>
          <a:off x="104267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55369</xdr:rowOff>
    </xdr:from>
    <xdr:to>
      <xdr:col>50</xdr:col>
      <xdr:colOff>114300</xdr:colOff>
      <xdr:row>98</xdr:row>
      <xdr:rowOff>119445</xdr:rowOff>
    </xdr:to>
    <xdr:cxnSp macro="">
      <xdr:nvCxnSpPr>
        <xdr:cNvPr id="468" name="直線コネクタ 467"/>
        <xdr:cNvCxnSpPr/>
      </xdr:nvCxnSpPr>
      <xdr:spPr>
        <a:xfrm>
          <a:off x="8750300" y="16857469"/>
          <a:ext cx="889000" cy="6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52659</xdr:rowOff>
    </xdr:from>
    <xdr:to>
      <xdr:col>50</xdr:col>
      <xdr:colOff>165100</xdr:colOff>
      <xdr:row>97</xdr:row>
      <xdr:rowOff>154259</xdr:rowOff>
    </xdr:to>
    <xdr:sp macro="" textlink="">
      <xdr:nvSpPr>
        <xdr:cNvPr id="469" name="フローチャート: 判断 468"/>
        <xdr:cNvSpPr/>
      </xdr:nvSpPr>
      <xdr:spPr>
        <a:xfrm>
          <a:off x="9588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170786</xdr:rowOff>
    </xdr:from>
    <xdr:ext cx="534377" cy="259045"/>
    <xdr:sp macro="" textlink="">
      <xdr:nvSpPr>
        <xdr:cNvPr id="470" name="テキスト ボックス 469"/>
        <xdr:cNvSpPr txBox="1"/>
      </xdr:nvSpPr>
      <xdr:spPr>
        <a:xfrm>
          <a:off x="9372111" y="1645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55369</xdr:rowOff>
    </xdr:from>
    <xdr:to>
      <xdr:col>45</xdr:col>
      <xdr:colOff>177800</xdr:colOff>
      <xdr:row>98</xdr:row>
      <xdr:rowOff>112764</xdr:rowOff>
    </xdr:to>
    <xdr:cxnSp macro="">
      <xdr:nvCxnSpPr>
        <xdr:cNvPr id="471" name="直線コネクタ 470"/>
        <xdr:cNvCxnSpPr/>
      </xdr:nvCxnSpPr>
      <xdr:spPr>
        <a:xfrm flipV="1">
          <a:off x="7861300" y="16857469"/>
          <a:ext cx="889000" cy="5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79291</xdr:rowOff>
    </xdr:from>
    <xdr:to>
      <xdr:col>46</xdr:col>
      <xdr:colOff>38100</xdr:colOff>
      <xdr:row>98</xdr:row>
      <xdr:rowOff>9441</xdr:rowOff>
    </xdr:to>
    <xdr:sp macro="" textlink="">
      <xdr:nvSpPr>
        <xdr:cNvPr id="472" name="フローチャート: 判断 471"/>
        <xdr:cNvSpPr/>
      </xdr:nvSpPr>
      <xdr:spPr>
        <a:xfrm>
          <a:off x="8699500" y="167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25968</xdr:rowOff>
    </xdr:from>
    <xdr:ext cx="534377" cy="259045"/>
    <xdr:sp macro="" textlink="">
      <xdr:nvSpPr>
        <xdr:cNvPr id="473" name="テキスト ボックス 472"/>
        <xdr:cNvSpPr txBox="1"/>
      </xdr:nvSpPr>
      <xdr:spPr>
        <a:xfrm>
          <a:off x="8483111" y="1648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82505</xdr:rowOff>
    </xdr:from>
    <xdr:to>
      <xdr:col>41</xdr:col>
      <xdr:colOff>50800</xdr:colOff>
      <xdr:row>98</xdr:row>
      <xdr:rowOff>112764</xdr:rowOff>
    </xdr:to>
    <xdr:cxnSp macro="">
      <xdr:nvCxnSpPr>
        <xdr:cNvPr id="474" name="直線コネクタ 473"/>
        <xdr:cNvCxnSpPr/>
      </xdr:nvCxnSpPr>
      <xdr:spPr>
        <a:xfrm>
          <a:off x="6972300" y="16713155"/>
          <a:ext cx="889000" cy="20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122938</xdr:rowOff>
    </xdr:from>
    <xdr:to>
      <xdr:col>41</xdr:col>
      <xdr:colOff>101600</xdr:colOff>
      <xdr:row>98</xdr:row>
      <xdr:rowOff>53088</xdr:rowOff>
    </xdr:to>
    <xdr:sp macro="" textlink="">
      <xdr:nvSpPr>
        <xdr:cNvPr id="475" name="フローチャート: 判断 474"/>
        <xdr:cNvSpPr/>
      </xdr:nvSpPr>
      <xdr:spPr>
        <a:xfrm>
          <a:off x="7810500" y="167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69615</xdr:rowOff>
    </xdr:from>
    <xdr:ext cx="534377" cy="259045"/>
    <xdr:sp macro="" textlink="">
      <xdr:nvSpPr>
        <xdr:cNvPr id="476" name="テキスト ボックス 475"/>
        <xdr:cNvSpPr txBox="1"/>
      </xdr:nvSpPr>
      <xdr:spPr>
        <a:xfrm>
          <a:off x="7594111" y="165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95301</xdr:rowOff>
    </xdr:from>
    <xdr:to>
      <xdr:col>36</xdr:col>
      <xdr:colOff>165100</xdr:colOff>
      <xdr:row>98</xdr:row>
      <xdr:rowOff>25451</xdr:rowOff>
    </xdr:to>
    <xdr:sp macro="" textlink="">
      <xdr:nvSpPr>
        <xdr:cNvPr id="477" name="フローチャート: 判断 476"/>
        <xdr:cNvSpPr/>
      </xdr:nvSpPr>
      <xdr:spPr>
        <a:xfrm>
          <a:off x="6921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16578</xdr:rowOff>
    </xdr:from>
    <xdr:ext cx="534377" cy="259045"/>
    <xdr:sp macro="" textlink="">
      <xdr:nvSpPr>
        <xdr:cNvPr id="478" name="テキスト ボックス 477"/>
        <xdr:cNvSpPr txBox="1"/>
      </xdr:nvSpPr>
      <xdr:spPr>
        <a:xfrm>
          <a:off x="6705111" y="168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78423</xdr:rowOff>
    </xdr:from>
    <xdr:to>
      <xdr:col>55</xdr:col>
      <xdr:colOff>50800</xdr:colOff>
      <xdr:row>98</xdr:row>
      <xdr:rowOff>8573</xdr:rowOff>
    </xdr:to>
    <xdr:sp macro="" textlink="">
      <xdr:nvSpPr>
        <xdr:cNvPr id="484" name="楕円 483"/>
        <xdr:cNvSpPr/>
      </xdr:nvSpPr>
      <xdr:spPr>
        <a:xfrm>
          <a:off x="10426700" y="1670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56850</xdr:rowOff>
    </xdr:from>
    <xdr:ext cx="534377" cy="259045"/>
    <xdr:sp macro="" textlink="">
      <xdr:nvSpPr>
        <xdr:cNvPr id="485" name="普通建設事業費 （ うち更新整備　）該当値テキスト"/>
        <xdr:cNvSpPr txBox="1"/>
      </xdr:nvSpPr>
      <xdr:spPr>
        <a:xfrm>
          <a:off x="10528300" y="1668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68645</xdr:rowOff>
    </xdr:from>
    <xdr:to>
      <xdr:col>50</xdr:col>
      <xdr:colOff>165100</xdr:colOff>
      <xdr:row>98</xdr:row>
      <xdr:rowOff>170245</xdr:rowOff>
    </xdr:to>
    <xdr:sp macro="" textlink="">
      <xdr:nvSpPr>
        <xdr:cNvPr id="486" name="楕円 485"/>
        <xdr:cNvSpPr/>
      </xdr:nvSpPr>
      <xdr:spPr>
        <a:xfrm>
          <a:off x="9588500" y="1687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161372</xdr:rowOff>
    </xdr:from>
    <xdr:ext cx="534377" cy="259045"/>
    <xdr:sp macro="" textlink="">
      <xdr:nvSpPr>
        <xdr:cNvPr id="487" name="テキスト ボックス 486"/>
        <xdr:cNvSpPr txBox="1"/>
      </xdr:nvSpPr>
      <xdr:spPr>
        <a:xfrm>
          <a:off x="9372111" y="1696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4569</xdr:rowOff>
    </xdr:from>
    <xdr:to>
      <xdr:col>46</xdr:col>
      <xdr:colOff>38100</xdr:colOff>
      <xdr:row>98</xdr:row>
      <xdr:rowOff>106169</xdr:rowOff>
    </xdr:to>
    <xdr:sp macro="" textlink="">
      <xdr:nvSpPr>
        <xdr:cNvPr id="488" name="楕円 487"/>
        <xdr:cNvSpPr/>
      </xdr:nvSpPr>
      <xdr:spPr>
        <a:xfrm>
          <a:off x="8699500" y="1680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97296</xdr:rowOff>
    </xdr:from>
    <xdr:ext cx="534377" cy="259045"/>
    <xdr:sp macro="" textlink="">
      <xdr:nvSpPr>
        <xdr:cNvPr id="489" name="テキスト ボックス 488"/>
        <xdr:cNvSpPr txBox="1"/>
      </xdr:nvSpPr>
      <xdr:spPr>
        <a:xfrm>
          <a:off x="8483111" y="1689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61964</xdr:rowOff>
    </xdr:from>
    <xdr:to>
      <xdr:col>41</xdr:col>
      <xdr:colOff>101600</xdr:colOff>
      <xdr:row>98</xdr:row>
      <xdr:rowOff>163564</xdr:rowOff>
    </xdr:to>
    <xdr:sp macro="" textlink="">
      <xdr:nvSpPr>
        <xdr:cNvPr id="490" name="楕円 489"/>
        <xdr:cNvSpPr/>
      </xdr:nvSpPr>
      <xdr:spPr>
        <a:xfrm>
          <a:off x="7810500" y="1686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154691</xdr:rowOff>
    </xdr:from>
    <xdr:ext cx="534377" cy="259045"/>
    <xdr:sp macro="" textlink="">
      <xdr:nvSpPr>
        <xdr:cNvPr id="491" name="テキスト ボックス 490"/>
        <xdr:cNvSpPr txBox="1"/>
      </xdr:nvSpPr>
      <xdr:spPr>
        <a:xfrm>
          <a:off x="7594111" y="1695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31705</xdr:rowOff>
    </xdr:from>
    <xdr:to>
      <xdr:col>36</xdr:col>
      <xdr:colOff>165100</xdr:colOff>
      <xdr:row>97</xdr:row>
      <xdr:rowOff>133305</xdr:rowOff>
    </xdr:to>
    <xdr:sp macro="" textlink="">
      <xdr:nvSpPr>
        <xdr:cNvPr id="492" name="楕円 491"/>
        <xdr:cNvSpPr/>
      </xdr:nvSpPr>
      <xdr:spPr>
        <a:xfrm>
          <a:off x="6921500" y="166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149832</xdr:rowOff>
    </xdr:from>
    <xdr:ext cx="534377" cy="259045"/>
    <xdr:sp macro="" textlink="">
      <xdr:nvSpPr>
        <xdr:cNvPr id="493" name="テキスト ボックス 492"/>
        <xdr:cNvSpPr txBox="1"/>
      </xdr:nvSpPr>
      <xdr:spPr>
        <a:xfrm>
          <a:off x="6705111" y="1643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5" name="テキスト ボックス 50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114108</xdr:rowOff>
    </xdr:from>
    <xdr:to>
      <xdr:col>85</xdr:col>
      <xdr:colOff>126364</xdr:colOff>
      <xdr:row>38</xdr:row>
      <xdr:rowOff>25400</xdr:rowOff>
    </xdr:to>
    <xdr:cxnSp macro="">
      <xdr:nvCxnSpPr>
        <xdr:cNvPr id="513" name="直線コネクタ 512"/>
        <xdr:cNvCxnSpPr/>
      </xdr:nvCxnSpPr>
      <xdr:spPr>
        <a:xfrm flipV="1">
          <a:off x="16317595" y="5257608"/>
          <a:ext cx="1269" cy="1282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58299</xdr:rowOff>
    </xdr:from>
    <xdr:ext cx="249299" cy="259045"/>
    <xdr:sp macro="" textlink="">
      <xdr:nvSpPr>
        <xdr:cNvPr id="514" name="災害復旧事業費最小値テキスト"/>
        <xdr:cNvSpPr txBox="1"/>
      </xdr:nvSpPr>
      <xdr:spPr>
        <a:xfrm>
          <a:off x="16370300" y="6573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5" name="直線コネクタ 51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60785</xdr:rowOff>
    </xdr:from>
    <xdr:ext cx="599010" cy="259045"/>
    <xdr:sp macro="" textlink="">
      <xdr:nvSpPr>
        <xdr:cNvPr id="516" name="災害復旧事業費最大値テキスト"/>
        <xdr:cNvSpPr txBox="1"/>
      </xdr:nvSpPr>
      <xdr:spPr>
        <a:xfrm>
          <a:off x="16370300" y="503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114108</xdr:rowOff>
    </xdr:from>
    <xdr:to>
      <xdr:col>86</xdr:col>
      <xdr:colOff>25400</xdr:colOff>
      <xdr:row>30</xdr:row>
      <xdr:rowOff>114108</xdr:rowOff>
    </xdr:to>
    <xdr:cxnSp macro="">
      <xdr:nvCxnSpPr>
        <xdr:cNvPr id="517" name="直線コネクタ 516"/>
        <xdr:cNvCxnSpPr/>
      </xdr:nvCxnSpPr>
      <xdr:spPr>
        <a:xfrm>
          <a:off x="16230600" y="525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18" name="直線コネクタ 517"/>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147198</xdr:rowOff>
    </xdr:from>
    <xdr:ext cx="469744" cy="259045"/>
    <xdr:sp macro="" textlink="">
      <xdr:nvSpPr>
        <xdr:cNvPr id="519" name="災害復旧事業費平均値テキスト"/>
        <xdr:cNvSpPr txBox="1"/>
      </xdr:nvSpPr>
      <xdr:spPr>
        <a:xfrm>
          <a:off x="16370300" y="6319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124321</xdr:rowOff>
    </xdr:from>
    <xdr:to>
      <xdr:col>85</xdr:col>
      <xdr:colOff>177800</xdr:colOff>
      <xdr:row>38</xdr:row>
      <xdr:rowOff>54471</xdr:rowOff>
    </xdr:to>
    <xdr:sp macro="" textlink="">
      <xdr:nvSpPr>
        <xdr:cNvPr id="520" name="フローチャート: 判断 519"/>
        <xdr:cNvSpPr/>
      </xdr:nvSpPr>
      <xdr:spPr>
        <a:xfrm>
          <a:off x="162687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21" name="直線コネクタ 520"/>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136666</xdr:rowOff>
    </xdr:from>
    <xdr:to>
      <xdr:col>81</xdr:col>
      <xdr:colOff>101600</xdr:colOff>
      <xdr:row>38</xdr:row>
      <xdr:rowOff>66816</xdr:rowOff>
    </xdr:to>
    <xdr:sp macro="" textlink="">
      <xdr:nvSpPr>
        <xdr:cNvPr id="522" name="フローチャート: 判断 521"/>
        <xdr:cNvSpPr/>
      </xdr:nvSpPr>
      <xdr:spPr>
        <a:xfrm>
          <a:off x="15430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83343</xdr:rowOff>
    </xdr:from>
    <xdr:ext cx="469744" cy="259045"/>
    <xdr:sp macro="" textlink="">
      <xdr:nvSpPr>
        <xdr:cNvPr id="523" name="テキスト ボックス 522"/>
        <xdr:cNvSpPr txBox="1"/>
      </xdr:nvSpPr>
      <xdr:spPr>
        <a:xfrm>
          <a:off x="15246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4" name="直線コネクタ 523"/>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130797</xdr:rowOff>
    </xdr:from>
    <xdr:to>
      <xdr:col>76</xdr:col>
      <xdr:colOff>165100</xdr:colOff>
      <xdr:row>38</xdr:row>
      <xdr:rowOff>60947</xdr:rowOff>
    </xdr:to>
    <xdr:sp macro="" textlink="">
      <xdr:nvSpPr>
        <xdr:cNvPr id="525" name="フローチャート: 判断 524"/>
        <xdr:cNvSpPr/>
      </xdr:nvSpPr>
      <xdr:spPr>
        <a:xfrm>
          <a:off x="14541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77474</xdr:rowOff>
    </xdr:from>
    <xdr:ext cx="469744" cy="259045"/>
    <xdr:sp macro="" textlink="">
      <xdr:nvSpPr>
        <xdr:cNvPr id="526" name="テキスト ボックス 525"/>
        <xdr:cNvSpPr txBox="1"/>
      </xdr:nvSpPr>
      <xdr:spPr>
        <a:xfrm>
          <a:off x="14357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24280</xdr:rowOff>
    </xdr:from>
    <xdr:to>
      <xdr:col>71</xdr:col>
      <xdr:colOff>177800</xdr:colOff>
      <xdr:row>38</xdr:row>
      <xdr:rowOff>25400</xdr:rowOff>
    </xdr:to>
    <xdr:cxnSp macro="">
      <xdr:nvCxnSpPr>
        <xdr:cNvPr id="527" name="直線コネクタ 526"/>
        <xdr:cNvCxnSpPr/>
      </xdr:nvCxnSpPr>
      <xdr:spPr>
        <a:xfrm>
          <a:off x="12814300" y="6539380"/>
          <a:ext cx="8890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136866</xdr:rowOff>
    </xdr:from>
    <xdr:to>
      <xdr:col>72</xdr:col>
      <xdr:colOff>38100</xdr:colOff>
      <xdr:row>38</xdr:row>
      <xdr:rowOff>67016</xdr:rowOff>
    </xdr:to>
    <xdr:sp macro="" textlink="">
      <xdr:nvSpPr>
        <xdr:cNvPr id="528" name="フローチャート: 判断 527"/>
        <xdr:cNvSpPr/>
      </xdr:nvSpPr>
      <xdr:spPr>
        <a:xfrm>
          <a:off x="13652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83543</xdr:rowOff>
    </xdr:from>
    <xdr:ext cx="469744" cy="259045"/>
    <xdr:sp macro="" textlink="">
      <xdr:nvSpPr>
        <xdr:cNvPr id="529" name="テキスト ボックス 528"/>
        <xdr:cNvSpPr txBox="1"/>
      </xdr:nvSpPr>
      <xdr:spPr>
        <a:xfrm>
          <a:off x="13468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125876</xdr:rowOff>
    </xdr:from>
    <xdr:to>
      <xdr:col>67</xdr:col>
      <xdr:colOff>101600</xdr:colOff>
      <xdr:row>38</xdr:row>
      <xdr:rowOff>56026</xdr:rowOff>
    </xdr:to>
    <xdr:sp macro="" textlink="">
      <xdr:nvSpPr>
        <xdr:cNvPr id="530" name="フローチャート: 判断 529"/>
        <xdr:cNvSpPr/>
      </xdr:nvSpPr>
      <xdr:spPr>
        <a:xfrm>
          <a:off x="12763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72553</xdr:rowOff>
    </xdr:from>
    <xdr:ext cx="469744" cy="259045"/>
    <xdr:sp macro="" textlink="">
      <xdr:nvSpPr>
        <xdr:cNvPr id="531" name="テキスト ボックス 530"/>
        <xdr:cNvSpPr txBox="1"/>
      </xdr:nvSpPr>
      <xdr:spPr>
        <a:xfrm>
          <a:off x="12579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7" name="楕円 536"/>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102749</xdr:rowOff>
    </xdr:from>
    <xdr:ext cx="249299" cy="259045"/>
    <xdr:sp macro="" textlink="">
      <xdr:nvSpPr>
        <xdr:cNvPr id="538" name="災害復旧事業費該当値テキスト"/>
        <xdr:cNvSpPr txBox="1"/>
      </xdr:nvSpPr>
      <xdr:spPr>
        <a:xfrm>
          <a:off x="16370300" y="6446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9" name="楕円 538"/>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40" name="テキスト ボックス 539"/>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41" name="楕円 540"/>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42" name="テキスト ボックス 541"/>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43" name="楕円 542"/>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4" name="テキスト ボックス 543"/>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144930</xdr:rowOff>
    </xdr:from>
    <xdr:to>
      <xdr:col>67</xdr:col>
      <xdr:colOff>101600</xdr:colOff>
      <xdr:row>38</xdr:row>
      <xdr:rowOff>75080</xdr:rowOff>
    </xdr:to>
    <xdr:sp macro="" textlink="">
      <xdr:nvSpPr>
        <xdr:cNvPr id="545" name="楕円 544"/>
        <xdr:cNvSpPr/>
      </xdr:nvSpPr>
      <xdr:spPr>
        <a:xfrm>
          <a:off x="12763500" y="648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66207</xdr:rowOff>
    </xdr:from>
    <xdr:ext cx="378565" cy="259045"/>
    <xdr:sp macro="" textlink="">
      <xdr:nvSpPr>
        <xdr:cNvPr id="546" name="テキスト ボックス 545"/>
        <xdr:cNvSpPr txBox="1"/>
      </xdr:nvSpPr>
      <xdr:spPr>
        <a:xfrm>
          <a:off x="12625017" y="6581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0" name="テキスト ボックス 55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6" name="テキスト ボックス 565"/>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0" name="直線コネクタ 56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4" name="直線コネクタ 57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5" name="直線コネクタ 57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7" name="フローチャート: 判断 57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8" name="直線コネクタ 57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9" name="フローチャート: 判断 57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0" name="テキスト ボックス 579"/>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1" name="直線コネクタ 58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107950</xdr:rowOff>
    </xdr:from>
    <xdr:to>
      <xdr:col>76</xdr:col>
      <xdr:colOff>165100</xdr:colOff>
      <xdr:row>56</xdr:row>
      <xdr:rowOff>38100</xdr:rowOff>
    </xdr:to>
    <xdr:sp macro="" textlink="">
      <xdr:nvSpPr>
        <xdr:cNvPr id="582" name="フローチャート: 判断 581"/>
        <xdr:cNvSpPr/>
      </xdr:nvSpPr>
      <xdr:spPr>
        <a:xfrm>
          <a:off x="14541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54627</xdr:rowOff>
    </xdr:from>
    <xdr:ext cx="249299" cy="259045"/>
    <xdr:sp macro="" textlink="">
      <xdr:nvSpPr>
        <xdr:cNvPr id="583" name="テキスト ボックス 582"/>
        <xdr:cNvSpPr txBox="1"/>
      </xdr:nvSpPr>
      <xdr:spPr>
        <a:xfrm>
          <a:off x="14467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4" name="直線コネクタ 58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7" name="フローチャート: 判断 586"/>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8" name="テキスト ボックス 587"/>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4" name="楕円 59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6" name="楕円 59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7" name="テキスト ボックス 596"/>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8" name="楕円 59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9" name="テキスト ボックス 598"/>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0" name="楕円 59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01" name="テキスト ボックス 600"/>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2" name="楕円 60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3" name="テキスト ボックス 602"/>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88071</xdr:rowOff>
    </xdr:from>
    <xdr:to>
      <xdr:col>85</xdr:col>
      <xdr:colOff>126364</xdr:colOff>
      <xdr:row>78</xdr:row>
      <xdr:rowOff>5609</xdr:rowOff>
    </xdr:to>
    <xdr:cxnSp macro="">
      <xdr:nvCxnSpPr>
        <xdr:cNvPr id="623" name="直線コネクタ 622"/>
        <xdr:cNvCxnSpPr/>
      </xdr:nvCxnSpPr>
      <xdr:spPr>
        <a:xfrm flipV="1">
          <a:off x="16317595" y="12089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9436</xdr:rowOff>
    </xdr:from>
    <xdr:ext cx="469744" cy="259045"/>
    <xdr:sp macro="" textlink="">
      <xdr:nvSpPr>
        <xdr:cNvPr id="624" name="公債費最小値テキスト"/>
        <xdr:cNvSpPr txBox="1"/>
      </xdr:nvSpPr>
      <xdr:spPr>
        <a:xfrm>
          <a:off x="16370300" y="1338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xdr:rowOff>
    </xdr:from>
    <xdr:to>
      <xdr:col>86</xdr:col>
      <xdr:colOff>25400</xdr:colOff>
      <xdr:row>78</xdr:row>
      <xdr:rowOff>5609</xdr:rowOff>
    </xdr:to>
    <xdr:cxnSp macro="">
      <xdr:nvCxnSpPr>
        <xdr:cNvPr id="625" name="直線コネクタ 624"/>
        <xdr:cNvCxnSpPr/>
      </xdr:nvCxnSpPr>
      <xdr:spPr>
        <a:xfrm>
          <a:off x="16230600" y="133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34748</xdr:rowOff>
    </xdr:from>
    <xdr:ext cx="599010" cy="259045"/>
    <xdr:sp macro="" textlink="">
      <xdr:nvSpPr>
        <xdr:cNvPr id="626" name="公債費最大値テキスト"/>
        <xdr:cNvSpPr txBox="1"/>
      </xdr:nvSpPr>
      <xdr:spPr>
        <a:xfrm>
          <a:off x="16370300" y="1186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88071</xdr:rowOff>
    </xdr:from>
    <xdr:to>
      <xdr:col>86</xdr:col>
      <xdr:colOff>25400</xdr:colOff>
      <xdr:row>70</xdr:row>
      <xdr:rowOff>88071</xdr:rowOff>
    </xdr:to>
    <xdr:cxnSp macro="">
      <xdr:nvCxnSpPr>
        <xdr:cNvPr id="627" name="直線コネクタ 626"/>
        <xdr:cNvCxnSpPr/>
      </xdr:nvCxnSpPr>
      <xdr:spPr>
        <a:xfrm>
          <a:off x="16230600" y="1208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124413</xdr:rowOff>
    </xdr:from>
    <xdr:to>
      <xdr:col>85</xdr:col>
      <xdr:colOff>127000</xdr:colOff>
      <xdr:row>76</xdr:row>
      <xdr:rowOff>153462</xdr:rowOff>
    </xdr:to>
    <xdr:cxnSp macro="">
      <xdr:nvCxnSpPr>
        <xdr:cNvPr id="628" name="直線コネクタ 627"/>
        <xdr:cNvCxnSpPr/>
      </xdr:nvCxnSpPr>
      <xdr:spPr>
        <a:xfrm flipV="1">
          <a:off x="15481300" y="13154613"/>
          <a:ext cx="838200" cy="2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36876</xdr:rowOff>
    </xdr:from>
    <xdr:ext cx="534377" cy="259045"/>
    <xdr:sp macro="" textlink="">
      <xdr:nvSpPr>
        <xdr:cNvPr id="629" name="公債費平均値テキスト"/>
        <xdr:cNvSpPr txBox="1"/>
      </xdr:nvSpPr>
      <xdr:spPr>
        <a:xfrm>
          <a:off x="16370300" y="12895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13999</xdr:rowOff>
    </xdr:from>
    <xdr:to>
      <xdr:col>85</xdr:col>
      <xdr:colOff>177800</xdr:colOff>
      <xdr:row>76</xdr:row>
      <xdr:rowOff>115599</xdr:rowOff>
    </xdr:to>
    <xdr:sp macro="" textlink="">
      <xdr:nvSpPr>
        <xdr:cNvPr id="630" name="フローチャート: 判断 629"/>
        <xdr:cNvSpPr/>
      </xdr:nvSpPr>
      <xdr:spPr>
        <a:xfrm>
          <a:off x="16268700" y="1304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153462</xdr:rowOff>
    </xdr:from>
    <xdr:to>
      <xdr:col>81</xdr:col>
      <xdr:colOff>50800</xdr:colOff>
      <xdr:row>77</xdr:row>
      <xdr:rowOff>2192</xdr:rowOff>
    </xdr:to>
    <xdr:cxnSp macro="">
      <xdr:nvCxnSpPr>
        <xdr:cNvPr id="631" name="直線コネクタ 630"/>
        <xdr:cNvCxnSpPr/>
      </xdr:nvCxnSpPr>
      <xdr:spPr>
        <a:xfrm flipV="1">
          <a:off x="14592300" y="13183662"/>
          <a:ext cx="889000" cy="2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24606</xdr:rowOff>
    </xdr:from>
    <xdr:to>
      <xdr:col>81</xdr:col>
      <xdr:colOff>101600</xdr:colOff>
      <xdr:row>76</xdr:row>
      <xdr:rowOff>126206</xdr:rowOff>
    </xdr:to>
    <xdr:sp macro="" textlink="">
      <xdr:nvSpPr>
        <xdr:cNvPr id="632" name="フローチャート: 判断 631"/>
        <xdr:cNvSpPr/>
      </xdr:nvSpPr>
      <xdr:spPr>
        <a:xfrm>
          <a:off x="15430500" y="1305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142733</xdr:rowOff>
    </xdr:from>
    <xdr:ext cx="534377" cy="259045"/>
    <xdr:sp macro="" textlink="">
      <xdr:nvSpPr>
        <xdr:cNvPr id="633" name="テキスト ボックス 632"/>
        <xdr:cNvSpPr txBox="1"/>
      </xdr:nvSpPr>
      <xdr:spPr>
        <a:xfrm>
          <a:off x="15214111" y="1283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2192</xdr:rowOff>
    </xdr:from>
    <xdr:to>
      <xdr:col>76</xdr:col>
      <xdr:colOff>114300</xdr:colOff>
      <xdr:row>77</xdr:row>
      <xdr:rowOff>16622</xdr:rowOff>
    </xdr:to>
    <xdr:cxnSp macro="">
      <xdr:nvCxnSpPr>
        <xdr:cNvPr id="634" name="直線コネクタ 633"/>
        <xdr:cNvCxnSpPr/>
      </xdr:nvCxnSpPr>
      <xdr:spPr>
        <a:xfrm flipV="1">
          <a:off x="13703300" y="13203842"/>
          <a:ext cx="889000" cy="1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29225</xdr:rowOff>
    </xdr:from>
    <xdr:to>
      <xdr:col>76</xdr:col>
      <xdr:colOff>165100</xdr:colOff>
      <xdr:row>76</xdr:row>
      <xdr:rowOff>130825</xdr:rowOff>
    </xdr:to>
    <xdr:sp macro="" textlink="">
      <xdr:nvSpPr>
        <xdr:cNvPr id="635" name="フローチャート: 判断 634"/>
        <xdr:cNvSpPr/>
      </xdr:nvSpPr>
      <xdr:spPr>
        <a:xfrm>
          <a:off x="14541500" y="1305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147351</xdr:rowOff>
    </xdr:from>
    <xdr:ext cx="534377" cy="259045"/>
    <xdr:sp macro="" textlink="">
      <xdr:nvSpPr>
        <xdr:cNvPr id="636" name="テキスト ボックス 635"/>
        <xdr:cNvSpPr txBox="1"/>
      </xdr:nvSpPr>
      <xdr:spPr>
        <a:xfrm>
          <a:off x="14325111" y="1283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14604</xdr:rowOff>
    </xdr:from>
    <xdr:to>
      <xdr:col>71</xdr:col>
      <xdr:colOff>177800</xdr:colOff>
      <xdr:row>77</xdr:row>
      <xdr:rowOff>16622</xdr:rowOff>
    </xdr:to>
    <xdr:cxnSp macro="">
      <xdr:nvCxnSpPr>
        <xdr:cNvPr id="637" name="直線コネクタ 636"/>
        <xdr:cNvCxnSpPr/>
      </xdr:nvCxnSpPr>
      <xdr:spPr>
        <a:xfrm>
          <a:off x="12814300" y="13216254"/>
          <a:ext cx="889000" cy="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34282</xdr:rowOff>
    </xdr:from>
    <xdr:to>
      <xdr:col>72</xdr:col>
      <xdr:colOff>38100</xdr:colOff>
      <xdr:row>76</xdr:row>
      <xdr:rowOff>135882</xdr:rowOff>
    </xdr:to>
    <xdr:sp macro="" textlink="">
      <xdr:nvSpPr>
        <xdr:cNvPr id="638" name="フローチャート: 判断 637"/>
        <xdr:cNvSpPr/>
      </xdr:nvSpPr>
      <xdr:spPr>
        <a:xfrm>
          <a:off x="13652500" y="1306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152409</xdr:rowOff>
    </xdr:from>
    <xdr:ext cx="534377" cy="259045"/>
    <xdr:sp macro="" textlink="">
      <xdr:nvSpPr>
        <xdr:cNvPr id="639" name="テキスト ボックス 638"/>
        <xdr:cNvSpPr txBox="1"/>
      </xdr:nvSpPr>
      <xdr:spPr>
        <a:xfrm>
          <a:off x="13436111" y="1283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5083</xdr:rowOff>
    </xdr:from>
    <xdr:to>
      <xdr:col>67</xdr:col>
      <xdr:colOff>101600</xdr:colOff>
      <xdr:row>76</xdr:row>
      <xdr:rowOff>106683</xdr:rowOff>
    </xdr:to>
    <xdr:sp macro="" textlink="">
      <xdr:nvSpPr>
        <xdr:cNvPr id="640" name="フローチャート: 判断 639"/>
        <xdr:cNvSpPr/>
      </xdr:nvSpPr>
      <xdr:spPr>
        <a:xfrm>
          <a:off x="12763500" y="130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123211</xdr:rowOff>
    </xdr:from>
    <xdr:ext cx="534377" cy="259045"/>
    <xdr:sp macro="" textlink="">
      <xdr:nvSpPr>
        <xdr:cNvPr id="641" name="テキスト ボックス 640"/>
        <xdr:cNvSpPr txBox="1"/>
      </xdr:nvSpPr>
      <xdr:spPr>
        <a:xfrm>
          <a:off x="12547111" y="1281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73613</xdr:rowOff>
    </xdr:from>
    <xdr:to>
      <xdr:col>85</xdr:col>
      <xdr:colOff>177800</xdr:colOff>
      <xdr:row>77</xdr:row>
      <xdr:rowOff>3763</xdr:rowOff>
    </xdr:to>
    <xdr:sp macro="" textlink="">
      <xdr:nvSpPr>
        <xdr:cNvPr id="647" name="楕円 646"/>
        <xdr:cNvSpPr/>
      </xdr:nvSpPr>
      <xdr:spPr>
        <a:xfrm>
          <a:off x="16268700" y="1310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52040</xdr:rowOff>
    </xdr:from>
    <xdr:ext cx="534377" cy="259045"/>
    <xdr:sp macro="" textlink="">
      <xdr:nvSpPr>
        <xdr:cNvPr id="648" name="公債費該当値テキスト"/>
        <xdr:cNvSpPr txBox="1"/>
      </xdr:nvSpPr>
      <xdr:spPr>
        <a:xfrm>
          <a:off x="16370300" y="1308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102662</xdr:rowOff>
    </xdr:from>
    <xdr:to>
      <xdr:col>81</xdr:col>
      <xdr:colOff>101600</xdr:colOff>
      <xdr:row>77</xdr:row>
      <xdr:rowOff>32812</xdr:rowOff>
    </xdr:to>
    <xdr:sp macro="" textlink="">
      <xdr:nvSpPr>
        <xdr:cNvPr id="649" name="楕円 648"/>
        <xdr:cNvSpPr/>
      </xdr:nvSpPr>
      <xdr:spPr>
        <a:xfrm>
          <a:off x="15430500" y="1313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23939</xdr:rowOff>
    </xdr:from>
    <xdr:ext cx="534377" cy="259045"/>
    <xdr:sp macro="" textlink="">
      <xdr:nvSpPr>
        <xdr:cNvPr id="650" name="テキスト ボックス 649"/>
        <xdr:cNvSpPr txBox="1"/>
      </xdr:nvSpPr>
      <xdr:spPr>
        <a:xfrm>
          <a:off x="15214111" y="1322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122842</xdr:rowOff>
    </xdr:from>
    <xdr:to>
      <xdr:col>76</xdr:col>
      <xdr:colOff>165100</xdr:colOff>
      <xdr:row>77</xdr:row>
      <xdr:rowOff>52992</xdr:rowOff>
    </xdr:to>
    <xdr:sp macro="" textlink="">
      <xdr:nvSpPr>
        <xdr:cNvPr id="651" name="楕円 650"/>
        <xdr:cNvSpPr/>
      </xdr:nvSpPr>
      <xdr:spPr>
        <a:xfrm>
          <a:off x="14541500" y="1315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44119</xdr:rowOff>
    </xdr:from>
    <xdr:ext cx="534377" cy="259045"/>
    <xdr:sp macro="" textlink="">
      <xdr:nvSpPr>
        <xdr:cNvPr id="652" name="テキスト ボックス 651"/>
        <xdr:cNvSpPr txBox="1"/>
      </xdr:nvSpPr>
      <xdr:spPr>
        <a:xfrm>
          <a:off x="14325111" y="1324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137272</xdr:rowOff>
    </xdr:from>
    <xdr:to>
      <xdr:col>72</xdr:col>
      <xdr:colOff>38100</xdr:colOff>
      <xdr:row>77</xdr:row>
      <xdr:rowOff>67422</xdr:rowOff>
    </xdr:to>
    <xdr:sp macro="" textlink="">
      <xdr:nvSpPr>
        <xdr:cNvPr id="653" name="楕円 652"/>
        <xdr:cNvSpPr/>
      </xdr:nvSpPr>
      <xdr:spPr>
        <a:xfrm>
          <a:off x="13652500" y="1316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58549</xdr:rowOff>
    </xdr:from>
    <xdr:ext cx="534377" cy="259045"/>
    <xdr:sp macro="" textlink="">
      <xdr:nvSpPr>
        <xdr:cNvPr id="654" name="テキスト ボックス 653"/>
        <xdr:cNvSpPr txBox="1"/>
      </xdr:nvSpPr>
      <xdr:spPr>
        <a:xfrm>
          <a:off x="13436111" y="1326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135254</xdr:rowOff>
    </xdr:from>
    <xdr:to>
      <xdr:col>67</xdr:col>
      <xdr:colOff>101600</xdr:colOff>
      <xdr:row>77</xdr:row>
      <xdr:rowOff>65404</xdr:rowOff>
    </xdr:to>
    <xdr:sp macro="" textlink="">
      <xdr:nvSpPr>
        <xdr:cNvPr id="655" name="楕円 654"/>
        <xdr:cNvSpPr/>
      </xdr:nvSpPr>
      <xdr:spPr>
        <a:xfrm>
          <a:off x="12763500" y="131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56531</xdr:rowOff>
    </xdr:from>
    <xdr:ext cx="534377" cy="259045"/>
    <xdr:sp macro="" textlink="">
      <xdr:nvSpPr>
        <xdr:cNvPr id="656" name="テキスト ボックス 655"/>
        <xdr:cNvSpPr txBox="1"/>
      </xdr:nvSpPr>
      <xdr:spPr>
        <a:xfrm>
          <a:off x="12547111" y="1325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152634</xdr:rowOff>
    </xdr:from>
    <xdr:to>
      <xdr:col>85</xdr:col>
      <xdr:colOff>126364</xdr:colOff>
      <xdr:row>98</xdr:row>
      <xdr:rowOff>139681</xdr:rowOff>
    </xdr:to>
    <xdr:cxnSp macro="">
      <xdr:nvCxnSpPr>
        <xdr:cNvPr id="678" name="直線コネクタ 677"/>
        <xdr:cNvCxnSpPr/>
      </xdr:nvCxnSpPr>
      <xdr:spPr>
        <a:xfrm flipV="1">
          <a:off x="16317595" y="15754584"/>
          <a:ext cx="1269" cy="118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143508</xdr:rowOff>
    </xdr:from>
    <xdr:ext cx="249299" cy="259045"/>
    <xdr:sp macro="" textlink="">
      <xdr:nvSpPr>
        <xdr:cNvPr id="679" name="積立金最小値テキスト"/>
        <xdr:cNvSpPr txBox="1"/>
      </xdr:nvSpPr>
      <xdr:spPr>
        <a:xfrm>
          <a:off x="16370300" y="169456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139681</xdr:rowOff>
    </xdr:from>
    <xdr:to>
      <xdr:col>86</xdr:col>
      <xdr:colOff>25400</xdr:colOff>
      <xdr:row>98</xdr:row>
      <xdr:rowOff>139681</xdr:rowOff>
    </xdr:to>
    <xdr:cxnSp macro="">
      <xdr:nvCxnSpPr>
        <xdr:cNvPr id="680" name="直線コネクタ 679"/>
        <xdr:cNvCxnSpPr/>
      </xdr:nvCxnSpPr>
      <xdr:spPr>
        <a:xfrm>
          <a:off x="16230600" y="1694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99311</xdr:rowOff>
    </xdr:from>
    <xdr:ext cx="599010" cy="259045"/>
    <xdr:sp macro="" textlink="">
      <xdr:nvSpPr>
        <xdr:cNvPr id="681" name="積立金最大値テキスト"/>
        <xdr:cNvSpPr txBox="1"/>
      </xdr:nvSpPr>
      <xdr:spPr>
        <a:xfrm>
          <a:off x="16370300" y="1552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152634</xdr:rowOff>
    </xdr:from>
    <xdr:to>
      <xdr:col>86</xdr:col>
      <xdr:colOff>25400</xdr:colOff>
      <xdr:row>91</xdr:row>
      <xdr:rowOff>152634</xdr:rowOff>
    </xdr:to>
    <xdr:cxnSp macro="">
      <xdr:nvCxnSpPr>
        <xdr:cNvPr id="682" name="直線コネクタ 681"/>
        <xdr:cNvCxnSpPr/>
      </xdr:nvCxnSpPr>
      <xdr:spPr>
        <a:xfrm>
          <a:off x="16230600" y="1575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110240</xdr:rowOff>
    </xdr:from>
    <xdr:to>
      <xdr:col>85</xdr:col>
      <xdr:colOff>127000</xdr:colOff>
      <xdr:row>98</xdr:row>
      <xdr:rowOff>127358</xdr:rowOff>
    </xdr:to>
    <xdr:cxnSp macro="">
      <xdr:nvCxnSpPr>
        <xdr:cNvPr id="683" name="直線コネクタ 682"/>
        <xdr:cNvCxnSpPr/>
      </xdr:nvCxnSpPr>
      <xdr:spPr>
        <a:xfrm>
          <a:off x="15481300" y="16912340"/>
          <a:ext cx="838200" cy="1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36909</xdr:rowOff>
    </xdr:from>
    <xdr:ext cx="534377" cy="259045"/>
    <xdr:sp macro="" textlink="">
      <xdr:nvSpPr>
        <xdr:cNvPr id="684" name="積立金平均値テキスト"/>
        <xdr:cNvSpPr txBox="1"/>
      </xdr:nvSpPr>
      <xdr:spPr>
        <a:xfrm>
          <a:off x="16370300" y="166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14032</xdr:rowOff>
    </xdr:from>
    <xdr:to>
      <xdr:col>85</xdr:col>
      <xdr:colOff>177800</xdr:colOff>
      <xdr:row>98</xdr:row>
      <xdr:rowOff>115632</xdr:rowOff>
    </xdr:to>
    <xdr:sp macro="" textlink="">
      <xdr:nvSpPr>
        <xdr:cNvPr id="685" name="フローチャート: 判断 684"/>
        <xdr:cNvSpPr/>
      </xdr:nvSpPr>
      <xdr:spPr>
        <a:xfrm>
          <a:off x="16268700" y="168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107459</xdr:rowOff>
    </xdr:from>
    <xdr:to>
      <xdr:col>81</xdr:col>
      <xdr:colOff>50800</xdr:colOff>
      <xdr:row>98</xdr:row>
      <xdr:rowOff>110240</xdr:rowOff>
    </xdr:to>
    <xdr:cxnSp macro="">
      <xdr:nvCxnSpPr>
        <xdr:cNvPr id="686" name="直線コネクタ 685"/>
        <xdr:cNvCxnSpPr/>
      </xdr:nvCxnSpPr>
      <xdr:spPr>
        <a:xfrm>
          <a:off x="14592300" y="16909559"/>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33348</xdr:rowOff>
    </xdr:from>
    <xdr:to>
      <xdr:col>81</xdr:col>
      <xdr:colOff>101600</xdr:colOff>
      <xdr:row>98</xdr:row>
      <xdr:rowOff>134948</xdr:rowOff>
    </xdr:to>
    <xdr:sp macro="" textlink="">
      <xdr:nvSpPr>
        <xdr:cNvPr id="687" name="フローチャート: 判断 686"/>
        <xdr:cNvSpPr/>
      </xdr:nvSpPr>
      <xdr:spPr>
        <a:xfrm>
          <a:off x="15430500" y="1683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151475</xdr:rowOff>
    </xdr:from>
    <xdr:ext cx="534377" cy="259045"/>
    <xdr:sp macro="" textlink="">
      <xdr:nvSpPr>
        <xdr:cNvPr id="688" name="テキスト ボックス 687"/>
        <xdr:cNvSpPr txBox="1"/>
      </xdr:nvSpPr>
      <xdr:spPr>
        <a:xfrm>
          <a:off x="15214111" y="1661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107459</xdr:rowOff>
    </xdr:from>
    <xdr:to>
      <xdr:col>76</xdr:col>
      <xdr:colOff>114300</xdr:colOff>
      <xdr:row>98</xdr:row>
      <xdr:rowOff>110851</xdr:rowOff>
    </xdr:to>
    <xdr:cxnSp macro="">
      <xdr:nvCxnSpPr>
        <xdr:cNvPr id="689" name="直線コネクタ 688"/>
        <xdr:cNvCxnSpPr/>
      </xdr:nvCxnSpPr>
      <xdr:spPr>
        <a:xfrm flipV="1">
          <a:off x="13703300" y="16909559"/>
          <a:ext cx="889000" cy="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40075</xdr:rowOff>
    </xdr:from>
    <xdr:to>
      <xdr:col>76</xdr:col>
      <xdr:colOff>165100</xdr:colOff>
      <xdr:row>98</xdr:row>
      <xdr:rowOff>141675</xdr:rowOff>
    </xdr:to>
    <xdr:sp macro="" textlink="">
      <xdr:nvSpPr>
        <xdr:cNvPr id="690" name="フローチャート: 判断 689"/>
        <xdr:cNvSpPr/>
      </xdr:nvSpPr>
      <xdr:spPr>
        <a:xfrm>
          <a:off x="14541500" y="1684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158202</xdr:rowOff>
    </xdr:from>
    <xdr:ext cx="534377" cy="259045"/>
    <xdr:sp macro="" textlink="">
      <xdr:nvSpPr>
        <xdr:cNvPr id="691" name="テキスト ボックス 690"/>
        <xdr:cNvSpPr txBox="1"/>
      </xdr:nvSpPr>
      <xdr:spPr>
        <a:xfrm>
          <a:off x="14325111" y="1661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48333</xdr:rowOff>
    </xdr:from>
    <xdr:to>
      <xdr:col>71</xdr:col>
      <xdr:colOff>177800</xdr:colOff>
      <xdr:row>98</xdr:row>
      <xdr:rowOff>110851</xdr:rowOff>
    </xdr:to>
    <xdr:cxnSp macro="">
      <xdr:nvCxnSpPr>
        <xdr:cNvPr id="692" name="直線コネクタ 691"/>
        <xdr:cNvCxnSpPr/>
      </xdr:nvCxnSpPr>
      <xdr:spPr>
        <a:xfrm>
          <a:off x="12814300" y="16850433"/>
          <a:ext cx="889000" cy="6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38663</xdr:rowOff>
    </xdr:from>
    <xdr:to>
      <xdr:col>72</xdr:col>
      <xdr:colOff>38100</xdr:colOff>
      <xdr:row>98</xdr:row>
      <xdr:rowOff>140263</xdr:rowOff>
    </xdr:to>
    <xdr:sp macro="" textlink="">
      <xdr:nvSpPr>
        <xdr:cNvPr id="693" name="フローチャート: 判断 692"/>
        <xdr:cNvSpPr/>
      </xdr:nvSpPr>
      <xdr:spPr>
        <a:xfrm>
          <a:off x="13652500" y="1684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156790</xdr:rowOff>
    </xdr:from>
    <xdr:ext cx="534377" cy="259045"/>
    <xdr:sp macro="" textlink="">
      <xdr:nvSpPr>
        <xdr:cNvPr id="694" name="テキスト ボックス 693"/>
        <xdr:cNvSpPr txBox="1"/>
      </xdr:nvSpPr>
      <xdr:spPr>
        <a:xfrm>
          <a:off x="13436111" y="1661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39063</xdr:rowOff>
    </xdr:from>
    <xdr:to>
      <xdr:col>67</xdr:col>
      <xdr:colOff>101600</xdr:colOff>
      <xdr:row>98</xdr:row>
      <xdr:rowOff>140663</xdr:rowOff>
    </xdr:to>
    <xdr:sp macro="" textlink="">
      <xdr:nvSpPr>
        <xdr:cNvPr id="695" name="フローチャート: 判断 694"/>
        <xdr:cNvSpPr/>
      </xdr:nvSpPr>
      <xdr:spPr>
        <a:xfrm>
          <a:off x="12763500" y="1684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131790</xdr:rowOff>
    </xdr:from>
    <xdr:ext cx="534377" cy="259045"/>
    <xdr:sp macro="" textlink="">
      <xdr:nvSpPr>
        <xdr:cNvPr id="696" name="テキスト ボックス 695"/>
        <xdr:cNvSpPr txBox="1"/>
      </xdr:nvSpPr>
      <xdr:spPr>
        <a:xfrm>
          <a:off x="12547111" y="1693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76558</xdr:rowOff>
    </xdr:from>
    <xdr:to>
      <xdr:col>85</xdr:col>
      <xdr:colOff>177800</xdr:colOff>
      <xdr:row>99</xdr:row>
      <xdr:rowOff>6708</xdr:rowOff>
    </xdr:to>
    <xdr:sp macro="" textlink="">
      <xdr:nvSpPr>
        <xdr:cNvPr id="702" name="楕円 701"/>
        <xdr:cNvSpPr/>
      </xdr:nvSpPr>
      <xdr:spPr>
        <a:xfrm>
          <a:off x="16268700" y="1687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163908</xdr:rowOff>
    </xdr:from>
    <xdr:ext cx="469744" cy="259045"/>
    <xdr:sp macro="" textlink="">
      <xdr:nvSpPr>
        <xdr:cNvPr id="703" name="積立金該当値テキスト"/>
        <xdr:cNvSpPr txBox="1"/>
      </xdr:nvSpPr>
      <xdr:spPr>
        <a:xfrm>
          <a:off x="16370300" y="1679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59440</xdr:rowOff>
    </xdr:from>
    <xdr:to>
      <xdr:col>81</xdr:col>
      <xdr:colOff>101600</xdr:colOff>
      <xdr:row>98</xdr:row>
      <xdr:rowOff>161040</xdr:rowOff>
    </xdr:to>
    <xdr:sp macro="" textlink="">
      <xdr:nvSpPr>
        <xdr:cNvPr id="704" name="楕円 703"/>
        <xdr:cNvSpPr/>
      </xdr:nvSpPr>
      <xdr:spPr>
        <a:xfrm>
          <a:off x="15430500" y="1686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152167</xdr:rowOff>
    </xdr:from>
    <xdr:ext cx="534377" cy="259045"/>
    <xdr:sp macro="" textlink="">
      <xdr:nvSpPr>
        <xdr:cNvPr id="705" name="テキスト ボックス 704"/>
        <xdr:cNvSpPr txBox="1"/>
      </xdr:nvSpPr>
      <xdr:spPr>
        <a:xfrm>
          <a:off x="15214111" y="1695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56659</xdr:rowOff>
    </xdr:from>
    <xdr:to>
      <xdr:col>76</xdr:col>
      <xdr:colOff>165100</xdr:colOff>
      <xdr:row>98</xdr:row>
      <xdr:rowOff>158259</xdr:rowOff>
    </xdr:to>
    <xdr:sp macro="" textlink="">
      <xdr:nvSpPr>
        <xdr:cNvPr id="706" name="楕円 705"/>
        <xdr:cNvSpPr/>
      </xdr:nvSpPr>
      <xdr:spPr>
        <a:xfrm>
          <a:off x="14541500" y="1685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149386</xdr:rowOff>
    </xdr:from>
    <xdr:ext cx="534377" cy="259045"/>
    <xdr:sp macro="" textlink="">
      <xdr:nvSpPr>
        <xdr:cNvPr id="707" name="テキスト ボックス 706"/>
        <xdr:cNvSpPr txBox="1"/>
      </xdr:nvSpPr>
      <xdr:spPr>
        <a:xfrm>
          <a:off x="14325111" y="169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60051</xdr:rowOff>
    </xdr:from>
    <xdr:to>
      <xdr:col>72</xdr:col>
      <xdr:colOff>38100</xdr:colOff>
      <xdr:row>98</xdr:row>
      <xdr:rowOff>161651</xdr:rowOff>
    </xdr:to>
    <xdr:sp macro="" textlink="">
      <xdr:nvSpPr>
        <xdr:cNvPr id="708" name="楕円 707"/>
        <xdr:cNvSpPr/>
      </xdr:nvSpPr>
      <xdr:spPr>
        <a:xfrm>
          <a:off x="13652500" y="1686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152778</xdr:rowOff>
    </xdr:from>
    <xdr:ext cx="534377" cy="259045"/>
    <xdr:sp macro="" textlink="">
      <xdr:nvSpPr>
        <xdr:cNvPr id="709" name="テキスト ボックス 708"/>
        <xdr:cNvSpPr txBox="1"/>
      </xdr:nvSpPr>
      <xdr:spPr>
        <a:xfrm>
          <a:off x="13436111" y="1695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168983</xdr:rowOff>
    </xdr:from>
    <xdr:to>
      <xdr:col>67</xdr:col>
      <xdr:colOff>101600</xdr:colOff>
      <xdr:row>98</xdr:row>
      <xdr:rowOff>99133</xdr:rowOff>
    </xdr:to>
    <xdr:sp macro="" textlink="">
      <xdr:nvSpPr>
        <xdr:cNvPr id="710" name="楕円 709"/>
        <xdr:cNvSpPr/>
      </xdr:nvSpPr>
      <xdr:spPr>
        <a:xfrm>
          <a:off x="12763500" y="1679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115660</xdr:rowOff>
    </xdr:from>
    <xdr:ext cx="534377" cy="259045"/>
    <xdr:sp macro="" textlink="">
      <xdr:nvSpPr>
        <xdr:cNvPr id="711" name="テキスト ボックス 710"/>
        <xdr:cNvSpPr txBox="1"/>
      </xdr:nvSpPr>
      <xdr:spPr>
        <a:xfrm>
          <a:off x="12547111" y="1657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67158</xdr:rowOff>
    </xdr:from>
    <xdr:to>
      <xdr:col>116</xdr:col>
      <xdr:colOff>62864</xdr:colOff>
      <xdr:row>39</xdr:row>
      <xdr:rowOff>44450</xdr:rowOff>
    </xdr:to>
    <xdr:cxnSp macro="">
      <xdr:nvCxnSpPr>
        <xdr:cNvPr id="735" name="直線コネクタ 734"/>
        <xdr:cNvCxnSpPr/>
      </xdr:nvCxnSpPr>
      <xdr:spPr>
        <a:xfrm flipV="1">
          <a:off x="22159595" y="5382108"/>
          <a:ext cx="1269" cy="1348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13835</xdr:rowOff>
    </xdr:from>
    <xdr:ext cx="534377" cy="259045"/>
    <xdr:sp macro="" textlink="">
      <xdr:nvSpPr>
        <xdr:cNvPr id="738" name="投資及び出資金最大値テキスト"/>
        <xdr:cNvSpPr txBox="1"/>
      </xdr:nvSpPr>
      <xdr:spPr>
        <a:xfrm>
          <a:off x="22212300" y="515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67158</xdr:rowOff>
    </xdr:from>
    <xdr:to>
      <xdr:col>116</xdr:col>
      <xdr:colOff>152400</xdr:colOff>
      <xdr:row>31</xdr:row>
      <xdr:rowOff>67158</xdr:rowOff>
    </xdr:to>
    <xdr:cxnSp macro="">
      <xdr:nvCxnSpPr>
        <xdr:cNvPr id="739" name="直線コネクタ 738"/>
        <xdr:cNvCxnSpPr/>
      </xdr:nvCxnSpPr>
      <xdr:spPr>
        <a:xfrm>
          <a:off x="22072600" y="538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42621</xdr:rowOff>
    </xdr:from>
    <xdr:to>
      <xdr:col>116</xdr:col>
      <xdr:colOff>63500</xdr:colOff>
      <xdr:row>39</xdr:row>
      <xdr:rowOff>44450</xdr:rowOff>
    </xdr:to>
    <xdr:cxnSp macro="">
      <xdr:nvCxnSpPr>
        <xdr:cNvPr id="740" name="直線コネクタ 739"/>
        <xdr:cNvCxnSpPr/>
      </xdr:nvCxnSpPr>
      <xdr:spPr>
        <a:xfrm flipV="1">
          <a:off x="21323300" y="6729171"/>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97299</xdr:rowOff>
    </xdr:from>
    <xdr:ext cx="469744" cy="259045"/>
    <xdr:sp macro="" textlink="">
      <xdr:nvSpPr>
        <xdr:cNvPr id="741" name="投資及び出資金平均値テキスト"/>
        <xdr:cNvSpPr txBox="1"/>
      </xdr:nvSpPr>
      <xdr:spPr>
        <a:xfrm>
          <a:off x="22212300" y="644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74422</xdr:rowOff>
    </xdr:from>
    <xdr:to>
      <xdr:col>116</xdr:col>
      <xdr:colOff>114300</xdr:colOff>
      <xdr:row>39</xdr:row>
      <xdr:rowOff>4572</xdr:rowOff>
    </xdr:to>
    <xdr:sp macro="" textlink="">
      <xdr:nvSpPr>
        <xdr:cNvPr id="742" name="フローチャート: 判断 741"/>
        <xdr:cNvSpPr/>
      </xdr:nvSpPr>
      <xdr:spPr>
        <a:xfrm>
          <a:off x="221107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42240</xdr:rowOff>
    </xdr:from>
    <xdr:to>
      <xdr:col>111</xdr:col>
      <xdr:colOff>177800</xdr:colOff>
      <xdr:row>39</xdr:row>
      <xdr:rowOff>44450</xdr:rowOff>
    </xdr:to>
    <xdr:cxnSp macro="">
      <xdr:nvCxnSpPr>
        <xdr:cNvPr id="743" name="直線コネクタ 742"/>
        <xdr:cNvCxnSpPr/>
      </xdr:nvCxnSpPr>
      <xdr:spPr>
        <a:xfrm>
          <a:off x="20434300" y="6728790"/>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35103</xdr:rowOff>
    </xdr:from>
    <xdr:to>
      <xdr:col>112</xdr:col>
      <xdr:colOff>38100</xdr:colOff>
      <xdr:row>38</xdr:row>
      <xdr:rowOff>136703</xdr:rowOff>
    </xdr:to>
    <xdr:sp macro="" textlink="">
      <xdr:nvSpPr>
        <xdr:cNvPr id="744" name="フローチャート: 判断 743"/>
        <xdr:cNvSpPr/>
      </xdr:nvSpPr>
      <xdr:spPr>
        <a:xfrm>
          <a:off x="21272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153230</xdr:rowOff>
    </xdr:from>
    <xdr:ext cx="469744" cy="259045"/>
    <xdr:sp macro="" textlink="">
      <xdr:nvSpPr>
        <xdr:cNvPr id="745" name="テキスト ボックス 744"/>
        <xdr:cNvSpPr txBox="1"/>
      </xdr:nvSpPr>
      <xdr:spPr>
        <a:xfrm>
          <a:off x="21088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42240</xdr:rowOff>
    </xdr:from>
    <xdr:to>
      <xdr:col>107</xdr:col>
      <xdr:colOff>50800</xdr:colOff>
      <xdr:row>39</xdr:row>
      <xdr:rowOff>44450</xdr:rowOff>
    </xdr:to>
    <xdr:cxnSp macro="">
      <xdr:nvCxnSpPr>
        <xdr:cNvPr id="746" name="直線コネクタ 745"/>
        <xdr:cNvCxnSpPr/>
      </xdr:nvCxnSpPr>
      <xdr:spPr>
        <a:xfrm flipV="1">
          <a:off x="19545300" y="6728790"/>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98120</xdr:rowOff>
    </xdr:from>
    <xdr:to>
      <xdr:col>107</xdr:col>
      <xdr:colOff>101600</xdr:colOff>
      <xdr:row>39</xdr:row>
      <xdr:rowOff>28270</xdr:rowOff>
    </xdr:to>
    <xdr:sp macro="" textlink="">
      <xdr:nvSpPr>
        <xdr:cNvPr id="747" name="フローチャート: 判断 746"/>
        <xdr:cNvSpPr/>
      </xdr:nvSpPr>
      <xdr:spPr>
        <a:xfrm>
          <a:off x="20383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44797</xdr:rowOff>
    </xdr:from>
    <xdr:ext cx="378565" cy="259045"/>
    <xdr:sp macro="" textlink="">
      <xdr:nvSpPr>
        <xdr:cNvPr id="748" name="テキスト ボックス 747"/>
        <xdr:cNvSpPr txBox="1"/>
      </xdr:nvSpPr>
      <xdr:spPr>
        <a:xfrm>
          <a:off x="20245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43155</xdr:rowOff>
    </xdr:from>
    <xdr:to>
      <xdr:col>102</xdr:col>
      <xdr:colOff>114300</xdr:colOff>
      <xdr:row>39</xdr:row>
      <xdr:rowOff>44450</xdr:rowOff>
    </xdr:to>
    <xdr:cxnSp macro="">
      <xdr:nvCxnSpPr>
        <xdr:cNvPr id="749" name="直線コネクタ 748"/>
        <xdr:cNvCxnSpPr/>
      </xdr:nvCxnSpPr>
      <xdr:spPr>
        <a:xfrm>
          <a:off x="18656300" y="6729705"/>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140868</xdr:rowOff>
    </xdr:from>
    <xdr:to>
      <xdr:col>102</xdr:col>
      <xdr:colOff>165100</xdr:colOff>
      <xdr:row>39</xdr:row>
      <xdr:rowOff>71018</xdr:rowOff>
    </xdr:to>
    <xdr:sp macro="" textlink="">
      <xdr:nvSpPr>
        <xdr:cNvPr id="750" name="フローチャート: 判断 749"/>
        <xdr:cNvSpPr/>
      </xdr:nvSpPr>
      <xdr:spPr>
        <a:xfrm>
          <a:off x="19494500" y="66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87546</xdr:rowOff>
    </xdr:from>
    <xdr:ext cx="378565" cy="259045"/>
    <xdr:sp macro="" textlink="">
      <xdr:nvSpPr>
        <xdr:cNvPr id="751" name="テキスト ボックス 750"/>
        <xdr:cNvSpPr txBox="1"/>
      </xdr:nvSpPr>
      <xdr:spPr>
        <a:xfrm>
          <a:off x="19356017" y="643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89053</xdr:rowOff>
    </xdr:from>
    <xdr:to>
      <xdr:col>98</xdr:col>
      <xdr:colOff>38100</xdr:colOff>
      <xdr:row>39</xdr:row>
      <xdr:rowOff>19203</xdr:rowOff>
    </xdr:to>
    <xdr:sp macro="" textlink="">
      <xdr:nvSpPr>
        <xdr:cNvPr id="752" name="フローチャート: 判断 751"/>
        <xdr:cNvSpPr/>
      </xdr:nvSpPr>
      <xdr:spPr>
        <a:xfrm>
          <a:off x="18605500" y="660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35729</xdr:rowOff>
    </xdr:from>
    <xdr:ext cx="378565" cy="259045"/>
    <xdr:sp macro="" textlink="">
      <xdr:nvSpPr>
        <xdr:cNvPr id="753" name="テキスト ボックス 752"/>
        <xdr:cNvSpPr txBox="1"/>
      </xdr:nvSpPr>
      <xdr:spPr>
        <a:xfrm>
          <a:off x="18467017" y="6379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163271</xdr:rowOff>
    </xdr:from>
    <xdr:to>
      <xdr:col>116</xdr:col>
      <xdr:colOff>114300</xdr:colOff>
      <xdr:row>39</xdr:row>
      <xdr:rowOff>93421</xdr:rowOff>
    </xdr:to>
    <xdr:sp macro="" textlink="">
      <xdr:nvSpPr>
        <xdr:cNvPr id="759" name="楕円 758"/>
        <xdr:cNvSpPr/>
      </xdr:nvSpPr>
      <xdr:spPr>
        <a:xfrm>
          <a:off x="22110700" y="667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78198</xdr:rowOff>
    </xdr:from>
    <xdr:ext cx="313932" cy="259045"/>
    <xdr:sp macro="" textlink="">
      <xdr:nvSpPr>
        <xdr:cNvPr id="760" name="投資及び出資金該当値テキスト"/>
        <xdr:cNvSpPr txBox="1"/>
      </xdr:nvSpPr>
      <xdr:spPr>
        <a:xfrm>
          <a:off x="22212300" y="6593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162890</xdr:rowOff>
    </xdr:from>
    <xdr:to>
      <xdr:col>107</xdr:col>
      <xdr:colOff>101600</xdr:colOff>
      <xdr:row>39</xdr:row>
      <xdr:rowOff>93040</xdr:rowOff>
    </xdr:to>
    <xdr:sp macro="" textlink="">
      <xdr:nvSpPr>
        <xdr:cNvPr id="763" name="楕円 762"/>
        <xdr:cNvSpPr/>
      </xdr:nvSpPr>
      <xdr:spPr>
        <a:xfrm>
          <a:off x="20383500" y="667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84167</xdr:rowOff>
    </xdr:from>
    <xdr:ext cx="313932" cy="259045"/>
    <xdr:sp macro="" textlink="">
      <xdr:nvSpPr>
        <xdr:cNvPr id="764" name="テキスト ボックス 763"/>
        <xdr:cNvSpPr txBox="1"/>
      </xdr:nvSpPr>
      <xdr:spPr>
        <a:xfrm>
          <a:off x="20277333" y="67707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163805</xdr:rowOff>
    </xdr:from>
    <xdr:to>
      <xdr:col>98</xdr:col>
      <xdr:colOff>38100</xdr:colOff>
      <xdr:row>39</xdr:row>
      <xdr:rowOff>93955</xdr:rowOff>
    </xdr:to>
    <xdr:sp macro="" textlink="">
      <xdr:nvSpPr>
        <xdr:cNvPr id="767" name="楕円 766"/>
        <xdr:cNvSpPr/>
      </xdr:nvSpPr>
      <xdr:spPr>
        <a:xfrm>
          <a:off x="18605500" y="667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85082</xdr:rowOff>
    </xdr:from>
    <xdr:ext cx="313932" cy="259045"/>
    <xdr:sp macro="" textlink="">
      <xdr:nvSpPr>
        <xdr:cNvPr id="768" name="テキスト ボックス 767"/>
        <xdr:cNvSpPr txBox="1"/>
      </xdr:nvSpPr>
      <xdr:spPr>
        <a:xfrm>
          <a:off x="18499333" y="67716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67234</xdr:rowOff>
    </xdr:from>
    <xdr:to>
      <xdr:col>116</xdr:col>
      <xdr:colOff>62864</xdr:colOff>
      <xdr:row>58</xdr:row>
      <xdr:rowOff>139700</xdr:rowOff>
    </xdr:to>
    <xdr:cxnSp macro="">
      <xdr:nvCxnSpPr>
        <xdr:cNvPr id="790" name="直線コネクタ 789"/>
        <xdr:cNvCxnSpPr/>
      </xdr:nvCxnSpPr>
      <xdr:spPr>
        <a:xfrm flipV="1">
          <a:off x="22159595" y="8639734"/>
          <a:ext cx="1269" cy="144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13911</xdr:rowOff>
    </xdr:from>
    <xdr:ext cx="534377" cy="259045"/>
    <xdr:sp macro="" textlink="">
      <xdr:nvSpPr>
        <xdr:cNvPr id="793" name="貸付金最大値テキスト"/>
        <xdr:cNvSpPr txBox="1"/>
      </xdr:nvSpPr>
      <xdr:spPr>
        <a:xfrm>
          <a:off x="22212300" y="841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67234</xdr:rowOff>
    </xdr:from>
    <xdr:to>
      <xdr:col>116</xdr:col>
      <xdr:colOff>152400</xdr:colOff>
      <xdr:row>50</xdr:row>
      <xdr:rowOff>67234</xdr:rowOff>
    </xdr:to>
    <xdr:cxnSp macro="">
      <xdr:nvCxnSpPr>
        <xdr:cNvPr id="794" name="直線コネクタ 793"/>
        <xdr:cNvCxnSpPr/>
      </xdr:nvCxnSpPr>
      <xdr:spPr>
        <a:xfrm>
          <a:off x="22072600" y="863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83053</xdr:rowOff>
    </xdr:from>
    <xdr:to>
      <xdr:col>116</xdr:col>
      <xdr:colOff>63500</xdr:colOff>
      <xdr:row>58</xdr:row>
      <xdr:rowOff>103444</xdr:rowOff>
    </xdr:to>
    <xdr:cxnSp macro="">
      <xdr:nvCxnSpPr>
        <xdr:cNvPr id="795" name="直線コネクタ 794"/>
        <xdr:cNvCxnSpPr/>
      </xdr:nvCxnSpPr>
      <xdr:spPr>
        <a:xfrm flipV="1">
          <a:off x="21323300" y="10027153"/>
          <a:ext cx="838200" cy="2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9227</xdr:rowOff>
    </xdr:from>
    <xdr:ext cx="469744" cy="259045"/>
    <xdr:sp macro="" textlink="">
      <xdr:nvSpPr>
        <xdr:cNvPr id="796" name="貸付金平均値テキスト"/>
        <xdr:cNvSpPr txBox="1"/>
      </xdr:nvSpPr>
      <xdr:spPr>
        <a:xfrm>
          <a:off x="22212300" y="9781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7" name="フローチャート: 判断 796"/>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103444</xdr:rowOff>
    </xdr:from>
    <xdr:to>
      <xdr:col>111</xdr:col>
      <xdr:colOff>177800</xdr:colOff>
      <xdr:row>58</xdr:row>
      <xdr:rowOff>117389</xdr:rowOff>
    </xdr:to>
    <xdr:cxnSp macro="">
      <xdr:nvCxnSpPr>
        <xdr:cNvPr id="798" name="直線コネクタ 797"/>
        <xdr:cNvCxnSpPr/>
      </xdr:nvCxnSpPr>
      <xdr:spPr>
        <a:xfrm flipV="1">
          <a:off x="20434300" y="10047544"/>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146187</xdr:rowOff>
    </xdr:from>
    <xdr:to>
      <xdr:col>112</xdr:col>
      <xdr:colOff>38100</xdr:colOff>
      <xdr:row>58</xdr:row>
      <xdr:rowOff>76337</xdr:rowOff>
    </xdr:to>
    <xdr:sp macro="" textlink="">
      <xdr:nvSpPr>
        <xdr:cNvPr id="799" name="フローチャート: 判断 798"/>
        <xdr:cNvSpPr/>
      </xdr:nvSpPr>
      <xdr:spPr>
        <a:xfrm>
          <a:off x="21272500" y="9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92864</xdr:rowOff>
    </xdr:from>
    <xdr:ext cx="469744" cy="259045"/>
    <xdr:sp macro="" textlink="">
      <xdr:nvSpPr>
        <xdr:cNvPr id="800" name="テキスト ボックス 799"/>
        <xdr:cNvSpPr txBox="1"/>
      </xdr:nvSpPr>
      <xdr:spPr>
        <a:xfrm>
          <a:off x="21088428" y="969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117389</xdr:rowOff>
    </xdr:from>
    <xdr:to>
      <xdr:col>107</xdr:col>
      <xdr:colOff>50800</xdr:colOff>
      <xdr:row>58</xdr:row>
      <xdr:rowOff>120406</xdr:rowOff>
    </xdr:to>
    <xdr:cxnSp macro="">
      <xdr:nvCxnSpPr>
        <xdr:cNvPr id="801" name="直線コネクタ 800"/>
        <xdr:cNvCxnSpPr/>
      </xdr:nvCxnSpPr>
      <xdr:spPr>
        <a:xfrm flipV="1">
          <a:off x="19545300" y="10061489"/>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161000</xdr:rowOff>
    </xdr:from>
    <xdr:to>
      <xdr:col>107</xdr:col>
      <xdr:colOff>101600</xdr:colOff>
      <xdr:row>58</xdr:row>
      <xdr:rowOff>91150</xdr:rowOff>
    </xdr:to>
    <xdr:sp macro="" textlink="">
      <xdr:nvSpPr>
        <xdr:cNvPr id="802" name="フローチャート: 判断 801"/>
        <xdr:cNvSpPr/>
      </xdr:nvSpPr>
      <xdr:spPr>
        <a:xfrm>
          <a:off x="203835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107677</xdr:rowOff>
    </xdr:from>
    <xdr:ext cx="469744" cy="259045"/>
    <xdr:sp macro="" textlink="">
      <xdr:nvSpPr>
        <xdr:cNvPr id="803" name="テキスト ボックス 802"/>
        <xdr:cNvSpPr txBox="1"/>
      </xdr:nvSpPr>
      <xdr:spPr>
        <a:xfrm>
          <a:off x="20199428" y="970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116977</xdr:rowOff>
    </xdr:from>
    <xdr:to>
      <xdr:col>102</xdr:col>
      <xdr:colOff>114300</xdr:colOff>
      <xdr:row>58</xdr:row>
      <xdr:rowOff>120406</xdr:rowOff>
    </xdr:to>
    <xdr:cxnSp macro="">
      <xdr:nvCxnSpPr>
        <xdr:cNvPr id="804" name="直線コネクタ 803"/>
        <xdr:cNvCxnSpPr/>
      </xdr:nvCxnSpPr>
      <xdr:spPr>
        <a:xfrm>
          <a:off x="18656300" y="1006107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30196</xdr:rowOff>
    </xdr:from>
    <xdr:to>
      <xdr:col>102</xdr:col>
      <xdr:colOff>165100</xdr:colOff>
      <xdr:row>58</xdr:row>
      <xdr:rowOff>131796</xdr:rowOff>
    </xdr:to>
    <xdr:sp macro="" textlink="">
      <xdr:nvSpPr>
        <xdr:cNvPr id="805" name="フローチャート: 判断 804"/>
        <xdr:cNvSpPr/>
      </xdr:nvSpPr>
      <xdr:spPr>
        <a:xfrm>
          <a:off x="19494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148323</xdr:rowOff>
    </xdr:from>
    <xdr:ext cx="469744" cy="259045"/>
    <xdr:sp macro="" textlink="">
      <xdr:nvSpPr>
        <xdr:cNvPr id="806" name="テキスト ボックス 805"/>
        <xdr:cNvSpPr txBox="1"/>
      </xdr:nvSpPr>
      <xdr:spPr>
        <a:xfrm>
          <a:off x="19310428" y="974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8204</xdr:rowOff>
    </xdr:from>
    <xdr:to>
      <xdr:col>98</xdr:col>
      <xdr:colOff>38100</xdr:colOff>
      <xdr:row>58</xdr:row>
      <xdr:rowOff>109804</xdr:rowOff>
    </xdr:to>
    <xdr:sp macro="" textlink="">
      <xdr:nvSpPr>
        <xdr:cNvPr id="807" name="フローチャート: 判断 806"/>
        <xdr:cNvSpPr/>
      </xdr:nvSpPr>
      <xdr:spPr>
        <a:xfrm>
          <a:off x="18605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126331</xdr:rowOff>
    </xdr:from>
    <xdr:ext cx="469744" cy="259045"/>
    <xdr:sp macro="" textlink="">
      <xdr:nvSpPr>
        <xdr:cNvPr id="808" name="テキスト ボックス 807"/>
        <xdr:cNvSpPr txBox="1"/>
      </xdr:nvSpPr>
      <xdr:spPr>
        <a:xfrm>
          <a:off x="18421428"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32253</xdr:rowOff>
    </xdr:from>
    <xdr:to>
      <xdr:col>116</xdr:col>
      <xdr:colOff>114300</xdr:colOff>
      <xdr:row>58</xdr:row>
      <xdr:rowOff>133853</xdr:rowOff>
    </xdr:to>
    <xdr:sp macro="" textlink="">
      <xdr:nvSpPr>
        <xdr:cNvPr id="814" name="楕円 813"/>
        <xdr:cNvSpPr/>
      </xdr:nvSpPr>
      <xdr:spPr>
        <a:xfrm>
          <a:off x="22110700" y="997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136227</xdr:rowOff>
    </xdr:from>
    <xdr:ext cx="469744" cy="259045"/>
    <xdr:sp macro="" textlink="">
      <xdr:nvSpPr>
        <xdr:cNvPr id="815" name="貸付金該当値テキスト"/>
        <xdr:cNvSpPr txBox="1"/>
      </xdr:nvSpPr>
      <xdr:spPr>
        <a:xfrm>
          <a:off x="22212300" y="990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52644</xdr:rowOff>
    </xdr:from>
    <xdr:to>
      <xdr:col>112</xdr:col>
      <xdr:colOff>38100</xdr:colOff>
      <xdr:row>58</xdr:row>
      <xdr:rowOff>154244</xdr:rowOff>
    </xdr:to>
    <xdr:sp macro="" textlink="">
      <xdr:nvSpPr>
        <xdr:cNvPr id="816" name="楕円 815"/>
        <xdr:cNvSpPr/>
      </xdr:nvSpPr>
      <xdr:spPr>
        <a:xfrm>
          <a:off x="21272500" y="999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145371</xdr:rowOff>
    </xdr:from>
    <xdr:ext cx="378565" cy="259045"/>
    <xdr:sp macro="" textlink="">
      <xdr:nvSpPr>
        <xdr:cNvPr id="817" name="テキスト ボックス 816"/>
        <xdr:cNvSpPr txBox="1"/>
      </xdr:nvSpPr>
      <xdr:spPr>
        <a:xfrm>
          <a:off x="21134017" y="10089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66589</xdr:rowOff>
    </xdr:from>
    <xdr:to>
      <xdr:col>107</xdr:col>
      <xdr:colOff>101600</xdr:colOff>
      <xdr:row>58</xdr:row>
      <xdr:rowOff>168189</xdr:rowOff>
    </xdr:to>
    <xdr:sp macro="" textlink="">
      <xdr:nvSpPr>
        <xdr:cNvPr id="818" name="楕円 817"/>
        <xdr:cNvSpPr/>
      </xdr:nvSpPr>
      <xdr:spPr>
        <a:xfrm>
          <a:off x="20383500" y="1001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159316</xdr:rowOff>
    </xdr:from>
    <xdr:ext cx="378565" cy="259045"/>
    <xdr:sp macro="" textlink="">
      <xdr:nvSpPr>
        <xdr:cNvPr id="819" name="テキスト ボックス 818"/>
        <xdr:cNvSpPr txBox="1"/>
      </xdr:nvSpPr>
      <xdr:spPr>
        <a:xfrm>
          <a:off x="20245017" y="10103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69606</xdr:rowOff>
    </xdr:from>
    <xdr:to>
      <xdr:col>102</xdr:col>
      <xdr:colOff>165100</xdr:colOff>
      <xdr:row>58</xdr:row>
      <xdr:rowOff>171206</xdr:rowOff>
    </xdr:to>
    <xdr:sp macro="" textlink="">
      <xdr:nvSpPr>
        <xdr:cNvPr id="820" name="楕円 819"/>
        <xdr:cNvSpPr/>
      </xdr:nvSpPr>
      <xdr:spPr>
        <a:xfrm>
          <a:off x="19494500" y="1001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162333</xdr:rowOff>
    </xdr:from>
    <xdr:ext cx="378565" cy="259045"/>
    <xdr:sp macro="" textlink="">
      <xdr:nvSpPr>
        <xdr:cNvPr id="821" name="テキスト ボックス 820"/>
        <xdr:cNvSpPr txBox="1"/>
      </xdr:nvSpPr>
      <xdr:spPr>
        <a:xfrm>
          <a:off x="19356017" y="10106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66177</xdr:rowOff>
    </xdr:from>
    <xdr:to>
      <xdr:col>98</xdr:col>
      <xdr:colOff>38100</xdr:colOff>
      <xdr:row>58</xdr:row>
      <xdr:rowOff>167777</xdr:rowOff>
    </xdr:to>
    <xdr:sp macro="" textlink="">
      <xdr:nvSpPr>
        <xdr:cNvPr id="822" name="楕円 821"/>
        <xdr:cNvSpPr/>
      </xdr:nvSpPr>
      <xdr:spPr>
        <a:xfrm>
          <a:off x="18605500" y="1001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158904</xdr:rowOff>
    </xdr:from>
    <xdr:ext cx="378565" cy="259045"/>
    <xdr:sp macro="" textlink="">
      <xdr:nvSpPr>
        <xdr:cNvPr id="823" name="テキスト ボックス 822"/>
        <xdr:cNvSpPr txBox="1"/>
      </xdr:nvSpPr>
      <xdr:spPr>
        <a:xfrm>
          <a:off x="18467017" y="10103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126956</xdr:rowOff>
    </xdr:from>
    <xdr:to>
      <xdr:col>116</xdr:col>
      <xdr:colOff>62864</xdr:colOff>
      <xdr:row>78</xdr:row>
      <xdr:rowOff>11531</xdr:rowOff>
    </xdr:to>
    <xdr:cxnSp macro="">
      <xdr:nvCxnSpPr>
        <xdr:cNvPr id="848" name="直線コネクタ 847"/>
        <xdr:cNvCxnSpPr/>
      </xdr:nvCxnSpPr>
      <xdr:spPr>
        <a:xfrm flipV="1">
          <a:off x="22159595" y="11957006"/>
          <a:ext cx="1269" cy="1427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15358</xdr:rowOff>
    </xdr:from>
    <xdr:ext cx="534377" cy="259045"/>
    <xdr:sp macro="" textlink="">
      <xdr:nvSpPr>
        <xdr:cNvPr id="849" name="繰出金最小値テキスト"/>
        <xdr:cNvSpPr txBox="1"/>
      </xdr:nvSpPr>
      <xdr:spPr>
        <a:xfrm>
          <a:off x="22212300" y="1338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11531</xdr:rowOff>
    </xdr:from>
    <xdr:to>
      <xdr:col>116</xdr:col>
      <xdr:colOff>152400</xdr:colOff>
      <xdr:row>78</xdr:row>
      <xdr:rowOff>11531</xdr:rowOff>
    </xdr:to>
    <xdr:cxnSp macro="">
      <xdr:nvCxnSpPr>
        <xdr:cNvPr id="850" name="直線コネクタ 849"/>
        <xdr:cNvCxnSpPr/>
      </xdr:nvCxnSpPr>
      <xdr:spPr>
        <a:xfrm>
          <a:off x="22072600" y="1338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73633</xdr:rowOff>
    </xdr:from>
    <xdr:ext cx="599010" cy="259045"/>
    <xdr:sp macro="" textlink="">
      <xdr:nvSpPr>
        <xdr:cNvPr id="851" name="繰出金最大値テキスト"/>
        <xdr:cNvSpPr txBox="1"/>
      </xdr:nvSpPr>
      <xdr:spPr>
        <a:xfrm>
          <a:off x="22212300" y="1173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126956</xdr:rowOff>
    </xdr:from>
    <xdr:to>
      <xdr:col>116</xdr:col>
      <xdr:colOff>152400</xdr:colOff>
      <xdr:row>69</xdr:row>
      <xdr:rowOff>126956</xdr:rowOff>
    </xdr:to>
    <xdr:cxnSp macro="">
      <xdr:nvCxnSpPr>
        <xdr:cNvPr id="852" name="直線コネクタ 851"/>
        <xdr:cNvCxnSpPr/>
      </xdr:nvCxnSpPr>
      <xdr:spPr>
        <a:xfrm>
          <a:off x="22072600" y="1195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73482</xdr:rowOff>
    </xdr:from>
    <xdr:to>
      <xdr:col>116</xdr:col>
      <xdr:colOff>63500</xdr:colOff>
      <xdr:row>74</xdr:row>
      <xdr:rowOff>154235</xdr:rowOff>
    </xdr:to>
    <xdr:cxnSp macro="">
      <xdr:nvCxnSpPr>
        <xdr:cNvPr id="853" name="直線コネクタ 852"/>
        <xdr:cNvCxnSpPr/>
      </xdr:nvCxnSpPr>
      <xdr:spPr>
        <a:xfrm flipV="1">
          <a:off x="21323300" y="12760782"/>
          <a:ext cx="838200" cy="8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109618</xdr:rowOff>
    </xdr:from>
    <xdr:ext cx="534377" cy="259045"/>
    <xdr:sp macro="" textlink="">
      <xdr:nvSpPr>
        <xdr:cNvPr id="854" name="繰出金平均値テキスト"/>
        <xdr:cNvSpPr txBox="1"/>
      </xdr:nvSpPr>
      <xdr:spPr>
        <a:xfrm>
          <a:off x="22212300" y="12796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131191</xdr:rowOff>
    </xdr:from>
    <xdr:to>
      <xdr:col>116</xdr:col>
      <xdr:colOff>114300</xdr:colOff>
      <xdr:row>75</xdr:row>
      <xdr:rowOff>61341</xdr:rowOff>
    </xdr:to>
    <xdr:sp macro="" textlink="">
      <xdr:nvSpPr>
        <xdr:cNvPr id="855" name="フローチャート: 判断 854"/>
        <xdr:cNvSpPr/>
      </xdr:nvSpPr>
      <xdr:spPr>
        <a:xfrm>
          <a:off x="22110700" y="1281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120135</xdr:rowOff>
    </xdr:from>
    <xdr:to>
      <xdr:col>111</xdr:col>
      <xdr:colOff>177800</xdr:colOff>
      <xdr:row>74</xdr:row>
      <xdr:rowOff>154235</xdr:rowOff>
    </xdr:to>
    <xdr:cxnSp macro="">
      <xdr:nvCxnSpPr>
        <xdr:cNvPr id="856" name="直線コネクタ 855"/>
        <xdr:cNvCxnSpPr/>
      </xdr:nvCxnSpPr>
      <xdr:spPr>
        <a:xfrm>
          <a:off x="20434300" y="12807435"/>
          <a:ext cx="889000" cy="3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124447</xdr:rowOff>
    </xdr:from>
    <xdr:to>
      <xdr:col>112</xdr:col>
      <xdr:colOff>38100</xdr:colOff>
      <xdr:row>75</xdr:row>
      <xdr:rowOff>54597</xdr:rowOff>
    </xdr:to>
    <xdr:sp macro="" textlink="">
      <xdr:nvSpPr>
        <xdr:cNvPr id="857" name="フローチャート: 判断 856"/>
        <xdr:cNvSpPr/>
      </xdr:nvSpPr>
      <xdr:spPr>
        <a:xfrm>
          <a:off x="21272500" y="128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45724</xdr:rowOff>
    </xdr:from>
    <xdr:ext cx="534377" cy="259045"/>
    <xdr:sp macro="" textlink="">
      <xdr:nvSpPr>
        <xdr:cNvPr id="858" name="テキスト ボックス 857"/>
        <xdr:cNvSpPr txBox="1"/>
      </xdr:nvSpPr>
      <xdr:spPr>
        <a:xfrm>
          <a:off x="21056111" y="1290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94056</xdr:rowOff>
    </xdr:from>
    <xdr:to>
      <xdr:col>107</xdr:col>
      <xdr:colOff>50800</xdr:colOff>
      <xdr:row>74</xdr:row>
      <xdr:rowOff>120135</xdr:rowOff>
    </xdr:to>
    <xdr:cxnSp macro="">
      <xdr:nvCxnSpPr>
        <xdr:cNvPr id="859" name="直線コネクタ 858"/>
        <xdr:cNvCxnSpPr/>
      </xdr:nvCxnSpPr>
      <xdr:spPr>
        <a:xfrm>
          <a:off x="19545300" y="12438456"/>
          <a:ext cx="889000" cy="36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124047</xdr:rowOff>
    </xdr:from>
    <xdr:to>
      <xdr:col>107</xdr:col>
      <xdr:colOff>101600</xdr:colOff>
      <xdr:row>75</xdr:row>
      <xdr:rowOff>54197</xdr:rowOff>
    </xdr:to>
    <xdr:sp macro="" textlink="">
      <xdr:nvSpPr>
        <xdr:cNvPr id="860" name="フローチャート: 判断 859"/>
        <xdr:cNvSpPr/>
      </xdr:nvSpPr>
      <xdr:spPr>
        <a:xfrm>
          <a:off x="20383500" y="128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45324</xdr:rowOff>
    </xdr:from>
    <xdr:ext cx="534377" cy="259045"/>
    <xdr:sp macro="" textlink="">
      <xdr:nvSpPr>
        <xdr:cNvPr id="861" name="テキスト ボックス 860"/>
        <xdr:cNvSpPr txBox="1"/>
      </xdr:nvSpPr>
      <xdr:spPr>
        <a:xfrm>
          <a:off x="20167111" y="1290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94056</xdr:rowOff>
    </xdr:from>
    <xdr:to>
      <xdr:col>102</xdr:col>
      <xdr:colOff>114300</xdr:colOff>
      <xdr:row>73</xdr:row>
      <xdr:rowOff>90475</xdr:rowOff>
    </xdr:to>
    <xdr:cxnSp macro="">
      <xdr:nvCxnSpPr>
        <xdr:cNvPr id="862" name="直線コネクタ 861"/>
        <xdr:cNvCxnSpPr/>
      </xdr:nvCxnSpPr>
      <xdr:spPr>
        <a:xfrm flipV="1">
          <a:off x="18656300" y="12438456"/>
          <a:ext cx="889000" cy="16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134810</xdr:rowOff>
    </xdr:from>
    <xdr:to>
      <xdr:col>102</xdr:col>
      <xdr:colOff>165100</xdr:colOff>
      <xdr:row>75</xdr:row>
      <xdr:rowOff>64960</xdr:rowOff>
    </xdr:to>
    <xdr:sp macro="" textlink="">
      <xdr:nvSpPr>
        <xdr:cNvPr id="863" name="フローチャート: 判断 862"/>
        <xdr:cNvSpPr/>
      </xdr:nvSpPr>
      <xdr:spPr>
        <a:xfrm>
          <a:off x="19494500" y="128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56087</xdr:rowOff>
    </xdr:from>
    <xdr:ext cx="534377" cy="259045"/>
    <xdr:sp macro="" textlink="">
      <xdr:nvSpPr>
        <xdr:cNvPr id="864" name="テキスト ボックス 863"/>
        <xdr:cNvSpPr txBox="1"/>
      </xdr:nvSpPr>
      <xdr:spPr>
        <a:xfrm>
          <a:off x="19278111" y="1291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145841</xdr:rowOff>
    </xdr:from>
    <xdr:to>
      <xdr:col>98</xdr:col>
      <xdr:colOff>38100</xdr:colOff>
      <xdr:row>75</xdr:row>
      <xdr:rowOff>75991</xdr:rowOff>
    </xdr:to>
    <xdr:sp macro="" textlink="">
      <xdr:nvSpPr>
        <xdr:cNvPr id="865" name="フローチャート: 判断 864"/>
        <xdr:cNvSpPr/>
      </xdr:nvSpPr>
      <xdr:spPr>
        <a:xfrm>
          <a:off x="18605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67118</xdr:rowOff>
    </xdr:from>
    <xdr:ext cx="534377" cy="259045"/>
    <xdr:sp macro="" textlink="">
      <xdr:nvSpPr>
        <xdr:cNvPr id="866" name="テキスト ボックス 865"/>
        <xdr:cNvSpPr txBox="1"/>
      </xdr:nvSpPr>
      <xdr:spPr>
        <a:xfrm>
          <a:off x="18389111" y="1292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22682</xdr:rowOff>
    </xdr:from>
    <xdr:to>
      <xdr:col>116</xdr:col>
      <xdr:colOff>114300</xdr:colOff>
      <xdr:row>74</xdr:row>
      <xdr:rowOff>124282</xdr:rowOff>
    </xdr:to>
    <xdr:sp macro="" textlink="">
      <xdr:nvSpPr>
        <xdr:cNvPr id="872" name="楕円 871"/>
        <xdr:cNvSpPr/>
      </xdr:nvSpPr>
      <xdr:spPr>
        <a:xfrm>
          <a:off x="22110700" y="1270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45559</xdr:rowOff>
    </xdr:from>
    <xdr:ext cx="534377" cy="259045"/>
    <xdr:sp macro="" textlink="">
      <xdr:nvSpPr>
        <xdr:cNvPr id="873" name="繰出金該当値テキスト"/>
        <xdr:cNvSpPr txBox="1"/>
      </xdr:nvSpPr>
      <xdr:spPr>
        <a:xfrm>
          <a:off x="22212300" y="1256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103435</xdr:rowOff>
    </xdr:from>
    <xdr:to>
      <xdr:col>112</xdr:col>
      <xdr:colOff>38100</xdr:colOff>
      <xdr:row>75</xdr:row>
      <xdr:rowOff>33585</xdr:rowOff>
    </xdr:to>
    <xdr:sp macro="" textlink="">
      <xdr:nvSpPr>
        <xdr:cNvPr id="874" name="楕円 873"/>
        <xdr:cNvSpPr/>
      </xdr:nvSpPr>
      <xdr:spPr>
        <a:xfrm>
          <a:off x="21272500" y="1279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50112</xdr:rowOff>
    </xdr:from>
    <xdr:ext cx="534377" cy="259045"/>
    <xdr:sp macro="" textlink="">
      <xdr:nvSpPr>
        <xdr:cNvPr id="875" name="テキスト ボックス 874"/>
        <xdr:cNvSpPr txBox="1"/>
      </xdr:nvSpPr>
      <xdr:spPr>
        <a:xfrm>
          <a:off x="21056111" y="1256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69335</xdr:rowOff>
    </xdr:from>
    <xdr:to>
      <xdr:col>107</xdr:col>
      <xdr:colOff>101600</xdr:colOff>
      <xdr:row>74</xdr:row>
      <xdr:rowOff>170935</xdr:rowOff>
    </xdr:to>
    <xdr:sp macro="" textlink="">
      <xdr:nvSpPr>
        <xdr:cNvPr id="876" name="楕円 875"/>
        <xdr:cNvSpPr/>
      </xdr:nvSpPr>
      <xdr:spPr>
        <a:xfrm>
          <a:off x="20383500" y="127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16012</xdr:rowOff>
    </xdr:from>
    <xdr:ext cx="534377" cy="259045"/>
    <xdr:sp macro="" textlink="">
      <xdr:nvSpPr>
        <xdr:cNvPr id="877" name="テキスト ボックス 876"/>
        <xdr:cNvSpPr txBox="1"/>
      </xdr:nvSpPr>
      <xdr:spPr>
        <a:xfrm>
          <a:off x="20167111" y="1253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43256</xdr:rowOff>
    </xdr:from>
    <xdr:to>
      <xdr:col>102</xdr:col>
      <xdr:colOff>165100</xdr:colOff>
      <xdr:row>72</xdr:row>
      <xdr:rowOff>144856</xdr:rowOff>
    </xdr:to>
    <xdr:sp macro="" textlink="">
      <xdr:nvSpPr>
        <xdr:cNvPr id="878" name="楕円 877"/>
        <xdr:cNvSpPr/>
      </xdr:nvSpPr>
      <xdr:spPr>
        <a:xfrm>
          <a:off x="19494500" y="1238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161383</xdr:rowOff>
    </xdr:from>
    <xdr:ext cx="534377" cy="259045"/>
    <xdr:sp macro="" textlink="">
      <xdr:nvSpPr>
        <xdr:cNvPr id="879" name="テキスト ボックス 878"/>
        <xdr:cNvSpPr txBox="1"/>
      </xdr:nvSpPr>
      <xdr:spPr>
        <a:xfrm>
          <a:off x="19278111" y="1216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39675</xdr:rowOff>
    </xdr:from>
    <xdr:to>
      <xdr:col>98</xdr:col>
      <xdr:colOff>38100</xdr:colOff>
      <xdr:row>73</xdr:row>
      <xdr:rowOff>141275</xdr:rowOff>
    </xdr:to>
    <xdr:sp macro="" textlink="">
      <xdr:nvSpPr>
        <xdr:cNvPr id="880" name="楕円 879"/>
        <xdr:cNvSpPr/>
      </xdr:nvSpPr>
      <xdr:spPr>
        <a:xfrm>
          <a:off x="18605500" y="1255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157802</xdr:rowOff>
    </xdr:from>
    <xdr:ext cx="534377" cy="259045"/>
    <xdr:sp macro="" textlink="">
      <xdr:nvSpPr>
        <xdr:cNvPr id="881" name="テキスト ボックス 880"/>
        <xdr:cNvSpPr txBox="1"/>
      </xdr:nvSpPr>
      <xdr:spPr>
        <a:xfrm>
          <a:off x="18389111" y="1233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に比べ，住民一人当たりのコストが高いものは，人件費や繰出金である。人件費については，本町には原子力研究開発施設が立地していることから，町単独で消防を有しているほか，県内随一の観光地として観光事業を積極的に展開していることから多くの人員を要しているためである。繰出金については，国民健康保険特別会計繰出金のほか，後期高齢者医療特別会計や介護保険特別会計への繰出金も，高齢化にともない給付費等が増加傾向にあることから微増が続いているが，各特別会計においては，医療費の抑制を図るとともに保険料徴収を強化し，一般会計からの繰出金抑制を図る必要がある，。また，公共下水道事業特別会計においても，継続的に下水道の整備を進めていることから，一般会計からの繰出金も高止まり傾向にあるが，今後とも新規接続加入者の確保に努めるとともに使用料収入等の徴収強化を図ることにより，他会計と同様に一般会計からの繰出金の抑制を図る必要が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一方，類似団体平均に比べ住民一人当たりのコストが低いものは，補助費等や積立金である。補助費等については，広域消防ではなく，町単独で常備消防を有しているためで，広域消防に加入している市町村は補助費等に計上する金額が，当町では人件費など各性質分類に計上されている。そのため，補助費等は，例年．類似団体平均に比べ低い傾向にある。積立金については，近年，大規模普通建設事業や復興事業，地方創生事業に伴う支出の増加により減少傾向にあるが，今後，教育施設等の建設にかかる償還が開始することから，財政調整基金や減債基金などの積立を行い，将来を見据えた健全な財政運営を図っ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16,914
16,099
23.89
8,508,920
8,003,086
451,192
4,218,530
9,486,874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95.6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168765</xdr:rowOff>
    </xdr:from>
    <xdr:to>
      <xdr:col>24</xdr:col>
      <xdr:colOff>62865</xdr:colOff>
      <xdr:row>38</xdr:row>
      <xdr:rowOff>131535</xdr:rowOff>
    </xdr:to>
    <xdr:cxnSp macro="">
      <xdr:nvCxnSpPr>
        <xdr:cNvPr id="58" name="直線コネクタ 57"/>
        <xdr:cNvCxnSpPr/>
      </xdr:nvCxnSpPr>
      <xdr:spPr>
        <a:xfrm flipV="1">
          <a:off x="4633595" y="5140815"/>
          <a:ext cx="1270" cy="150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135362</xdr:rowOff>
    </xdr:from>
    <xdr:ext cx="469744" cy="259045"/>
    <xdr:sp macro="" textlink="">
      <xdr:nvSpPr>
        <xdr:cNvPr id="59" name="議会費最小値テキスト"/>
        <xdr:cNvSpPr txBox="1"/>
      </xdr:nvSpPr>
      <xdr:spPr>
        <a:xfrm>
          <a:off x="4686300" y="665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131535</xdr:rowOff>
    </xdr:from>
    <xdr:to>
      <xdr:col>24</xdr:col>
      <xdr:colOff>152400</xdr:colOff>
      <xdr:row>38</xdr:row>
      <xdr:rowOff>131535</xdr:rowOff>
    </xdr:to>
    <xdr:cxnSp macro="">
      <xdr:nvCxnSpPr>
        <xdr:cNvPr id="60" name="直線コネクタ 59"/>
        <xdr:cNvCxnSpPr/>
      </xdr:nvCxnSpPr>
      <xdr:spPr>
        <a:xfrm>
          <a:off x="4546600" y="664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115442</xdr:rowOff>
    </xdr:from>
    <xdr:ext cx="469744" cy="259045"/>
    <xdr:sp macro="" textlink="">
      <xdr:nvSpPr>
        <xdr:cNvPr id="61" name="議会費最大値テキスト"/>
        <xdr:cNvSpPr txBox="1"/>
      </xdr:nvSpPr>
      <xdr:spPr>
        <a:xfrm>
          <a:off x="4686300" y="49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168765</xdr:rowOff>
    </xdr:from>
    <xdr:to>
      <xdr:col>24</xdr:col>
      <xdr:colOff>152400</xdr:colOff>
      <xdr:row>29</xdr:row>
      <xdr:rowOff>168765</xdr:rowOff>
    </xdr:to>
    <xdr:cxnSp macro="">
      <xdr:nvCxnSpPr>
        <xdr:cNvPr id="62" name="直線コネクタ 61"/>
        <xdr:cNvCxnSpPr/>
      </xdr:nvCxnSpPr>
      <xdr:spPr>
        <a:xfrm>
          <a:off x="4546600" y="51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11684</xdr:rowOff>
    </xdr:from>
    <xdr:to>
      <xdr:col>24</xdr:col>
      <xdr:colOff>63500</xdr:colOff>
      <xdr:row>35</xdr:row>
      <xdr:rowOff>61649</xdr:rowOff>
    </xdr:to>
    <xdr:cxnSp macro="">
      <xdr:nvCxnSpPr>
        <xdr:cNvPr id="63" name="直線コネクタ 62"/>
        <xdr:cNvCxnSpPr/>
      </xdr:nvCxnSpPr>
      <xdr:spPr>
        <a:xfrm flipV="1">
          <a:off x="3797300" y="6012434"/>
          <a:ext cx="838200" cy="4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46136</xdr:rowOff>
    </xdr:from>
    <xdr:ext cx="469744" cy="259045"/>
    <xdr:sp macro="" textlink="">
      <xdr:nvSpPr>
        <xdr:cNvPr id="64" name="議会費平均値テキスト"/>
        <xdr:cNvSpPr txBox="1"/>
      </xdr:nvSpPr>
      <xdr:spPr>
        <a:xfrm>
          <a:off x="4686300" y="5703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23259</xdr:rowOff>
    </xdr:from>
    <xdr:to>
      <xdr:col>24</xdr:col>
      <xdr:colOff>114300</xdr:colOff>
      <xdr:row>34</xdr:row>
      <xdr:rowOff>124859</xdr:rowOff>
    </xdr:to>
    <xdr:sp macro="" textlink="">
      <xdr:nvSpPr>
        <xdr:cNvPr id="65" name="フローチャート: 判断 64"/>
        <xdr:cNvSpPr/>
      </xdr:nvSpPr>
      <xdr:spPr>
        <a:xfrm>
          <a:off x="45847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136108</xdr:rowOff>
    </xdr:from>
    <xdr:to>
      <xdr:col>19</xdr:col>
      <xdr:colOff>177800</xdr:colOff>
      <xdr:row>35</xdr:row>
      <xdr:rowOff>61649</xdr:rowOff>
    </xdr:to>
    <xdr:cxnSp macro="">
      <xdr:nvCxnSpPr>
        <xdr:cNvPr id="66" name="直線コネクタ 65"/>
        <xdr:cNvCxnSpPr/>
      </xdr:nvCxnSpPr>
      <xdr:spPr>
        <a:xfrm>
          <a:off x="2908300" y="5965408"/>
          <a:ext cx="889000" cy="9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4971</xdr:rowOff>
    </xdr:from>
    <xdr:to>
      <xdr:col>20</xdr:col>
      <xdr:colOff>38100</xdr:colOff>
      <xdr:row>34</xdr:row>
      <xdr:rowOff>106571</xdr:rowOff>
    </xdr:to>
    <xdr:sp macro="" textlink="">
      <xdr:nvSpPr>
        <xdr:cNvPr id="67" name="フローチャート: 判断 66"/>
        <xdr:cNvSpPr/>
      </xdr:nvSpPr>
      <xdr:spPr>
        <a:xfrm>
          <a:off x="3746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123098</xdr:rowOff>
    </xdr:from>
    <xdr:ext cx="469744" cy="259045"/>
    <xdr:sp macro="" textlink="">
      <xdr:nvSpPr>
        <xdr:cNvPr id="68" name="テキスト ボックス 67"/>
        <xdr:cNvSpPr txBox="1"/>
      </xdr:nvSpPr>
      <xdr:spPr>
        <a:xfrm>
          <a:off x="3562428" y="560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85163</xdr:rowOff>
    </xdr:from>
    <xdr:to>
      <xdr:col>15</xdr:col>
      <xdr:colOff>50800</xdr:colOff>
      <xdr:row>34</xdr:row>
      <xdr:rowOff>136108</xdr:rowOff>
    </xdr:to>
    <xdr:cxnSp macro="">
      <xdr:nvCxnSpPr>
        <xdr:cNvPr id="69" name="直線コネクタ 68"/>
        <xdr:cNvCxnSpPr/>
      </xdr:nvCxnSpPr>
      <xdr:spPr>
        <a:xfrm>
          <a:off x="2019300" y="5743013"/>
          <a:ext cx="889000" cy="22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10196</xdr:rowOff>
    </xdr:from>
    <xdr:to>
      <xdr:col>15</xdr:col>
      <xdr:colOff>101600</xdr:colOff>
      <xdr:row>34</xdr:row>
      <xdr:rowOff>111796</xdr:rowOff>
    </xdr:to>
    <xdr:sp macro="" textlink="">
      <xdr:nvSpPr>
        <xdr:cNvPr id="70" name="フローチャート: 判断 69"/>
        <xdr:cNvSpPr/>
      </xdr:nvSpPr>
      <xdr:spPr>
        <a:xfrm>
          <a:off x="2857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128323</xdr:rowOff>
    </xdr:from>
    <xdr:ext cx="469744" cy="259045"/>
    <xdr:sp macro="" textlink="">
      <xdr:nvSpPr>
        <xdr:cNvPr id="71" name="テキスト ボックス 70"/>
        <xdr:cNvSpPr txBox="1"/>
      </xdr:nvSpPr>
      <xdr:spPr>
        <a:xfrm>
          <a:off x="2673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85163</xdr:rowOff>
    </xdr:from>
    <xdr:to>
      <xdr:col>10</xdr:col>
      <xdr:colOff>114300</xdr:colOff>
      <xdr:row>34</xdr:row>
      <xdr:rowOff>28992</xdr:rowOff>
    </xdr:to>
    <xdr:cxnSp macro="">
      <xdr:nvCxnSpPr>
        <xdr:cNvPr id="72" name="直線コネクタ 71"/>
        <xdr:cNvCxnSpPr/>
      </xdr:nvCxnSpPr>
      <xdr:spPr>
        <a:xfrm flipV="1">
          <a:off x="1130300" y="5743013"/>
          <a:ext cx="889000" cy="11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17707</xdr:rowOff>
    </xdr:from>
    <xdr:to>
      <xdr:col>10</xdr:col>
      <xdr:colOff>165100</xdr:colOff>
      <xdr:row>33</xdr:row>
      <xdr:rowOff>119307</xdr:rowOff>
    </xdr:to>
    <xdr:sp macro="" textlink="">
      <xdr:nvSpPr>
        <xdr:cNvPr id="73" name="フローチャート: 判断 72"/>
        <xdr:cNvSpPr/>
      </xdr:nvSpPr>
      <xdr:spPr>
        <a:xfrm>
          <a:off x="1968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135834</xdr:rowOff>
    </xdr:from>
    <xdr:ext cx="469744" cy="259045"/>
    <xdr:sp macro="" textlink="">
      <xdr:nvSpPr>
        <xdr:cNvPr id="74" name="テキスト ボックス 73"/>
        <xdr:cNvSpPr txBox="1"/>
      </xdr:nvSpPr>
      <xdr:spPr>
        <a:xfrm>
          <a:off x="1784428"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106861</xdr:rowOff>
    </xdr:from>
    <xdr:to>
      <xdr:col>6</xdr:col>
      <xdr:colOff>38100</xdr:colOff>
      <xdr:row>34</xdr:row>
      <xdr:rowOff>37011</xdr:rowOff>
    </xdr:to>
    <xdr:sp macro="" textlink="">
      <xdr:nvSpPr>
        <xdr:cNvPr id="75" name="フローチャート: 判断 74"/>
        <xdr:cNvSpPr/>
      </xdr:nvSpPr>
      <xdr:spPr>
        <a:xfrm>
          <a:off x="1079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53538</xdr:rowOff>
    </xdr:from>
    <xdr:ext cx="469744" cy="259045"/>
    <xdr:sp macro="" textlink="">
      <xdr:nvSpPr>
        <xdr:cNvPr id="76" name="テキスト ボックス 75"/>
        <xdr:cNvSpPr txBox="1"/>
      </xdr:nvSpPr>
      <xdr:spPr>
        <a:xfrm>
          <a:off x="895428"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132334</xdr:rowOff>
    </xdr:from>
    <xdr:to>
      <xdr:col>24</xdr:col>
      <xdr:colOff>114300</xdr:colOff>
      <xdr:row>35</xdr:row>
      <xdr:rowOff>62484</xdr:rowOff>
    </xdr:to>
    <xdr:sp macro="" textlink="">
      <xdr:nvSpPr>
        <xdr:cNvPr id="82" name="楕円 81"/>
        <xdr:cNvSpPr/>
      </xdr:nvSpPr>
      <xdr:spPr>
        <a:xfrm>
          <a:off x="4584700" y="596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110761</xdr:rowOff>
    </xdr:from>
    <xdr:ext cx="469744" cy="259045"/>
    <xdr:sp macro="" textlink="">
      <xdr:nvSpPr>
        <xdr:cNvPr id="83" name="議会費該当値テキスト"/>
        <xdr:cNvSpPr txBox="1"/>
      </xdr:nvSpPr>
      <xdr:spPr>
        <a:xfrm>
          <a:off x="4686300" y="594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10849</xdr:rowOff>
    </xdr:from>
    <xdr:to>
      <xdr:col>20</xdr:col>
      <xdr:colOff>38100</xdr:colOff>
      <xdr:row>35</xdr:row>
      <xdr:rowOff>112449</xdr:rowOff>
    </xdr:to>
    <xdr:sp macro="" textlink="">
      <xdr:nvSpPr>
        <xdr:cNvPr id="84" name="楕円 83"/>
        <xdr:cNvSpPr/>
      </xdr:nvSpPr>
      <xdr:spPr>
        <a:xfrm>
          <a:off x="3746500" y="601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103576</xdr:rowOff>
    </xdr:from>
    <xdr:ext cx="469744" cy="259045"/>
    <xdr:sp macro="" textlink="">
      <xdr:nvSpPr>
        <xdr:cNvPr id="85" name="テキスト ボックス 84"/>
        <xdr:cNvSpPr txBox="1"/>
      </xdr:nvSpPr>
      <xdr:spPr>
        <a:xfrm>
          <a:off x="3562428" y="610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85308</xdr:rowOff>
    </xdr:from>
    <xdr:to>
      <xdr:col>15</xdr:col>
      <xdr:colOff>101600</xdr:colOff>
      <xdr:row>35</xdr:row>
      <xdr:rowOff>15458</xdr:rowOff>
    </xdr:to>
    <xdr:sp macro="" textlink="">
      <xdr:nvSpPr>
        <xdr:cNvPr id="86" name="楕円 85"/>
        <xdr:cNvSpPr/>
      </xdr:nvSpPr>
      <xdr:spPr>
        <a:xfrm>
          <a:off x="2857500" y="591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6585</xdr:rowOff>
    </xdr:from>
    <xdr:ext cx="469744" cy="259045"/>
    <xdr:sp macro="" textlink="">
      <xdr:nvSpPr>
        <xdr:cNvPr id="87" name="テキスト ボックス 86"/>
        <xdr:cNvSpPr txBox="1"/>
      </xdr:nvSpPr>
      <xdr:spPr>
        <a:xfrm>
          <a:off x="2673428" y="600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34363</xdr:rowOff>
    </xdr:from>
    <xdr:to>
      <xdr:col>10</xdr:col>
      <xdr:colOff>165100</xdr:colOff>
      <xdr:row>33</xdr:row>
      <xdr:rowOff>135963</xdr:rowOff>
    </xdr:to>
    <xdr:sp macro="" textlink="">
      <xdr:nvSpPr>
        <xdr:cNvPr id="88" name="楕円 87"/>
        <xdr:cNvSpPr/>
      </xdr:nvSpPr>
      <xdr:spPr>
        <a:xfrm>
          <a:off x="1968500" y="569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127090</xdr:rowOff>
    </xdr:from>
    <xdr:ext cx="469744" cy="259045"/>
    <xdr:sp macro="" textlink="">
      <xdr:nvSpPr>
        <xdr:cNvPr id="89" name="テキスト ボックス 88"/>
        <xdr:cNvSpPr txBox="1"/>
      </xdr:nvSpPr>
      <xdr:spPr>
        <a:xfrm>
          <a:off x="1784428" y="578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149642</xdr:rowOff>
    </xdr:from>
    <xdr:to>
      <xdr:col>6</xdr:col>
      <xdr:colOff>38100</xdr:colOff>
      <xdr:row>34</xdr:row>
      <xdr:rowOff>79792</xdr:rowOff>
    </xdr:to>
    <xdr:sp macro="" textlink="">
      <xdr:nvSpPr>
        <xdr:cNvPr id="90" name="楕円 89"/>
        <xdr:cNvSpPr/>
      </xdr:nvSpPr>
      <xdr:spPr>
        <a:xfrm>
          <a:off x="1079500" y="580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70919</xdr:rowOff>
    </xdr:from>
    <xdr:ext cx="469744" cy="259045"/>
    <xdr:sp macro="" textlink="">
      <xdr:nvSpPr>
        <xdr:cNvPr id="91" name="テキスト ボックス 90"/>
        <xdr:cNvSpPr txBox="1"/>
      </xdr:nvSpPr>
      <xdr:spPr>
        <a:xfrm>
          <a:off x="895428" y="590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20604</xdr:rowOff>
    </xdr:from>
    <xdr:to>
      <xdr:col>24</xdr:col>
      <xdr:colOff>62865</xdr:colOff>
      <xdr:row>58</xdr:row>
      <xdr:rowOff>170486</xdr:rowOff>
    </xdr:to>
    <xdr:cxnSp macro="">
      <xdr:nvCxnSpPr>
        <xdr:cNvPr id="115" name="直線コネクタ 114"/>
        <xdr:cNvCxnSpPr/>
      </xdr:nvCxnSpPr>
      <xdr:spPr>
        <a:xfrm flipV="1">
          <a:off x="4633595" y="8593104"/>
          <a:ext cx="1270" cy="152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2863</xdr:rowOff>
    </xdr:from>
    <xdr:ext cx="534377" cy="259045"/>
    <xdr:sp macro="" textlink="">
      <xdr:nvSpPr>
        <xdr:cNvPr id="116" name="総務費最小値テキスト"/>
        <xdr:cNvSpPr txBox="1"/>
      </xdr:nvSpPr>
      <xdr:spPr>
        <a:xfrm>
          <a:off x="4686300" y="101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170486</xdr:rowOff>
    </xdr:from>
    <xdr:to>
      <xdr:col>24</xdr:col>
      <xdr:colOff>152400</xdr:colOff>
      <xdr:row>58</xdr:row>
      <xdr:rowOff>170486</xdr:rowOff>
    </xdr:to>
    <xdr:cxnSp macro="">
      <xdr:nvCxnSpPr>
        <xdr:cNvPr id="117" name="直線コネクタ 116"/>
        <xdr:cNvCxnSpPr/>
      </xdr:nvCxnSpPr>
      <xdr:spPr>
        <a:xfrm>
          <a:off x="4546600" y="101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138731</xdr:rowOff>
    </xdr:from>
    <xdr:ext cx="690189" cy="259045"/>
    <xdr:sp macro="" textlink="">
      <xdr:nvSpPr>
        <xdr:cNvPr id="118" name="総務費最大値テキスト"/>
        <xdr:cNvSpPr txBox="1"/>
      </xdr:nvSpPr>
      <xdr:spPr>
        <a:xfrm>
          <a:off x="4686300" y="8368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20604</xdr:rowOff>
    </xdr:from>
    <xdr:to>
      <xdr:col>24</xdr:col>
      <xdr:colOff>152400</xdr:colOff>
      <xdr:row>50</xdr:row>
      <xdr:rowOff>20604</xdr:rowOff>
    </xdr:to>
    <xdr:cxnSp macro="">
      <xdr:nvCxnSpPr>
        <xdr:cNvPr id="119" name="直線コネクタ 118"/>
        <xdr:cNvCxnSpPr/>
      </xdr:nvCxnSpPr>
      <xdr:spPr>
        <a:xfrm>
          <a:off x="4546600" y="85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128643</xdr:rowOff>
    </xdr:from>
    <xdr:to>
      <xdr:col>24</xdr:col>
      <xdr:colOff>63500</xdr:colOff>
      <xdr:row>58</xdr:row>
      <xdr:rowOff>132513</xdr:rowOff>
    </xdr:to>
    <xdr:cxnSp macro="">
      <xdr:nvCxnSpPr>
        <xdr:cNvPr id="120" name="直線コネクタ 119"/>
        <xdr:cNvCxnSpPr/>
      </xdr:nvCxnSpPr>
      <xdr:spPr>
        <a:xfrm>
          <a:off x="3797300" y="10072743"/>
          <a:ext cx="838200" cy="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49365</xdr:rowOff>
    </xdr:from>
    <xdr:ext cx="599010" cy="259045"/>
    <xdr:sp macro="" textlink="">
      <xdr:nvSpPr>
        <xdr:cNvPr id="121" name="総務費平均値テキスト"/>
        <xdr:cNvSpPr txBox="1"/>
      </xdr:nvSpPr>
      <xdr:spPr>
        <a:xfrm>
          <a:off x="4686300" y="9822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26488</xdr:rowOff>
    </xdr:from>
    <xdr:to>
      <xdr:col>24</xdr:col>
      <xdr:colOff>114300</xdr:colOff>
      <xdr:row>58</xdr:row>
      <xdr:rowOff>128088</xdr:rowOff>
    </xdr:to>
    <xdr:sp macro="" textlink="">
      <xdr:nvSpPr>
        <xdr:cNvPr id="122" name="フローチャート: 判断 121"/>
        <xdr:cNvSpPr/>
      </xdr:nvSpPr>
      <xdr:spPr>
        <a:xfrm>
          <a:off x="4584700" y="997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128643</xdr:rowOff>
    </xdr:from>
    <xdr:to>
      <xdr:col>19</xdr:col>
      <xdr:colOff>177800</xdr:colOff>
      <xdr:row>58</xdr:row>
      <xdr:rowOff>129799</xdr:rowOff>
    </xdr:to>
    <xdr:cxnSp macro="">
      <xdr:nvCxnSpPr>
        <xdr:cNvPr id="123" name="直線コネクタ 122"/>
        <xdr:cNvCxnSpPr/>
      </xdr:nvCxnSpPr>
      <xdr:spPr>
        <a:xfrm flipV="1">
          <a:off x="2908300" y="10072743"/>
          <a:ext cx="889000" cy="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60120</xdr:rowOff>
    </xdr:from>
    <xdr:to>
      <xdr:col>20</xdr:col>
      <xdr:colOff>38100</xdr:colOff>
      <xdr:row>58</xdr:row>
      <xdr:rowOff>161720</xdr:rowOff>
    </xdr:to>
    <xdr:sp macro="" textlink="">
      <xdr:nvSpPr>
        <xdr:cNvPr id="124" name="フローチャート: 判断 123"/>
        <xdr:cNvSpPr/>
      </xdr:nvSpPr>
      <xdr:spPr>
        <a:xfrm>
          <a:off x="3746500" y="1000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6797</xdr:rowOff>
    </xdr:from>
    <xdr:ext cx="534377" cy="259045"/>
    <xdr:sp macro="" textlink="">
      <xdr:nvSpPr>
        <xdr:cNvPr id="125" name="テキスト ボックス 124"/>
        <xdr:cNvSpPr txBox="1"/>
      </xdr:nvSpPr>
      <xdr:spPr>
        <a:xfrm>
          <a:off x="3530111" y="977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127555</xdr:rowOff>
    </xdr:from>
    <xdr:to>
      <xdr:col>15</xdr:col>
      <xdr:colOff>50800</xdr:colOff>
      <xdr:row>58</xdr:row>
      <xdr:rowOff>129799</xdr:rowOff>
    </xdr:to>
    <xdr:cxnSp macro="">
      <xdr:nvCxnSpPr>
        <xdr:cNvPr id="126" name="直線コネクタ 125"/>
        <xdr:cNvCxnSpPr/>
      </xdr:nvCxnSpPr>
      <xdr:spPr>
        <a:xfrm>
          <a:off x="2019300" y="10071655"/>
          <a:ext cx="889000" cy="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61857</xdr:rowOff>
    </xdr:from>
    <xdr:to>
      <xdr:col>15</xdr:col>
      <xdr:colOff>101600</xdr:colOff>
      <xdr:row>58</xdr:row>
      <xdr:rowOff>163457</xdr:rowOff>
    </xdr:to>
    <xdr:sp macro="" textlink="">
      <xdr:nvSpPr>
        <xdr:cNvPr id="127" name="フローチャート: 判断 126"/>
        <xdr:cNvSpPr/>
      </xdr:nvSpPr>
      <xdr:spPr>
        <a:xfrm>
          <a:off x="2857500" y="1000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8534</xdr:rowOff>
    </xdr:from>
    <xdr:ext cx="534377" cy="259045"/>
    <xdr:sp macro="" textlink="">
      <xdr:nvSpPr>
        <xdr:cNvPr id="128" name="テキスト ボックス 127"/>
        <xdr:cNvSpPr txBox="1"/>
      </xdr:nvSpPr>
      <xdr:spPr>
        <a:xfrm>
          <a:off x="2641111" y="97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57878</xdr:rowOff>
    </xdr:from>
    <xdr:to>
      <xdr:col>10</xdr:col>
      <xdr:colOff>114300</xdr:colOff>
      <xdr:row>58</xdr:row>
      <xdr:rowOff>127555</xdr:rowOff>
    </xdr:to>
    <xdr:cxnSp macro="">
      <xdr:nvCxnSpPr>
        <xdr:cNvPr id="129" name="直線コネクタ 128"/>
        <xdr:cNvCxnSpPr/>
      </xdr:nvCxnSpPr>
      <xdr:spPr>
        <a:xfrm>
          <a:off x="1130300" y="10001978"/>
          <a:ext cx="889000" cy="6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63989</xdr:rowOff>
    </xdr:from>
    <xdr:to>
      <xdr:col>10</xdr:col>
      <xdr:colOff>165100</xdr:colOff>
      <xdr:row>58</xdr:row>
      <xdr:rowOff>165589</xdr:rowOff>
    </xdr:to>
    <xdr:sp macro="" textlink="">
      <xdr:nvSpPr>
        <xdr:cNvPr id="130" name="フローチャート: 判断 129"/>
        <xdr:cNvSpPr/>
      </xdr:nvSpPr>
      <xdr:spPr>
        <a:xfrm>
          <a:off x="1968500" y="1000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10666</xdr:rowOff>
    </xdr:from>
    <xdr:ext cx="534377" cy="259045"/>
    <xdr:sp macro="" textlink="">
      <xdr:nvSpPr>
        <xdr:cNvPr id="131" name="テキスト ボックス 130"/>
        <xdr:cNvSpPr txBox="1"/>
      </xdr:nvSpPr>
      <xdr:spPr>
        <a:xfrm>
          <a:off x="1752111" y="97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64681</xdr:rowOff>
    </xdr:from>
    <xdr:to>
      <xdr:col>6</xdr:col>
      <xdr:colOff>38100</xdr:colOff>
      <xdr:row>58</xdr:row>
      <xdr:rowOff>166281</xdr:rowOff>
    </xdr:to>
    <xdr:sp macro="" textlink="">
      <xdr:nvSpPr>
        <xdr:cNvPr id="132" name="フローチャート: 判断 131"/>
        <xdr:cNvSpPr/>
      </xdr:nvSpPr>
      <xdr:spPr>
        <a:xfrm>
          <a:off x="1079500" y="1000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157408</xdr:rowOff>
    </xdr:from>
    <xdr:ext cx="534377" cy="259045"/>
    <xdr:sp macro="" textlink="">
      <xdr:nvSpPr>
        <xdr:cNvPr id="133" name="テキスト ボックス 132"/>
        <xdr:cNvSpPr txBox="1"/>
      </xdr:nvSpPr>
      <xdr:spPr>
        <a:xfrm>
          <a:off x="863111" y="1010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81713</xdr:rowOff>
    </xdr:from>
    <xdr:to>
      <xdr:col>24</xdr:col>
      <xdr:colOff>114300</xdr:colOff>
      <xdr:row>59</xdr:row>
      <xdr:rowOff>11863</xdr:rowOff>
    </xdr:to>
    <xdr:sp macro="" textlink="">
      <xdr:nvSpPr>
        <xdr:cNvPr id="139" name="楕円 138"/>
        <xdr:cNvSpPr/>
      </xdr:nvSpPr>
      <xdr:spPr>
        <a:xfrm>
          <a:off x="4584700" y="1002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4915</xdr:rowOff>
    </xdr:from>
    <xdr:ext cx="534377" cy="259045"/>
    <xdr:sp macro="" textlink="">
      <xdr:nvSpPr>
        <xdr:cNvPr id="140" name="総務費該当値テキスト"/>
        <xdr:cNvSpPr txBox="1"/>
      </xdr:nvSpPr>
      <xdr:spPr>
        <a:xfrm>
          <a:off x="4686300" y="994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77843</xdr:rowOff>
    </xdr:from>
    <xdr:to>
      <xdr:col>20</xdr:col>
      <xdr:colOff>38100</xdr:colOff>
      <xdr:row>59</xdr:row>
      <xdr:rowOff>7993</xdr:rowOff>
    </xdr:to>
    <xdr:sp macro="" textlink="">
      <xdr:nvSpPr>
        <xdr:cNvPr id="141" name="楕円 140"/>
        <xdr:cNvSpPr/>
      </xdr:nvSpPr>
      <xdr:spPr>
        <a:xfrm>
          <a:off x="3746500" y="1002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170570</xdr:rowOff>
    </xdr:from>
    <xdr:ext cx="534377" cy="259045"/>
    <xdr:sp macro="" textlink="">
      <xdr:nvSpPr>
        <xdr:cNvPr id="142" name="テキスト ボックス 141"/>
        <xdr:cNvSpPr txBox="1"/>
      </xdr:nvSpPr>
      <xdr:spPr>
        <a:xfrm>
          <a:off x="3530111" y="1011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78999</xdr:rowOff>
    </xdr:from>
    <xdr:to>
      <xdr:col>15</xdr:col>
      <xdr:colOff>101600</xdr:colOff>
      <xdr:row>59</xdr:row>
      <xdr:rowOff>9149</xdr:rowOff>
    </xdr:to>
    <xdr:sp macro="" textlink="">
      <xdr:nvSpPr>
        <xdr:cNvPr id="143" name="楕円 142"/>
        <xdr:cNvSpPr/>
      </xdr:nvSpPr>
      <xdr:spPr>
        <a:xfrm>
          <a:off x="2857500" y="1002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276</xdr:rowOff>
    </xdr:from>
    <xdr:ext cx="534377" cy="259045"/>
    <xdr:sp macro="" textlink="">
      <xdr:nvSpPr>
        <xdr:cNvPr id="144" name="テキスト ボックス 143"/>
        <xdr:cNvSpPr txBox="1"/>
      </xdr:nvSpPr>
      <xdr:spPr>
        <a:xfrm>
          <a:off x="2641111" y="1011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76755</xdr:rowOff>
    </xdr:from>
    <xdr:to>
      <xdr:col>10</xdr:col>
      <xdr:colOff>165100</xdr:colOff>
      <xdr:row>59</xdr:row>
      <xdr:rowOff>6905</xdr:rowOff>
    </xdr:to>
    <xdr:sp macro="" textlink="">
      <xdr:nvSpPr>
        <xdr:cNvPr id="145" name="楕円 144"/>
        <xdr:cNvSpPr/>
      </xdr:nvSpPr>
      <xdr:spPr>
        <a:xfrm>
          <a:off x="1968500" y="1002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169482</xdr:rowOff>
    </xdr:from>
    <xdr:ext cx="534377" cy="259045"/>
    <xdr:sp macro="" textlink="">
      <xdr:nvSpPr>
        <xdr:cNvPr id="146" name="テキスト ボックス 145"/>
        <xdr:cNvSpPr txBox="1"/>
      </xdr:nvSpPr>
      <xdr:spPr>
        <a:xfrm>
          <a:off x="1752111" y="101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7078</xdr:rowOff>
    </xdr:from>
    <xdr:to>
      <xdr:col>6</xdr:col>
      <xdr:colOff>38100</xdr:colOff>
      <xdr:row>58</xdr:row>
      <xdr:rowOff>108678</xdr:rowOff>
    </xdr:to>
    <xdr:sp macro="" textlink="">
      <xdr:nvSpPr>
        <xdr:cNvPr id="147" name="楕円 146"/>
        <xdr:cNvSpPr/>
      </xdr:nvSpPr>
      <xdr:spPr>
        <a:xfrm>
          <a:off x="1079500" y="995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125205</xdr:rowOff>
    </xdr:from>
    <xdr:ext cx="599010" cy="259045"/>
    <xdr:sp macro="" textlink="">
      <xdr:nvSpPr>
        <xdr:cNvPr id="148" name="テキスト ボックス 147"/>
        <xdr:cNvSpPr txBox="1"/>
      </xdr:nvSpPr>
      <xdr:spPr>
        <a:xfrm>
          <a:off x="830795" y="9726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27969</xdr:rowOff>
    </xdr:from>
    <xdr:to>
      <xdr:col>24</xdr:col>
      <xdr:colOff>62865</xdr:colOff>
      <xdr:row>79</xdr:row>
      <xdr:rowOff>22428</xdr:rowOff>
    </xdr:to>
    <xdr:cxnSp macro="">
      <xdr:nvCxnSpPr>
        <xdr:cNvPr id="175" name="直線コネクタ 174"/>
        <xdr:cNvCxnSpPr/>
      </xdr:nvCxnSpPr>
      <xdr:spPr>
        <a:xfrm flipV="1">
          <a:off x="4633595" y="12200919"/>
          <a:ext cx="1270" cy="136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26255</xdr:rowOff>
    </xdr:from>
    <xdr:ext cx="534377" cy="259045"/>
    <xdr:sp macro="" textlink="">
      <xdr:nvSpPr>
        <xdr:cNvPr id="176" name="民生費最小値テキスト"/>
        <xdr:cNvSpPr txBox="1"/>
      </xdr:nvSpPr>
      <xdr:spPr>
        <a:xfrm>
          <a:off x="4686300" y="1357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22428</xdr:rowOff>
    </xdr:from>
    <xdr:to>
      <xdr:col>24</xdr:col>
      <xdr:colOff>152400</xdr:colOff>
      <xdr:row>79</xdr:row>
      <xdr:rowOff>22428</xdr:rowOff>
    </xdr:to>
    <xdr:cxnSp macro="">
      <xdr:nvCxnSpPr>
        <xdr:cNvPr id="177" name="直線コネクタ 176"/>
        <xdr:cNvCxnSpPr/>
      </xdr:nvCxnSpPr>
      <xdr:spPr>
        <a:xfrm>
          <a:off x="4546600" y="1356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146096</xdr:rowOff>
    </xdr:from>
    <xdr:ext cx="599010" cy="259045"/>
    <xdr:sp macro="" textlink="">
      <xdr:nvSpPr>
        <xdr:cNvPr id="178" name="民生費最大値テキスト"/>
        <xdr:cNvSpPr txBox="1"/>
      </xdr:nvSpPr>
      <xdr:spPr>
        <a:xfrm>
          <a:off x="4686300" y="1197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27969</xdr:rowOff>
    </xdr:from>
    <xdr:to>
      <xdr:col>24</xdr:col>
      <xdr:colOff>152400</xdr:colOff>
      <xdr:row>71</xdr:row>
      <xdr:rowOff>27969</xdr:rowOff>
    </xdr:to>
    <xdr:cxnSp macro="">
      <xdr:nvCxnSpPr>
        <xdr:cNvPr id="179" name="直線コネクタ 178"/>
        <xdr:cNvCxnSpPr/>
      </xdr:nvCxnSpPr>
      <xdr:spPr>
        <a:xfrm>
          <a:off x="4546600" y="12200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24355</xdr:rowOff>
    </xdr:from>
    <xdr:to>
      <xdr:col>24</xdr:col>
      <xdr:colOff>63500</xdr:colOff>
      <xdr:row>76</xdr:row>
      <xdr:rowOff>63446</xdr:rowOff>
    </xdr:to>
    <xdr:cxnSp macro="">
      <xdr:nvCxnSpPr>
        <xdr:cNvPr id="180" name="直線コネクタ 179"/>
        <xdr:cNvCxnSpPr/>
      </xdr:nvCxnSpPr>
      <xdr:spPr>
        <a:xfrm flipV="1">
          <a:off x="3797300" y="13054555"/>
          <a:ext cx="8382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126185</xdr:rowOff>
    </xdr:from>
    <xdr:ext cx="599010" cy="259045"/>
    <xdr:sp macro="" textlink="">
      <xdr:nvSpPr>
        <xdr:cNvPr id="181" name="民生費平均値テキスト"/>
        <xdr:cNvSpPr txBox="1"/>
      </xdr:nvSpPr>
      <xdr:spPr>
        <a:xfrm>
          <a:off x="4686300" y="129849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147758</xdr:rowOff>
    </xdr:from>
    <xdr:to>
      <xdr:col>24</xdr:col>
      <xdr:colOff>114300</xdr:colOff>
      <xdr:row>76</xdr:row>
      <xdr:rowOff>77908</xdr:rowOff>
    </xdr:to>
    <xdr:sp macro="" textlink="">
      <xdr:nvSpPr>
        <xdr:cNvPr id="182" name="フローチャート: 判断 181"/>
        <xdr:cNvSpPr/>
      </xdr:nvSpPr>
      <xdr:spPr>
        <a:xfrm>
          <a:off x="45847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63446</xdr:rowOff>
    </xdr:from>
    <xdr:to>
      <xdr:col>19</xdr:col>
      <xdr:colOff>177800</xdr:colOff>
      <xdr:row>76</xdr:row>
      <xdr:rowOff>103505</xdr:rowOff>
    </xdr:to>
    <xdr:cxnSp macro="">
      <xdr:nvCxnSpPr>
        <xdr:cNvPr id="183" name="直線コネクタ 182"/>
        <xdr:cNvCxnSpPr/>
      </xdr:nvCxnSpPr>
      <xdr:spPr>
        <a:xfrm flipV="1">
          <a:off x="2908300" y="13093646"/>
          <a:ext cx="889000" cy="4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168659</xdr:rowOff>
    </xdr:from>
    <xdr:to>
      <xdr:col>20</xdr:col>
      <xdr:colOff>38100</xdr:colOff>
      <xdr:row>76</xdr:row>
      <xdr:rowOff>98809</xdr:rowOff>
    </xdr:to>
    <xdr:sp macro="" textlink="">
      <xdr:nvSpPr>
        <xdr:cNvPr id="184" name="フローチャート: 判断 183"/>
        <xdr:cNvSpPr/>
      </xdr:nvSpPr>
      <xdr:spPr>
        <a:xfrm>
          <a:off x="3746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115336</xdr:rowOff>
    </xdr:from>
    <xdr:ext cx="599010" cy="259045"/>
    <xdr:sp macro="" textlink="">
      <xdr:nvSpPr>
        <xdr:cNvPr id="185" name="テキスト ボックス 184"/>
        <xdr:cNvSpPr txBox="1"/>
      </xdr:nvSpPr>
      <xdr:spPr>
        <a:xfrm>
          <a:off x="3497795" y="1280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5468</xdr:rowOff>
    </xdr:from>
    <xdr:to>
      <xdr:col>15</xdr:col>
      <xdr:colOff>50800</xdr:colOff>
      <xdr:row>76</xdr:row>
      <xdr:rowOff>103505</xdr:rowOff>
    </xdr:to>
    <xdr:cxnSp macro="">
      <xdr:nvCxnSpPr>
        <xdr:cNvPr id="186" name="直線コネクタ 185"/>
        <xdr:cNvCxnSpPr/>
      </xdr:nvCxnSpPr>
      <xdr:spPr>
        <a:xfrm>
          <a:off x="2019300" y="13035668"/>
          <a:ext cx="889000" cy="9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10272</xdr:rowOff>
    </xdr:from>
    <xdr:to>
      <xdr:col>15</xdr:col>
      <xdr:colOff>101600</xdr:colOff>
      <xdr:row>76</xdr:row>
      <xdr:rowOff>111872</xdr:rowOff>
    </xdr:to>
    <xdr:sp macro="" textlink="">
      <xdr:nvSpPr>
        <xdr:cNvPr id="187" name="フローチャート: 判断 186"/>
        <xdr:cNvSpPr/>
      </xdr:nvSpPr>
      <xdr:spPr>
        <a:xfrm>
          <a:off x="2857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128399</xdr:rowOff>
    </xdr:from>
    <xdr:ext cx="599010" cy="259045"/>
    <xdr:sp macro="" textlink="">
      <xdr:nvSpPr>
        <xdr:cNvPr id="188" name="テキスト ボックス 187"/>
        <xdr:cNvSpPr txBox="1"/>
      </xdr:nvSpPr>
      <xdr:spPr>
        <a:xfrm>
          <a:off x="2608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5468</xdr:rowOff>
    </xdr:from>
    <xdr:to>
      <xdr:col>10</xdr:col>
      <xdr:colOff>114300</xdr:colOff>
      <xdr:row>76</xdr:row>
      <xdr:rowOff>97104</xdr:rowOff>
    </xdr:to>
    <xdr:cxnSp macro="">
      <xdr:nvCxnSpPr>
        <xdr:cNvPr id="189" name="直線コネクタ 188"/>
        <xdr:cNvCxnSpPr/>
      </xdr:nvCxnSpPr>
      <xdr:spPr>
        <a:xfrm flipV="1">
          <a:off x="1130300" y="13035668"/>
          <a:ext cx="889000" cy="9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113371</xdr:rowOff>
    </xdr:from>
    <xdr:to>
      <xdr:col>10</xdr:col>
      <xdr:colOff>165100</xdr:colOff>
      <xdr:row>77</xdr:row>
      <xdr:rowOff>43521</xdr:rowOff>
    </xdr:to>
    <xdr:sp macro="" textlink="">
      <xdr:nvSpPr>
        <xdr:cNvPr id="190" name="フローチャート: 判断 189"/>
        <xdr:cNvSpPr/>
      </xdr:nvSpPr>
      <xdr:spPr>
        <a:xfrm>
          <a:off x="1968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34648</xdr:rowOff>
    </xdr:from>
    <xdr:ext cx="599010" cy="259045"/>
    <xdr:sp macro="" textlink="">
      <xdr:nvSpPr>
        <xdr:cNvPr id="191" name="テキスト ボックス 190"/>
        <xdr:cNvSpPr txBox="1"/>
      </xdr:nvSpPr>
      <xdr:spPr>
        <a:xfrm>
          <a:off x="1719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63351</xdr:rowOff>
    </xdr:from>
    <xdr:to>
      <xdr:col>6</xdr:col>
      <xdr:colOff>38100</xdr:colOff>
      <xdr:row>76</xdr:row>
      <xdr:rowOff>164951</xdr:rowOff>
    </xdr:to>
    <xdr:sp macro="" textlink="">
      <xdr:nvSpPr>
        <xdr:cNvPr id="192" name="フローチャート: 判断 191"/>
        <xdr:cNvSpPr/>
      </xdr:nvSpPr>
      <xdr:spPr>
        <a:xfrm>
          <a:off x="1079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156078</xdr:rowOff>
    </xdr:from>
    <xdr:ext cx="599010" cy="259045"/>
    <xdr:sp macro="" textlink="">
      <xdr:nvSpPr>
        <xdr:cNvPr id="193" name="テキスト ボックス 192"/>
        <xdr:cNvSpPr txBox="1"/>
      </xdr:nvSpPr>
      <xdr:spPr>
        <a:xfrm>
          <a:off x="830795" y="1318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145005</xdr:rowOff>
    </xdr:from>
    <xdr:to>
      <xdr:col>24</xdr:col>
      <xdr:colOff>114300</xdr:colOff>
      <xdr:row>76</xdr:row>
      <xdr:rowOff>75155</xdr:rowOff>
    </xdr:to>
    <xdr:sp macro="" textlink="">
      <xdr:nvSpPr>
        <xdr:cNvPr id="199" name="楕円 198"/>
        <xdr:cNvSpPr/>
      </xdr:nvSpPr>
      <xdr:spPr>
        <a:xfrm>
          <a:off x="4584700" y="1300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167882</xdr:rowOff>
    </xdr:from>
    <xdr:ext cx="599010" cy="259045"/>
    <xdr:sp macro="" textlink="">
      <xdr:nvSpPr>
        <xdr:cNvPr id="200" name="民生費該当値テキスト"/>
        <xdr:cNvSpPr txBox="1"/>
      </xdr:nvSpPr>
      <xdr:spPr>
        <a:xfrm>
          <a:off x="4686300" y="12855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12646</xdr:rowOff>
    </xdr:from>
    <xdr:to>
      <xdr:col>20</xdr:col>
      <xdr:colOff>38100</xdr:colOff>
      <xdr:row>76</xdr:row>
      <xdr:rowOff>114246</xdr:rowOff>
    </xdr:to>
    <xdr:sp macro="" textlink="">
      <xdr:nvSpPr>
        <xdr:cNvPr id="201" name="楕円 200"/>
        <xdr:cNvSpPr/>
      </xdr:nvSpPr>
      <xdr:spPr>
        <a:xfrm>
          <a:off x="3746500" y="1304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105373</xdr:rowOff>
    </xdr:from>
    <xdr:ext cx="599010" cy="259045"/>
    <xdr:sp macro="" textlink="">
      <xdr:nvSpPr>
        <xdr:cNvPr id="202" name="テキスト ボックス 201"/>
        <xdr:cNvSpPr txBox="1"/>
      </xdr:nvSpPr>
      <xdr:spPr>
        <a:xfrm>
          <a:off x="3497795" y="1313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52705</xdr:rowOff>
    </xdr:from>
    <xdr:to>
      <xdr:col>15</xdr:col>
      <xdr:colOff>101600</xdr:colOff>
      <xdr:row>76</xdr:row>
      <xdr:rowOff>154305</xdr:rowOff>
    </xdr:to>
    <xdr:sp macro="" textlink="">
      <xdr:nvSpPr>
        <xdr:cNvPr id="203" name="楕円 202"/>
        <xdr:cNvSpPr/>
      </xdr:nvSpPr>
      <xdr:spPr>
        <a:xfrm>
          <a:off x="2857500" y="1308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145432</xdr:rowOff>
    </xdr:from>
    <xdr:ext cx="599010" cy="259045"/>
    <xdr:sp macro="" textlink="">
      <xdr:nvSpPr>
        <xdr:cNvPr id="204" name="テキスト ボックス 203"/>
        <xdr:cNvSpPr txBox="1"/>
      </xdr:nvSpPr>
      <xdr:spPr>
        <a:xfrm>
          <a:off x="2608795" y="1317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126118</xdr:rowOff>
    </xdr:from>
    <xdr:to>
      <xdr:col>10</xdr:col>
      <xdr:colOff>165100</xdr:colOff>
      <xdr:row>76</xdr:row>
      <xdr:rowOff>56268</xdr:rowOff>
    </xdr:to>
    <xdr:sp macro="" textlink="">
      <xdr:nvSpPr>
        <xdr:cNvPr id="205" name="楕円 204"/>
        <xdr:cNvSpPr/>
      </xdr:nvSpPr>
      <xdr:spPr>
        <a:xfrm>
          <a:off x="1968500" y="1298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72795</xdr:rowOff>
    </xdr:from>
    <xdr:ext cx="599010" cy="259045"/>
    <xdr:sp macro="" textlink="">
      <xdr:nvSpPr>
        <xdr:cNvPr id="206" name="テキスト ボックス 205"/>
        <xdr:cNvSpPr txBox="1"/>
      </xdr:nvSpPr>
      <xdr:spPr>
        <a:xfrm>
          <a:off x="1719795" y="12760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46304</xdr:rowOff>
    </xdr:from>
    <xdr:to>
      <xdr:col>6</xdr:col>
      <xdr:colOff>38100</xdr:colOff>
      <xdr:row>76</xdr:row>
      <xdr:rowOff>147904</xdr:rowOff>
    </xdr:to>
    <xdr:sp macro="" textlink="">
      <xdr:nvSpPr>
        <xdr:cNvPr id="207" name="楕円 206"/>
        <xdr:cNvSpPr/>
      </xdr:nvSpPr>
      <xdr:spPr>
        <a:xfrm>
          <a:off x="1079500" y="1307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164431</xdr:rowOff>
    </xdr:from>
    <xdr:ext cx="599010" cy="259045"/>
    <xdr:sp macro="" textlink="">
      <xdr:nvSpPr>
        <xdr:cNvPr id="208" name="テキスト ボックス 207"/>
        <xdr:cNvSpPr txBox="1"/>
      </xdr:nvSpPr>
      <xdr:spPr>
        <a:xfrm>
          <a:off x="830795" y="1285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45679</xdr:rowOff>
    </xdr:from>
    <xdr:to>
      <xdr:col>24</xdr:col>
      <xdr:colOff>62865</xdr:colOff>
      <xdr:row>99</xdr:row>
      <xdr:rowOff>91858</xdr:rowOff>
    </xdr:to>
    <xdr:cxnSp macro="">
      <xdr:nvCxnSpPr>
        <xdr:cNvPr id="235" name="直線コネクタ 234"/>
        <xdr:cNvCxnSpPr/>
      </xdr:nvCxnSpPr>
      <xdr:spPr>
        <a:xfrm flipV="1">
          <a:off x="4633595" y="15647629"/>
          <a:ext cx="1270" cy="141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95685</xdr:rowOff>
    </xdr:from>
    <xdr:ext cx="534377" cy="259045"/>
    <xdr:sp macro="" textlink="">
      <xdr:nvSpPr>
        <xdr:cNvPr id="236" name="衛生費最小値テキスト"/>
        <xdr:cNvSpPr txBox="1"/>
      </xdr:nvSpPr>
      <xdr:spPr>
        <a:xfrm>
          <a:off x="4686300" y="170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91858</xdr:rowOff>
    </xdr:from>
    <xdr:to>
      <xdr:col>24</xdr:col>
      <xdr:colOff>152400</xdr:colOff>
      <xdr:row>99</xdr:row>
      <xdr:rowOff>91858</xdr:rowOff>
    </xdr:to>
    <xdr:cxnSp macro="">
      <xdr:nvCxnSpPr>
        <xdr:cNvPr id="237" name="直線コネクタ 236"/>
        <xdr:cNvCxnSpPr/>
      </xdr:nvCxnSpPr>
      <xdr:spPr>
        <a:xfrm>
          <a:off x="4546600" y="1706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163806</xdr:rowOff>
    </xdr:from>
    <xdr:ext cx="599010" cy="259045"/>
    <xdr:sp macro="" textlink="">
      <xdr:nvSpPr>
        <xdr:cNvPr id="238" name="衛生費最大値テキスト"/>
        <xdr:cNvSpPr txBox="1"/>
      </xdr:nvSpPr>
      <xdr:spPr>
        <a:xfrm>
          <a:off x="4686300" y="1542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45679</xdr:rowOff>
    </xdr:from>
    <xdr:to>
      <xdr:col>24</xdr:col>
      <xdr:colOff>152400</xdr:colOff>
      <xdr:row>91</xdr:row>
      <xdr:rowOff>45679</xdr:rowOff>
    </xdr:to>
    <xdr:cxnSp macro="">
      <xdr:nvCxnSpPr>
        <xdr:cNvPr id="239" name="直線コネクタ 238"/>
        <xdr:cNvCxnSpPr/>
      </xdr:nvCxnSpPr>
      <xdr:spPr>
        <a:xfrm>
          <a:off x="4546600" y="1564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15799</xdr:rowOff>
    </xdr:from>
    <xdr:to>
      <xdr:col>24</xdr:col>
      <xdr:colOff>63500</xdr:colOff>
      <xdr:row>98</xdr:row>
      <xdr:rowOff>17431</xdr:rowOff>
    </xdr:to>
    <xdr:cxnSp macro="">
      <xdr:nvCxnSpPr>
        <xdr:cNvPr id="240" name="直線コネクタ 239"/>
        <xdr:cNvCxnSpPr/>
      </xdr:nvCxnSpPr>
      <xdr:spPr>
        <a:xfrm flipV="1">
          <a:off x="3797300" y="16817899"/>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118373</xdr:rowOff>
    </xdr:from>
    <xdr:ext cx="534377" cy="259045"/>
    <xdr:sp macro="" textlink="">
      <xdr:nvSpPr>
        <xdr:cNvPr id="241" name="衛生費平均値テキスト"/>
        <xdr:cNvSpPr txBox="1"/>
      </xdr:nvSpPr>
      <xdr:spPr>
        <a:xfrm>
          <a:off x="4686300" y="16406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95496</xdr:rowOff>
    </xdr:from>
    <xdr:to>
      <xdr:col>24</xdr:col>
      <xdr:colOff>114300</xdr:colOff>
      <xdr:row>97</xdr:row>
      <xdr:rowOff>25646</xdr:rowOff>
    </xdr:to>
    <xdr:sp macro="" textlink="">
      <xdr:nvSpPr>
        <xdr:cNvPr id="242" name="フローチャート: 判断 241"/>
        <xdr:cNvSpPr/>
      </xdr:nvSpPr>
      <xdr:spPr>
        <a:xfrm>
          <a:off x="45847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17431</xdr:rowOff>
    </xdr:from>
    <xdr:to>
      <xdr:col>19</xdr:col>
      <xdr:colOff>177800</xdr:colOff>
      <xdr:row>98</xdr:row>
      <xdr:rowOff>17546</xdr:rowOff>
    </xdr:to>
    <xdr:cxnSp macro="">
      <xdr:nvCxnSpPr>
        <xdr:cNvPr id="243" name="直線コネクタ 242"/>
        <xdr:cNvCxnSpPr/>
      </xdr:nvCxnSpPr>
      <xdr:spPr>
        <a:xfrm flipV="1">
          <a:off x="2908300" y="16819531"/>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107612</xdr:rowOff>
    </xdr:from>
    <xdr:to>
      <xdr:col>20</xdr:col>
      <xdr:colOff>38100</xdr:colOff>
      <xdr:row>97</xdr:row>
      <xdr:rowOff>37762</xdr:rowOff>
    </xdr:to>
    <xdr:sp macro="" textlink="">
      <xdr:nvSpPr>
        <xdr:cNvPr id="244" name="フローチャート: 判断 243"/>
        <xdr:cNvSpPr/>
      </xdr:nvSpPr>
      <xdr:spPr>
        <a:xfrm>
          <a:off x="3746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54289</xdr:rowOff>
    </xdr:from>
    <xdr:ext cx="534377" cy="259045"/>
    <xdr:sp macro="" textlink="">
      <xdr:nvSpPr>
        <xdr:cNvPr id="245" name="テキスト ボックス 244"/>
        <xdr:cNvSpPr txBox="1"/>
      </xdr:nvSpPr>
      <xdr:spPr>
        <a:xfrm>
          <a:off x="3530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17546</xdr:rowOff>
    </xdr:from>
    <xdr:to>
      <xdr:col>15</xdr:col>
      <xdr:colOff>50800</xdr:colOff>
      <xdr:row>98</xdr:row>
      <xdr:rowOff>108528</xdr:rowOff>
    </xdr:to>
    <xdr:cxnSp macro="">
      <xdr:nvCxnSpPr>
        <xdr:cNvPr id="246" name="直線コネクタ 245"/>
        <xdr:cNvCxnSpPr/>
      </xdr:nvCxnSpPr>
      <xdr:spPr>
        <a:xfrm flipV="1">
          <a:off x="2019300" y="16819646"/>
          <a:ext cx="889000" cy="9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88230</xdr:rowOff>
    </xdr:from>
    <xdr:to>
      <xdr:col>15</xdr:col>
      <xdr:colOff>101600</xdr:colOff>
      <xdr:row>97</xdr:row>
      <xdr:rowOff>18380</xdr:rowOff>
    </xdr:to>
    <xdr:sp macro="" textlink="">
      <xdr:nvSpPr>
        <xdr:cNvPr id="247" name="フローチャート: 判断 246"/>
        <xdr:cNvSpPr/>
      </xdr:nvSpPr>
      <xdr:spPr>
        <a:xfrm>
          <a:off x="2857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34907</xdr:rowOff>
    </xdr:from>
    <xdr:ext cx="534377" cy="259045"/>
    <xdr:sp macro="" textlink="">
      <xdr:nvSpPr>
        <xdr:cNvPr id="248" name="テキスト ボックス 247"/>
        <xdr:cNvSpPr txBox="1"/>
      </xdr:nvSpPr>
      <xdr:spPr>
        <a:xfrm>
          <a:off x="2641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49975</xdr:rowOff>
    </xdr:from>
    <xdr:to>
      <xdr:col>10</xdr:col>
      <xdr:colOff>114300</xdr:colOff>
      <xdr:row>98</xdr:row>
      <xdr:rowOff>108528</xdr:rowOff>
    </xdr:to>
    <xdr:cxnSp macro="">
      <xdr:nvCxnSpPr>
        <xdr:cNvPr id="249" name="直線コネクタ 248"/>
        <xdr:cNvCxnSpPr/>
      </xdr:nvCxnSpPr>
      <xdr:spPr>
        <a:xfrm>
          <a:off x="1130300" y="16852075"/>
          <a:ext cx="889000" cy="5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7322</xdr:rowOff>
    </xdr:from>
    <xdr:to>
      <xdr:col>10</xdr:col>
      <xdr:colOff>165100</xdr:colOff>
      <xdr:row>97</xdr:row>
      <xdr:rowOff>108922</xdr:rowOff>
    </xdr:to>
    <xdr:sp macro="" textlink="">
      <xdr:nvSpPr>
        <xdr:cNvPr id="250" name="フローチャート: 判断 249"/>
        <xdr:cNvSpPr/>
      </xdr:nvSpPr>
      <xdr:spPr>
        <a:xfrm>
          <a:off x="1968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125449</xdr:rowOff>
    </xdr:from>
    <xdr:ext cx="534377" cy="259045"/>
    <xdr:sp macro="" textlink="">
      <xdr:nvSpPr>
        <xdr:cNvPr id="251" name="テキスト ボックス 250"/>
        <xdr:cNvSpPr txBox="1"/>
      </xdr:nvSpPr>
      <xdr:spPr>
        <a:xfrm>
          <a:off x="1752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52" name="フローチャート: 判断 251"/>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157584</xdr:rowOff>
    </xdr:from>
    <xdr:ext cx="534377" cy="259045"/>
    <xdr:sp macro="" textlink="">
      <xdr:nvSpPr>
        <xdr:cNvPr id="253" name="テキスト ボックス 252"/>
        <xdr:cNvSpPr txBox="1"/>
      </xdr:nvSpPr>
      <xdr:spPr>
        <a:xfrm>
          <a:off x="863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136449</xdr:rowOff>
    </xdr:from>
    <xdr:to>
      <xdr:col>24</xdr:col>
      <xdr:colOff>114300</xdr:colOff>
      <xdr:row>98</xdr:row>
      <xdr:rowOff>66599</xdr:rowOff>
    </xdr:to>
    <xdr:sp macro="" textlink="">
      <xdr:nvSpPr>
        <xdr:cNvPr id="259" name="楕円 258"/>
        <xdr:cNvSpPr/>
      </xdr:nvSpPr>
      <xdr:spPr>
        <a:xfrm>
          <a:off x="4584700" y="1676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114876</xdr:rowOff>
    </xdr:from>
    <xdr:ext cx="534377" cy="259045"/>
    <xdr:sp macro="" textlink="">
      <xdr:nvSpPr>
        <xdr:cNvPr id="260" name="衛生費該当値テキスト"/>
        <xdr:cNvSpPr txBox="1"/>
      </xdr:nvSpPr>
      <xdr:spPr>
        <a:xfrm>
          <a:off x="4686300" y="1674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138081</xdr:rowOff>
    </xdr:from>
    <xdr:to>
      <xdr:col>20</xdr:col>
      <xdr:colOff>38100</xdr:colOff>
      <xdr:row>98</xdr:row>
      <xdr:rowOff>68231</xdr:rowOff>
    </xdr:to>
    <xdr:sp macro="" textlink="">
      <xdr:nvSpPr>
        <xdr:cNvPr id="261" name="楕円 260"/>
        <xdr:cNvSpPr/>
      </xdr:nvSpPr>
      <xdr:spPr>
        <a:xfrm>
          <a:off x="3746500" y="1676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59358</xdr:rowOff>
    </xdr:from>
    <xdr:ext cx="534377" cy="259045"/>
    <xdr:sp macro="" textlink="">
      <xdr:nvSpPr>
        <xdr:cNvPr id="262" name="テキスト ボックス 261"/>
        <xdr:cNvSpPr txBox="1"/>
      </xdr:nvSpPr>
      <xdr:spPr>
        <a:xfrm>
          <a:off x="3530111" y="168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138196</xdr:rowOff>
    </xdr:from>
    <xdr:to>
      <xdr:col>15</xdr:col>
      <xdr:colOff>101600</xdr:colOff>
      <xdr:row>98</xdr:row>
      <xdr:rowOff>68346</xdr:rowOff>
    </xdr:to>
    <xdr:sp macro="" textlink="">
      <xdr:nvSpPr>
        <xdr:cNvPr id="263" name="楕円 262"/>
        <xdr:cNvSpPr/>
      </xdr:nvSpPr>
      <xdr:spPr>
        <a:xfrm>
          <a:off x="2857500" y="1676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59473</xdr:rowOff>
    </xdr:from>
    <xdr:ext cx="534377" cy="259045"/>
    <xdr:sp macro="" textlink="">
      <xdr:nvSpPr>
        <xdr:cNvPr id="264" name="テキスト ボックス 263"/>
        <xdr:cNvSpPr txBox="1"/>
      </xdr:nvSpPr>
      <xdr:spPr>
        <a:xfrm>
          <a:off x="2641111" y="1686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57728</xdr:rowOff>
    </xdr:from>
    <xdr:to>
      <xdr:col>10</xdr:col>
      <xdr:colOff>165100</xdr:colOff>
      <xdr:row>98</xdr:row>
      <xdr:rowOff>159328</xdr:rowOff>
    </xdr:to>
    <xdr:sp macro="" textlink="">
      <xdr:nvSpPr>
        <xdr:cNvPr id="265" name="楕円 264"/>
        <xdr:cNvSpPr/>
      </xdr:nvSpPr>
      <xdr:spPr>
        <a:xfrm>
          <a:off x="1968500" y="1685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150455</xdr:rowOff>
    </xdr:from>
    <xdr:ext cx="534377" cy="259045"/>
    <xdr:sp macro="" textlink="">
      <xdr:nvSpPr>
        <xdr:cNvPr id="266" name="テキスト ボックス 265"/>
        <xdr:cNvSpPr txBox="1"/>
      </xdr:nvSpPr>
      <xdr:spPr>
        <a:xfrm>
          <a:off x="1752111" y="1695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170625</xdr:rowOff>
    </xdr:from>
    <xdr:to>
      <xdr:col>6</xdr:col>
      <xdr:colOff>38100</xdr:colOff>
      <xdr:row>98</xdr:row>
      <xdr:rowOff>100775</xdr:rowOff>
    </xdr:to>
    <xdr:sp macro="" textlink="">
      <xdr:nvSpPr>
        <xdr:cNvPr id="267" name="楕円 266"/>
        <xdr:cNvSpPr/>
      </xdr:nvSpPr>
      <xdr:spPr>
        <a:xfrm>
          <a:off x="1079500" y="168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91902</xdr:rowOff>
    </xdr:from>
    <xdr:ext cx="534377" cy="259045"/>
    <xdr:sp macro="" textlink="">
      <xdr:nvSpPr>
        <xdr:cNvPr id="268" name="テキスト ボックス 267"/>
        <xdr:cNvSpPr txBox="1"/>
      </xdr:nvSpPr>
      <xdr:spPr>
        <a:xfrm>
          <a:off x="863111" y="1689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21481</xdr:rowOff>
    </xdr:from>
    <xdr:to>
      <xdr:col>54</xdr:col>
      <xdr:colOff>189865</xdr:colOff>
      <xdr:row>39</xdr:row>
      <xdr:rowOff>98878</xdr:rowOff>
    </xdr:to>
    <xdr:cxnSp macro="">
      <xdr:nvCxnSpPr>
        <xdr:cNvPr id="294" name="直線コネクタ 293"/>
        <xdr:cNvCxnSpPr/>
      </xdr:nvCxnSpPr>
      <xdr:spPr>
        <a:xfrm flipV="1">
          <a:off x="10475595" y="5164981"/>
          <a:ext cx="1270" cy="162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139608</xdr:rowOff>
    </xdr:from>
    <xdr:ext cx="469744" cy="259045"/>
    <xdr:sp macro="" textlink="">
      <xdr:nvSpPr>
        <xdr:cNvPr id="297" name="労働費最大値テキスト"/>
        <xdr:cNvSpPr txBox="1"/>
      </xdr:nvSpPr>
      <xdr:spPr>
        <a:xfrm>
          <a:off x="10528300" y="494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21481</xdr:rowOff>
    </xdr:from>
    <xdr:to>
      <xdr:col>55</xdr:col>
      <xdr:colOff>88900</xdr:colOff>
      <xdr:row>30</xdr:row>
      <xdr:rowOff>21481</xdr:rowOff>
    </xdr:to>
    <xdr:cxnSp macro="">
      <xdr:nvCxnSpPr>
        <xdr:cNvPr id="298" name="直線コネクタ 297"/>
        <xdr:cNvCxnSpPr/>
      </xdr:nvCxnSpPr>
      <xdr:spPr>
        <a:xfrm>
          <a:off x="10388600" y="516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98226</xdr:rowOff>
    </xdr:from>
    <xdr:to>
      <xdr:col>55</xdr:col>
      <xdr:colOff>0</xdr:colOff>
      <xdr:row>39</xdr:row>
      <xdr:rowOff>98226</xdr:rowOff>
    </xdr:to>
    <xdr:cxnSp macro="">
      <xdr:nvCxnSpPr>
        <xdr:cNvPr id="299" name="直線コネクタ 298"/>
        <xdr:cNvCxnSpPr/>
      </xdr:nvCxnSpPr>
      <xdr:spPr>
        <a:xfrm>
          <a:off x="9639300" y="67847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90550</xdr:rowOff>
    </xdr:from>
    <xdr:ext cx="378565" cy="259045"/>
    <xdr:sp macro="" textlink="">
      <xdr:nvSpPr>
        <xdr:cNvPr id="300" name="労働費平均値テキスト"/>
        <xdr:cNvSpPr txBox="1"/>
      </xdr:nvSpPr>
      <xdr:spPr>
        <a:xfrm>
          <a:off x="10528300" y="64342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67673</xdr:rowOff>
    </xdr:from>
    <xdr:to>
      <xdr:col>55</xdr:col>
      <xdr:colOff>50800</xdr:colOff>
      <xdr:row>38</xdr:row>
      <xdr:rowOff>169273</xdr:rowOff>
    </xdr:to>
    <xdr:sp macro="" textlink="">
      <xdr:nvSpPr>
        <xdr:cNvPr id="301" name="フローチャート: 判断 300"/>
        <xdr:cNvSpPr/>
      </xdr:nvSpPr>
      <xdr:spPr>
        <a:xfrm>
          <a:off x="104267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98226</xdr:rowOff>
    </xdr:from>
    <xdr:to>
      <xdr:col>50</xdr:col>
      <xdr:colOff>114300</xdr:colOff>
      <xdr:row>39</xdr:row>
      <xdr:rowOff>98226</xdr:rowOff>
    </xdr:to>
    <xdr:cxnSp macro="">
      <xdr:nvCxnSpPr>
        <xdr:cNvPr id="302" name="直線コネクタ 301"/>
        <xdr:cNvCxnSpPr/>
      </xdr:nvCxnSpPr>
      <xdr:spPr>
        <a:xfrm>
          <a:off x="8750300" y="6784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58855</xdr:rowOff>
    </xdr:from>
    <xdr:to>
      <xdr:col>50</xdr:col>
      <xdr:colOff>165100</xdr:colOff>
      <xdr:row>38</xdr:row>
      <xdr:rowOff>160455</xdr:rowOff>
    </xdr:to>
    <xdr:sp macro="" textlink="">
      <xdr:nvSpPr>
        <xdr:cNvPr id="303" name="フローチャート: 判断 302"/>
        <xdr:cNvSpPr/>
      </xdr:nvSpPr>
      <xdr:spPr>
        <a:xfrm>
          <a:off x="95885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5532</xdr:rowOff>
    </xdr:from>
    <xdr:ext cx="378565" cy="259045"/>
    <xdr:sp macro="" textlink="">
      <xdr:nvSpPr>
        <xdr:cNvPr id="304" name="テキスト ボックス 303"/>
        <xdr:cNvSpPr txBox="1"/>
      </xdr:nvSpPr>
      <xdr:spPr>
        <a:xfrm>
          <a:off x="9450017" y="6349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38136</xdr:rowOff>
    </xdr:from>
    <xdr:to>
      <xdr:col>45</xdr:col>
      <xdr:colOff>177800</xdr:colOff>
      <xdr:row>39</xdr:row>
      <xdr:rowOff>98226</xdr:rowOff>
    </xdr:to>
    <xdr:cxnSp macro="">
      <xdr:nvCxnSpPr>
        <xdr:cNvPr id="305" name="直線コネクタ 304"/>
        <xdr:cNvCxnSpPr/>
      </xdr:nvCxnSpPr>
      <xdr:spPr>
        <a:xfrm>
          <a:off x="7861300" y="5524536"/>
          <a:ext cx="889000" cy="126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6" name="フローチャート: 判断 305"/>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169145</xdr:rowOff>
    </xdr:from>
    <xdr:ext cx="378565" cy="259045"/>
    <xdr:sp macro="" textlink="">
      <xdr:nvSpPr>
        <xdr:cNvPr id="307" name="テキスト ボックス 306"/>
        <xdr:cNvSpPr txBox="1"/>
      </xdr:nvSpPr>
      <xdr:spPr>
        <a:xfrm>
          <a:off x="8561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38136</xdr:rowOff>
    </xdr:from>
    <xdr:to>
      <xdr:col>41</xdr:col>
      <xdr:colOff>50800</xdr:colOff>
      <xdr:row>32</xdr:row>
      <xdr:rowOff>81897</xdr:rowOff>
    </xdr:to>
    <xdr:cxnSp macro="">
      <xdr:nvCxnSpPr>
        <xdr:cNvPr id="308" name="直線コネクタ 307"/>
        <xdr:cNvCxnSpPr/>
      </xdr:nvCxnSpPr>
      <xdr:spPr>
        <a:xfrm flipV="1">
          <a:off x="6972300" y="5524536"/>
          <a:ext cx="889000" cy="4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1705</xdr:rowOff>
    </xdr:from>
    <xdr:to>
      <xdr:col>41</xdr:col>
      <xdr:colOff>101600</xdr:colOff>
      <xdr:row>38</xdr:row>
      <xdr:rowOff>103305</xdr:rowOff>
    </xdr:to>
    <xdr:sp macro="" textlink="">
      <xdr:nvSpPr>
        <xdr:cNvPr id="309" name="フローチャート: 判断 308"/>
        <xdr:cNvSpPr/>
      </xdr:nvSpPr>
      <xdr:spPr>
        <a:xfrm>
          <a:off x="7810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94432</xdr:rowOff>
    </xdr:from>
    <xdr:ext cx="378565" cy="259045"/>
    <xdr:sp macro="" textlink="">
      <xdr:nvSpPr>
        <xdr:cNvPr id="310" name="テキスト ボックス 309"/>
        <xdr:cNvSpPr txBox="1"/>
      </xdr:nvSpPr>
      <xdr:spPr>
        <a:xfrm>
          <a:off x="7672017" y="6609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1" name="フローチャート: 判断 310"/>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29771</xdr:rowOff>
    </xdr:from>
    <xdr:ext cx="469744" cy="259045"/>
    <xdr:sp macro="" textlink="">
      <xdr:nvSpPr>
        <xdr:cNvPr id="312" name="テキスト ボックス 311"/>
        <xdr:cNvSpPr txBox="1"/>
      </xdr:nvSpPr>
      <xdr:spPr>
        <a:xfrm>
          <a:off x="6737428" y="637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47426</xdr:rowOff>
    </xdr:from>
    <xdr:to>
      <xdr:col>55</xdr:col>
      <xdr:colOff>50800</xdr:colOff>
      <xdr:row>39</xdr:row>
      <xdr:rowOff>149026</xdr:rowOff>
    </xdr:to>
    <xdr:sp macro="" textlink="">
      <xdr:nvSpPr>
        <xdr:cNvPr id="318" name="楕円 317"/>
        <xdr:cNvSpPr/>
      </xdr:nvSpPr>
      <xdr:spPr>
        <a:xfrm>
          <a:off x="104267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133803</xdr:rowOff>
    </xdr:from>
    <xdr:ext cx="249299" cy="259045"/>
    <xdr:sp macro="" textlink="">
      <xdr:nvSpPr>
        <xdr:cNvPr id="319" name="労働費該当値テキスト"/>
        <xdr:cNvSpPr txBox="1"/>
      </xdr:nvSpPr>
      <xdr:spPr>
        <a:xfrm>
          <a:off x="10528300" y="66489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47426</xdr:rowOff>
    </xdr:from>
    <xdr:to>
      <xdr:col>50</xdr:col>
      <xdr:colOff>165100</xdr:colOff>
      <xdr:row>39</xdr:row>
      <xdr:rowOff>149026</xdr:rowOff>
    </xdr:to>
    <xdr:sp macro="" textlink="">
      <xdr:nvSpPr>
        <xdr:cNvPr id="320" name="楕円 319"/>
        <xdr:cNvSpPr/>
      </xdr:nvSpPr>
      <xdr:spPr>
        <a:xfrm>
          <a:off x="9588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140153</xdr:rowOff>
    </xdr:from>
    <xdr:ext cx="249299" cy="259045"/>
    <xdr:sp macro="" textlink="">
      <xdr:nvSpPr>
        <xdr:cNvPr id="321" name="テキスト ボックス 320"/>
        <xdr:cNvSpPr txBox="1"/>
      </xdr:nvSpPr>
      <xdr:spPr>
        <a:xfrm>
          <a:off x="9514650" y="68267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47426</xdr:rowOff>
    </xdr:from>
    <xdr:to>
      <xdr:col>46</xdr:col>
      <xdr:colOff>38100</xdr:colOff>
      <xdr:row>39</xdr:row>
      <xdr:rowOff>149026</xdr:rowOff>
    </xdr:to>
    <xdr:sp macro="" textlink="">
      <xdr:nvSpPr>
        <xdr:cNvPr id="322" name="楕円 321"/>
        <xdr:cNvSpPr/>
      </xdr:nvSpPr>
      <xdr:spPr>
        <a:xfrm>
          <a:off x="8699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140153</xdr:rowOff>
    </xdr:from>
    <xdr:ext cx="249299" cy="259045"/>
    <xdr:sp macro="" textlink="">
      <xdr:nvSpPr>
        <xdr:cNvPr id="323" name="テキスト ボックス 322"/>
        <xdr:cNvSpPr txBox="1"/>
      </xdr:nvSpPr>
      <xdr:spPr>
        <a:xfrm>
          <a:off x="8625650" y="68267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158786</xdr:rowOff>
    </xdr:from>
    <xdr:to>
      <xdr:col>41</xdr:col>
      <xdr:colOff>101600</xdr:colOff>
      <xdr:row>32</xdr:row>
      <xdr:rowOff>88936</xdr:rowOff>
    </xdr:to>
    <xdr:sp macro="" textlink="">
      <xdr:nvSpPr>
        <xdr:cNvPr id="324" name="楕円 323"/>
        <xdr:cNvSpPr/>
      </xdr:nvSpPr>
      <xdr:spPr>
        <a:xfrm>
          <a:off x="7810500" y="547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105463</xdr:rowOff>
    </xdr:from>
    <xdr:ext cx="469744" cy="259045"/>
    <xdr:sp macro="" textlink="">
      <xdr:nvSpPr>
        <xdr:cNvPr id="325" name="テキスト ボックス 324"/>
        <xdr:cNvSpPr txBox="1"/>
      </xdr:nvSpPr>
      <xdr:spPr>
        <a:xfrm>
          <a:off x="7626428" y="524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31097</xdr:rowOff>
    </xdr:from>
    <xdr:to>
      <xdr:col>36</xdr:col>
      <xdr:colOff>165100</xdr:colOff>
      <xdr:row>32</xdr:row>
      <xdr:rowOff>132697</xdr:rowOff>
    </xdr:to>
    <xdr:sp macro="" textlink="">
      <xdr:nvSpPr>
        <xdr:cNvPr id="326" name="楕円 325"/>
        <xdr:cNvSpPr/>
      </xdr:nvSpPr>
      <xdr:spPr>
        <a:xfrm>
          <a:off x="6921500" y="55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149224</xdr:rowOff>
    </xdr:from>
    <xdr:ext cx="469744" cy="259045"/>
    <xdr:sp macro="" textlink="">
      <xdr:nvSpPr>
        <xdr:cNvPr id="327" name="テキスト ボックス 326"/>
        <xdr:cNvSpPr txBox="1"/>
      </xdr:nvSpPr>
      <xdr:spPr>
        <a:xfrm>
          <a:off x="6737428" y="52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7" name="テキスト ボックス 34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18656</xdr:rowOff>
    </xdr:from>
    <xdr:to>
      <xdr:col>54</xdr:col>
      <xdr:colOff>189865</xdr:colOff>
      <xdr:row>59</xdr:row>
      <xdr:rowOff>22733</xdr:rowOff>
    </xdr:to>
    <xdr:cxnSp macro="">
      <xdr:nvCxnSpPr>
        <xdr:cNvPr id="351" name="直線コネクタ 350"/>
        <xdr:cNvCxnSpPr/>
      </xdr:nvCxnSpPr>
      <xdr:spPr>
        <a:xfrm flipV="1">
          <a:off x="10475595" y="8591156"/>
          <a:ext cx="1270" cy="154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26560</xdr:rowOff>
    </xdr:from>
    <xdr:ext cx="469744" cy="259045"/>
    <xdr:sp macro="" textlink="">
      <xdr:nvSpPr>
        <xdr:cNvPr id="352" name="農林水産業費最小値テキスト"/>
        <xdr:cNvSpPr txBox="1"/>
      </xdr:nvSpPr>
      <xdr:spPr>
        <a:xfrm>
          <a:off x="10528300" y="1014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22733</xdr:rowOff>
    </xdr:from>
    <xdr:to>
      <xdr:col>55</xdr:col>
      <xdr:colOff>88900</xdr:colOff>
      <xdr:row>59</xdr:row>
      <xdr:rowOff>22733</xdr:rowOff>
    </xdr:to>
    <xdr:cxnSp macro="">
      <xdr:nvCxnSpPr>
        <xdr:cNvPr id="353" name="直線コネクタ 352"/>
        <xdr:cNvCxnSpPr/>
      </xdr:nvCxnSpPr>
      <xdr:spPr>
        <a:xfrm>
          <a:off x="10388600" y="1013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136783</xdr:rowOff>
    </xdr:from>
    <xdr:ext cx="534377" cy="259045"/>
    <xdr:sp macro="" textlink="">
      <xdr:nvSpPr>
        <xdr:cNvPr id="354" name="農林水産業費最大値テキスト"/>
        <xdr:cNvSpPr txBox="1"/>
      </xdr:nvSpPr>
      <xdr:spPr>
        <a:xfrm>
          <a:off x="10528300" y="83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18656</xdr:rowOff>
    </xdr:from>
    <xdr:to>
      <xdr:col>55</xdr:col>
      <xdr:colOff>88900</xdr:colOff>
      <xdr:row>50</xdr:row>
      <xdr:rowOff>18656</xdr:rowOff>
    </xdr:to>
    <xdr:cxnSp macro="">
      <xdr:nvCxnSpPr>
        <xdr:cNvPr id="355" name="直線コネクタ 354"/>
        <xdr:cNvCxnSpPr/>
      </xdr:nvCxnSpPr>
      <xdr:spPr>
        <a:xfrm>
          <a:off x="10388600" y="859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138385</xdr:rowOff>
    </xdr:from>
    <xdr:to>
      <xdr:col>55</xdr:col>
      <xdr:colOff>0</xdr:colOff>
      <xdr:row>58</xdr:row>
      <xdr:rowOff>18866</xdr:rowOff>
    </xdr:to>
    <xdr:cxnSp macro="">
      <xdr:nvCxnSpPr>
        <xdr:cNvPr id="356" name="直線コネクタ 355"/>
        <xdr:cNvCxnSpPr/>
      </xdr:nvCxnSpPr>
      <xdr:spPr>
        <a:xfrm flipV="1">
          <a:off x="9639300" y="9911035"/>
          <a:ext cx="838200" cy="5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102995</xdr:rowOff>
    </xdr:from>
    <xdr:ext cx="534377" cy="259045"/>
    <xdr:sp macro="" textlink="">
      <xdr:nvSpPr>
        <xdr:cNvPr id="357" name="農林水産業費平均値テキスト"/>
        <xdr:cNvSpPr txBox="1"/>
      </xdr:nvSpPr>
      <xdr:spPr>
        <a:xfrm>
          <a:off x="10528300" y="9532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80118</xdr:rowOff>
    </xdr:from>
    <xdr:to>
      <xdr:col>55</xdr:col>
      <xdr:colOff>50800</xdr:colOff>
      <xdr:row>57</xdr:row>
      <xdr:rowOff>10268</xdr:rowOff>
    </xdr:to>
    <xdr:sp macro="" textlink="">
      <xdr:nvSpPr>
        <xdr:cNvPr id="358" name="フローチャート: 判断 357"/>
        <xdr:cNvSpPr/>
      </xdr:nvSpPr>
      <xdr:spPr>
        <a:xfrm>
          <a:off x="104267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137205</xdr:rowOff>
    </xdr:from>
    <xdr:to>
      <xdr:col>50</xdr:col>
      <xdr:colOff>114300</xdr:colOff>
      <xdr:row>58</xdr:row>
      <xdr:rowOff>18866</xdr:rowOff>
    </xdr:to>
    <xdr:cxnSp macro="">
      <xdr:nvCxnSpPr>
        <xdr:cNvPr id="359" name="直線コネクタ 358"/>
        <xdr:cNvCxnSpPr/>
      </xdr:nvCxnSpPr>
      <xdr:spPr>
        <a:xfrm>
          <a:off x="8750300" y="9909855"/>
          <a:ext cx="889000" cy="5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115189</xdr:rowOff>
    </xdr:from>
    <xdr:to>
      <xdr:col>50</xdr:col>
      <xdr:colOff>165100</xdr:colOff>
      <xdr:row>57</xdr:row>
      <xdr:rowOff>45339</xdr:rowOff>
    </xdr:to>
    <xdr:sp macro="" textlink="">
      <xdr:nvSpPr>
        <xdr:cNvPr id="360" name="フローチャート: 判断 359"/>
        <xdr:cNvSpPr/>
      </xdr:nvSpPr>
      <xdr:spPr>
        <a:xfrm>
          <a:off x="9588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61866</xdr:rowOff>
    </xdr:from>
    <xdr:ext cx="534377" cy="259045"/>
    <xdr:sp macro="" textlink="">
      <xdr:nvSpPr>
        <xdr:cNvPr id="361" name="テキスト ボックス 360"/>
        <xdr:cNvSpPr txBox="1"/>
      </xdr:nvSpPr>
      <xdr:spPr>
        <a:xfrm>
          <a:off x="9372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37516</xdr:rowOff>
    </xdr:from>
    <xdr:to>
      <xdr:col>45</xdr:col>
      <xdr:colOff>177800</xdr:colOff>
      <xdr:row>57</xdr:row>
      <xdr:rowOff>137205</xdr:rowOff>
    </xdr:to>
    <xdr:cxnSp macro="">
      <xdr:nvCxnSpPr>
        <xdr:cNvPr id="362" name="直線コネクタ 361"/>
        <xdr:cNvCxnSpPr/>
      </xdr:nvCxnSpPr>
      <xdr:spPr>
        <a:xfrm>
          <a:off x="7861300" y="9467266"/>
          <a:ext cx="889000" cy="44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96634</xdr:rowOff>
    </xdr:from>
    <xdr:to>
      <xdr:col>46</xdr:col>
      <xdr:colOff>38100</xdr:colOff>
      <xdr:row>57</xdr:row>
      <xdr:rowOff>26784</xdr:rowOff>
    </xdr:to>
    <xdr:sp macro="" textlink="">
      <xdr:nvSpPr>
        <xdr:cNvPr id="363" name="フローチャート: 判断 362"/>
        <xdr:cNvSpPr/>
      </xdr:nvSpPr>
      <xdr:spPr>
        <a:xfrm>
          <a:off x="8699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43311</xdr:rowOff>
    </xdr:from>
    <xdr:ext cx="534377" cy="259045"/>
    <xdr:sp macro="" textlink="">
      <xdr:nvSpPr>
        <xdr:cNvPr id="364" name="テキスト ボックス 363"/>
        <xdr:cNvSpPr txBox="1"/>
      </xdr:nvSpPr>
      <xdr:spPr>
        <a:xfrm>
          <a:off x="8483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133700</xdr:rowOff>
    </xdr:from>
    <xdr:to>
      <xdr:col>41</xdr:col>
      <xdr:colOff>50800</xdr:colOff>
      <xdr:row>55</xdr:row>
      <xdr:rowOff>37516</xdr:rowOff>
    </xdr:to>
    <xdr:cxnSp macro="">
      <xdr:nvCxnSpPr>
        <xdr:cNvPr id="365" name="直線コネクタ 364"/>
        <xdr:cNvCxnSpPr/>
      </xdr:nvCxnSpPr>
      <xdr:spPr>
        <a:xfrm>
          <a:off x="6972300" y="9392000"/>
          <a:ext cx="889000" cy="7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90957</xdr:rowOff>
    </xdr:from>
    <xdr:to>
      <xdr:col>41</xdr:col>
      <xdr:colOff>101600</xdr:colOff>
      <xdr:row>57</xdr:row>
      <xdr:rowOff>21107</xdr:rowOff>
    </xdr:to>
    <xdr:sp macro="" textlink="">
      <xdr:nvSpPr>
        <xdr:cNvPr id="366" name="フローチャート: 判断 365"/>
        <xdr:cNvSpPr/>
      </xdr:nvSpPr>
      <xdr:spPr>
        <a:xfrm>
          <a:off x="7810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12234</xdr:rowOff>
    </xdr:from>
    <xdr:ext cx="534377" cy="259045"/>
    <xdr:sp macro="" textlink="">
      <xdr:nvSpPr>
        <xdr:cNvPr id="367" name="テキスト ボックス 366"/>
        <xdr:cNvSpPr txBox="1"/>
      </xdr:nvSpPr>
      <xdr:spPr>
        <a:xfrm>
          <a:off x="7594111" y="978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68250</xdr:rowOff>
    </xdr:from>
    <xdr:to>
      <xdr:col>36</xdr:col>
      <xdr:colOff>165100</xdr:colOff>
      <xdr:row>56</xdr:row>
      <xdr:rowOff>169850</xdr:rowOff>
    </xdr:to>
    <xdr:sp macro="" textlink="">
      <xdr:nvSpPr>
        <xdr:cNvPr id="368" name="フローチャート: 判断 367"/>
        <xdr:cNvSpPr/>
      </xdr:nvSpPr>
      <xdr:spPr>
        <a:xfrm>
          <a:off x="6921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160977</xdr:rowOff>
    </xdr:from>
    <xdr:ext cx="534377" cy="259045"/>
    <xdr:sp macro="" textlink="">
      <xdr:nvSpPr>
        <xdr:cNvPr id="369" name="テキスト ボックス 368"/>
        <xdr:cNvSpPr txBox="1"/>
      </xdr:nvSpPr>
      <xdr:spPr>
        <a:xfrm>
          <a:off x="6705111" y="97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87585</xdr:rowOff>
    </xdr:from>
    <xdr:to>
      <xdr:col>55</xdr:col>
      <xdr:colOff>50800</xdr:colOff>
      <xdr:row>58</xdr:row>
      <xdr:rowOff>17735</xdr:rowOff>
    </xdr:to>
    <xdr:sp macro="" textlink="">
      <xdr:nvSpPr>
        <xdr:cNvPr id="375" name="楕円 374"/>
        <xdr:cNvSpPr/>
      </xdr:nvSpPr>
      <xdr:spPr>
        <a:xfrm>
          <a:off x="10426700" y="986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66012</xdr:rowOff>
    </xdr:from>
    <xdr:ext cx="534377" cy="259045"/>
    <xdr:sp macro="" textlink="">
      <xdr:nvSpPr>
        <xdr:cNvPr id="376" name="農林水産業費該当値テキスト"/>
        <xdr:cNvSpPr txBox="1"/>
      </xdr:nvSpPr>
      <xdr:spPr>
        <a:xfrm>
          <a:off x="10528300" y="983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139516</xdr:rowOff>
    </xdr:from>
    <xdr:to>
      <xdr:col>50</xdr:col>
      <xdr:colOff>165100</xdr:colOff>
      <xdr:row>58</xdr:row>
      <xdr:rowOff>69666</xdr:rowOff>
    </xdr:to>
    <xdr:sp macro="" textlink="">
      <xdr:nvSpPr>
        <xdr:cNvPr id="377" name="楕円 376"/>
        <xdr:cNvSpPr/>
      </xdr:nvSpPr>
      <xdr:spPr>
        <a:xfrm>
          <a:off x="9588500" y="991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60793</xdr:rowOff>
    </xdr:from>
    <xdr:ext cx="534377" cy="259045"/>
    <xdr:sp macro="" textlink="">
      <xdr:nvSpPr>
        <xdr:cNvPr id="378" name="テキスト ボックス 377"/>
        <xdr:cNvSpPr txBox="1"/>
      </xdr:nvSpPr>
      <xdr:spPr>
        <a:xfrm>
          <a:off x="9372111" y="1000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86405</xdr:rowOff>
    </xdr:from>
    <xdr:to>
      <xdr:col>46</xdr:col>
      <xdr:colOff>38100</xdr:colOff>
      <xdr:row>58</xdr:row>
      <xdr:rowOff>16555</xdr:rowOff>
    </xdr:to>
    <xdr:sp macro="" textlink="">
      <xdr:nvSpPr>
        <xdr:cNvPr id="379" name="楕円 378"/>
        <xdr:cNvSpPr/>
      </xdr:nvSpPr>
      <xdr:spPr>
        <a:xfrm>
          <a:off x="8699500" y="985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7682</xdr:rowOff>
    </xdr:from>
    <xdr:ext cx="534377" cy="259045"/>
    <xdr:sp macro="" textlink="">
      <xdr:nvSpPr>
        <xdr:cNvPr id="380" name="テキスト ボックス 379"/>
        <xdr:cNvSpPr txBox="1"/>
      </xdr:nvSpPr>
      <xdr:spPr>
        <a:xfrm>
          <a:off x="8483111" y="995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158166</xdr:rowOff>
    </xdr:from>
    <xdr:to>
      <xdr:col>41</xdr:col>
      <xdr:colOff>101600</xdr:colOff>
      <xdr:row>55</xdr:row>
      <xdr:rowOff>88316</xdr:rowOff>
    </xdr:to>
    <xdr:sp macro="" textlink="">
      <xdr:nvSpPr>
        <xdr:cNvPr id="381" name="楕円 380"/>
        <xdr:cNvSpPr/>
      </xdr:nvSpPr>
      <xdr:spPr>
        <a:xfrm>
          <a:off x="7810500" y="941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104843</xdr:rowOff>
    </xdr:from>
    <xdr:ext cx="534377" cy="259045"/>
    <xdr:sp macro="" textlink="">
      <xdr:nvSpPr>
        <xdr:cNvPr id="382" name="テキスト ボックス 381"/>
        <xdr:cNvSpPr txBox="1"/>
      </xdr:nvSpPr>
      <xdr:spPr>
        <a:xfrm>
          <a:off x="7594111" y="919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82900</xdr:rowOff>
    </xdr:from>
    <xdr:to>
      <xdr:col>36</xdr:col>
      <xdr:colOff>165100</xdr:colOff>
      <xdr:row>55</xdr:row>
      <xdr:rowOff>13050</xdr:rowOff>
    </xdr:to>
    <xdr:sp macro="" textlink="">
      <xdr:nvSpPr>
        <xdr:cNvPr id="383" name="楕円 382"/>
        <xdr:cNvSpPr/>
      </xdr:nvSpPr>
      <xdr:spPr>
        <a:xfrm>
          <a:off x="6921500" y="934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29577</xdr:rowOff>
    </xdr:from>
    <xdr:ext cx="534377" cy="259045"/>
    <xdr:sp macro="" textlink="">
      <xdr:nvSpPr>
        <xdr:cNvPr id="384" name="テキスト ボックス 383"/>
        <xdr:cNvSpPr txBox="1"/>
      </xdr:nvSpPr>
      <xdr:spPr>
        <a:xfrm>
          <a:off x="6705111" y="911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162713</xdr:rowOff>
    </xdr:from>
    <xdr:to>
      <xdr:col>54</xdr:col>
      <xdr:colOff>189865</xdr:colOff>
      <xdr:row>79</xdr:row>
      <xdr:rowOff>40450</xdr:rowOff>
    </xdr:to>
    <xdr:cxnSp macro="">
      <xdr:nvCxnSpPr>
        <xdr:cNvPr id="408" name="直線コネクタ 407"/>
        <xdr:cNvCxnSpPr/>
      </xdr:nvCxnSpPr>
      <xdr:spPr>
        <a:xfrm flipV="1">
          <a:off x="10475595" y="11992763"/>
          <a:ext cx="1270" cy="1592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44277</xdr:rowOff>
    </xdr:from>
    <xdr:ext cx="378565" cy="259045"/>
    <xdr:sp macro="" textlink="">
      <xdr:nvSpPr>
        <xdr:cNvPr id="409" name="商工費最小値テキスト"/>
        <xdr:cNvSpPr txBox="1"/>
      </xdr:nvSpPr>
      <xdr:spPr>
        <a:xfrm>
          <a:off x="10528300" y="13588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40450</xdr:rowOff>
    </xdr:from>
    <xdr:to>
      <xdr:col>55</xdr:col>
      <xdr:colOff>88900</xdr:colOff>
      <xdr:row>79</xdr:row>
      <xdr:rowOff>40450</xdr:rowOff>
    </xdr:to>
    <xdr:cxnSp macro="">
      <xdr:nvCxnSpPr>
        <xdr:cNvPr id="410" name="直線コネクタ 409"/>
        <xdr:cNvCxnSpPr/>
      </xdr:nvCxnSpPr>
      <xdr:spPr>
        <a:xfrm>
          <a:off x="10388600" y="135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109390</xdr:rowOff>
    </xdr:from>
    <xdr:ext cx="534377" cy="259045"/>
    <xdr:sp macro="" textlink="">
      <xdr:nvSpPr>
        <xdr:cNvPr id="411" name="商工費最大値テキスト"/>
        <xdr:cNvSpPr txBox="1"/>
      </xdr:nvSpPr>
      <xdr:spPr>
        <a:xfrm>
          <a:off x="10528300" y="117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162713</xdr:rowOff>
    </xdr:from>
    <xdr:to>
      <xdr:col>55</xdr:col>
      <xdr:colOff>88900</xdr:colOff>
      <xdr:row>69</xdr:row>
      <xdr:rowOff>162713</xdr:rowOff>
    </xdr:to>
    <xdr:cxnSp macro="">
      <xdr:nvCxnSpPr>
        <xdr:cNvPr id="412" name="直線コネクタ 411"/>
        <xdr:cNvCxnSpPr/>
      </xdr:nvCxnSpPr>
      <xdr:spPr>
        <a:xfrm>
          <a:off x="10388600" y="119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163074</xdr:rowOff>
    </xdr:from>
    <xdr:to>
      <xdr:col>55</xdr:col>
      <xdr:colOff>0</xdr:colOff>
      <xdr:row>76</xdr:row>
      <xdr:rowOff>163855</xdr:rowOff>
    </xdr:to>
    <xdr:cxnSp macro="">
      <xdr:nvCxnSpPr>
        <xdr:cNvPr id="413" name="直線コネクタ 412"/>
        <xdr:cNvCxnSpPr/>
      </xdr:nvCxnSpPr>
      <xdr:spPr>
        <a:xfrm>
          <a:off x="9639300" y="13193274"/>
          <a:ext cx="8382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85977</xdr:rowOff>
    </xdr:from>
    <xdr:ext cx="534377" cy="259045"/>
    <xdr:sp macro="" textlink="">
      <xdr:nvSpPr>
        <xdr:cNvPr id="414" name="商工費平均値テキスト"/>
        <xdr:cNvSpPr txBox="1"/>
      </xdr:nvSpPr>
      <xdr:spPr>
        <a:xfrm>
          <a:off x="10528300" y="1328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107550</xdr:rowOff>
    </xdr:from>
    <xdr:to>
      <xdr:col>55</xdr:col>
      <xdr:colOff>50800</xdr:colOff>
      <xdr:row>78</xdr:row>
      <xdr:rowOff>37700</xdr:rowOff>
    </xdr:to>
    <xdr:sp macro="" textlink="">
      <xdr:nvSpPr>
        <xdr:cNvPr id="415" name="フローチャート: 判断 414"/>
        <xdr:cNvSpPr/>
      </xdr:nvSpPr>
      <xdr:spPr>
        <a:xfrm>
          <a:off x="104267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129546</xdr:rowOff>
    </xdr:from>
    <xdr:to>
      <xdr:col>50</xdr:col>
      <xdr:colOff>114300</xdr:colOff>
      <xdr:row>76</xdr:row>
      <xdr:rowOff>163074</xdr:rowOff>
    </xdr:to>
    <xdr:cxnSp macro="">
      <xdr:nvCxnSpPr>
        <xdr:cNvPr id="416" name="直線コネクタ 415"/>
        <xdr:cNvCxnSpPr/>
      </xdr:nvCxnSpPr>
      <xdr:spPr>
        <a:xfrm>
          <a:off x="8750300" y="13159746"/>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109589</xdr:rowOff>
    </xdr:from>
    <xdr:to>
      <xdr:col>50</xdr:col>
      <xdr:colOff>165100</xdr:colOff>
      <xdr:row>78</xdr:row>
      <xdr:rowOff>39739</xdr:rowOff>
    </xdr:to>
    <xdr:sp macro="" textlink="">
      <xdr:nvSpPr>
        <xdr:cNvPr id="417" name="フローチャート: 判断 416"/>
        <xdr:cNvSpPr/>
      </xdr:nvSpPr>
      <xdr:spPr>
        <a:xfrm>
          <a:off x="9588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30866</xdr:rowOff>
    </xdr:from>
    <xdr:ext cx="534377" cy="259045"/>
    <xdr:sp macro="" textlink="">
      <xdr:nvSpPr>
        <xdr:cNvPr id="418" name="テキスト ボックス 417"/>
        <xdr:cNvSpPr txBox="1"/>
      </xdr:nvSpPr>
      <xdr:spPr>
        <a:xfrm>
          <a:off x="9372111" y="1340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129546</xdr:rowOff>
    </xdr:from>
    <xdr:to>
      <xdr:col>45</xdr:col>
      <xdr:colOff>177800</xdr:colOff>
      <xdr:row>76</xdr:row>
      <xdr:rowOff>150158</xdr:rowOff>
    </xdr:to>
    <xdr:cxnSp macro="">
      <xdr:nvCxnSpPr>
        <xdr:cNvPr id="419" name="直線コネクタ 418"/>
        <xdr:cNvCxnSpPr/>
      </xdr:nvCxnSpPr>
      <xdr:spPr>
        <a:xfrm flipV="1">
          <a:off x="7861300" y="13159746"/>
          <a:ext cx="889000" cy="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107417</xdr:rowOff>
    </xdr:from>
    <xdr:to>
      <xdr:col>46</xdr:col>
      <xdr:colOff>38100</xdr:colOff>
      <xdr:row>78</xdr:row>
      <xdr:rowOff>37567</xdr:rowOff>
    </xdr:to>
    <xdr:sp macro="" textlink="">
      <xdr:nvSpPr>
        <xdr:cNvPr id="420" name="フローチャート: 判断 419"/>
        <xdr:cNvSpPr/>
      </xdr:nvSpPr>
      <xdr:spPr>
        <a:xfrm>
          <a:off x="8699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28694</xdr:rowOff>
    </xdr:from>
    <xdr:ext cx="534377" cy="259045"/>
    <xdr:sp macro="" textlink="">
      <xdr:nvSpPr>
        <xdr:cNvPr id="421" name="テキスト ボックス 420"/>
        <xdr:cNvSpPr txBox="1"/>
      </xdr:nvSpPr>
      <xdr:spPr>
        <a:xfrm>
          <a:off x="8483111" y="1340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150158</xdr:rowOff>
    </xdr:from>
    <xdr:to>
      <xdr:col>41</xdr:col>
      <xdr:colOff>50800</xdr:colOff>
      <xdr:row>77</xdr:row>
      <xdr:rowOff>70683</xdr:rowOff>
    </xdr:to>
    <xdr:cxnSp macro="">
      <xdr:nvCxnSpPr>
        <xdr:cNvPr id="422" name="直線コネクタ 421"/>
        <xdr:cNvCxnSpPr/>
      </xdr:nvCxnSpPr>
      <xdr:spPr>
        <a:xfrm flipV="1">
          <a:off x="6972300" y="13180358"/>
          <a:ext cx="889000" cy="9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129248</xdr:rowOff>
    </xdr:from>
    <xdr:to>
      <xdr:col>41</xdr:col>
      <xdr:colOff>101600</xdr:colOff>
      <xdr:row>78</xdr:row>
      <xdr:rowOff>59398</xdr:rowOff>
    </xdr:to>
    <xdr:sp macro="" textlink="">
      <xdr:nvSpPr>
        <xdr:cNvPr id="423" name="フローチャート: 判断 422"/>
        <xdr:cNvSpPr/>
      </xdr:nvSpPr>
      <xdr:spPr>
        <a:xfrm>
          <a:off x="7810500" y="133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50525</xdr:rowOff>
    </xdr:from>
    <xdr:ext cx="534377" cy="259045"/>
    <xdr:sp macro="" textlink="">
      <xdr:nvSpPr>
        <xdr:cNvPr id="424" name="テキスト ボックス 423"/>
        <xdr:cNvSpPr txBox="1"/>
      </xdr:nvSpPr>
      <xdr:spPr>
        <a:xfrm>
          <a:off x="7594111" y="1342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160223</xdr:rowOff>
    </xdr:from>
    <xdr:to>
      <xdr:col>36</xdr:col>
      <xdr:colOff>165100</xdr:colOff>
      <xdr:row>78</xdr:row>
      <xdr:rowOff>90373</xdr:rowOff>
    </xdr:to>
    <xdr:sp macro="" textlink="">
      <xdr:nvSpPr>
        <xdr:cNvPr id="425" name="フローチャート: 判断 424"/>
        <xdr:cNvSpPr/>
      </xdr:nvSpPr>
      <xdr:spPr>
        <a:xfrm>
          <a:off x="6921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81500</xdr:rowOff>
    </xdr:from>
    <xdr:ext cx="469744" cy="259045"/>
    <xdr:sp macro="" textlink="">
      <xdr:nvSpPr>
        <xdr:cNvPr id="426" name="テキスト ボックス 425"/>
        <xdr:cNvSpPr txBox="1"/>
      </xdr:nvSpPr>
      <xdr:spPr>
        <a:xfrm>
          <a:off x="6737428" y="1345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113055</xdr:rowOff>
    </xdr:from>
    <xdr:to>
      <xdr:col>55</xdr:col>
      <xdr:colOff>50800</xdr:colOff>
      <xdr:row>77</xdr:row>
      <xdr:rowOff>43205</xdr:rowOff>
    </xdr:to>
    <xdr:sp macro="" textlink="">
      <xdr:nvSpPr>
        <xdr:cNvPr id="432" name="楕円 431"/>
        <xdr:cNvSpPr/>
      </xdr:nvSpPr>
      <xdr:spPr>
        <a:xfrm>
          <a:off x="10426700" y="1314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135932</xdr:rowOff>
    </xdr:from>
    <xdr:ext cx="534377" cy="259045"/>
    <xdr:sp macro="" textlink="">
      <xdr:nvSpPr>
        <xdr:cNvPr id="433" name="商工費該当値テキスト"/>
        <xdr:cNvSpPr txBox="1"/>
      </xdr:nvSpPr>
      <xdr:spPr>
        <a:xfrm>
          <a:off x="10528300" y="1299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112274</xdr:rowOff>
    </xdr:from>
    <xdr:to>
      <xdr:col>50</xdr:col>
      <xdr:colOff>165100</xdr:colOff>
      <xdr:row>77</xdr:row>
      <xdr:rowOff>42424</xdr:rowOff>
    </xdr:to>
    <xdr:sp macro="" textlink="">
      <xdr:nvSpPr>
        <xdr:cNvPr id="434" name="楕円 433"/>
        <xdr:cNvSpPr/>
      </xdr:nvSpPr>
      <xdr:spPr>
        <a:xfrm>
          <a:off x="9588500" y="1314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58952</xdr:rowOff>
    </xdr:from>
    <xdr:ext cx="534377" cy="259045"/>
    <xdr:sp macro="" textlink="">
      <xdr:nvSpPr>
        <xdr:cNvPr id="435" name="テキスト ボックス 434"/>
        <xdr:cNvSpPr txBox="1"/>
      </xdr:nvSpPr>
      <xdr:spPr>
        <a:xfrm>
          <a:off x="9372111" y="1291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78746</xdr:rowOff>
    </xdr:from>
    <xdr:to>
      <xdr:col>46</xdr:col>
      <xdr:colOff>38100</xdr:colOff>
      <xdr:row>77</xdr:row>
      <xdr:rowOff>8896</xdr:rowOff>
    </xdr:to>
    <xdr:sp macro="" textlink="">
      <xdr:nvSpPr>
        <xdr:cNvPr id="436" name="楕円 435"/>
        <xdr:cNvSpPr/>
      </xdr:nvSpPr>
      <xdr:spPr>
        <a:xfrm>
          <a:off x="8699500" y="1310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25423</xdr:rowOff>
    </xdr:from>
    <xdr:ext cx="534377" cy="259045"/>
    <xdr:sp macro="" textlink="">
      <xdr:nvSpPr>
        <xdr:cNvPr id="437" name="テキスト ボックス 436"/>
        <xdr:cNvSpPr txBox="1"/>
      </xdr:nvSpPr>
      <xdr:spPr>
        <a:xfrm>
          <a:off x="8483111" y="1288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99358</xdr:rowOff>
    </xdr:from>
    <xdr:to>
      <xdr:col>41</xdr:col>
      <xdr:colOff>101600</xdr:colOff>
      <xdr:row>77</xdr:row>
      <xdr:rowOff>29508</xdr:rowOff>
    </xdr:to>
    <xdr:sp macro="" textlink="">
      <xdr:nvSpPr>
        <xdr:cNvPr id="438" name="楕円 437"/>
        <xdr:cNvSpPr/>
      </xdr:nvSpPr>
      <xdr:spPr>
        <a:xfrm>
          <a:off x="7810500" y="1312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46035</xdr:rowOff>
    </xdr:from>
    <xdr:ext cx="534377" cy="259045"/>
    <xdr:sp macro="" textlink="">
      <xdr:nvSpPr>
        <xdr:cNvPr id="439" name="テキスト ボックス 438"/>
        <xdr:cNvSpPr txBox="1"/>
      </xdr:nvSpPr>
      <xdr:spPr>
        <a:xfrm>
          <a:off x="7594111" y="1290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19883</xdr:rowOff>
    </xdr:from>
    <xdr:to>
      <xdr:col>36</xdr:col>
      <xdr:colOff>165100</xdr:colOff>
      <xdr:row>77</xdr:row>
      <xdr:rowOff>121483</xdr:rowOff>
    </xdr:to>
    <xdr:sp macro="" textlink="">
      <xdr:nvSpPr>
        <xdr:cNvPr id="440" name="楕円 439"/>
        <xdr:cNvSpPr/>
      </xdr:nvSpPr>
      <xdr:spPr>
        <a:xfrm>
          <a:off x="6921500" y="1322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138010</xdr:rowOff>
    </xdr:from>
    <xdr:ext cx="534377" cy="259045"/>
    <xdr:sp macro="" textlink="">
      <xdr:nvSpPr>
        <xdr:cNvPr id="441" name="テキスト ボックス 440"/>
        <xdr:cNvSpPr txBox="1"/>
      </xdr:nvSpPr>
      <xdr:spPr>
        <a:xfrm>
          <a:off x="6705111" y="1299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5" name="テキスト ボックス 45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7" name="テキスト ボックス 45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9" name="テキスト ボックス 45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67517</xdr:rowOff>
    </xdr:from>
    <xdr:to>
      <xdr:col>54</xdr:col>
      <xdr:colOff>189865</xdr:colOff>
      <xdr:row>98</xdr:row>
      <xdr:rowOff>67824</xdr:rowOff>
    </xdr:to>
    <xdr:cxnSp macro="">
      <xdr:nvCxnSpPr>
        <xdr:cNvPr id="463" name="直線コネクタ 462"/>
        <xdr:cNvCxnSpPr/>
      </xdr:nvCxnSpPr>
      <xdr:spPr>
        <a:xfrm flipV="1">
          <a:off x="10475595" y="15840917"/>
          <a:ext cx="1270" cy="1029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71651</xdr:rowOff>
    </xdr:from>
    <xdr:ext cx="534377" cy="259045"/>
    <xdr:sp macro="" textlink="">
      <xdr:nvSpPr>
        <xdr:cNvPr id="464" name="土木費最小値テキスト"/>
        <xdr:cNvSpPr txBox="1"/>
      </xdr:nvSpPr>
      <xdr:spPr>
        <a:xfrm>
          <a:off x="10528300" y="168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67824</xdr:rowOff>
    </xdr:from>
    <xdr:to>
      <xdr:col>55</xdr:col>
      <xdr:colOff>88900</xdr:colOff>
      <xdr:row>98</xdr:row>
      <xdr:rowOff>67824</xdr:rowOff>
    </xdr:to>
    <xdr:cxnSp macro="">
      <xdr:nvCxnSpPr>
        <xdr:cNvPr id="465" name="直線コネクタ 464"/>
        <xdr:cNvCxnSpPr/>
      </xdr:nvCxnSpPr>
      <xdr:spPr>
        <a:xfrm>
          <a:off x="10388600" y="1686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14194</xdr:rowOff>
    </xdr:from>
    <xdr:ext cx="599010" cy="259045"/>
    <xdr:sp macro="" textlink="">
      <xdr:nvSpPr>
        <xdr:cNvPr id="466" name="土木費最大値テキスト"/>
        <xdr:cNvSpPr txBox="1"/>
      </xdr:nvSpPr>
      <xdr:spPr>
        <a:xfrm>
          <a:off x="10528300" y="1561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67517</xdr:rowOff>
    </xdr:from>
    <xdr:to>
      <xdr:col>55</xdr:col>
      <xdr:colOff>88900</xdr:colOff>
      <xdr:row>92</xdr:row>
      <xdr:rowOff>67517</xdr:rowOff>
    </xdr:to>
    <xdr:cxnSp macro="">
      <xdr:nvCxnSpPr>
        <xdr:cNvPr id="467" name="直線コネクタ 466"/>
        <xdr:cNvCxnSpPr/>
      </xdr:nvCxnSpPr>
      <xdr:spPr>
        <a:xfrm>
          <a:off x="10388600" y="1584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148534</xdr:rowOff>
    </xdr:from>
    <xdr:to>
      <xdr:col>55</xdr:col>
      <xdr:colOff>0</xdr:colOff>
      <xdr:row>97</xdr:row>
      <xdr:rowOff>99704</xdr:rowOff>
    </xdr:to>
    <xdr:cxnSp macro="">
      <xdr:nvCxnSpPr>
        <xdr:cNvPr id="468" name="直線コネクタ 467"/>
        <xdr:cNvCxnSpPr/>
      </xdr:nvCxnSpPr>
      <xdr:spPr>
        <a:xfrm>
          <a:off x="9639300" y="16436284"/>
          <a:ext cx="838200" cy="29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27785</xdr:rowOff>
    </xdr:from>
    <xdr:ext cx="534377" cy="259045"/>
    <xdr:sp macro="" textlink="">
      <xdr:nvSpPr>
        <xdr:cNvPr id="469" name="土木費平均値テキスト"/>
        <xdr:cNvSpPr txBox="1"/>
      </xdr:nvSpPr>
      <xdr:spPr>
        <a:xfrm>
          <a:off x="10528300" y="16486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4908</xdr:rowOff>
    </xdr:from>
    <xdr:to>
      <xdr:col>55</xdr:col>
      <xdr:colOff>50800</xdr:colOff>
      <xdr:row>97</xdr:row>
      <xdr:rowOff>106508</xdr:rowOff>
    </xdr:to>
    <xdr:sp macro="" textlink="">
      <xdr:nvSpPr>
        <xdr:cNvPr id="470" name="フローチャート: 判断 469"/>
        <xdr:cNvSpPr/>
      </xdr:nvSpPr>
      <xdr:spPr>
        <a:xfrm>
          <a:off x="104267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48983</xdr:rowOff>
    </xdr:from>
    <xdr:to>
      <xdr:col>50</xdr:col>
      <xdr:colOff>114300</xdr:colOff>
      <xdr:row>95</xdr:row>
      <xdr:rowOff>148534</xdr:rowOff>
    </xdr:to>
    <xdr:cxnSp macro="">
      <xdr:nvCxnSpPr>
        <xdr:cNvPr id="471" name="直線コネクタ 470"/>
        <xdr:cNvCxnSpPr/>
      </xdr:nvCxnSpPr>
      <xdr:spPr>
        <a:xfrm>
          <a:off x="8750300" y="16336733"/>
          <a:ext cx="889000" cy="9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3121</xdr:rowOff>
    </xdr:from>
    <xdr:to>
      <xdr:col>50</xdr:col>
      <xdr:colOff>165100</xdr:colOff>
      <xdr:row>97</xdr:row>
      <xdr:rowOff>104721</xdr:rowOff>
    </xdr:to>
    <xdr:sp macro="" textlink="">
      <xdr:nvSpPr>
        <xdr:cNvPr id="472" name="フローチャート: 判断 471"/>
        <xdr:cNvSpPr/>
      </xdr:nvSpPr>
      <xdr:spPr>
        <a:xfrm>
          <a:off x="9588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95848</xdr:rowOff>
    </xdr:from>
    <xdr:ext cx="534377" cy="259045"/>
    <xdr:sp macro="" textlink="">
      <xdr:nvSpPr>
        <xdr:cNvPr id="473" name="テキスト ボックス 472"/>
        <xdr:cNvSpPr txBox="1"/>
      </xdr:nvSpPr>
      <xdr:spPr>
        <a:xfrm>
          <a:off x="9372111" y="1672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48983</xdr:rowOff>
    </xdr:from>
    <xdr:to>
      <xdr:col>45</xdr:col>
      <xdr:colOff>177800</xdr:colOff>
      <xdr:row>95</xdr:row>
      <xdr:rowOff>109014</xdr:rowOff>
    </xdr:to>
    <xdr:cxnSp macro="">
      <xdr:nvCxnSpPr>
        <xdr:cNvPr id="474" name="直線コネクタ 473"/>
        <xdr:cNvCxnSpPr/>
      </xdr:nvCxnSpPr>
      <xdr:spPr>
        <a:xfrm flipV="1">
          <a:off x="7861300" y="16336733"/>
          <a:ext cx="889000" cy="6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9424</xdr:rowOff>
    </xdr:from>
    <xdr:to>
      <xdr:col>46</xdr:col>
      <xdr:colOff>38100</xdr:colOff>
      <xdr:row>97</xdr:row>
      <xdr:rowOff>111024</xdr:rowOff>
    </xdr:to>
    <xdr:sp macro="" textlink="">
      <xdr:nvSpPr>
        <xdr:cNvPr id="475" name="フローチャート: 判断 474"/>
        <xdr:cNvSpPr/>
      </xdr:nvSpPr>
      <xdr:spPr>
        <a:xfrm>
          <a:off x="8699500" y="1664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102151</xdr:rowOff>
    </xdr:from>
    <xdr:ext cx="534377" cy="259045"/>
    <xdr:sp macro="" textlink="">
      <xdr:nvSpPr>
        <xdr:cNvPr id="476" name="テキスト ボックス 475"/>
        <xdr:cNvSpPr txBox="1"/>
      </xdr:nvSpPr>
      <xdr:spPr>
        <a:xfrm>
          <a:off x="8483111" y="1673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109014</xdr:rowOff>
    </xdr:from>
    <xdr:to>
      <xdr:col>41</xdr:col>
      <xdr:colOff>50800</xdr:colOff>
      <xdr:row>96</xdr:row>
      <xdr:rowOff>2513</xdr:rowOff>
    </xdr:to>
    <xdr:cxnSp macro="">
      <xdr:nvCxnSpPr>
        <xdr:cNvPr id="477" name="直線コネクタ 476"/>
        <xdr:cNvCxnSpPr/>
      </xdr:nvCxnSpPr>
      <xdr:spPr>
        <a:xfrm flipV="1">
          <a:off x="6972300" y="16396764"/>
          <a:ext cx="889000" cy="6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35613</xdr:rowOff>
    </xdr:from>
    <xdr:to>
      <xdr:col>41</xdr:col>
      <xdr:colOff>101600</xdr:colOff>
      <xdr:row>97</xdr:row>
      <xdr:rowOff>137213</xdr:rowOff>
    </xdr:to>
    <xdr:sp macro="" textlink="">
      <xdr:nvSpPr>
        <xdr:cNvPr id="478" name="フローチャート: 判断 477"/>
        <xdr:cNvSpPr/>
      </xdr:nvSpPr>
      <xdr:spPr>
        <a:xfrm>
          <a:off x="7810500" y="1666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128340</xdr:rowOff>
    </xdr:from>
    <xdr:ext cx="534377" cy="259045"/>
    <xdr:sp macro="" textlink="">
      <xdr:nvSpPr>
        <xdr:cNvPr id="479" name="テキスト ボックス 478"/>
        <xdr:cNvSpPr txBox="1"/>
      </xdr:nvSpPr>
      <xdr:spPr>
        <a:xfrm>
          <a:off x="7594111" y="1675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152538</xdr:rowOff>
    </xdr:from>
    <xdr:to>
      <xdr:col>36</xdr:col>
      <xdr:colOff>165100</xdr:colOff>
      <xdr:row>97</xdr:row>
      <xdr:rowOff>82688</xdr:rowOff>
    </xdr:to>
    <xdr:sp macro="" textlink="">
      <xdr:nvSpPr>
        <xdr:cNvPr id="480" name="フローチャート: 判断 479"/>
        <xdr:cNvSpPr/>
      </xdr:nvSpPr>
      <xdr:spPr>
        <a:xfrm>
          <a:off x="6921500" y="166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73815</xdr:rowOff>
    </xdr:from>
    <xdr:ext cx="534377" cy="259045"/>
    <xdr:sp macro="" textlink="">
      <xdr:nvSpPr>
        <xdr:cNvPr id="481" name="テキスト ボックス 480"/>
        <xdr:cNvSpPr txBox="1"/>
      </xdr:nvSpPr>
      <xdr:spPr>
        <a:xfrm>
          <a:off x="6705111" y="1670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48904</xdr:rowOff>
    </xdr:from>
    <xdr:to>
      <xdr:col>55</xdr:col>
      <xdr:colOff>50800</xdr:colOff>
      <xdr:row>97</xdr:row>
      <xdr:rowOff>150504</xdr:rowOff>
    </xdr:to>
    <xdr:sp macro="" textlink="">
      <xdr:nvSpPr>
        <xdr:cNvPr id="487" name="楕円 486"/>
        <xdr:cNvSpPr/>
      </xdr:nvSpPr>
      <xdr:spPr>
        <a:xfrm>
          <a:off x="10426700" y="1667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27331</xdr:rowOff>
    </xdr:from>
    <xdr:ext cx="534377" cy="259045"/>
    <xdr:sp macro="" textlink="">
      <xdr:nvSpPr>
        <xdr:cNvPr id="488" name="土木費該当値テキスト"/>
        <xdr:cNvSpPr txBox="1"/>
      </xdr:nvSpPr>
      <xdr:spPr>
        <a:xfrm>
          <a:off x="10528300" y="1665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97734</xdr:rowOff>
    </xdr:from>
    <xdr:to>
      <xdr:col>50</xdr:col>
      <xdr:colOff>165100</xdr:colOff>
      <xdr:row>96</xdr:row>
      <xdr:rowOff>27884</xdr:rowOff>
    </xdr:to>
    <xdr:sp macro="" textlink="">
      <xdr:nvSpPr>
        <xdr:cNvPr id="489" name="楕円 488"/>
        <xdr:cNvSpPr/>
      </xdr:nvSpPr>
      <xdr:spPr>
        <a:xfrm>
          <a:off x="9588500" y="1638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44411</xdr:rowOff>
    </xdr:from>
    <xdr:ext cx="599010" cy="259045"/>
    <xdr:sp macro="" textlink="">
      <xdr:nvSpPr>
        <xdr:cNvPr id="490" name="テキスト ボックス 489"/>
        <xdr:cNvSpPr txBox="1"/>
      </xdr:nvSpPr>
      <xdr:spPr>
        <a:xfrm>
          <a:off x="9339795" y="1616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169633</xdr:rowOff>
    </xdr:from>
    <xdr:to>
      <xdr:col>46</xdr:col>
      <xdr:colOff>38100</xdr:colOff>
      <xdr:row>95</xdr:row>
      <xdr:rowOff>99783</xdr:rowOff>
    </xdr:to>
    <xdr:sp macro="" textlink="">
      <xdr:nvSpPr>
        <xdr:cNvPr id="491" name="楕円 490"/>
        <xdr:cNvSpPr/>
      </xdr:nvSpPr>
      <xdr:spPr>
        <a:xfrm>
          <a:off x="8699500" y="1628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116310</xdr:rowOff>
    </xdr:from>
    <xdr:ext cx="599010" cy="259045"/>
    <xdr:sp macro="" textlink="">
      <xdr:nvSpPr>
        <xdr:cNvPr id="492" name="テキスト ボックス 491"/>
        <xdr:cNvSpPr txBox="1"/>
      </xdr:nvSpPr>
      <xdr:spPr>
        <a:xfrm>
          <a:off x="8450795" y="16061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58214</xdr:rowOff>
    </xdr:from>
    <xdr:to>
      <xdr:col>41</xdr:col>
      <xdr:colOff>101600</xdr:colOff>
      <xdr:row>95</xdr:row>
      <xdr:rowOff>159814</xdr:rowOff>
    </xdr:to>
    <xdr:sp macro="" textlink="">
      <xdr:nvSpPr>
        <xdr:cNvPr id="493" name="楕円 492"/>
        <xdr:cNvSpPr/>
      </xdr:nvSpPr>
      <xdr:spPr>
        <a:xfrm>
          <a:off x="7810500" y="1634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4891</xdr:rowOff>
    </xdr:from>
    <xdr:ext cx="599010" cy="259045"/>
    <xdr:sp macro="" textlink="">
      <xdr:nvSpPr>
        <xdr:cNvPr id="494" name="テキスト ボックス 493"/>
        <xdr:cNvSpPr txBox="1"/>
      </xdr:nvSpPr>
      <xdr:spPr>
        <a:xfrm>
          <a:off x="7561795" y="1612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123163</xdr:rowOff>
    </xdr:from>
    <xdr:to>
      <xdr:col>36</xdr:col>
      <xdr:colOff>165100</xdr:colOff>
      <xdr:row>96</xdr:row>
      <xdr:rowOff>53313</xdr:rowOff>
    </xdr:to>
    <xdr:sp macro="" textlink="">
      <xdr:nvSpPr>
        <xdr:cNvPr id="495" name="楕円 494"/>
        <xdr:cNvSpPr/>
      </xdr:nvSpPr>
      <xdr:spPr>
        <a:xfrm>
          <a:off x="6921500" y="1641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69840</xdr:rowOff>
    </xdr:from>
    <xdr:ext cx="599010" cy="259045"/>
    <xdr:sp macro="" textlink="">
      <xdr:nvSpPr>
        <xdr:cNvPr id="496" name="テキスト ボックス 495"/>
        <xdr:cNvSpPr txBox="1"/>
      </xdr:nvSpPr>
      <xdr:spPr>
        <a:xfrm>
          <a:off x="6672795" y="1618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39040</xdr:rowOff>
    </xdr:from>
    <xdr:to>
      <xdr:col>85</xdr:col>
      <xdr:colOff>126364</xdr:colOff>
      <xdr:row>37</xdr:row>
      <xdr:rowOff>162579</xdr:rowOff>
    </xdr:to>
    <xdr:cxnSp macro="">
      <xdr:nvCxnSpPr>
        <xdr:cNvPr id="520" name="直線コネクタ 519"/>
        <xdr:cNvCxnSpPr/>
      </xdr:nvCxnSpPr>
      <xdr:spPr>
        <a:xfrm flipV="1">
          <a:off x="16317595" y="5353990"/>
          <a:ext cx="1269" cy="115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166406</xdr:rowOff>
    </xdr:from>
    <xdr:ext cx="534377" cy="259045"/>
    <xdr:sp macro="" textlink="">
      <xdr:nvSpPr>
        <xdr:cNvPr id="521" name="消防費最小値テキスト"/>
        <xdr:cNvSpPr txBox="1"/>
      </xdr:nvSpPr>
      <xdr:spPr>
        <a:xfrm>
          <a:off x="16370300" y="65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162579</xdr:rowOff>
    </xdr:from>
    <xdr:to>
      <xdr:col>86</xdr:col>
      <xdr:colOff>25400</xdr:colOff>
      <xdr:row>37</xdr:row>
      <xdr:rowOff>162579</xdr:rowOff>
    </xdr:to>
    <xdr:cxnSp macro="">
      <xdr:nvCxnSpPr>
        <xdr:cNvPr id="522" name="直線コネクタ 521"/>
        <xdr:cNvCxnSpPr/>
      </xdr:nvCxnSpPr>
      <xdr:spPr>
        <a:xfrm>
          <a:off x="16230600" y="65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157167</xdr:rowOff>
    </xdr:from>
    <xdr:ext cx="534377" cy="259045"/>
    <xdr:sp macro="" textlink="">
      <xdr:nvSpPr>
        <xdr:cNvPr id="523" name="消防費最大値テキスト"/>
        <xdr:cNvSpPr txBox="1"/>
      </xdr:nvSpPr>
      <xdr:spPr>
        <a:xfrm>
          <a:off x="16370300" y="512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39040</xdr:rowOff>
    </xdr:from>
    <xdr:to>
      <xdr:col>86</xdr:col>
      <xdr:colOff>25400</xdr:colOff>
      <xdr:row>31</xdr:row>
      <xdr:rowOff>39040</xdr:rowOff>
    </xdr:to>
    <xdr:cxnSp macro="">
      <xdr:nvCxnSpPr>
        <xdr:cNvPr id="524" name="直線コネクタ 523"/>
        <xdr:cNvCxnSpPr/>
      </xdr:nvCxnSpPr>
      <xdr:spPr>
        <a:xfrm>
          <a:off x="16230600" y="535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91904</xdr:rowOff>
    </xdr:from>
    <xdr:to>
      <xdr:col>85</xdr:col>
      <xdr:colOff>127000</xdr:colOff>
      <xdr:row>36</xdr:row>
      <xdr:rowOff>111773</xdr:rowOff>
    </xdr:to>
    <xdr:cxnSp macro="">
      <xdr:nvCxnSpPr>
        <xdr:cNvPr id="525" name="直線コネクタ 524"/>
        <xdr:cNvCxnSpPr/>
      </xdr:nvCxnSpPr>
      <xdr:spPr>
        <a:xfrm flipV="1">
          <a:off x="15481300" y="6264104"/>
          <a:ext cx="838200" cy="1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60742</xdr:rowOff>
    </xdr:from>
    <xdr:ext cx="534377" cy="259045"/>
    <xdr:sp macro="" textlink="">
      <xdr:nvSpPr>
        <xdr:cNvPr id="526" name="消防費平均値テキスト"/>
        <xdr:cNvSpPr txBox="1"/>
      </xdr:nvSpPr>
      <xdr:spPr>
        <a:xfrm>
          <a:off x="16370300" y="6061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37865</xdr:rowOff>
    </xdr:from>
    <xdr:to>
      <xdr:col>85</xdr:col>
      <xdr:colOff>177800</xdr:colOff>
      <xdr:row>36</xdr:row>
      <xdr:rowOff>139465</xdr:rowOff>
    </xdr:to>
    <xdr:sp macro="" textlink="">
      <xdr:nvSpPr>
        <xdr:cNvPr id="527" name="フローチャート: 判断 526"/>
        <xdr:cNvSpPr/>
      </xdr:nvSpPr>
      <xdr:spPr>
        <a:xfrm>
          <a:off x="162687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111773</xdr:rowOff>
    </xdr:from>
    <xdr:to>
      <xdr:col>81</xdr:col>
      <xdr:colOff>50800</xdr:colOff>
      <xdr:row>36</xdr:row>
      <xdr:rowOff>149511</xdr:rowOff>
    </xdr:to>
    <xdr:cxnSp macro="">
      <xdr:nvCxnSpPr>
        <xdr:cNvPr id="528" name="直線コネクタ 527"/>
        <xdr:cNvCxnSpPr/>
      </xdr:nvCxnSpPr>
      <xdr:spPr>
        <a:xfrm flipV="1">
          <a:off x="14592300" y="6283973"/>
          <a:ext cx="889000" cy="3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56324</xdr:rowOff>
    </xdr:from>
    <xdr:to>
      <xdr:col>81</xdr:col>
      <xdr:colOff>101600</xdr:colOff>
      <xdr:row>36</xdr:row>
      <xdr:rowOff>157924</xdr:rowOff>
    </xdr:to>
    <xdr:sp macro="" textlink="">
      <xdr:nvSpPr>
        <xdr:cNvPr id="529" name="フローチャート: 判断 528"/>
        <xdr:cNvSpPr/>
      </xdr:nvSpPr>
      <xdr:spPr>
        <a:xfrm>
          <a:off x="15430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3001</xdr:rowOff>
    </xdr:from>
    <xdr:ext cx="534377" cy="259045"/>
    <xdr:sp macro="" textlink="">
      <xdr:nvSpPr>
        <xdr:cNvPr id="530" name="テキスト ボックス 529"/>
        <xdr:cNvSpPr txBox="1"/>
      </xdr:nvSpPr>
      <xdr:spPr>
        <a:xfrm>
          <a:off x="15214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131871</xdr:rowOff>
    </xdr:from>
    <xdr:to>
      <xdr:col>76</xdr:col>
      <xdr:colOff>114300</xdr:colOff>
      <xdr:row>36</xdr:row>
      <xdr:rowOff>149511</xdr:rowOff>
    </xdr:to>
    <xdr:cxnSp macro="">
      <xdr:nvCxnSpPr>
        <xdr:cNvPr id="531" name="直線コネクタ 530"/>
        <xdr:cNvCxnSpPr/>
      </xdr:nvCxnSpPr>
      <xdr:spPr>
        <a:xfrm>
          <a:off x="13703300" y="6304071"/>
          <a:ext cx="889000" cy="1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83871</xdr:rowOff>
    </xdr:from>
    <xdr:to>
      <xdr:col>76</xdr:col>
      <xdr:colOff>165100</xdr:colOff>
      <xdr:row>37</xdr:row>
      <xdr:rowOff>14021</xdr:rowOff>
    </xdr:to>
    <xdr:sp macro="" textlink="">
      <xdr:nvSpPr>
        <xdr:cNvPr id="532" name="フローチャート: 判断 531"/>
        <xdr:cNvSpPr/>
      </xdr:nvSpPr>
      <xdr:spPr>
        <a:xfrm>
          <a:off x="14541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30548</xdr:rowOff>
    </xdr:from>
    <xdr:ext cx="534377" cy="259045"/>
    <xdr:sp macro="" textlink="">
      <xdr:nvSpPr>
        <xdr:cNvPr id="533" name="テキスト ボックス 532"/>
        <xdr:cNvSpPr txBox="1"/>
      </xdr:nvSpPr>
      <xdr:spPr>
        <a:xfrm>
          <a:off x="14325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107582</xdr:rowOff>
    </xdr:from>
    <xdr:to>
      <xdr:col>71</xdr:col>
      <xdr:colOff>177800</xdr:colOff>
      <xdr:row>36</xdr:row>
      <xdr:rowOff>131871</xdr:rowOff>
    </xdr:to>
    <xdr:cxnSp macro="">
      <xdr:nvCxnSpPr>
        <xdr:cNvPr id="534" name="直線コネクタ 533"/>
        <xdr:cNvCxnSpPr/>
      </xdr:nvCxnSpPr>
      <xdr:spPr>
        <a:xfrm>
          <a:off x="12814300" y="6279782"/>
          <a:ext cx="889000" cy="2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60287</xdr:rowOff>
    </xdr:from>
    <xdr:to>
      <xdr:col>72</xdr:col>
      <xdr:colOff>38100</xdr:colOff>
      <xdr:row>36</xdr:row>
      <xdr:rowOff>161887</xdr:rowOff>
    </xdr:to>
    <xdr:sp macro="" textlink="">
      <xdr:nvSpPr>
        <xdr:cNvPr id="535" name="フローチャート: 判断 534"/>
        <xdr:cNvSpPr/>
      </xdr:nvSpPr>
      <xdr:spPr>
        <a:xfrm>
          <a:off x="13652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6964</xdr:rowOff>
    </xdr:from>
    <xdr:ext cx="534377" cy="259045"/>
    <xdr:sp macro="" textlink="">
      <xdr:nvSpPr>
        <xdr:cNvPr id="536" name="テキスト ボックス 535"/>
        <xdr:cNvSpPr txBox="1"/>
      </xdr:nvSpPr>
      <xdr:spPr>
        <a:xfrm>
          <a:off x="13436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54858</xdr:rowOff>
    </xdr:from>
    <xdr:to>
      <xdr:col>67</xdr:col>
      <xdr:colOff>101600</xdr:colOff>
      <xdr:row>36</xdr:row>
      <xdr:rowOff>156458</xdr:rowOff>
    </xdr:to>
    <xdr:sp macro="" textlink="">
      <xdr:nvSpPr>
        <xdr:cNvPr id="537" name="フローチャート: 判断 536"/>
        <xdr:cNvSpPr/>
      </xdr:nvSpPr>
      <xdr:spPr>
        <a:xfrm>
          <a:off x="12763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1535</xdr:rowOff>
    </xdr:from>
    <xdr:ext cx="534377" cy="259045"/>
    <xdr:sp macro="" textlink="">
      <xdr:nvSpPr>
        <xdr:cNvPr id="538" name="テキスト ボックス 537"/>
        <xdr:cNvSpPr txBox="1"/>
      </xdr:nvSpPr>
      <xdr:spPr>
        <a:xfrm>
          <a:off x="12547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41104</xdr:rowOff>
    </xdr:from>
    <xdr:to>
      <xdr:col>85</xdr:col>
      <xdr:colOff>177800</xdr:colOff>
      <xdr:row>36</xdr:row>
      <xdr:rowOff>142704</xdr:rowOff>
    </xdr:to>
    <xdr:sp macro="" textlink="">
      <xdr:nvSpPr>
        <xdr:cNvPr id="544" name="楕円 543"/>
        <xdr:cNvSpPr/>
      </xdr:nvSpPr>
      <xdr:spPr>
        <a:xfrm>
          <a:off x="16268700" y="621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19531</xdr:rowOff>
    </xdr:from>
    <xdr:ext cx="534377" cy="259045"/>
    <xdr:sp macro="" textlink="">
      <xdr:nvSpPr>
        <xdr:cNvPr id="545" name="消防費該当値テキスト"/>
        <xdr:cNvSpPr txBox="1"/>
      </xdr:nvSpPr>
      <xdr:spPr>
        <a:xfrm>
          <a:off x="16370300" y="619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60973</xdr:rowOff>
    </xdr:from>
    <xdr:to>
      <xdr:col>81</xdr:col>
      <xdr:colOff>101600</xdr:colOff>
      <xdr:row>36</xdr:row>
      <xdr:rowOff>162573</xdr:rowOff>
    </xdr:to>
    <xdr:sp macro="" textlink="">
      <xdr:nvSpPr>
        <xdr:cNvPr id="546" name="楕円 545"/>
        <xdr:cNvSpPr/>
      </xdr:nvSpPr>
      <xdr:spPr>
        <a:xfrm>
          <a:off x="15430500" y="623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153700</xdr:rowOff>
    </xdr:from>
    <xdr:ext cx="534377" cy="259045"/>
    <xdr:sp macro="" textlink="">
      <xdr:nvSpPr>
        <xdr:cNvPr id="547" name="テキスト ボックス 546"/>
        <xdr:cNvSpPr txBox="1"/>
      </xdr:nvSpPr>
      <xdr:spPr>
        <a:xfrm>
          <a:off x="15214111" y="632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98711</xdr:rowOff>
    </xdr:from>
    <xdr:to>
      <xdr:col>76</xdr:col>
      <xdr:colOff>165100</xdr:colOff>
      <xdr:row>37</xdr:row>
      <xdr:rowOff>28861</xdr:rowOff>
    </xdr:to>
    <xdr:sp macro="" textlink="">
      <xdr:nvSpPr>
        <xdr:cNvPr id="548" name="楕円 547"/>
        <xdr:cNvSpPr/>
      </xdr:nvSpPr>
      <xdr:spPr>
        <a:xfrm>
          <a:off x="14541500" y="627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19988</xdr:rowOff>
    </xdr:from>
    <xdr:ext cx="534377" cy="259045"/>
    <xdr:sp macro="" textlink="">
      <xdr:nvSpPr>
        <xdr:cNvPr id="549" name="テキスト ボックス 548"/>
        <xdr:cNvSpPr txBox="1"/>
      </xdr:nvSpPr>
      <xdr:spPr>
        <a:xfrm>
          <a:off x="14325111" y="636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81071</xdr:rowOff>
    </xdr:from>
    <xdr:to>
      <xdr:col>72</xdr:col>
      <xdr:colOff>38100</xdr:colOff>
      <xdr:row>37</xdr:row>
      <xdr:rowOff>11221</xdr:rowOff>
    </xdr:to>
    <xdr:sp macro="" textlink="">
      <xdr:nvSpPr>
        <xdr:cNvPr id="550" name="楕円 549"/>
        <xdr:cNvSpPr/>
      </xdr:nvSpPr>
      <xdr:spPr>
        <a:xfrm>
          <a:off x="13652500" y="625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2348</xdr:rowOff>
    </xdr:from>
    <xdr:ext cx="534377" cy="259045"/>
    <xdr:sp macro="" textlink="">
      <xdr:nvSpPr>
        <xdr:cNvPr id="551" name="テキスト ボックス 550"/>
        <xdr:cNvSpPr txBox="1"/>
      </xdr:nvSpPr>
      <xdr:spPr>
        <a:xfrm>
          <a:off x="13436111" y="634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56782</xdr:rowOff>
    </xdr:from>
    <xdr:to>
      <xdr:col>67</xdr:col>
      <xdr:colOff>101600</xdr:colOff>
      <xdr:row>36</xdr:row>
      <xdr:rowOff>158382</xdr:rowOff>
    </xdr:to>
    <xdr:sp macro="" textlink="">
      <xdr:nvSpPr>
        <xdr:cNvPr id="552" name="楕円 551"/>
        <xdr:cNvSpPr/>
      </xdr:nvSpPr>
      <xdr:spPr>
        <a:xfrm>
          <a:off x="12763500" y="622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149509</xdr:rowOff>
    </xdr:from>
    <xdr:ext cx="534377" cy="259045"/>
    <xdr:sp macro="" textlink="">
      <xdr:nvSpPr>
        <xdr:cNvPr id="553" name="テキスト ボックス 552"/>
        <xdr:cNvSpPr txBox="1"/>
      </xdr:nvSpPr>
      <xdr:spPr>
        <a:xfrm>
          <a:off x="12547111" y="632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5" name="テキスト ボックス 56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7" name="テキスト ボックス 56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9" name="テキスト ボックス 56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98470</xdr:rowOff>
    </xdr:from>
    <xdr:to>
      <xdr:col>85</xdr:col>
      <xdr:colOff>126364</xdr:colOff>
      <xdr:row>58</xdr:row>
      <xdr:rowOff>14473</xdr:rowOff>
    </xdr:to>
    <xdr:cxnSp macro="">
      <xdr:nvCxnSpPr>
        <xdr:cNvPr id="575" name="直線コネクタ 574"/>
        <xdr:cNvCxnSpPr/>
      </xdr:nvCxnSpPr>
      <xdr:spPr>
        <a:xfrm flipV="1">
          <a:off x="16317595" y="9013870"/>
          <a:ext cx="1269" cy="944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18300</xdr:rowOff>
    </xdr:from>
    <xdr:ext cx="534377" cy="259045"/>
    <xdr:sp macro="" textlink="">
      <xdr:nvSpPr>
        <xdr:cNvPr id="576" name="教育費最小値テキスト"/>
        <xdr:cNvSpPr txBox="1"/>
      </xdr:nvSpPr>
      <xdr:spPr>
        <a:xfrm>
          <a:off x="16370300" y="996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14473</xdr:rowOff>
    </xdr:from>
    <xdr:to>
      <xdr:col>86</xdr:col>
      <xdr:colOff>25400</xdr:colOff>
      <xdr:row>58</xdr:row>
      <xdr:rowOff>14473</xdr:rowOff>
    </xdr:to>
    <xdr:cxnSp macro="">
      <xdr:nvCxnSpPr>
        <xdr:cNvPr id="577" name="直線コネクタ 576"/>
        <xdr:cNvCxnSpPr/>
      </xdr:nvCxnSpPr>
      <xdr:spPr>
        <a:xfrm>
          <a:off x="16230600" y="995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45147</xdr:rowOff>
    </xdr:from>
    <xdr:ext cx="599010" cy="259045"/>
    <xdr:sp macro="" textlink="">
      <xdr:nvSpPr>
        <xdr:cNvPr id="578" name="教育費最大値テキスト"/>
        <xdr:cNvSpPr txBox="1"/>
      </xdr:nvSpPr>
      <xdr:spPr>
        <a:xfrm>
          <a:off x="16370300" y="878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98470</xdr:rowOff>
    </xdr:from>
    <xdr:to>
      <xdr:col>86</xdr:col>
      <xdr:colOff>25400</xdr:colOff>
      <xdr:row>52</xdr:row>
      <xdr:rowOff>98470</xdr:rowOff>
    </xdr:to>
    <xdr:cxnSp macro="">
      <xdr:nvCxnSpPr>
        <xdr:cNvPr id="579" name="直線コネクタ 578"/>
        <xdr:cNvCxnSpPr/>
      </xdr:nvCxnSpPr>
      <xdr:spPr>
        <a:xfrm>
          <a:off x="16230600" y="90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138694</xdr:rowOff>
    </xdr:from>
    <xdr:to>
      <xdr:col>85</xdr:col>
      <xdr:colOff>127000</xdr:colOff>
      <xdr:row>57</xdr:row>
      <xdr:rowOff>71298</xdr:rowOff>
    </xdr:to>
    <xdr:cxnSp macro="">
      <xdr:nvCxnSpPr>
        <xdr:cNvPr id="580" name="直線コネクタ 579"/>
        <xdr:cNvCxnSpPr/>
      </xdr:nvCxnSpPr>
      <xdr:spPr>
        <a:xfrm flipV="1">
          <a:off x="15481300" y="9739894"/>
          <a:ext cx="838200" cy="10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126141</xdr:rowOff>
    </xdr:from>
    <xdr:ext cx="534377" cy="259045"/>
    <xdr:sp macro="" textlink="">
      <xdr:nvSpPr>
        <xdr:cNvPr id="581" name="教育費平均値テキスト"/>
        <xdr:cNvSpPr txBox="1"/>
      </xdr:nvSpPr>
      <xdr:spPr>
        <a:xfrm>
          <a:off x="16370300" y="972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147714</xdr:rowOff>
    </xdr:from>
    <xdr:to>
      <xdr:col>85</xdr:col>
      <xdr:colOff>177800</xdr:colOff>
      <xdr:row>57</xdr:row>
      <xdr:rowOff>77864</xdr:rowOff>
    </xdr:to>
    <xdr:sp macro="" textlink="">
      <xdr:nvSpPr>
        <xdr:cNvPr id="582" name="フローチャート: 判断 581"/>
        <xdr:cNvSpPr/>
      </xdr:nvSpPr>
      <xdr:spPr>
        <a:xfrm>
          <a:off x="162687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71298</xdr:rowOff>
    </xdr:from>
    <xdr:to>
      <xdr:col>81</xdr:col>
      <xdr:colOff>50800</xdr:colOff>
      <xdr:row>57</xdr:row>
      <xdr:rowOff>77690</xdr:rowOff>
    </xdr:to>
    <xdr:cxnSp macro="">
      <xdr:nvCxnSpPr>
        <xdr:cNvPr id="583" name="直線コネクタ 582"/>
        <xdr:cNvCxnSpPr/>
      </xdr:nvCxnSpPr>
      <xdr:spPr>
        <a:xfrm flipV="1">
          <a:off x="14592300" y="9843948"/>
          <a:ext cx="889000" cy="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1031</xdr:rowOff>
    </xdr:from>
    <xdr:to>
      <xdr:col>81</xdr:col>
      <xdr:colOff>101600</xdr:colOff>
      <xdr:row>57</xdr:row>
      <xdr:rowOff>102631</xdr:rowOff>
    </xdr:to>
    <xdr:sp macro="" textlink="">
      <xdr:nvSpPr>
        <xdr:cNvPr id="584" name="フローチャート: 判断 583"/>
        <xdr:cNvSpPr/>
      </xdr:nvSpPr>
      <xdr:spPr>
        <a:xfrm>
          <a:off x="15430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119158</xdr:rowOff>
    </xdr:from>
    <xdr:ext cx="534377" cy="259045"/>
    <xdr:sp macro="" textlink="">
      <xdr:nvSpPr>
        <xdr:cNvPr id="585" name="テキスト ボックス 584"/>
        <xdr:cNvSpPr txBox="1"/>
      </xdr:nvSpPr>
      <xdr:spPr>
        <a:xfrm>
          <a:off x="15214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52014</xdr:rowOff>
    </xdr:from>
    <xdr:to>
      <xdr:col>76</xdr:col>
      <xdr:colOff>114300</xdr:colOff>
      <xdr:row>57</xdr:row>
      <xdr:rowOff>77690</xdr:rowOff>
    </xdr:to>
    <xdr:cxnSp macro="">
      <xdr:nvCxnSpPr>
        <xdr:cNvPr id="586" name="直線コネクタ 585"/>
        <xdr:cNvCxnSpPr/>
      </xdr:nvCxnSpPr>
      <xdr:spPr>
        <a:xfrm>
          <a:off x="13703300" y="9481764"/>
          <a:ext cx="889000" cy="36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10993</xdr:rowOff>
    </xdr:from>
    <xdr:to>
      <xdr:col>76</xdr:col>
      <xdr:colOff>165100</xdr:colOff>
      <xdr:row>57</xdr:row>
      <xdr:rowOff>112593</xdr:rowOff>
    </xdr:to>
    <xdr:sp macro="" textlink="">
      <xdr:nvSpPr>
        <xdr:cNvPr id="587" name="フローチャート: 判断 586"/>
        <xdr:cNvSpPr/>
      </xdr:nvSpPr>
      <xdr:spPr>
        <a:xfrm>
          <a:off x="14541500" y="97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129120</xdr:rowOff>
    </xdr:from>
    <xdr:ext cx="534377" cy="259045"/>
    <xdr:sp macro="" textlink="">
      <xdr:nvSpPr>
        <xdr:cNvPr id="588" name="テキスト ボックス 587"/>
        <xdr:cNvSpPr txBox="1"/>
      </xdr:nvSpPr>
      <xdr:spPr>
        <a:xfrm>
          <a:off x="14325111" y="955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52014</xdr:rowOff>
    </xdr:from>
    <xdr:to>
      <xdr:col>71</xdr:col>
      <xdr:colOff>177800</xdr:colOff>
      <xdr:row>56</xdr:row>
      <xdr:rowOff>89157</xdr:rowOff>
    </xdr:to>
    <xdr:cxnSp macro="">
      <xdr:nvCxnSpPr>
        <xdr:cNvPr id="589" name="直線コネクタ 588"/>
        <xdr:cNvCxnSpPr/>
      </xdr:nvCxnSpPr>
      <xdr:spPr>
        <a:xfrm flipV="1">
          <a:off x="12814300" y="9481764"/>
          <a:ext cx="889000" cy="20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157905</xdr:rowOff>
    </xdr:from>
    <xdr:to>
      <xdr:col>72</xdr:col>
      <xdr:colOff>38100</xdr:colOff>
      <xdr:row>57</xdr:row>
      <xdr:rowOff>88055</xdr:rowOff>
    </xdr:to>
    <xdr:sp macro="" textlink="">
      <xdr:nvSpPr>
        <xdr:cNvPr id="590" name="フローチャート: 判断 589"/>
        <xdr:cNvSpPr/>
      </xdr:nvSpPr>
      <xdr:spPr>
        <a:xfrm>
          <a:off x="136525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79182</xdr:rowOff>
    </xdr:from>
    <xdr:ext cx="534377" cy="259045"/>
    <xdr:sp macro="" textlink="">
      <xdr:nvSpPr>
        <xdr:cNvPr id="591" name="テキスト ボックス 590"/>
        <xdr:cNvSpPr txBox="1"/>
      </xdr:nvSpPr>
      <xdr:spPr>
        <a:xfrm>
          <a:off x="13436111" y="985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159053</xdr:rowOff>
    </xdr:from>
    <xdr:to>
      <xdr:col>67</xdr:col>
      <xdr:colOff>101600</xdr:colOff>
      <xdr:row>57</xdr:row>
      <xdr:rowOff>89203</xdr:rowOff>
    </xdr:to>
    <xdr:sp macro="" textlink="">
      <xdr:nvSpPr>
        <xdr:cNvPr id="592" name="フローチャート: 判断 591"/>
        <xdr:cNvSpPr/>
      </xdr:nvSpPr>
      <xdr:spPr>
        <a:xfrm>
          <a:off x="12763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80330</xdr:rowOff>
    </xdr:from>
    <xdr:ext cx="534377" cy="259045"/>
    <xdr:sp macro="" textlink="">
      <xdr:nvSpPr>
        <xdr:cNvPr id="593" name="テキスト ボックス 592"/>
        <xdr:cNvSpPr txBox="1"/>
      </xdr:nvSpPr>
      <xdr:spPr>
        <a:xfrm>
          <a:off x="12547111" y="985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87894</xdr:rowOff>
    </xdr:from>
    <xdr:to>
      <xdr:col>85</xdr:col>
      <xdr:colOff>177800</xdr:colOff>
      <xdr:row>57</xdr:row>
      <xdr:rowOff>18044</xdr:rowOff>
    </xdr:to>
    <xdr:sp macro="" textlink="">
      <xdr:nvSpPr>
        <xdr:cNvPr id="599" name="楕円 598"/>
        <xdr:cNvSpPr/>
      </xdr:nvSpPr>
      <xdr:spPr>
        <a:xfrm>
          <a:off x="16268700" y="968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110771</xdr:rowOff>
    </xdr:from>
    <xdr:ext cx="534377" cy="259045"/>
    <xdr:sp macro="" textlink="">
      <xdr:nvSpPr>
        <xdr:cNvPr id="600" name="教育費該当値テキスト"/>
        <xdr:cNvSpPr txBox="1"/>
      </xdr:nvSpPr>
      <xdr:spPr>
        <a:xfrm>
          <a:off x="16370300" y="954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20498</xdr:rowOff>
    </xdr:from>
    <xdr:to>
      <xdr:col>81</xdr:col>
      <xdr:colOff>101600</xdr:colOff>
      <xdr:row>57</xdr:row>
      <xdr:rowOff>122098</xdr:rowOff>
    </xdr:to>
    <xdr:sp macro="" textlink="">
      <xdr:nvSpPr>
        <xdr:cNvPr id="601" name="楕円 600"/>
        <xdr:cNvSpPr/>
      </xdr:nvSpPr>
      <xdr:spPr>
        <a:xfrm>
          <a:off x="15430500" y="979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113225</xdr:rowOff>
    </xdr:from>
    <xdr:ext cx="534377" cy="259045"/>
    <xdr:sp macro="" textlink="">
      <xdr:nvSpPr>
        <xdr:cNvPr id="602" name="テキスト ボックス 601"/>
        <xdr:cNvSpPr txBox="1"/>
      </xdr:nvSpPr>
      <xdr:spPr>
        <a:xfrm>
          <a:off x="15214111" y="988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26890</xdr:rowOff>
    </xdr:from>
    <xdr:to>
      <xdr:col>76</xdr:col>
      <xdr:colOff>165100</xdr:colOff>
      <xdr:row>57</xdr:row>
      <xdr:rowOff>128490</xdr:rowOff>
    </xdr:to>
    <xdr:sp macro="" textlink="">
      <xdr:nvSpPr>
        <xdr:cNvPr id="603" name="楕円 602"/>
        <xdr:cNvSpPr/>
      </xdr:nvSpPr>
      <xdr:spPr>
        <a:xfrm>
          <a:off x="14541500" y="979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119617</xdr:rowOff>
    </xdr:from>
    <xdr:ext cx="534377" cy="259045"/>
    <xdr:sp macro="" textlink="">
      <xdr:nvSpPr>
        <xdr:cNvPr id="604" name="テキスト ボックス 603"/>
        <xdr:cNvSpPr txBox="1"/>
      </xdr:nvSpPr>
      <xdr:spPr>
        <a:xfrm>
          <a:off x="14325111" y="989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1214</xdr:rowOff>
    </xdr:from>
    <xdr:to>
      <xdr:col>72</xdr:col>
      <xdr:colOff>38100</xdr:colOff>
      <xdr:row>55</xdr:row>
      <xdr:rowOff>102814</xdr:rowOff>
    </xdr:to>
    <xdr:sp macro="" textlink="">
      <xdr:nvSpPr>
        <xdr:cNvPr id="605" name="楕円 604"/>
        <xdr:cNvSpPr/>
      </xdr:nvSpPr>
      <xdr:spPr>
        <a:xfrm>
          <a:off x="13652500" y="943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119341</xdr:rowOff>
    </xdr:from>
    <xdr:ext cx="599010" cy="259045"/>
    <xdr:sp macro="" textlink="">
      <xdr:nvSpPr>
        <xdr:cNvPr id="606" name="テキスト ボックス 605"/>
        <xdr:cNvSpPr txBox="1"/>
      </xdr:nvSpPr>
      <xdr:spPr>
        <a:xfrm>
          <a:off x="13403795" y="920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38357</xdr:rowOff>
    </xdr:from>
    <xdr:to>
      <xdr:col>67</xdr:col>
      <xdr:colOff>101600</xdr:colOff>
      <xdr:row>56</xdr:row>
      <xdr:rowOff>139957</xdr:rowOff>
    </xdr:to>
    <xdr:sp macro="" textlink="">
      <xdr:nvSpPr>
        <xdr:cNvPr id="607" name="楕円 606"/>
        <xdr:cNvSpPr/>
      </xdr:nvSpPr>
      <xdr:spPr>
        <a:xfrm>
          <a:off x="12763500" y="963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156484</xdr:rowOff>
    </xdr:from>
    <xdr:ext cx="534377" cy="259045"/>
    <xdr:sp macro="" textlink="">
      <xdr:nvSpPr>
        <xdr:cNvPr id="608" name="テキスト ボックス 607"/>
        <xdr:cNvSpPr txBox="1"/>
      </xdr:nvSpPr>
      <xdr:spPr>
        <a:xfrm>
          <a:off x="12547111" y="941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114109</xdr:rowOff>
    </xdr:from>
    <xdr:to>
      <xdr:col>85</xdr:col>
      <xdr:colOff>126364</xdr:colOff>
      <xdr:row>78</xdr:row>
      <xdr:rowOff>25400</xdr:rowOff>
    </xdr:to>
    <xdr:cxnSp macro="">
      <xdr:nvCxnSpPr>
        <xdr:cNvPr id="628" name="直線コネクタ 627"/>
        <xdr:cNvCxnSpPr/>
      </xdr:nvCxnSpPr>
      <xdr:spPr>
        <a:xfrm flipV="1">
          <a:off x="16317595" y="12115609"/>
          <a:ext cx="1269" cy="128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58299</xdr:rowOff>
    </xdr:from>
    <xdr:ext cx="249299" cy="259045"/>
    <xdr:sp macro="" textlink="">
      <xdr:nvSpPr>
        <xdr:cNvPr id="629" name="災害復旧費最小値テキスト"/>
        <xdr:cNvSpPr txBox="1"/>
      </xdr:nvSpPr>
      <xdr:spPr>
        <a:xfrm>
          <a:off x="16370300" y="13431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60786</xdr:rowOff>
    </xdr:from>
    <xdr:ext cx="599010" cy="259045"/>
    <xdr:sp macro="" textlink="">
      <xdr:nvSpPr>
        <xdr:cNvPr id="631" name="災害復旧費最大値テキスト"/>
        <xdr:cNvSpPr txBox="1"/>
      </xdr:nvSpPr>
      <xdr:spPr>
        <a:xfrm>
          <a:off x="16370300" y="1189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114109</xdr:rowOff>
    </xdr:from>
    <xdr:to>
      <xdr:col>86</xdr:col>
      <xdr:colOff>25400</xdr:colOff>
      <xdr:row>70</xdr:row>
      <xdr:rowOff>114109</xdr:rowOff>
    </xdr:to>
    <xdr:cxnSp macro="">
      <xdr:nvCxnSpPr>
        <xdr:cNvPr id="632" name="直線コネクタ 631"/>
        <xdr:cNvCxnSpPr/>
      </xdr:nvCxnSpPr>
      <xdr:spPr>
        <a:xfrm>
          <a:off x="16230600" y="121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33" name="直線コネクタ 632"/>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147198</xdr:rowOff>
    </xdr:from>
    <xdr:ext cx="469744" cy="259045"/>
    <xdr:sp macro="" textlink="">
      <xdr:nvSpPr>
        <xdr:cNvPr id="634" name="災害復旧費平均値テキスト"/>
        <xdr:cNvSpPr txBox="1"/>
      </xdr:nvSpPr>
      <xdr:spPr>
        <a:xfrm>
          <a:off x="16370300" y="13177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124321</xdr:rowOff>
    </xdr:from>
    <xdr:to>
      <xdr:col>85</xdr:col>
      <xdr:colOff>177800</xdr:colOff>
      <xdr:row>78</xdr:row>
      <xdr:rowOff>54471</xdr:rowOff>
    </xdr:to>
    <xdr:sp macro="" textlink="">
      <xdr:nvSpPr>
        <xdr:cNvPr id="635" name="フローチャート: 判断 634"/>
        <xdr:cNvSpPr/>
      </xdr:nvSpPr>
      <xdr:spPr>
        <a:xfrm>
          <a:off x="162687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6" name="直線コネクタ 635"/>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136637</xdr:rowOff>
    </xdr:from>
    <xdr:to>
      <xdr:col>81</xdr:col>
      <xdr:colOff>101600</xdr:colOff>
      <xdr:row>78</xdr:row>
      <xdr:rowOff>66787</xdr:rowOff>
    </xdr:to>
    <xdr:sp macro="" textlink="">
      <xdr:nvSpPr>
        <xdr:cNvPr id="637" name="フローチャート: 判断 636"/>
        <xdr:cNvSpPr/>
      </xdr:nvSpPr>
      <xdr:spPr>
        <a:xfrm>
          <a:off x="15430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83314</xdr:rowOff>
    </xdr:from>
    <xdr:ext cx="469744" cy="259045"/>
    <xdr:sp macro="" textlink="">
      <xdr:nvSpPr>
        <xdr:cNvPr id="638" name="テキスト ボックス 637"/>
        <xdr:cNvSpPr txBox="1"/>
      </xdr:nvSpPr>
      <xdr:spPr>
        <a:xfrm>
          <a:off x="15246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9" name="直線コネクタ 638"/>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130756</xdr:rowOff>
    </xdr:from>
    <xdr:to>
      <xdr:col>76</xdr:col>
      <xdr:colOff>165100</xdr:colOff>
      <xdr:row>78</xdr:row>
      <xdr:rowOff>60906</xdr:rowOff>
    </xdr:to>
    <xdr:sp macro="" textlink="">
      <xdr:nvSpPr>
        <xdr:cNvPr id="640" name="フローチャート: 判断 639"/>
        <xdr:cNvSpPr/>
      </xdr:nvSpPr>
      <xdr:spPr>
        <a:xfrm>
          <a:off x="14541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77433</xdr:rowOff>
    </xdr:from>
    <xdr:ext cx="469744" cy="259045"/>
    <xdr:sp macro="" textlink="">
      <xdr:nvSpPr>
        <xdr:cNvPr id="641" name="テキスト ボックス 640"/>
        <xdr:cNvSpPr txBox="1"/>
      </xdr:nvSpPr>
      <xdr:spPr>
        <a:xfrm>
          <a:off x="14357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24279</xdr:rowOff>
    </xdr:from>
    <xdr:to>
      <xdr:col>71</xdr:col>
      <xdr:colOff>177800</xdr:colOff>
      <xdr:row>78</xdr:row>
      <xdr:rowOff>25400</xdr:rowOff>
    </xdr:to>
    <xdr:cxnSp macro="">
      <xdr:nvCxnSpPr>
        <xdr:cNvPr id="642" name="直線コネクタ 641"/>
        <xdr:cNvCxnSpPr/>
      </xdr:nvCxnSpPr>
      <xdr:spPr>
        <a:xfrm>
          <a:off x="12814300" y="13397379"/>
          <a:ext cx="889000" cy="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136866</xdr:rowOff>
    </xdr:from>
    <xdr:to>
      <xdr:col>72</xdr:col>
      <xdr:colOff>38100</xdr:colOff>
      <xdr:row>78</xdr:row>
      <xdr:rowOff>67016</xdr:rowOff>
    </xdr:to>
    <xdr:sp macro="" textlink="">
      <xdr:nvSpPr>
        <xdr:cNvPr id="643" name="フローチャート: 判断 642"/>
        <xdr:cNvSpPr/>
      </xdr:nvSpPr>
      <xdr:spPr>
        <a:xfrm>
          <a:off x="13652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83543</xdr:rowOff>
    </xdr:from>
    <xdr:ext cx="469744" cy="259045"/>
    <xdr:sp macro="" textlink="">
      <xdr:nvSpPr>
        <xdr:cNvPr id="644" name="テキスト ボックス 643"/>
        <xdr:cNvSpPr txBox="1"/>
      </xdr:nvSpPr>
      <xdr:spPr>
        <a:xfrm>
          <a:off x="13468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125876</xdr:rowOff>
    </xdr:from>
    <xdr:to>
      <xdr:col>67</xdr:col>
      <xdr:colOff>101600</xdr:colOff>
      <xdr:row>78</xdr:row>
      <xdr:rowOff>56026</xdr:rowOff>
    </xdr:to>
    <xdr:sp macro="" textlink="">
      <xdr:nvSpPr>
        <xdr:cNvPr id="645" name="フローチャート: 判断 644"/>
        <xdr:cNvSpPr/>
      </xdr:nvSpPr>
      <xdr:spPr>
        <a:xfrm>
          <a:off x="12763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72553</xdr:rowOff>
    </xdr:from>
    <xdr:ext cx="469744" cy="259045"/>
    <xdr:sp macro="" textlink="">
      <xdr:nvSpPr>
        <xdr:cNvPr id="646" name="テキスト ボックス 645"/>
        <xdr:cNvSpPr txBox="1"/>
      </xdr:nvSpPr>
      <xdr:spPr>
        <a:xfrm>
          <a:off x="12579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2" name="楕円 651"/>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102749</xdr:rowOff>
    </xdr:from>
    <xdr:ext cx="249299" cy="259045"/>
    <xdr:sp macro="" textlink="">
      <xdr:nvSpPr>
        <xdr:cNvPr id="653" name="災害復旧費該当値テキスト"/>
        <xdr:cNvSpPr txBox="1"/>
      </xdr:nvSpPr>
      <xdr:spPr>
        <a:xfrm>
          <a:off x="16370300" y="13304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4" name="楕円 653"/>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5" name="テキスト ボックス 654"/>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6" name="楕円 655"/>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7" name="テキスト ボックス 656"/>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8" name="楕円 657"/>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9" name="テキスト ボックス 658"/>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144929</xdr:rowOff>
    </xdr:from>
    <xdr:to>
      <xdr:col>67</xdr:col>
      <xdr:colOff>101600</xdr:colOff>
      <xdr:row>78</xdr:row>
      <xdr:rowOff>75079</xdr:rowOff>
    </xdr:to>
    <xdr:sp macro="" textlink="">
      <xdr:nvSpPr>
        <xdr:cNvPr id="660" name="楕円 659"/>
        <xdr:cNvSpPr/>
      </xdr:nvSpPr>
      <xdr:spPr>
        <a:xfrm>
          <a:off x="12763500" y="1334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66206</xdr:rowOff>
    </xdr:from>
    <xdr:ext cx="378565" cy="259045"/>
    <xdr:sp macro="" textlink="">
      <xdr:nvSpPr>
        <xdr:cNvPr id="661" name="テキスト ボックス 660"/>
        <xdr:cNvSpPr txBox="1"/>
      </xdr:nvSpPr>
      <xdr:spPr>
        <a:xfrm>
          <a:off x="12625017" y="13439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88071</xdr:rowOff>
    </xdr:from>
    <xdr:to>
      <xdr:col>85</xdr:col>
      <xdr:colOff>126364</xdr:colOff>
      <xdr:row>98</xdr:row>
      <xdr:rowOff>5609</xdr:rowOff>
    </xdr:to>
    <xdr:cxnSp macro="">
      <xdr:nvCxnSpPr>
        <xdr:cNvPr id="681" name="直線コネクタ 680"/>
        <xdr:cNvCxnSpPr/>
      </xdr:nvCxnSpPr>
      <xdr:spPr>
        <a:xfrm flipV="1">
          <a:off x="16317595" y="15518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9436</xdr:rowOff>
    </xdr:from>
    <xdr:ext cx="469744" cy="259045"/>
    <xdr:sp macro="" textlink="">
      <xdr:nvSpPr>
        <xdr:cNvPr id="682" name="公債費最小値テキスト"/>
        <xdr:cNvSpPr txBox="1"/>
      </xdr:nvSpPr>
      <xdr:spPr>
        <a:xfrm>
          <a:off x="16370300" y="168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xdr:rowOff>
    </xdr:from>
    <xdr:to>
      <xdr:col>86</xdr:col>
      <xdr:colOff>25400</xdr:colOff>
      <xdr:row>98</xdr:row>
      <xdr:rowOff>5609</xdr:rowOff>
    </xdr:to>
    <xdr:cxnSp macro="">
      <xdr:nvCxnSpPr>
        <xdr:cNvPr id="683" name="直線コネクタ 682"/>
        <xdr:cNvCxnSpPr/>
      </xdr:nvCxnSpPr>
      <xdr:spPr>
        <a:xfrm>
          <a:off x="16230600" y="168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34748</xdr:rowOff>
    </xdr:from>
    <xdr:ext cx="599010" cy="259045"/>
    <xdr:sp macro="" textlink="">
      <xdr:nvSpPr>
        <xdr:cNvPr id="684" name="公債費最大値テキスト"/>
        <xdr:cNvSpPr txBox="1"/>
      </xdr:nvSpPr>
      <xdr:spPr>
        <a:xfrm>
          <a:off x="16370300" y="1529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88071</xdr:rowOff>
    </xdr:from>
    <xdr:to>
      <xdr:col>86</xdr:col>
      <xdr:colOff>25400</xdr:colOff>
      <xdr:row>90</xdr:row>
      <xdr:rowOff>88071</xdr:rowOff>
    </xdr:to>
    <xdr:cxnSp macro="">
      <xdr:nvCxnSpPr>
        <xdr:cNvPr id="685" name="直線コネクタ 684"/>
        <xdr:cNvCxnSpPr/>
      </xdr:nvCxnSpPr>
      <xdr:spPr>
        <a:xfrm>
          <a:off x="16230600" y="155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124413</xdr:rowOff>
    </xdr:from>
    <xdr:to>
      <xdr:col>85</xdr:col>
      <xdr:colOff>127000</xdr:colOff>
      <xdr:row>96</xdr:row>
      <xdr:rowOff>153462</xdr:rowOff>
    </xdr:to>
    <xdr:cxnSp macro="">
      <xdr:nvCxnSpPr>
        <xdr:cNvPr id="686" name="直線コネクタ 685"/>
        <xdr:cNvCxnSpPr/>
      </xdr:nvCxnSpPr>
      <xdr:spPr>
        <a:xfrm flipV="1">
          <a:off x="15481300" y="16583613"/>
          <a:ext cx="838200" cy="2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36870</xdr:rowOff>
    </xdr:from>
    <xdr:ext cx="534377" cy="259045"/>
    <xdr:sp macro="" textlink="">
      <xdr:nvSpPr>
        <xdr:cNvPr id="687" name="公債費平均値テキスト"/>
        <xdr:cNvSpPr txBox="1"/>
      </xdr:nvSpPr>
      <xdr:spPr>
        <a:xfrm>
          <a:off x="16370300" y="16324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13993</xdr:rowOff>
    </xdr:from>
    <xdr:to>
      <xdr:col>85</xdr:col>
      <xdr:colOff>177800</xdr:colOff>
      <xdr:row>96</xdr:row>
      <xdr:rowOff>115593</xdr:rowOff>
    </xdr:to>
    <xdr:sp macro="" textlink="">
      <xdr:nvSpPr>
        <xdr:cNvPr id="688" name="フローチャート: 判断 687"/>
        <xdr:cNvSpPr/>
      </xdr:nvSpPr>
      <xdr:spPr>
        <a:xfrm>
          <a:off x="16268700" y="1647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153462</xdr:rowOff>
    </xdr:from>
    <xdr:to>
      <xdr:col>81</xdr:col>
      <xdr:colOff>50800</xdr:colOff>
      <xdr:row>97</xdr:row>
      <xdr:rowOff>2192</xdr:rowOff>
    </xdr:to>
    <xdr:cxnSp macro="">
      <xdr:nvCxnSpPr>
        <xdr:cNvPr id="689" name="直線コネクタ 688"/>
        <xdr:cNvCxnSpPr/>
      </xdr:nvCxnSpPr>
      <xdr:spPr>
        <a:xfrm flipV="1">
          <a:off x="14592300" y="16612662"/>
          <a:ext cx="889000" cy="2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24606</xdr:rowOff>
    </xdr:from>
    <xdr:to>
      <xdr:col>81</xdr:col>
      <xdr:colOff>101600</xdr:colOff>
      <xdr:row>96</xdr:row>
      <xdr:rowOff>126206</xdr:rowOff>
    </xdr:to>
    <xdr:sp macro="" textlink="">
      <xdr:nvSpPr>
        <xdr:cNvPr id="690" name="フローチャート: 判断 689"/>
        <xdr:cNvSpPr/>
      </xdr:nvSpPr>
      <xdr:spPr>
        <a:xfrm>
          <a:off x="15430500" y="16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142733</xdr:rowOff>
    </xdr:from>
    <xdr:ext cx="534377" cy="259045"/>
    <xdr:sp macro="" textlink="">
      <xdr:nvSpPr>
        <xdr:cNvPr id="691" name="テキスト ボックス 690"/>
        <xdr:cNvSpPr txBox="1"/>
      </xdr:nvSpPr>
      <xdr:spPr>
        <a:xfrm>
          <a:off x="15214111" y="1625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2192</xdr:rowOff>
    </xdr:from>
    <xdr:to>
      <xdr:col>76</xdr:col>
      <xdr:colOff>114300</xdr:colOff>
      <xdr:row>97</xdr:row>
      <xdr:rowOff>16622</xdr:rowOff>
    </xdr:to>
    <xdr:cxnSp macro="">
      <xdr:nvCxnSpPr>
        <xdr:cNvPr id="692" name="直線コネクタ 691"/>
        <xdr:cNvCxnSpPr/>
      </xdr:nvCxnSpPr>
      <xdr:spPr>
        <a:xfrm flipV="1">
          <a:off x="13703300" y="16632842"/>
          <a:ext cx="889000" cy="1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29225</xdr:rowOff>
    </xdr:from>
    <xdr:to>
      <xdr:col>76</xdr:col>
      <xdr:colOff>165100</xdr:colOff>
      <xdr:row>96</xdr:row>
      <xdr:rowOff>130825</xdr:rowOff>
    </xdr:to>
    <xdr:sp macro="" textlink="">
      <xdr:nvSpPr>
        <xdr:cNvPr id="693" name="フローチャート: 判断 692"/>
        <xdr:cNvSpPr/>
      </xdr:nvSpPr>
      <xdr:spPr>
        <a:xfrm>
          <a:off x="14541500" y="1648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147352</xdr:rowOff>
    </xdr:from>
    <xdr:ext cx="534377" cy="259045"/>
    <xdr:sp macro="" textlink="">
      <xdr:nvSpPr>
        <xdr:cNvPr id="694" name="テキスト ボックス 693"/>
        <xdr:cNvSpPr txBox="1"/>
      </xdr:nvSpPr>
      <xdr:spPr>
        <a:xfrm>
          <a:off x="14325111" y="1626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14604</xdr:rowOff>
    </xdr:from>
    <xdr:to>
      <xdr:col>71</xdr:col>
      <xdr:colOff>177800</xdr:colOff>
      <xdr:row>97</xdr:row>
      <xdr:rowOff>16622</xdr:rowOff>
    </xdr:to>
    <xdr:cxnSp macro="">
      <xdr:nvCxnSpPr>
        <xdr:cNvPr id="695" name="直線コネクタ 694"/>
        <xdr:cNvCxnSpPr/>
      </xdr:nvCxnSpPr>
      <xdr:spPr>
        <a:xfrm>
          <a:off x="12814300" y="16645254"/>
          <a:ext cx="889000" cy="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34282</xdr:rowOff>
    </xdr:from>
    <xdr:to>
      <xdr:col>72</xdr:col>
      <xdr:colOff>38100</xdr:colOff>
      <xdr:row>96</xdr:row>
      <xdr:rowOff>135882</xdr:rowOff>
    </xdr:to>
    <xdr:sp macro="" textlink="">
      <xdr:nvSpPr>
        <xdr:cNvPr id="696" name="フローチャート: 判断 695"/>
        <xdr:cNvSpPr/>
      </xdr:nvSpPr>
      <xdr:spPr>
        <a:xfrm>
          <a:off x="13652500" y="1649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152409</xdr:rowOff>
    </xdr:from>
    <xdr:ext cx="534377" cy="259045"/>
    <xdr:sp macro="" textlink="">
      <xdr:nvSpPr>
        <xdr:cNvPr id="697" name="テキスト ボックス 696"/>
        <xdr:cNvSpPr txBox="1"/>
      </xdr:nvSpPr>
      <xdr:spPr>
        <a:xfrm>
          <a:off x="13436111" y="1626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4866</xdr:rowOff>
    </xdr:from>
    <xdr:to>
      <xdr:col>67</xdr:col>
      <xdr:colOff>101600</xdr:colOff>
      <xdr:row>96</xdr:row>
      <xdr:rowOff>106466</xdr:rowOff>
    </xdr:to>
    <xdr:sp macro="" textlink="">
      <xdr:nvSpPr>
        <xdr:cNvPr id="698" name="フローチャート: 判断 697"/>
        <xdr:cNvSpPr/>
      </xdr:nvSpPr>
      <xdr:spPr>
        <a:xfrm>
          <a:off x="12763500" y="1646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122993</xdr:rowOff>
    </xdr:from>
    <xdr:ext cx="534377" cy="259045"/>
    <xdr:sp macro="" textlink="">
      <xdr:nvSpPr>
        <xdr:cNvPr id="699" name="テキスト ボックス 698"/>
        <xdr:cNvSpPr txBox="1"/>
      </xdr:nvSpPr>
      <xdr:spPr>
        <a:xfrm>
          <a:off x="12547111" y="1623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73613</xdr:rowOff>
    </xdr:from>
    <xdr:to>
      <xdr:col>85</xdr:col>
      <xdr:colOff>177800</xdr:colOff>
      <xdr:row>97</xdr:row>
      <xdr:rowOff>3763</xdr:rowOff>
    </xdr:to>
    <xdr:sp macro="" textlink="">
      <xdr:nvSpPr>
        <xdr:cNvPr id="705" name="楕円 704"/>
        <xdr:cNvSpPr/>
      </xdr:nvSpPr>
      <xdr:spPr>
        <a:xfrm>
          <a:off x="16268700" y="1653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52040</xdr:rowOff>
    </xdr:from>
    <xdr:ext cx="534377" cy="259045"/>
    <xdr:sp macro="" textlink="">
      <xdr:nvSpPr>
        <xdr:cNvPr id="706" name="公債費該当値テキスト"/>
        <xdr:cNvSpPr txBox="1"/>
      </xdr:nvSpPr>
      <xdr:spPr>
        <a:xfrm>
          <a:off x="16370300" y="1651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102662</xdr:rowOff>
    </xdr:from>
    <xdr:to>
      <xdr:col>81</xdr:col>
      <xdr:colOff>101600</xdr:colOff>
      <xdr:row>97</xdr:row>
      <xdr:rowOff>32812</xdr:rowOff>
    </xdr:to>
    <xdr:sp macro="" textlink="">
      <xdr:nvSpPr>
        <xdr:cNvPr id="707" name="楕円 706"/>
        <xdr:cNvSpPr/>
      </xdr:nvSpPr>
      <xdr:spPr>
        <a:xfrm>
          <a:off x="15430500" y="1656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23939</xdr:rowOff>
    </xdr:from>
    <xdr:ext cx="534377" cy="259045"/>
    <xdr:sp macro="" textlink="">
      <xdr:nvSpPr>
        <xdr:cNvPr id="708" name="テキスト ボックス 707"/>
        <xdr:cNvSpPr txBox="1"/>
      </xdr:nvSpPr>
      <xdr:spPr>
        <a:xfrm>
          <a:off x="15214111" y="166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122842</xdr:rowOff>
    </xdr:from>
    <xdr:to>
      <xdr:col>76</xdr:col>
      <xdr:colOff>165100</xdr:colOff>
      <xdr:row>97</xdr:row>
      <xdr:rowOff>52992</xdr:rowOff>
    </xdr:to>
    <xdr:sp macro="" textlink="">
      <xdr:nvSpPr>
        <xdr:cNvPr id="709" name="楕円 708"/>
        <xdr:cNvSpPr/>
      </xdr:nvSpPr>
      <xdr:spPr>
        <a:xfrm>
          <a:off x="14541500" y="1658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44119</xdr:rowOff>
    </xdr:from>
    <xdr:ext cx="534377" cy="259045"/>
    <xdr:sp macro="" textlink="">
      <xdr:nvSpPr>
        <xdr:cNvPr id="710" name="テキスト ボックス 709"/>
        <xdr:cNvSpPr txBox="1"/>
      </xdr:nvSpPr>
      <xdr:spPr>
        <a:xfrm>
          <a:off x="14325111" y="1667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137272</xdr:rowOff>
    </xdr:from>
    <xdr:to>
      <xdr:col>72</xdr:col>
      <xdr:colOff>38100</xdr:colOff>
      <xdr:row>97</xdr:row>
      <xdr:rowOff>67422</xdr:rowOff>
    </xdr:to>
    <xdr:sp macro="" textlink="">
      <xdr:nvSpPr>
        <xdr:cNvPr id="711" name="楕円 710"/>
        <xdr:cNvSpPr/>
      </xdr:nvSpPr>
      <xdr:spPr>
        <a:xfrm>
          <a:off x="13652500" y="1659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58549</xdr:rowOff>
    </xdr:from>
    <xdr:ext cx="534377" cy="259045"/>
    <xdr:sp macro="" textlink="">
      <xdr:nvSpPr>
        <xdr:cNvPr id="712" name="テキスト ボックス 711"/>
        <xdr:cNvSpPr txBox="1"/>
      </xdr:nvSpPr>
      <xdr:spPr>
        <a:xfrm>
          <a:off x="13436111" y="1668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135254</xdr:rowOff>
    </xdr:from>
    <xdr:to>
      <xdr:col>67</xdr:col>
      <xdr:colOff>101600</xdr:colOff>
      <xdr:row>97</xdr:row>
      <xdr:rowOff>65404</xdr:rowOff>
    </xdr:to>
    <xdr:sp macro="" textlink="">
      <xdr:nvSpPr>
        <xdr:cNvPr id="713" name="楕円 712"/>
        <xdr:cNvSpPr/>
      </xdr:nvSpPr>
      <xdr:spPr>
        <a:xfrm>
          <a:off x="12763500" y="1659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56531</xdr:rowOff>
    </xdr:from>
    <xdr:ext cx="534377" cy="259045"/>
    <xdr:sp macro="" textlink="">
      <xdr:nvSpPr>
        <xdr:cNvPr id="714" name="テキスト ボックス 713"/>
        <xdr:cNvSpPr txBox="1"/>
      </xdr:nvSpPr>
      <xdr:spPr>
        <a:xfrm>
          <a:off x="12547111" y="1668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32258</xdr:rowOff>
    </xdr:from>
    <xdr:to>
      <xdr:col>116</xdr:col>
      <xdr:colOff>62864</xdr:colOff>
      <xdr:row>38</xdr:row>
      <xdr:rowOff>139700</xdr:rowOff>
    </xdr:to>
    <xdr:cxnSp macro="">
      <xdr:nvCxnSpPr>
        <xdr:cNvPr id="736" name="直線コネクタ 735"/>
        <xdr:cNvCxnSpPr/>
      </xdr:nvCxnSpPr>
      <xdr:spPr>
        <a:xfrm flipV="1">
          <a:off x="22159595" y="5518658"/>
          <a:ext cx="1269"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2303</xdr:rowOff>
    </xdr:from>
    <xdr:ext cx="249299" cy="259045"/>
    <xdr:sp macro="" textlink="">
      <xdr:nvSpPr>
        <xdr:cNvPr id="737" name="諸支出金最小値テキスト"/>
        <xdr:cNvSpPr txBox="1"/>
      </xdr:nvSpPr>
      <xdr:spPr>
        <a:xfrm>
          <a:off x="22212300" y="6688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150385</xdr:rowOff>
    </xdr:from>
    <xdr:ext cx="469744" cy="259045"/>
    <xdr:sp macro="" textlink="">
      <xdr:nvSpPr>
        <xdr:cNvPr id="739" name="諸支出金最大値テキスト"/>
        <xdr:cNvSpPr txBox="1"/>
      </xdr:nvSpPr>
      <xdr:spPr>
        <a:xfrm>
          <a:off x="22212300" y="52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32258</xdr:rowOff>
    </xdr:from>
    <xdr:to>
      <xdr:col>116</xdr:col>
      <xdr:colOff>152400</xdr:colOff>
      <xdr:row>32</xdr:row>
      <xdr:rowOff>32258</xdr:rowOff>
    </xdr:to>
    <xdr:cxnSp macro="">
      <xdr:nvCxnSpPr>
        <xdr:cNvPr id="740" name="直線コネクタ 739"/>
        <xdr:cNvCxnSpPr/>
      </xdr:nvCxnSpPr>
      <xdr:spPr>
        <a:xfrm>
          <a:off x="22072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91203</xdr:rowOff>
    </xdr:from>
    <xdr:ext cx="313932" cy="259045"/>
    <xdr:sp macro="" textlink="">
      <xdr:nvSpPr>
        <xdr:cNvPr id="742" name="諸支出金平均値テキスト"/>
        <xdr:cNvSpPr txBox="1"/>
      </xdr:nvSpPr>
      <xdr:spPr>
        <a:xfrm>
          <a:off x="22212300" y="643485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68326</xdr:rowOff>
    </xdr:from>
    <xdr:to>
      <xdr:col>116</xdr:col>
      <xdr:colOff>114300</xdr:colOff>
      <xdr:row>38</xdr:row>
      <xdr:rowOff>169926</xdr:rowOff>
    </xdr:to>
    <xdr:sp macro="" textlink="">
      <xdr:nvSpPr>
        <xdr:cNvPr id="743" name="フローチャート: 判断 742"/>
        <xdr:cNvSpPr/>
      </xdr:nvSpPr>
      <xdr:spPr>
        <a:xfrm>
          <a:off x="221107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85699</xdr:rowOff>
    </xdr:from>
    <xdr:to>
      <xdr:col>112</xdr:col>
      <xdr:colOff>38100</xdr:colOff>
      <xdr:row>39</xdr:row>
      <xdr:rowOff>15849</xdr:rowOff>
    </xdr:to>
    <xdr:sp macro="" textlink="">
      <xdr:nvSpPr>
        <xdr:cNvPr id="745" name="フローチャート: 判断 744"/>
        <xdr:cNvSpPr/>
      </xdr:nvSpPr>
      <xdr:spPr>
        <a:xfrm>
          <a:off x="21272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32376</xdr:rowOff>
    </xdr:from>
    <xdr:ext cx="249299" cy="259045"/>
    <xdr:sp macro="" textlink="">
      <xdr:nvSpPr>
        <xdr:cNvPr id="746" name="テキスト ボックス 745"/>
        <xdr:cNvSpPr txBox="1"/>
      </xdr:nvSpPr>
      <xdr:spPr>
        <a:xfrm>
          <a:off x="21198650" y="6376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166675</xdr:rowOff>
    </xdr:from>
    <xdr:to>
      <xdr:col>107</xdr:col>
      <xdr:colOff>50800</xdr:colOff>
      <xdr:row>38</xdr:row>
      <xdr:rowOff>139700</xdr:rowOff>
    </xdr:to>
    <xdr:cxnSp macro="">
      <xdr:nvCxnSpPr>
        <xdr:cNvPr id="747" name="直線コネクタ 746"/>
        <xdr:cNvCxnSpPr/>
      </xdr:nvCxnSpPr>
      <xdr:spPr>
        <a:xfrm>
          <a:off x="19545300" y="6338875"/>
          <a:ext cx="889000" cy="31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48" name="フローチャート: 判断 747"/>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33291</xdr:rowOff>
    </xdr:from>
    <xdr:ext cx="249299" cy="259045"/>
    <xdr:sp macro="" textlink="">
      <xdr:nvSpPr>
        <xdr:cNvPr id="749" name="テキスト ボックス 748"/>
        <xdr:cNvSpPr txBox="1"/>
      </xdr:nvSpPr>
      <xdr:spPr>
        <a:xfrm>
          <a:off x="20309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166675</xdr:rowOff>
    </xdr:from>
    <xdr:to>
      <xdr:col>102</xdr:col>
      <xdr:colOff>114300</xdr:colOff>
      <xdr:row>38</xdr:row>
      <xdr:rowOff>139700</xdr:rowOff>
    </xdr:to>
    <xdr:cxnSp macro="">
      <xdr:nvCxnSpPr>
        <xdr:cNvPr id="750" name="直線コネクタ 749"/>
        <xdr:cNvCxnSpPr/>
      </xdr:nvCxnSpPr>
      <xdr:spPr>
        <a:xfrm flipV="1">
          <a:off x="18656300" y="6338875"/>
          <a:ext cx="889000" cy="31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80670</xdr:rowOff>
    </xdr:from>
    <xdr:to>
      <xdr:col>102</xdr:col>
      <xdr:colOff>165100</xdr:colOff>
      <xdr:row>39</xdr:row>
      <xdr:rowOff>10820</xdr:rowOff>
    </xdr:to>
    <xdr:sp macro="" textlink="">
      <xdr:nvSpPr>
        <xdr:cNvPr id="751" name="フローチャート: 判断 750"/>
        <xdr:cNvSpPr/>
      </xdr:nvSpPr>
      <xdr:spPr>
        <a:xfrm>
          <a:off x="19494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1947</xdr:rowOff>
    </xdr:from>
    <xdr:ext cx="313932" cy="259045"/>
    <xdr:sp macro="" textlink="">
      <xdr:nvSpPr>
        <xdr:cNvPr id="752" name="テキスト ボックス 751"/>
        <xdr:cNvSpPr txBox="1"/>
      </xdr:nvSpPr>
      <xdr:spPr>
        <a:xfrm>
          <a:off x="19388333" y="6688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160680</xdr:rowOff>
    </xdr:from>
    <xdr:to>
      <xdr:col>98</xdr:col>
      <xdr:colOff>38100</xdr:colOff>
      <xdr:row>38</xdr:row>
      <xdr:rowOff>90830</xdr:rowOff>
    </xdr:to>
    <xdr:sp macro="" textlink="">
      <xdr:nvSpPr>
        <xdr:cNvPr id="753" name="フローチャート: 判断 752"/>
        <xdr:cNvSpPr/>
      </xdr:nvSpPr>
      <xdr:spPr>
        <a:xfrm>
          <a:off x="18605500" y="65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107358</xdr:rowOff>
    </xdr:from>
    <xdr:ext cx="378565" cy="259045"/>
    <xdr:sp macro="" textlink="">
      <xdr:nvSpPr>
        <xdr:cNvPr id="754" name="テキスト ボックス 753"/>
        <xdr:cNvSpPr txBox="1"/>
      </xdr:nvSpPr>
      <xdr:spPr>
        <a:xfrm>
          <a:off x="18467017" y="6279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46753</xdr:rowOff>
    </xdr:from>
    <xdr:ext cx="249299" cy="259045"/>
    <xdr:sp macro="" textlink="">
      <xdr:nvSpPr>
        <xdr:cNvPr id="761" name="諸支出金該当値テキスト"/>
        <xdr:cNvSpPr txBox="1"/>
      </xdr:nvSpPr>
      <xdr:spPr>
        <a:xfrm>
          <a:off x="22212300" y="6561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115875</xdr:rowOff>
    </xdr:from>
    <xdr:to>
      <xdr:col>102</xdr:col>
      <xdr:colOff>165100</xdr:colOff>
      <xdr:row>37</xdr:row>
      <xdr:rowOff>46025</xdr:rowOff>
    </xdr:to>
    <xdr:sp macro="" textlink="">
      <xdr:nvSpPr>
        <xdr:cNvPr id="766" name="楕円 765"/>
        <xdr:cNvSpPr/>
      </xdr:nvSpPr>
      <xdr:spPr>
        <a:xfrm>
          <a:off x="19494500" y="62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62552</xdr:rowOff>
    </xdr:from>
    <xdr:ext cx="378565" cy="259045"/>
    <xdr:sp macro="" textlink="">
      <xdr:nvSpPr>
        <xdr:cNvPr id="767" name="テキスト ボックス 766"/>
        <xdr:cNvSpPr txBox="1"/>
      </xdr:nvSpPr>
      <xdr:spPr>
        <a:xfrm>
          <a:off x="19356017" y="6063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茨城県内外から４５０万人もの観光客が訪れる本町は，海水浴場も有しており県内随一の観光地である。そのため，積極的な観光施策を展開しており，商工費については類似団体平均と比較して住民一人当たりコストが８，７１１円高い状況となっている。教育費については，小中連携教育を推進するとともに，町独自での教師採用や特別教育支援員を配置するほか，先駆けてタブレットを導入し授業展開を図っていることから，類似団体平均より住民一人当たり１３，０８４円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類似団体平均に比べ低いものは，衛生費，土木費，公債費等であるが，衛生費については，町保健センターが，民生複合施設の中にあるため，その施設管理費用については民生費に計上されていることから，類似団体平均よりも経常的に低くなっている。土木費については，東日本大震災以降，復旧・復興事業として道路事業をはじめとする普通建設事業を進めてきたことから，類似団体平均を大きく上回ってきたが，当該年度においては，復興事業も終盤を迎えたことから大きく減少したものである。公債費については，可能な限り地方債発行を抑制してきたことにより，類似団体と比較して１０，４３２円低くなっているものの，昨年度との比較では５，０８３円上昇しており，今後においても統合小学校建設にかかる償還が予定されていることから，将来の負担軽減に向け他の地方債発行を抑制し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財政調整基金残高については，平成３０年度に積立てを行ったことにより，０．５６ポイント増加したが，今後とも中長期的な見通しのもと，残高確保に努めることとする。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実質収支額については，単年度収支において，町税等の減少や公債費が大きく上昇したため赤字となったことに起因し減少している。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今後とも税収等の歳入確保に努め，健全な財政運営を図っていく。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３０年度については，昨年度に引き続き，全会計において黒字となっており連結実質赤字比率は算出されない状況ではあるが，今後についても，一般会計ほか他会計においても健全な財政運営がなされるよう収支状況を注視していく必要がある。また，繰出金を支出している会計については，特に収入の確保を促し，増加傾向にある繰出金の抑制に努め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8508920</v>
      </c>
      <c r="BO4" s="461"/>
      <c r="BP4" s="461"/>
      <c r="BQ4" s="461"/>
      <c r="BR4" s="461"/>
      <c r="BS4" s="461"/>
      <c r="BT4" s="461"/>
      <c r="BU4" s="462"/>
      <c r="BV4" s="460">
        <v>9312063</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10.7</v>
      </c>
      <c r="CU4" s="642"/>
      <c r="CV4" s="642"/>
      <c r="CW4" s="642"/>
      <c r="CX4" s="642"/>
      <c r="CY4" s="642"/>
      <c r="CZ4" s="642"/>
      <c r="DA4" s="643"/>
      <c r="DB4" s="641">
        <v>13.7</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8003086</v>
      </c>
      <c r="BO5" s="466"/>
      <c r="BP5" s="466"/>
      <c r="BQ5" s="466"/>
      <c r="BR5" s="466"/>
      <c r="BS5" s="466"/>
      <c r="BT5" s="466"/>
      <c r="BU5" s="467"/>
      <c r="BV5" s="465">
        <v>8689521</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95.9</v>
      </c>
      <c r="CU5" s="436"/>
      <c r="CV5" s="436"/>
      <c r="CW5" s="436"/>
      <c r="CX5" s="436"/>
      <c r="CY5" s="436"/>
      <c r="CZ5" s="436"/>
      <c r="DA5" s="437"/>
      <c r="DB5" s="435">
        <v>93.8</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101</v>
      </c>
      <c r="AV6" s="523"/>
      <c r="AW6" s="523"/>
      <c r="AX6" s="523"/>
      <c r="AY6" s="445" t="s">
        <v>102</v>
      </c>
      <c r="AZ6" s="446"/>
      <c r="BA6" s="446"/>
      <c r="BB6" s="446"/>
      <c r="BC6" s="446"/>
      <c r="BD6" s="446"/>
      <c r="BE6" s="446"/>
      <c r="BF6" s="446"/>
      <c r="BG6" s="446"/>
      <c r="BH6" s="446"/>
      <c r="BI6" s="446"/>
      <c r="BJ6" s="446"/>
      <c r="BK6" s="446"/>
      <c r="BL6" s="446"/>
      <c r="BM6" s="447"/>
      <c r="BN6" s="465">
        <v>505834</v>
      </c>
      <c r="BO6" s="466"/>
      <c r="BP6" s="466"/>
      <c r="BQ6" s="466"/>
      <c r="BR6" s="466"/>
      <c r="BS6" s="466"/>
      <c r="BT6" s="466"/>
      <c r="BU6" s="467"/>
      <c r="BV6" s="465">
        <v>622542</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103</v>
      </c>
      <c r="CU6" s="616"/>
      <c r="CV6" s="616"/>
      <c r="CW6" s="616"/>
      <c r="CX6" s="616"/>
      <c r="CY6" s="616"/>
      <c r="CZ6" s="616"/>
      <c r="DA6" s="617"/>
      <c r="DB6" s="615">
        <v>101.1</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54642</v>
      </c>
      <c r="BO7" s="466"/>
      <c r="BP7" s="466"/>
      <c r="BQ7" s="466"/>
      <c r="BR7" s="466"/>
      <c r="BS7" s="466"/>
      <c r="BT7" s="466"/>
      <c r="BU7" s="467"/>
      <c r="BV7" s="465">
        <v>45335</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4218530</v>
      </c>
      <c r="CU7" s="466"/>
      <c r="CV7" s="466"/>
      <c r="CW7" s="466"/>
      <c r="CX7" s="466"/>
      <c r="CY7" s="466"/>
      <c r="CZ7" s="466"/>
      <c r="DA7" s="467"/>
      <c r="DB7" s="465">
        <v>4203306</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451192</v>
      </c>
      <c r="BO8" s="466"/>
      <c r="BP8" s="466"/>
      <c r="BQ8" s="466"/>
      <c r="BR8" s="466"/>
      <c r="BS8" s="466"/>
      <c r="BT8" s="466"/>
      <c r="BU8" s="467"/>
      <c r="BV8" s="465">
        <v>577207</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0.72</v>
      </c>
      <c r="CU8" s="579"/>
      <c r="CV8" s="579"/>
      <c r="CW8" s="579"/>
      <c r="CX8" s="579"/>
      <c r="CY8" s="579"/>
      <c r="CZ8" s="579"/>
      <c r="DA8" s="580"/>
      <c r="DB8" s="578">
        <v>0.72</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16886</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93</v>
      </c>
      <c r="AV9" s="523"/>
      <c r="AW9" s="523"/>
      <c r="AX9" s="523"/>
      <c r="AY9" s="445" t="s">
        <v>116</v>
      </c>
      <c r="AZ9" s="446"/>
      <c r="BA9" s="446"/>
      <c r="BB9" s="446"/>
      <c r="BC9" s="446"/>
      <c r="BD9" s="446"/>
      <c r="BE9" s="446"/>
      <c r="BF9" s="446"/>
      <c r="BG9" s="446"/>
      <c r="BH9" s="446"/>
      <c r="BI9" s="446"/>
      <c r="BJ9" s="446"/>
      <c r="BK9" s="446"/>
      <c r="BL9" s="446"/>
      <c r="BM9" s="447"/>
      <c r="BN9" s="465">
        <v>-126015</v>
      </c>
      <c r="BO9" s="466"/>
      <c r="BP9" s="466"/>
      <c r="BQ9" s="466"/>
      <c r="BR9" s="466"/>
      <c r="BS9" s="466"/>
      <c r="BT9" s="466"/>
      <c r="BU9" s="467"/>
      <c r="BV9" s="465">
        <v>43729</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11.3</v>
      </c>
      <c r="CU9" s="436"/>
      <c r="CV9" s="436"/>
      <c r="CW9" s="436"/>
      <c r="CX9" s="436"/>
      <c r="CY9" s="436"/>
      <c r="CZ9" s="436"/>
      <c r="DA9" s="437"/>
      <c r="DB9" s="435">
        <v>9.8000000000000007</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18328</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93</v>
      </c>
      <c r="AV10" s="523"/>
      <c r="AW10" s="523"/>
      <c r="AX10" s="523"/>
      <c r="AY10" s="445" t="s">
        <v>120</v>
      </c>
      <c r="AZ10" s="446"/>
      <c r="BA10" s="446"/>
      <c r="BB10" s="446"/>
      <c r="BC10" s="446"/>
      <c r="BD10" s="446"/>
      <c r="BE10" s="446"/>
      <c r="BF10" s="446"/>
      <c r="BG10" s="446"/>
      <c r="BH10" s="446"/>
      <c r="BI10" s="446"/>
      <c r="BJ10" s="446"/>
      <c r="BK10" s="446"/>
      <c r="BL10" s="446"/>
      <c r="BM10" s="447"/>
      <c r="BN10" s="465">
        <v>25003</v>
      </c>
      <c r="BO10" s="466"/>
      <c r="BP10" s="466"/>
      <c r="BQ10" s="466"/>
      <c r="BR10" s="466"/>
      <c r="BS10" s="466"/>
      <c r="BT10" s="466"/>
      <c r="BU10" s="467"/>
      <c r="BV10" s="465">
        <v>50002</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125</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16914</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129</v>
      </c>
      <c r="CU12" s="579"/>
      <c r="CV12" s="579"/>
      <c r="CW12" s="579"/>
      <c r="CX12" s="579"/>
      <c r="CY12" s="579"/>
      <c r="CZ12" s="579"/>
      <c r="DA12" s="580"/>
      <c r="DB12" s="578" t="s">
        <v>129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16099</v>
      </c>
      <c r="S13" s="569"/>
      <c r="T13" s="569"/>
      <c r="U13" s="569"/>
      <c r="V13" s="570"/>
      <c r="W13" s="556" t="s">
        <v>139</v>
      </c>
      <c r="X13" s="478"/>
      <c r="Y13" s="478"/>
      <c r="Z13" s="478"/>
      <c r="AA13" s="478"/>
      <c r="AB13" s="479"/>
      <c r="AC13" s="441">
        <v>527</v>
      </c>
      <c r="AD13" s="442"/>
      <c r="AE13" s="442"/>
      <c r="AF13" s="442"/>
      <c r="AG13" s="443"/>
      <c r="AH13" s="441">
        <v>592</v>
      </c>
      <c r="AI13" s="442"/>
      <c r="AJ13" s="442"/>
      <c r="AK13" s="442"/>
      <c r="AL13" s="444"/>
      <c r="AM13" s="534" t="s">
        <v>140</v>
      </c>
      <c r="AN13" s="439"/>
      <c r="AO13" s="439"/>
      <c r="AP13" s="439"/>
      <c r="AQ13" s="439"/>
      <c r="AR13" s="439"/>
      <c r="AS13" s="439"/>
      <c r="AT13" s="440"/>
      <c r="AU13" s="522" t="s">
        <v>105</v>
      </c>
      <c r="AV13" s="523"/>
      <c r="AW13" s="523"/>
      <c r="AX13" s="523"/>
      <c r="AY13" s="445" t="s">
        <v>141</v>
      </c>
      <c r="AZ13" s="446"/>
      <c r="BA13" s="446"/>
      <c r="BB13" s="446"/>
      <c r="BC13" s="446"/>
      <c r="BD13" s="446"/>
      <c r="BE13" s="446"/>
      <c r="BF13" s="446"/>
      <c r="BG13" s="446"/>
      <c r="BH13" s="446"/>
      <c r="BI13" s="446"/>
      <c r="BJ13" s="446"/>
      <c r="BK13" s="446"/>
      <c r="BL13" s="446"/>
      <c r="BM13" s="447"/>
      <c r="BN13" s="465">
        <v>-101012</v>
      </c>
      <c r="BO13" s="466"/>
      <c r="BP13" s="466"/>
      <c r="BQ13" s="466"/>
      <c r="BR13" s="466"/>
      <c r="BS13" s="466"/>
      <c r="BT13" s="466"/>
      <c r="BU13" s="467"/>
      <c r="BV13" s="465">
        <v>93731</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4.5999999999999996</v>
      </c>
      <c r="CU13" s="436"/>
      <c r="CV13" s="436"/>
      <c r="CW13" s="436"/>
      <c r="CX13" s="436"/>
      <c r="CY13" s="436"/>
      <c r="CZ13" s="436"/>
      <c r="DA13" s="437"/>
      <c r="DB13" s="435">
        <v>3.8</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17203</v>
      </c>
      <c r="S14" s="569"/>
      <c r="T14" s="569"/>
      <c r="U14" s="569"/>
      <c r="V14" s="570"/>
      <c r="W14" s="571"/>
      <c r="X14" s="481"/>
      <c r="Y14" s="481"/>
      <c r="Z14" s="481"/>
      <c r="AA14" s="481"/>
      <c r="AB14" s="482"/>
      <c r="AC14" s="561">
        <v>6.3</v>
      </c>
      <c r="AD14" s="562"/>
      <c r="AE14" s="562"/>
      <c r="AF14" s="562"/>
      <c r="AG14" s="563"/>
      <c r="AH14" s="561">
        <v>6.4</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95.6</v>
      </c>
      <c r="CU14" s="573"/>
      <c r="CV14" s="573"/>
      <c r="CW14" s="573"/>
      <c r="CX14" s="573"/>
      <c r="CY14" s="573"/>
      <c r="CZ14" s="573"/>
      <c r="DA14" s="574"/>
      <c r="DB14" s="572">
        <v>91.4</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145</v>
      </c>
      <c r="N15" s="566"/>
      <c r="O15" s="566"/>
      <c r="P15" s="566"/>
      <c r="Q15" s="567"/>
      <c r="R15" s="568">
        <v>16365</v>
      </c>
      <c r="S15" s="569"/>
      <c r="T15" s="569"/>
      <c r="U15" s="569"/>
      <c r="V15" s="570"/>
      <c r="W15" s="556" t="s">
        <v>146</v>
      </c>
      <c r="X15" s="478"/>
      <c r="Y15" s="478"/>
      <c r="Z15" s="478"/>
      <c r="AA15" s="478"/>
      <c r="AB15" s="479"/>
      <c r="AC15" s="441">
        <v>2203</v>
      </c>
      <c r="AD15" s="442"/>
      <c r="AE15" s="442"/>
      <c r="AF15" s="442"/>
      <c r="AG15" s="443"/>
      <c r="AH15" s="441">
        <v>2565</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2350514</v>
      </c>
      <c r="BO15" s="461"/>
      <c r="BP15" s="461"/>
      <c r="BQ15" s="461"/>
      <c r="BR15" s="461"/>
      <c r="BS15" s="461"/>
      <c r="BT15" s="461"/>
      <c r="BU15" s="462"/>
      <c r="BV15" s="460">
        <v>2314505</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26.4</v>
      </c>
      <c r="AD16" s="562"/>
      <c r="AE16" s="562"/>
      <c r="AF16" s="562"/>
      <c r="AG16" s="563"/>
      <c r="AH16" s="561">
        <v>27.7</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3244602</v>
      </c>
      <c r="BO16" s="466"/>
      <c r="BP16" s="466"/>
      <c r="BQ16" s="466"/>
      <c r="BR16" s="466"/>
      <c r="BS16" s="466"/>
      <c r="BT16" s="466"/>
      <c r="BU16" s="467"/>
      <c r="BV16" s="465">
        <v>3226485</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5610</v>
      </c>
      <c r="AD17" s="442"/>
      <c r="AE17" s="442"/>
      <c r="AF17" s="442"/>
      <c r="AG17" s="443"/>
      <c r="AH17" s="441">
        <v>6114</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3026794</v>
      </c>
      <c r="BO17" s="466"/>
      <c r="BP17" s="466"/>
      <c r="BQ17" s="466"/>
      <c r="BR17" s="466"/>
      <c r="BS17" s="466"/>
      <c r="BT17" s="466"/>
      <c r="BU17" s="467"/>
      <c r="BV17" s="465">
        <v>2979940</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156</v>
      </c>
      <c r="C18" s="528"/>
      <c r="D18" s="528"/>
      <c r="E18" s="529"/>
      <c r="F18" s="529"/>
      <c r="G18" s="529"/>
      <c r="H18" s="529"/>
      <c r="I18" s="529"/>
      <c r="J18" s="529"/>
      <c r="K18" s="529"/>
      <c r="L18" s="530">
        <v>23.89</v>
      </c>
      <c r="M18" s="530"/>
      <c r="N18" s="530"/>
      <c r="O18" s="530"/>
      <c r="P18" s="530"/>
      <c r="Q18" s="530"/>
      <c r="R18" s="531"/>
      <c r="S18" s="531"/>
      <c r="T18" s="531"/>
      <c r="U18" s="531"/>
      <c r="V18" s="532"/>
      <c r="W18" s="546"/>
      <c r="X18" s="547"/>
      <c r="Y18" s="547"/>
      <c r="Z18" s="547"/>
      <c r="AA18" s="547"/>
      <c r="AB18" s="557"/>
      <c r="AC18" s="429">
        <v>67.3</v>
      </c>
      <c r="AD18" s="430"/>
      <c r="AE18" s="430"/>
      <c r="AF18" s="430"/>
      <c r="AG18" s="533"/>
      <c r="AH18" s="429">
        <v>65.900000000000006</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4140274</v>
      </c>
      <c r="BO18" s="466"/>
      <c r="BP18" s="466"/>
      <c r="BQ18" s="466"/>
      <c r="BR18" s="466"/>
      <c r="BS18" s="466"/>
      <c r="BT18" s="466"/>
      <c r="BU18" s="467"/>
      <c r="BV18" s="465">
        <v>4090667</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158</v>
      </c>
      <c r="C19" s="528"/>
      <c r="D19" s="528"/>
      <c r="E19" s="529"/>
      <c r="F19" s="529"/>
      <c r="G19" s="529"/>
      <c r="H19" s="529"/>
      <c r="I19" s="529"/>
      <c r="J19" s="529"/>
      <c r="K19" s="529"/>
      <c r="L19" s="535">
        <v>707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5891849</v>
      </c>
      <c r="BO19" s="466"/>
      <c r="BP19" s="466"/>
      <c r="BQ19" s="466"/>
      <c r="BR19" s="466"/>
      <c r="BS19" s="466"/>
      <c r="BT19" s="466"/>
      <c r="BU19" s="467"/>
      <c r="BV19" s="465">
        <v>5974435</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160</v>
      </c>
      <c r="C20" s="528"/>
      <c r="D20" s="528"/>
      <c r="E20" s="529"/>
      <c r="F20" s="529"/>
      <c r="G20" s="529"/>
      <c r="H20" s="529"/>
      <c r="I20" s="529"/>
      <c r="J20" s="529"/>
      <c r="K20" s="529"/>
      <c r="L20" s="535">
        <v>6661</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9486874</v>
      </c>
      <c r="BO23" s="466"/>
      <c r="BP23" s="466"/>
      <c r="BQ23" s="466"/>
      <c r="BR23" s="466"/>
      <c r="BS23" s="466"/>
      <c r="BT23" s="466"/>
      <c r="BU23" s="467"/>
      <c r="BV23" s="465">
        <v>9347639</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169</v>
      </c>
      <c r="F24" s="439"/>
      <c r="G24" s="439"/>
      <c r="H24" s="439"/>
      <c r="I24" s="439"/>
      <c r="J24" s="439"/>
      <c r="K24" s="440"/>
      <c r="L24" s="441">
        <v>1</v>
      </c>
      <c r="M24" s="442"/>
      <c r="N24" s="442"/>
      <c r="O24" s="442"/>
      <c r="P24" s="443"/>
      <c r="Q24" s="441">
        <v>8210</v>
      </c>
      <c r="R24" s="442"/>
      <c r="S24" s="442"/>
      <c r="T24" s="442"/>
      <c r="U24" s="442"/>
      <c r="V24" s="443"/>
      <c r="W24" s="507"/>
      <c r="X24" s="498"/>
      <c r="Y24" s="499"/>
      <c r="Z24" s="438" t="s">
        <v>170</v>
      </c>
      <c r="AA24" s="439"/>
      <c r="AB24" s="439"/>
      <c r="AC24" s="439"/>
      <c r="AD24" s="439"/>
      <c r="AE24" s="439"/>
      <c r="AF24" s="439"/>
      <c r="AG24" s="440"/>
      <c r="AH24" s="441">
        <v>196</v>
      </c>
      <c r="AI24" s="442"/>
      <c r="AJ24" s="442"/>
      <c r="AK24" s="442"/>
      <c r="AL24" s="443"/>
      <c r="AM24" s="441">
        <v>562324</v>
      </c>
      <c r="AN24" s="442"/>
      <c r="AO24" s="442"/>
      <c r="AP24" s="442"/>
      <c r="AQ24" s="442"/>
      <c r="AR24" s="443"/>
      <c r="AS24" s="441">
        <v>2869</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7575057</v>
      </c>
      <c r="BO24" s="466"/>
      <c r="BP24" s="466"/>
      <c r="BQ24" s="466"/>
      <c r="BR24" s="466"/>
      <c r="BS24" s="466"/>
      <c r="BT24" s="466"/>
      <c r="BU24" s="467"/>
      <c r="BV24" s="465">
        <v>7664030</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172</v>
      </c>
      <c r="F25" s="439"/>
      <c r="G25" s="439"/>
      <c r="H25" s="439"/>
      <c r="I25" s="439"/>
      <c r="J25" s="439"/>
      <c r="K25" s="440"/>
      <c r="L25" s="441">
        <v>1</v>
      </c>
      <c r="M25" s="442"/>
      <c r="N25" s="442"/>
      <c r="O25" s="442"/>
      <c r="P25" s="443"/>
      <c r="Q25" s="441">
        <v>6320</v>
      </c>
      <c r="R25" s="442"/>
      <c r="S25" s="442"/>
      <c r="T25" s="442"/>
      <c r="U25" s="442"/>
      <c r="V25" s="443"/>
      <c r="W25" s="507"/>
      <c r="X25" s="498"/>
      <c r="Y25" s="499"/>
      <c r="Z25" s="438" t="s">
        <v>173</v>
      </c>
      <c r="AA25" s="439"/>
      <c r="AB25" s="439"/>
      <c r="AC25" s="439"/>
      <c r="AD25" s="439"/>
      <c r="AE25" s="439"/>
      <c r="AF25" s="439"/>
      <c r="AG25" s="440"/>
      <c r="AH25" s="441">
        <v>46</v>
      </c>
      <c r="AI25" s="442"/>
      <c r="AJ25" s="442"/>
      <c r="AK25" s="442"/>
      <c r="AL25" s="443"/>
      <c r="AM25" s="441">
        <v>121440</v>
      </c>
      <c r="AN25" s="442"/>
      <c r="AO25" s="442"/>
      <c r="AP25" s="442"/>
      <c r="AQ25" s="442"/>
      <c r="AR25" s="443"/>
      <c r="AS25" s="441">
        <v>2640</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32709</v>
      </c>
      <c r="BO25" s="461"/>
      <c r="BP25" s="461"/>
      <c r="BQ25" s="461"/>
      <c r="BR25" s="461"/>
      <c r="BS25" s="461"/>
      <c r="BT25" s="461"/>
      <c r="BU25" s="462"/>
      <c r="BV25" s="460">
        <v>21136</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175</v>
      </c>
      <c r="F26" s="439"/>
      <c r="G26" s="439"/>
      <c r="H26" s="439"/>
      <c r="I26" s="439"/>
      <c r="J26" s="439"/>
      <c r="K26" s="440"/>
      <c r="L26" s="441">
        <v>1</v>
      </c>
      <c r="M26" s="442"/>
      <c r="N26" s="442"/>
      <c r="O26" s="442"/>
      <c r="P26" s="443"/>
      <c r="Q26" s="441">
        <v>5580</v>
      </c>
      <c r="R26" s="442"/>
      <c r="S26" s="442"/>
      <c r="T26" s="442"/>
      <c r="U26" s="442"/>
      <c r="V26" s="443"/>
      <c r="W26" s="507"/>
      <c r="X26" s="498"/>
      <c r="Y26" s="499"/>
      <c r="Z26" s="438" t="s">
        <v>176</v>
      </c>
      <c r="AA26" s="520"/>
      <c r="AB26" s="520"/>
      <c r="AC26" s="520"/>
      <c r="AD26" s="520"/>
      <c r="AE26" s="520"/>
      <c r="AF26" s="520"/>
      <c r="AG26" s="521"/>
      <c r="AH26" s="441">
        <v>2</v>
      </c>
      <c r="AI26" s="442"/>
      <c r="AJ26" s="442"/>
      <c r="AK26" s="442"/>
      <c r="AL26" s="443"/>
      <c r="AM26" s="441" t="s">
        <v>177</v>
      </c>
      <c r="AN26" s="442"/>
      <c r="AO26" s="442"/>
      <c r="AP26" s="442"/>
      <c r="AQ26" s="442"/>
      <c r="AR26" s="443"/>
      <c r="AS26" s="441" t="s">
        <v>177</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179</v>
      </c>
      <c r="BO26" s="466"/>
      <c r="BP26" s="466"/>
      <c r="BQ26" s="466"/>
      <c r="BR26" s="466"/>
      <c r="BS26" s="466"/>
      <c r="BT26" s="466"/>
      <c r="BU26" s="467"/>
      <c r="BV26" s="465" t="s">
        <v>179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180</v>
      </c>
      <c r="F27" s="439"/>
      <c r="G27" s="439"/>
      <c r="H27" s="439"/>
      <c r="I27" s="439"/>
      <c r="J27" s="439"/>
      <c r="K27" s="440"/>
      <c r="L27" s="441">
        <v>1</v>
      </c>
      <c r="M27" s="442"/>
      <c r="N27" s="442"/>
      <c r="O27" s="442"/>
      <c r="P27" s="443"/>
      <c r="Q27" s="441">
        <v>3430</v>
      </c>
      <c r="R27" s="442"/>
      <c r="S27" s="442"/>
      <c r="T27" s="442"/>
      <c r="U27" s="442"/>
      <c r="V27" s="443"/>
      <c r="W27" s="507"/>
      <c r="X27" s="498"/>
      <c r="Y27" s="499"/>
      <c r="Z27" s="438" t="s">
        <v>181</v>
      </c>
      <c r="AA27" s="439"/>
      <c r="AB27" s="439"/>
      <c r="AC27" s="439"/>
      <c r="AD27" s="439"/>
      <c r="AE27" s="439"/>
      <c r="AF27" s="439"/>
      <c r="AG27" s="440"/>
      <c r="AH27" s="441">
        <v>2</v>
      </c>
      <c r="AI27" s="442"/>
      <c r="AJ27" s="442"/>
      <c r="AK27" s="442"/>
      <c r="AL27" s="443"/>
      <c r="AM27" s="441" t="s">
        <v>182</v>
      </c>
      <c r="AN27" s="442"/>
      <c r="AO27" s="442"/>
      <c r="AP27" s="442"/>
      <c r="AQ27" s="442"/>
      <c r="AR27" s="443"/>
      <c r="AS27" s="441" t="s">
        <v>182</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v>192102</v>
      </c>
      <c r="BO27" s="469"/>
      <c r="BP27" s="469"/>
      <c r="BQ27" s="469"/>
      <c r="BR27" s="469"/>
      <c r="BS27" s="469"/>
      <c r="BT27" s="469"/>
      <c r="BU27" s="470"/>
      <c r="BV27" s="468">
        <v>192102</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184</v>
      </c>
      <c r="F28" s="439"/>
      <c r="G28" s="439"/>
      <c r="H28" s="439"/>
      <c r="I28" s="439"/>
      <c r="J28" s="439"/>
      <c r="K28" s="440"/>
      <c r="L28" s="441">
        <v>1</v>
      </c>
      <c r="M28" s="442"/>
      <c r="N28" s="442"/>
      <c r="O28" s="442"/>
      <c r="P28" s="443"/>
      <c r="Q28" s="441">
        <v>3000</v>
      </c>
      <c r="R28" s="442"/>
      <c r="S28" s="442"/>
      <c r="T28" s="442"/>
      <c r="U28" s="442"/>
      <c r="V28" s="443"/>
      <c r="W28" s="507"/>
      <c r="X28" s="498"/>
      <c r="Y28" s="499"/>
      <c r="Z28" s="438" t="s">
        <v>185</v>
      </c>
      <c r="AA28" s="439"/>
      <c r="AB28" s="439"/>
      <c r="AC28" s="439"/>
      <c r="AD28" s="439"/>
      <c r="AE28" s="439"/>
      <c r="AF28" s="439"/>
      <c r="AG28" s="440"/>
      <c r="AH28" s="441" t="s">
        <v>179</v>
      </c>
      <c r="AI28" s="442"/>
      <c r="AJ28" s="442"/>
      <c r="AK28" s="442"/>
      <c r="AL28" s="443"/>
      <c r="AM28" s="441" t="s">
        <v>128</v>
      </c>
      <c r="AN28" s="442"/>
      <c r="AO28" s="442"/>
      <c r="AP28" s="442"/>
      <c r="AQ28" s="442"/>
      <c r="AR28" s="443"/>
      <c r="AS28" s="441" t="s">
        <v>129</v>
      </c>
      <c r="AT28" s="442"/>
      <c r="AU28" s="442"/>
      <c r="AV28" s="442"/>
      <c r="AW28" s="442"/>
      <c r="AX28" s="444"/>
      <c r="AY28" s="448" t="s">
        <v>186</v>
      </c>
      <c r="AZ28" s="449"/>
      <c r="BA28" s="449"/>
      <c r="BB28" s="450"/>
      <c r="BC28" s="457" t="s">
        <v>48</v>
      </c>
      <c r="BD28" s="458"/>
      <c r="BE28" s="458"/>
      <c r="BF28" s="458"/>
      <c r="BG28" s="458"/>
      <c r="BH28" s="458"/>
      <c r="BI28" s="458"/>
      <c r="BJ28" s="458"/>
      <c r="BK28" s="458"/>
      <c r="BL28" s="458"/>
      <c r="BM28" s="459"/>
      <c r="BN28" s="460">
        <v>469491</v>
      </c>
      <c r="BO28" s="461"/>
      <c r="BP28" s="461"/>
      <c r="BQ28" s="461"/>
      <c r="BR28" s="461"/>
      <c r="BS28" s="461"/>
      <c r="BT28" s="461"/>
      <c r="BU28" s="462"/>
      <c r="BV28" s="460">
        <v>444488</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187</v>
      </c>
      <c r="F29" s="439"/>
      <c r="G29" s="439"/>
      <c r="H29" s="439"/>
      <c r="I29" s="439"/>
      <c r="J29" s="439"/>
      <c r="K29" s="440"/>
      <c r="L29" s="441">
        <v>11</v>
      </c>
      <c r="M29" s="442"/>
      <c r="N29" s="442"/>
      <c r="O29" s="442"/>
      <c r="P29" s="443"/>
      <c r="Q29" s="441">
        <v>2750</v>
      </c>
      <c r="R29" s="442"/>
      <c r="S29" s="442"/>
      <c r="T29" s="442"/>
      <c r="U29" s="442"/>
      <c r="V29" s="443"/>
      <c r="W29" s="508"/>
      <c r="X29" s="509"/>
      <c r="Y29" s="510"/>
      <c r="Z29" s="438" t="s">
        <v>188</v>
      </c>
      <c r="AA29" s="439"/>
      <c r="AB29" s="439"/>
      <c r="AC29" s="439"/>
      <c r="AD29" s="439"/>
      <c r="AE29" s="439"/>
      <c r="AF29" s="439"/>
      <c r="AG29" s="440"/>
      <c r="AH29" s="441">
        <v>198</v>
      </c>
      <c r="AI29" s="442"/>
      <c r="AJ29" s="442"/>
      <c r="AK29" s="442"/>
      <c r="AL29" s="443"/>
      <c r="AM29" s="441">
        <v>567056</v>
      </c>
      <c r="AN29" s="442"/>
      <c r="AO29" s="442"/>
      <c r="AP29" s="442"/>
      <c r="AQ29" s="442"/>
      <c r="AR29" s="443"/>
      <c r="AS29" s="441">
        <v>2864</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113925</v>
      </c>
      <c r="BO29" s="466"/>
      <c r="BP29" s="466"/>
      <c r="BQ29" s="466"/>
      <c r="BR29" s="466"/>
      <c r="BS29" s="466"/>
      <c r="BT29" s="466"/>
      <c r="BU29" s="467"/>
      <c r="BV29" s="465">
        <v>113924</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96.4</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732011</v>
      </c>
      <c r="BO30" s="469"/>
      <c r="BP30" s="469"/>
      <c r="BQ30" s="469"/>
      <c r="BR30" s="469"/>
      <c r="BS30" s="469"/>
      <c r="BT30" s="469"/>
      <c r="BU30" s="470"/>
      <c r="BV30" s="468">
        <v>922401</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197</v>
      </c>
      <c r="V33" s="428"/>
      <c r="W33" s="427" t="s">
        <v>199</v>
      </c>
      <c r="X33" s="427"/>
      <c r="Y33" s="427"/>
      <c r="Z33" s="427"/>
      <c r="AA33" s="427"/>
      <c r="AB33" s="427"/>
      <c r="AC33" s="427"/>
      <c r="AD33" s="427"/>
      <c r="AE33" s="427"/>
      <c r="AF33" s="427"/>
      <c r="AG33" s="427"/>
      <c r="AH33" s="427"/>
      <c r="AI33" s="427"/>
      <c r="AJ33" s="427"/>
      <c r="AK33" s="427"/>
      <c r="AL33" s="215"/>
      <c r="AM33" s="428" t="s">
        <v>200</v>
      </c>
      <c r="AN33" s="428"/>
      <c r="AO33" s="427" t="s">
        <v>199</v>
      </c>
      <c r="AP33" s="427"/>
      <c r="AQ33" s="427"/>
      <c r="AR33" s="427"/>
      <c r="AS33" s="427"/>
      <c r="AT33" s="427"/>
      <c r="AU33" s="427"/>
      <c r="AV33" s="427"/>
      <c r="AW33" s="427"/>
      <c r="AX33" s="427"/>
      <c r="AY33" s="427"/>
      <c r="AZ33" s="427"/>
      <c r="BA33" s="427"/>
      <c r="BB33" s="427"/>
      <c r="BC33" s="427"/>
      <c r="BD33" s="216"/>
      <c r="BE33" s="427" t="s">
        <v>201</v>
      </c>
      <c r="BF33" s="427"/>
      <c r="BG33" s="427" t="s">
        <v>202</v>
      </c>
      <c r="BH33" s="427"/>
      <c r="BI33" s="427"/>
      <c r="BJ33" s="427"/>
      <c r="BK33" s="427"/>
      <c r="BL33" s="427"/>
      <c r="BM33" s="427"/>
      <c r="BN33" s="427"/>
      <c r="BO33" s="427"/>
      <c r="BP33" s="427"/>
      <c r="BQ33" s="427"/>
      <c r="BR33" s="427"/>
      <c r="BS33" s="427"/>
      <c r="BT33" s="427"/>
      <c r="BU33" s="427"/>
      <c r="BV33" s="216"/>
      <c r="BW33" s="428" t="s">
        <v>201</v>
      </c>
      <c r="BX33" s="428"/>
      <c r="BY33" s="427" t="s">
        <v>203</v>
      </c>
      <c r="BZ33" s="427"/>
      <c r="CA33" s="427"/>
      <c r="CB33" s="427"/>
      <c r="CC33" s="427"/>
      <c r="CD33" s="427"/>
      <c r="CE33" s="427"/>
      <c r="CF33" s="427"/>
      <c r="CG33" s="427"/>
      <c r="CH33" s="427"/>
      <c r="CI33" s="427"/>
      <c r="CJ33" s="427"/>
      <c r="CK33" s="427"/>
      <c r="CL33" s="427"/>
      <c r="CM33" s="427"/>
      <c r="CN33" s="215"/>
      <c r="CO33" s="428" t="s">
        <v>204</v>
      </c>
      <c r="CP33" s="428"/>
      <c r="CQ33" s="427" t="s">
        <v>205</v>
      </c>
      <c r="CR33" s="427"/>
      <c r="CS33" s="427"/>
      <c r="CT33" s="427"/>
      <c r="CU33" s="427"/>
      <c r="CV33" s="427"/>
      <c r="CW33" s="427"/>
      <c r="CX33" s="427"/>
      <c r="CY33" s="427"/>
      <c r="CZ33" s="427"/>
      <c r="DA33" s="427"/>
      <c r="DB33" s="427"/>
      <c r="DC33" s="427"/>
      <c r="DD33" s="427"/>
      <c r="DE33" s="427"/>
      <c r="DF33" s="215"/>
      <c r="DG33" s="426" t="s">
        <v>206</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8</v>
      </c>
      <c r="BF34" s="424"/>
      <c r="BG34" s="423" t="str">
        <f>IF('各会計、関係団体の財政状況及び健全化判断比率'!B32="","",'各会計、関係団体の財政状況及び健全化判断比率'!B32)</f>
        <v>地方卸売市場事業特別会計</v>
      </c>
      <c r="BH34" s="423"/>
      <c r="BI34" s="423"/>
      <c r="BJ34" s="423"/>
      <c r="BK34" s="423"/>
      <c r="BL34" s="423"/>
      <c r="BM34" s="423"/>
      <c r="BN34" s="423"/>
      <c r="BO34" s="423"/>
      <c r="BP34" s="423"/>
      <c r="BQ34" s="423"/>
      <c r="BR34" s="423"/>
      <c r="BS34" s="423"/>
      <c r="BT34" s="423"/>
      <c r="BU34" s="423"/>
      <c r="BV34" s="213"/>
      <c r="BW34" s="424">
        <f>IF(BY34="","",MAX(C34:D43,U34:V43,AM34:AN43,BE34:BF43)+1)</f>
        <v>10</v>
      </c>
      <c r="BX34" s="424"/>
      <c r="BY34" s="423" t="str">
        <f>IF('各会計、関係団体の財政状況及び健全化判断比率'!B68="","",'各会計、関係団体の財政状況及び健全化判断比率'!B68)</f>
        <v>茨城県市町村総合事務組合（一般会計）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17</v>
      </c>
      <c r="CP34" s="424"/>
      <c r="CQ34" s="423" t="str">
        <f>IF('各会計、関係団体の財政状況及び健全化判断比率'!BS7="","",'各会計、関係団体の財政状況及び健全化判断比率'!BS7)</f>
        <v>大洗ターミナル</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町営公園墓地事業特別会計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9</v>
      </c>
      <c r="BF35" s="424"/>
      <c r="BG35" s="423" t="str">
        <f>IF('各会計、関係団体の財政状況及び健全化判断比率'!B33="","",'各会計、関係団体の財政状況及び健全化判断比率'!B33)</f>
        <v>公共下水道事業特別会計</v>
      </c>
      <c r="BH35" s="423"/>
      <c r="BI35" s="423"/>
      <c r="BJ35" s="423"/>
      <c r="BK35" s="423"/>
      <c r="BL35" s="423"/>
      <c r="BM35" s="423"/>
      <c r="BN35" s="423"/>
      <c r="BO35" s="423"/>
      <c r="BP35" s="423"/>
      <c r="BQ35" s="423"/>
      <c r="BR35" s="423"/>
      <c r="BS35" s="423"/>
      <c r="BT35" s="423"/>
      <c r="BU35" s="423"/>
      <c r="BV35" s="213"/>
      <c r="BW35" s="424">
        <f t="shared" ref="BW35:BW43" si="2">IF(BY35="","",BW34+1)</f>
        <v>11</v>
      </c>
      <c r="BX35" s="424"/>
      <c r="BY35" s="423" t="str">
        <f>IF('各会計、関係団体の財政状況及び健全化判断比率'!B69="","",'各会計、関係団体の財政状況及び健全化判断比率'!B69)</f>
        <v>茨城県市町村総合事務組合（県民交通災害共済事業特別会計）</v>
      </c>
      <c r="BZ35" s="423"/>
      <c r="CA35" s="423"/>
      <c r="CB35" s="423"/>
      <c r="CC35" s="423"/>
      <c r="CD35" s="423"/>
      <c r="CE35" s="423"/>
      <c r="CF35" s="423"/>
      <c r="CG35" s="423"/>
      <c r="CH35" s="423"/>
      <c r="CI35" s="423"/>
      <c r="CJ35" s="423"/>
      <c r="CK35" s="423"/>
      <c r="CL35" s="423"/>
      <c r="CM35" s="423"/>
      <c r="CN35" s="213"/>
      <c r="CO35" s="424">
        <f t="shared" ref="CO35:CO43" si="3">IF(CQ35="","",CO34+1)</f>
        <v>18</v>
      </c>
      <c r="CP35" s="424"/>
      <c r="CQ35" s="423" t="str">
        <f>IF('各会計、関係団体の財政状況及び健全化判断比率'!BS8="","",'各会計、関係団体の財政状況及び健全化判断比率'!BS8)</f>
        <v>大洗町土地開発公社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東茨城郡内町村及び一部事務組合公平委員会特別会計</v>
      </c>
      <c r="F36" s="423"/>
      <c r="G36" s="423"/>
      <c r="H36" s="423"/>
      <c r="I36" s="423"/>
      <c r="J36" s="423"/>
      <c r="K36" s="423"/>
      <c r="L36" s="423"/>
      <c r="M36" s="423"/>
      <c r="N36" s="423"/>
      <c r="O36" s="423"/>
      <c r="P36" s="423"/>
      <c r="Q36" s="423"/>
      <c r="R36" s="423"/>
      <c r="S36" s="423"/>
      <c r="T36" s="213"/>
      <c r="U36" s="424">
        <f t="shared" ref="U36:U43" si="4">IF(W36="","",U35+1)</f>
        <v>6</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12</v>
      </c>
      <c r="BX36" s="424"/>
      <c r="BY36" s="423" t="str">
        <f>IF('各会計、関係団体の財政状況及び健全化判断比率'!B70="","",'各会計、関係団体の財政状況及び健全化判断比率'!B70)</f>
        <v>茨城県租税管理機構</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13</v>
      </c>
      <c r="BX37" s="424"/>
      <c r="BY37" s="423" t="str">
        <f>IF('各会計、関係団体の財政状況及び健全化判断比率'!B71="","",'各会計、関係団体の財政状況及び健全化判断比率'!B71)</f>
        <v>茨城県後期高齢者医療広域連合（一般会計）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14</v>
      </c>
      <c r="BX38" s="424"/>
      <c r="BY38" s="423" t="str">
        <f>IF('各会計、関係団体の財政状況及び健全化判断比率'!B72="","",'各会計、関係団体の財政状況及び健全化判断比率'!B72)</f>
        <v>茨城県後期高齢者医療広域連合（後期高齢医療特別会計）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15</v>
      </c>
      <c r="BX39" s="424"/>
      <c r="BY39" s="423" t="str">
        <f>IF('各会計、関係団体の財政状況及び健全化判断比率'!B73="","",'各会計、関係団体の財政状況及び健全化判断比率'!B73)</f>
        <v>大洗，鉾田，水戸環境組合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16</v>
      </c>
      <c r="BX40" s="424"/>
      <c r="BY40" s="423" t="str">
        <f>IF('各会計、関係団体の財政状況及び健全化判断比率'!B74="","",'各会計、関係団体の財政状況及び健全化判断比率'!B74)</f>
        <v>水戸地方農業共済事務組合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4VAjPkEWiv+C67chJ8zHFNisVKH2+8/ZtvqL32bIrqLrV4SSaG6SnNjRgg3fhsi125nenjaPLZ187nRLczfN1g==" saltValue="+cb/5GGFZAeAge4G3tElS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44" t="s">
        <v>557</v>
      </c>
      <c r="D34" s="1244"/>
      <c r="E34" s="1245"/>
      <c r="F34" s="32">
        <v>11.74</v>
      </c>
      <c r="G34" s="33">
        <v>10.06</v>
      </c>
      <c r="H34" s="33">
        <v>12.01</v>
      </c>
      <c r="I34" s="33">
        <v>13.54</v>
      </c>
      <c r="J34" s="34">
        <v>10.61</v>
      </c>
      <c r="K34" s="22"/>
      <c r="L34" s="22"/>
      <c r="M34" s="22"/>
      <c r="N34" s="22"/>
      <c r="O34" s="22"/>
      <c r="P34" s="22"/>
    </row>
    <row r="35" spans="1:16" ht="39" customHeight="1" x14ac:dyDescent="0.15">
      <c r="A35" s="22"/>
      <c r="B35" s="35"/>
      <c r="C35" s="1238" t="s">
        <v>558</v>
      </c>
      <c r="D35" s="1239"/>
      <c r="E35" s="1240"/>
      <c r="F35" s="36">
        <v>7.63</v>
      </c>
      <c r="G35" s="37">
        <v>8.5299999999999994</v>
      </c>
      <c r="H35" s="37">
        <v>8.2899999999999991</v>
      </c>
      <c r="I35" s="37">
        <v>9.14</v>
      </c>
      <c r="J35" s="38">
        <v>8.3800000000000008</v>
      </c>
      <c r="K35" s="22"/>
      <c r="L35" s="22"/>
      <c r="M35" s="22"/>
      <c r="N35" s="22"/>
      <c r="O35" s="22"/>
      <c r="P35" s="22"/>
    </row>
    <row r="36" spans="1:16" ht="39" customHeight="1" x14ac:dyDescent="0.15">
      <c r="A36" s="22"/>
      <c r="B36" s="35"/>
      <c r="C36" s="1238" t="s">
        <v>559</v>
      </c>
      <c r="D36" s="1239"/>
      <c r="E36" s="1240"/>
      <c r="F36" s="36">
        <v>0.78</v>
      </c>
      <c r="G36" s="37">
        <v>1.86</v>
      </c>
      <c r="H36" s="37">
        <v>2.09</v>
      </c>
      <c r="I36" s="37">
        <v>1.21</v>
      </c>
      <c r="J36" s="38">
        <v>0.79</v>
      </c>
      <c r="K36" s="22"/>
      <c r="L36" s="22"/>
      <c r="M36" s="22"/>
      <c r="N36" s="22"/>
      <c r="O36" s="22"/>
      <c r="P36" s="22"/>
    </row>
    <row r="37" spans="1:16" ht="39" customHeight="1" x14ac:dyDescent="0.15">
      <c r="A37" s="22"/>
      <c r="B37" s="35"/>
      <c r="C37" s="1238" t="s">
        <v>560</v>
      </c>
      <c r="D37" s="1239"/>
      <c r="E37" s="1240"/>
      <c r="F37" s="36">
        <v>0.31</v>
      </c>
      <c r="G37" s="37">
        <v>0.42</v>
      </c>
      <c r="H37" s="37">
        <v>0.76</v>
      </c>
      <c r="I37" s="37">
        <v>0.43</v>
      </c>
      <c r="J37" s="38">
        <v>0.44</v>
      </c>
      <c r="K37" s="22"/>
      <c r="L37" s="22"/>
      <c r="M37" s="22"/>
      <c r="N37" s="22"/>
      <c r="O37" s="22"/>
      <c r="P37" s="22"/>
    </row>
    <row r="38" spans="1:16" ht="39" customHeight="1" x14ac:dyDescent="0.15">
      <c r="A38" s="22"/>
      <c r="B38" s="35"/>
      <c r="C38" s="1238" t="s">
        <v>561</v>
      </c>
      <c r="D38" s="1239"/>
      <c r="E38" s="1240"/>
      <c r="F38" s="36">
        <v>0.05</v>
      </c>
      <c r="G38" s="37">
        <v>0.06</v>
      </c>
      <c r="H38" s="37">
        <v>0.06</v>
      </c>
      <c r="I38" s="37">
        <v>7.0000000000000007E-2</v>
      </c>
      <c r="J38" s="38">
        <v>0.13</v>
      </c>
      <c r="K38" s="22"/>
      <c r="L38" s="22"/>
      <c r="M38" s="22"/>
      <c r="N38" s="22"/>
      <c r="O38" s="22"/>
      <c r="P38" s="22"/>
    </row>
    <row r="39" spans="1:16" ht="39" customHeight="1" x14ac:dyDescent="0.15">
      <c r="A39" s="22"/>
      <c r="B39" s="35"/>
      <c r="C39" s="1238" t="s">
        <v>562</v>
      </c>
      <c r="D39" s="1239"/>
      <c r="E39" s="1240"/>
      <c r="F39" s="36">
        <v>0.13</v>
      </c>
      <c r="G39" s="37">
        <v>0</v>
      </c>
      <c r="H39" s="37">
        <v>0.52</v>
      </c>
      <c r="I39" s="37">
        <v>0.15</v>
      </c>
      <c r="J39" s="38">
        <v>0.05</v>
      </c>
      <c r="K39" s="22"/>
      <c r="L39" s="22"/>
      <c r="M39" s="22"/>
      <c r="N39" s="22"/>
      <c r="O39" s="22"/>
      <c r="P39" s="22"/>
    </row>
    <row r="40" spans="1:16" ht="39" customHeight="1" x14ac:dyDescent="0.15">
      <c r="A40" s="22"/>
      <c r="B40" s="35"/>
      <c r="C40" s="1238" t="s">
        <v>563</v>
      </c>
      <c r="D40" s="1239"/>
      <c r="E40" s="1240"/>
      <c r="F40" s="36">
        <v>0.02</v>
      </c>
      <c r="G40" s="37">
        <v>0.02</v>
      </c>
      <c r="H40" s="37">
        <v>0.03</v>
      </c>
      <c r="I40" s="37">
        <v>0.02</v>
      </c>
      <c r="J40" s="38">
        <v>0.03</v>
      </c>
      <c r="K40" s="22"/>
      <c r="L40" s="22"/>
      <c r="M40" s="22"/>
      <c r="N40" s="22"/>
      <c r="O40" s="22"/>
      <c r="P40" s="22"/>
    </row>
    <row r="41" spans="1:16" ht="39" customHeight="1" x14ac:dyDescent="0.15">
      <c r="A41" s="22"/>
      <c r="B41" s="35"/>
      <c r="C41" s="1238" t="s">
        <v>564</v>
      </c>
      <c r="D41" s="1239"/>
      <c r="E41" s="1240"/>
      <c r="F41" s="36">
        <v>0.7</v>
      </c>
      <c r="G41" s="37">
        <v>0.92</v>
      </c>
      <c r="H41" s="37">
        <v>0.82</v>
      </c>
      <c r="I41" s="37">
        <v>0.84</v>
      </c>
      <c r="J41" s="38">
        <v>0.02</v>
      </c>
      <c r="K41" s="22"/>
      <c r="L41" s="22"/>
      <c r="M41" s="22"/>
      <c r="N41" s="22"/>
      <c r="O41" s="22"/>
      <c r="P41" s="22"/>
    </row>
    <row r="42" spans="1:16" ht="39" customHeight="1" x14ac:dyDescent="0.15">
      <c r="A42" s="22"/>
      <c r="B42" s="39"/>
      <c r="C42" s="1238" t="s">
        <v>565</v>
      </c>
      <c r="D42" s="1239"/>
      <c r="E42" s="1240"/>
      <c r="F42" s="36" t="s">
        <v>508</v>
      </c>
      <c r="G42" s="37" t="s">
        <v>508</v>
      </c>
      <c r="H42" s="37" t="s">
        <v>508</v>
      </c>
      <c r="I42" s="37" t="s">
        <v>508</v>
      </c>
      <c r="J42" s="38" t="s">
        <v>508</v>
      </c>
      <c r="K42" s="22"/>
      <c r="L42" s="22"/>
      <c r="M42" s="22"/>
      <c r="N42" s="22"/>
      <c r="O42" s="22"/>
      <c r="P42" s="22"/>
    </row>
    <row r="43" spans="1:16" ht="39" customHeight="1" thickBot="1" x14ac:dyDescent="0.2">
      <c r="A43" s="22"/>
      <c r="B43" s="40"/>
      <c r="C43" s="1241" t="s">
        <v>566</v>
      </c>
      <c r="D43" s="1242"/>
      <c r="E43" s="1243"/>
      <c r="F43" s="41">
        <v>0.08</v>
      </c>
      <c r="G43" s="42">
        <v>7.0000000000000007E-2</v>
      </c>
      <c r="H43" s="42">
        <v>0.05</v>
      </c>
      <c r="I43" s="42">
        <v>0.03</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74GhuSMykqe6IHEXH8xOQA9H02CUrIKs8Pbe/Z9xxNsctZA8qh9SqdyGO/6IADh66gBUgqboFY/9lOX6itZsgw==" saltValue="7v2Oaz8DsOzy17fLxGBZ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570</v>
      </c>
      <c r="L45" s="60">
        <v>553</v>
      </c>
      <c r="M45" s="60">
        <v>593</v>
      </c>
      <c r="N45" s="60">
        <v>647</v>
      </c>
      <c r="O45" s="61">
        <v>722</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508</v>
      </c>
      <c r="L46" s="64" t="s">
        <v>508</v>
      </c>
      <c r="M46" s="64" t="s">
        <v>508</v>
      </c>
      <c r="N46" s="64" t="s">
        <v>508</v>
      </c>
      <c r="O46" s="65" t="s">
        <v>508</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508</v>
      </c>
      <c r="L47" s="64" t="s">
        <v>508</v>
      </c>
      <c r="M47" s="64" t="s">
        <v>508</v>
      </c>
      <c r="N47" s="64" t="s">
        <v>508</v>
      </c>
      <c r="O47" s="65" t="s">
        <v>508</v>
      </c>
      <c r="P47" s="48"/>
      <c r="Q47" s="48"/>
      <c r="R47" s="48"/>
      <c r="S47" s="48"/>
      <c r="T47" s="48"/>
      <c r="U47" s="48"/>
    </row>
    <row r="48" spans="1:21" ht="30.75" customHeight="1" x14ac:dyDescent="0.15">
      <c r="A48" s="48"/>
      <c r="B48" s="1266"/>
      <c r="C48" s="1267"/>
      <c r="D48" s="62"/>
      <c r="E48" s="1248" t="s">
        <v>15</v>
      </c>
      <c r="F48" s="1248"/>
      <c r="G48" s="1248"/>
      <c r="H48" s="1248"/>
      <c r="I48" s="1248"/>
      <c r="J48" s="1249"/>
      <c r="K48" s="63">
        <v>243</v>
      </c>
      <c r="L48" s="64">
        <v>226</v>
      </c>
      <c r="M48" s="64">
        <v>237</v>
      </c>
      <c r="N48" s="64">
        <v>253</v>
      </c>
      <c r="O48" s="65">
        <v>252</v>
      </c>
      <c r="P48" s="48"/>
      <c r="Q48" s="48"/>
      <c r="R48" s="48"/>
      <c r="S48" s="48"/>
      <c r="T48" s="48"/>
      <c r="U48" s="48"/>
    </row>
    <row r="49" spans="1:21" ht="30.75" customHeight="1" x14ac:dyDescent="0.15">
      <c r="A49" s="48"/>
      <c r="B49" s="1266"/>
      <c r="C49" s="1267"/>
      <c r="D49" s="62"/>
      <c r="E49" s="1248" t="s">
        <v>16</v>
      </c>
      <c r="F49" s="1248"/>
      <c r="G49" s="1248"/>
      <c r="H49" s="1248"/>
      <c r="I49" s="1248"/>
      <c r="J49" s="1249"/>
      <c r="K49" s="63">
        <v>17</v>
      </c>
      <c r="L49" s="64">
        <v>15</v>
      </c>
      <c r="M49" s="64">
        <v>17</v>
      </c>
      <c r="N49" s="64">
        <v>16</v>
      </c>
      <c r="O49" s="65">
        <v>16</v>
      </c>
      <c r="P49" s="48"/>
      <c r="Q49" s="48"/>
      <c r="R49" s="48"/>
      <c r="S49" s="48"/>
      <c r="T49" s="48"/>
      <c r="U49" s="48"/>
    </row>
    <row r="50" spans="1:21" ht="30.75" customHeight="1" x14ac:dyDescent="0.15">
      <c r="A50" s="48"/>
      <c r="B50" s="1266"/>
      <c r="C50" s="1267"/>
      <c r="D50" s="62"/>
      <c r="E50" s="1248" t="s">
        <v>17</v>
      </c>
      <c r="F50" s="1248"/>
      <c r="G50" s="1248"/>
      <c r="H50" s="1248"/>
      <c r="I50" s="1248"/>
      <c r="J50" s="1249"/>
      <c r="K50" s="63" t="s">
        <v>508</v>
      </c>
      <c r="L50" s="64" t="s">
        <v>508</v>
      </c>
      <c r="M50" s="64" t="s">
        <v>508</v>
      </c>
      <c r="N50" s="64" t="s">
        <v>508</v>
      </c>
      <c r="O50" s="65" t="s">
        <v>508</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508</v>
      </c>
      <c r="L51" s="64" t="s">
        <v>508</v>
      </c>
      <c r="M51" s="64" t="s">
        <v>508</v>
      </c>
      <c r="N51" s="64" t="s">
        <v>508</v>
      </c>
      <c r="O51" s="65" t="s">
        <v>508</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698</v>
      </c>
      <c r="L52" s="64">
        <v>657</v>
      </c>
      <c r="M52" s="64">
        <v>715</v>
      </c>
      <c r="N52" s="64">
        <v>758</v>
      </c>
      <c r="O52" s="65">
        <v>768</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132</v>
      </c>
      <c r="L53" s="69">
        <v>137</v>
      </c>
      <c r="M53" s="69">
        <v>132</v>
      </c>
      <c r="N53" s="69">
        <v>158</v>
      </c>
      <c r="O53" s="70">
        <v>222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567</v>
      </c>
      <c r="L56" s="80" t="s">
        <v>568</v>
      </c>
      <c r="M56" s="80" t="s">
        <v>569</v>
      </c>
      <c r="N56" s="80" t="s">
        <v>570</v>
      </c>
      <c r="O56" s="81" t="s">
        <v>571</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589</v>
      </c>
      <c r="L57" s="83" t="s">
        <v>590</v>
      </c>
      <c r="M57" s="83" t="s">
        <v>590</v>
      </c>
      <c r="N57" s="83" t="s">
        <v>590</v>
      </c>
      <c r="O57" s="84" t="s">
        <v>591</v>
      </c>
    </row>
    <row r="58" spans="1:21" ht="31.5" customHeight="1" thickBot="1" x14ac:dyDescent="0.2">
      <c r="B58" s="1256"/>
      <c r="C58" s="1257"/>
      <c r="D58" s="1261" t="s">
        <v>27</v>
      </c>
      <c r="E58" s="1262"/>
      <c r="F58" s="1262"/>
      <c r="G58" s="1262"/>
      <c r="H58" s="1262"/>
      <c r="I58" s="1262"/>
      <c r="J58" s="1263"/>
      <c r="K58" s="85" t="s">
        <v>590</v>
      </c>
      <c r="L58" s="86" t="s">
        <v>590</v>
      </c>
      <c r="M58" s="86" t="s">
        <v>590</v>
      </c>
      <c r="N58" s="86" t="s">
        <v>590</v>
      </c>
      <c r="O58" s="87" t="s">
        <v>590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31vQ3WAgwx63JXGtSSaRMxVLBttJns1iyya3tuMxzEM/L4wDNWsAwjvha8IHwdWvObR5EcGGbC19JLtD6L7nw==" saltValue="Lwy1M7iLXaAaUAXLUknZ9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550</v>
      </c>
      <c r="J40" s="99" t="s">
        <v>551</v>
      </c>
      <c r="K40" s="99" t="s">
        <v>552</v>
      </c>
      <c r="L40" s="99" t="s">
        <v>553</v>
      </c>
      <c r="M40" s="100" t="s">
        <v>554</v>
      </c>
    </row>
    <row r="41" spans="2:13" ht="27.75" customHeight="1" x14ac:dyDescent="0.15">
      <c r="B41" s="1284" t="s">
        <v>30</v>
      </c>
      <c r="C41" s="1285"/>
      <c r="D41" s="101"/>
      <c r="E41" s="1286" t="s">
        <v>31</v>
      </c>
      <c r="F41" s="1286"/>
      <c r="G41" s="1286"/>
      <c r="H41" s="1287"/>
      <c r="I41" s="102">
        <v>8165</v>
      </c>
      <c r="J41" s="103">
        <v>9218</v>
      </c>
      <c r="K41" s="103">
        <v>9278</v>
      </c>
      <c r="L41" s="103">
        <v>9348</v>
      </c>
      <c r="M41" s="104">
        <v>9487</v>
      </c>
    </row>
    <row r="42" spans="2:13" ht="27.75" customHeight="1" x14ac:dyDescent="0.15">
      <c r="B42" s="1274"/>
      <c r="C42" s="1275"/>
      <c r="D42" s="105"/>
      <c r="E42" s="1278" t="s">
        <v>32</v>
      </c>
      <c r="F42" s="1278"/>
      <c r="G42" s="1278"/>
      <c r="H42" s="1279"/>
      <c r="I42" s="106">
        <v>32</v>
      </c>
      <c r="J42" s="107">
        <v>21</v>
      </c>
      <c r="K42" s="107">
        <v>21</v>
      </c>
      <c r="L42" s="107">
        <v>21</v>
      </c>
      <c r="M42" s="108">
        <v>21</v>
      </c>
    </row>
    <row r="43" spans="2:13" ht="27.75" customHeight="1" x14ac:dyDescent="0.15">
      <c r="B43" s="1274"/>
      <c r="C43" s="1275"/>
      <c r="D43" s="105"/>
      <c r="E43" s="1278" t="s">
        <v>33</v>
      </c>
      <c r="F43" s="1278"/>
      <c r="G43" s="1278"/>
      <c r="H43" s="1279"/>
      <c r="I43" s="106">
        <v>2772</v>
      </c>
      <c r="J43" s="107">
        <v>2743</v>
      </c>
      <c r="K43" s="107">
        <v>2735</v>
      </c>
      <c r="L43" s="107">
        <v>2652</v>
      </c>
      <c r="M43" s="108">
        <v>2637</v>
      </c>
    </row>
    <row r="44" spans="2:13" ht="27.75" customHeight="1" x14ac:dyDescent="0.15">
      <c r="B44" s="1274"/>
      <c r="C44" s="1275"/>
      <c r="D44" s="105"/>
      <c r="E44" s="1278" t="s">
        <v>34</v>
      </c>
      <c r="F44" s="1278"/>
      <c r="G44" s="1278"/>
      <c r="H44" s="1279"/>
      <c r="I44" s="106">
        <v>80</v>
      </c>
      <c r="J44" s="107">
        <v>63</v>
      </c>
      <c r="K44" s="107">
        <v>49</v>
      </c>
      <c r="L44" s="107">
        <v>32</v>
      </c>
      <c r="M44" s="108">
        <v>17</v>
      </c>
    </row>
    <row r="45" spans="2:13" ht="27.75" customHeight="1" x14ac:dyDescent="0.15">
      <c r="B45" s="1274"/>
      <c r="C45" s="1275"/>
      <c r="D45" s="105"/>
      <c r="E45" s="1278" t="s">
        <v>35</v>
      </c>
      <c r="F45" s="1278"/>
      <c r="G45" s="1278"/>
      <c r="H45" s="1279"/>
      <c r="I45" s="106">
        <v>2247</v>
      </c>
      <c r="J45" s="107">
        <v>1888</v>
      </c>
      <c r="K45" s="107">
        <v>1846</v>
      </c>
      <c r="L45" s="107">
        <v>1848</v>
      </c>
      <c r="M45" s="108">
        <v>1811</v>
      </c>
    </row>
    <row r="46" spans="2:13" ht="27.75" customHeight="1" x14ac:dyDescent="0.15">
      <c r="B46" s="1274"/>
      <c r="C46" s="1275"/>
      <c r="D46" s="109"/>
      <c r="E46" s="1278" t="s">
        <v>36</v>
      </c>
      <c r="F46" s="1278"/>
      <c r="G46" s="1278"/>
      <c r="H46" s="1279"/>
      <c r="I46" s="106" t="s">
        <v>508</v>
      </c>
      <c r="J46" s="107">
        <v>1</v>
      </c>
      <c r="K46" s="107">
        <v>2</v>
      </c>
      <c r="L46" s="107" t="s">
        <v>508</v>
      </c>
      <c r="M46" s="108" t="s">
        <v>508</v>
      </c>
    </row>
    <row r="47" spans="2:13" ht="27.75" customHeight="1" x14ac:dyDescent="0.15">
      <c r="B47" s="1274"/>
      <c r="C47" s="1275"/>
      <c r="D47" s="110"/>
      <c r="E47" s="1288" t="s">
        <v>37</v>
      </c>
      <c r="F47" s="1289"/>
      <c r="G47" s="1289"/>
      <c r="H47" s="1290"/>
      <c r="I47" s="106" t="s">
        <v>508</v>
      </c>
      <c r="J47" s="107" t="s">
        <v>508</v>
      </c>
      <c r="K47" s="107" t="s">
        <v>508</v>
      </c>
      <c r="L47" s="107" t="s">
        <v>508</v>
      </c>
      <c r="M47" s="108" t="s">
        <v>508</v>
      </c>
    </row>
    <row r="48" spans="2:13" ht="27.75" customHeight="1" x14ac:dyDescent="0.15">
      <c r="B48" s="1274"/>
      <c r="C48" s="1275"/>
      <c r="D48" s="105"/>
      <c r="E48" s="1278" t="s">
        <v>38</v>
      </c>
      <c r="F48" s="1278"/>
      <c r="G48" s="1278"/>
      <c r="H48" s="1279"/>
      <c r="I48" s="106" t="s">
        <v>508</v>
      </c>
      <c r="J48" s="107" t="s">
        <v>508</v>
      </c>
      <c r="K48" s="107" t="s">
        <v>508</v>
      </c>
      <c r="L48" s="107" t="s">
        <v>508</v>
      </c>
      <c r="M48" s="108" t="s">
        <v>508</v>
      </c>
    </row>
    <row r="49" spans="2:13" ht="27.75" customHeight="1" x14ac:dyDescent="0.15">
      <c r="B49" s="1276"/>
      <c r="C49" s="1277"/>
      <c r="D49" s="105"/>
      <c r="E49" s="1278" t="s">
        <v>39</v>
      </c>
      <c r="F49" s="1278"/>
      <c r="G49" s="1278"/>
      <c r="H49" s="1279"/>
      <c r="I49" s="106" t="s">
        <v>508</v>
      </c>
      <c r="J49" s="107" t="s">
        <v>508</v>
      </c>
      <c r="K49" s="107" t="s">
        <v>508</v>
      </c>
      <c r="L49" s="107" t="s">
        <v>508</v>
      </c>
      <c r="M49" s="108" t="s">
        <v>508</v>
      </c>
    </row>
    <row r="50" spans="2:13" ht="27.75" customHeight="1" x14ac:dyDescent="0.15">
      <c r="B50" s="1272" t="s">
        <v>40</v>
      </c>
      <c r="C50" s="1273"/>
      <c r="D50" s="111"/>
      <c r="E50" s="1278" t="s">
        <v>41</v>
      </c>
      <c r="F50" s="1278"/>
      <c r="G50" s="1278"/>
      <c r="H50" s="1279"/>
      <c r="I50" s="106">
        <v>1185</v>
      </c>
      <c r="J50" s="107">
        <v>1202</v>
      </c>
      <c r="K50" s="107">
        <v>1347</v>
      </c>
      <c r="L50" s="107">
        <v>1478</v>
      </c>
      <c r="M50" s="108">
        <v>1401</v>
      </c>
    </row>
    <row r="51" spans="2:13" ht="27.75" customHeight="1" x14ac:dyDescent="0.15">
      <c r="B51" s="1274"/>
      <c r="C51" s="1275"/>
      <c r="D51" s="105"/>
      <c r="E51" s="1278" t="s">
        <v>42</v>
      </c>
      <c r="F51" s="1278"/>
      <c r="G51" s="1278"/>
      <c r="H51" s="1279"/>
      <c r="I51" s="106">
        <v>2791</v>
      </c>
      <c r="J51" s="107">
        <v>2495</v>
      </c>
      <c r="K51" s="107">
        <v>2175</v>
      </c>
      <c r="L51" s="107">
        <v>2046</v>
      </c>
      <c r="M51" s="108">
        <v>2076</v>
      </c>
    </row>
    <row r="52" spans="2:13" ht="27.75" customHeight="1" x14ac:dyDescent="0.15">
      <c r="B52" s="1276"/>
      <c r="C52" s="1277"/>
      <c r="D52" s="105"/>
      <c r="E52" s="1278" t="s">
        <v>43</v>
      </c>
      <c r="F52" s="1278"/>
      <c r="G52" s="1278"/>
      <c r="H52" s="1279"/>
      <c r="I52" s="106">
        <v>6884</v>
      </c>
      <c r="J52" s="107">
        <v>7149</v>
      </c>
      <c r="K52" s="107">
        <v>7100</v>
      </c>
      <c r="L52" s="107">
        <v>7046</v>
      </c>
      <c r="M52" s="108">
        <v>7004</v>
      </c>
    </row>
    <row r="53" spans="2:13" ht="27.75" customHeight="1" thickBot="1" x14ac:dyDescent="0.2">
      <c r="B53" s="1280" t="s">
        <v>44</v>
      </c>
      <c r="C53" s="1281"/>
      <c r="D53" s="112"/>
      <c r="E53" s="1282" t="s">
        <v>45</v>
      </c>
      <c r="F53" s="1282"/>
      <c r="G53" s="1282"/>
      <c r="H53" s="1283"/>
      <c r="I53" s="113">
        <v>2436</v>
      </c>
      <c r="J53" s="114">
        <v>3089</v>
      </c>
      <c r="K53" s="114">
        <v>3308</v>
      </c>
      <c r="L53" s="114">
        <v>3331</v>
      </c>
      <c r="M53" s="115">
        <v>3490</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b5l5yIkcjy+O8VLnml90OsMYFFYZdi3xrGt8WDqSbmSWjDsh5lJR+abQ3EsGYJwGUIs/b9mv2/iq9hYx8kovw==" saltValue="Aq30j7jy0o+25Spn38h9K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552</v>
      </c>
      <c r="G54" s="124" t="s">
        <v>553</v>
      </c>
      <c r="H54" s="125" t="s">
        <v>554</v>
      </c>
    </row>
    <row r="55" spans="2:8" ht="52.5" customHeight="1" x14ac:dyDescent="0.15">
      <c r="B55" s="126"/>
      <c r="C55" s="1299" t="s">
        <v>48</v>
      </c>
      <c r="D55" s="1299"/>
      <c r="E55" s="1300"/>
      <c r="F55" s="127">
        <v>394</v>
      </c>
      <c r="G55" s="127">
        <v>444</v>
      </c>
      <c r="H55" s="128">
        <v>469</v>
      </c>
    </row>
    <row r="56" spans="2:8" ht="52.5" customHeight="1" x14ac:dyDescent="0.15">
      <c r="B56" s="129"/>
      <c r="C56" s="1301" t="s">
        <v>49</v>
      </c>
      <c r="D56" s="1301"/>
      <c r="E56" s="1302"/>
      <c r="F56" s="130">
        <v>24</v>
      </c>
      <c r="G56" s="130">
        <v>114</v>
      </c>
      <c r="H56" s="131">
        <v>114</v>
      </c>
    </row>
    <row r="57" spans="2:8" ht="53.25" customHeight="1" x14ac:dyDescent="0.15">
      <c r="B57" s="129"/>
      <c r="C57" s="1303" t="s">
        <v>50</v>
      </c>
      <c r="D57" s="1303"/>
      <c r="E57" s="1304"/>
      <c r="F57" s="132">
        <v>977</v>
      </c>
      <c r="G57" s="132">
        <v>922</v>
      </c>
      <c r="H57" s="133">
        <v>732</v>
      </c>
    </row>
    <row r="58" spans="2:8" ht="45.75" customHeight="1" x14ac:dyDescent="0.15">
      <c r="B58" s="134"/>
      <c r="C58" s="1291" t="s">
        <v>584</v>
      </c>
      <c r="D58" s="1292"/>
      <c r="E58" s="1293"/>
      <c r="F58" s="135">
        <v>239</v>
      </c>
      <c r="G58" s="135">
        <v>239</v>
      </c>
      <c r="H58" s="136">
        <v>239</v>
      </c>
    </row>
    <row r="59" spans="2:8" ht="45.75" customHeight="1" x14ac:dyDescent="0.15">
      <c r="B59" s="134"/>
      <c r="C59" s="1291" t="s">
        <v>585</v>
      </c>
      <c r="D59" s="1292"/>
      <c r="E59" s="1293"/>
      <c r="F59" s="135">
        <v>174</v>
      </c>
      <c r="G59" s="135">
        <v>174</v>
      </c>
      <c r="H59" s="136">
        <v>174</v>
      </c>
    </row>
    <row r="60" spans="2:8" ht="45.75" customHeight="1" x14ac:dyDescent="0.15">
      <c r="B60" s="134"/>
      <c r="C60" s="1291" t="s">
        <v>586</v>
      </c>
      <c r="D60" s="1292"/>
      <c r="E60" s="1293"/>
      <c r="F60" s="135">
        <v>139</v>
      </c>
      <c r="G60" s="135">
        <v>138</v>
      </c>
      <c r="H60" s="136">
        <v>81</v>
      </c>
    </row>
    <row r="61" spans="2:8" ht="45.75" customHeight="1" x14ac:dyDescent="0.15">
      <c r="B61" s="134"/>
      <c r="C61" s="1291" t="s">
        <v>587</v>
      </c>
      <c r="D61" s="1292"/>
      <c r="E61" s="1293"/>
      <c r="F61" s="135">
        <v>248</v>
      </c>
      <c r="G61" s="135">
        <v>179</v>
      </c>
      <c r="H61" s="136">
        <v>81</v>
      </c>
    </row>
    <row r="62" spans="2:8" ht="45.75" customHeight="1" thickBot="1" x14ac:dyDescent="0.2">
      <c r="B62" s="137"/>
      <c r="C62" s="1294" t="s">
        <v>588</v>
      </c>
      <c r="D62" s="1295"/>
      <c r="E62" s="1296"/>
      <c r="F62" s="138">
        <v>27</v>
      </c>
      <c r="G62" s="138">
        <v>50</v>
      </c>
      <c r="H62" s="139">
        <v>58</v>
      </c>
    </row>
    <row r="63" spans="2:8" ht="52.5" customHeight="1" thickBot="1" x14ac:dyDescent="0.2">
      <c r="B63" s="140"/>
      <c r="C63" s="1297" t="s">
        <v>51</v>
      </c>
      <c r="D63" s="1297"/>
      <c r="E63" s="1298"/>
      <c r="F63" s="141">
        <v>1396</v>
      </c>
      <c r="G63" s="141">
        <v>1481</v>
      </c>
      <c r="H63" s="142">
        <v>1315</v>
      </c>
    </row>
    <row r="64" spans="2:8" ht="15" customHeight="1" x14ac:dyDescent="0.15"/>
    <row r="65" ht="0" hidden="1" customHeight="1" x14ac:dyDescent="0.15"/>
    <row r="66" ht="0" hidden="1" customHeight="1" x14ac:dyDescent="0.15"/>
  </sheetData>
  <sheetProtection algorithmName="SHA-512" hashValue="kWL2UlNqsRqCaU4gLbdT/VHMjQoOdIF2/ktloOWUCCqWGqfiiJ/yuAFSAwsf1VqEyDlHr6IwTWaBn4/UKPraGQ==" saltValue="VLwsufswe/qEpLaT6mzJ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593</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593</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6" t="s">
        <v>605</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x14ac:dyDescent="0.15">
      <c r="B44" s="394"/>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x14ac:dyDescent="0.15">
      <c r="B45" s="394"/>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x14ac:dyDescent="0.15">
      <c r="B46" s="394"/>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x14ac:dyDescent="0.15">
      <c r="B47" s="394"/>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596</v>
      </c>
    </row>
    <row r="50" spans="1:109" x14ac:dyDescent="0.15">
      <c r="B50" s="394"/>
      <c r="G50" s="1315"/>
      <c r="H50" s="1315"/>
      <c r="I50" s="1315"/>
      <c r="J50" s="1315"/>
      <c r="K50" s="404"/>
      <c r="L50" s="404"/>
      <c r="M50" s="405"/>
      <c r="N50" s="405"/>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550</v>
      </c>
      <c r="BQ50" s="1319"/>
      <c r="BR50" s="1319"/>
      <c r="BS50" s="1319"/>
      <c r="BT50" s="1319"/>
      <c r="BU50" s="1319"/>
      <c r="BV50" s="1319"/>
      <c r="BW50" s="1319"/>
      <c r="BX50" s="1319" t="s">
        <v>551</v>
      </c>
      <c r="BY50" s="1319"/>
      <c r="BZ50" s="1319"/>
      <c r="CA50" s="1319"/>
      <c r="CB50" s="1319"/>
      <c r="CC50" s="1319"/>
      <c r="CD50" s="1319"/>
      <c r="CE50" s="1319"/>
      <c r="CF50" s="1319" t="s">
        <v>552</v>
      </c>
      <c r="CG50" s="1319"/>
      <c r="CH50" s="1319"/>
      <c r="CI50" s="1319"/>
      <c r="CJ50" s="1319"/>
      <c r="CK50" s="1319"/>
      <c r="CL50" s="1319"/>
      <c r="CM50" s="1319"/>
      <c r="CN50" s="1319" t="s">
        <v>553</v>
      </c>
      <c r="CO50" s="1319"/>
      <c r="CP50" s="1319"/>
      <c r="CQ50" s="1319"/>
      <c r="CR50" s="1319"/>
      <c r="CS50" s="1319"/>
      <c r="CT50" s="1319"/>
      <c r="CU50" s="1319"/>
      <c r="CV50" s="1319" t="s">
        <v>554</v>
      </c>
      <c r="CW50" s="1319"/>
      <c r="CX50" s="1319"/>
      <c r="CY50" s="1319"/>
      <c r="CZ50" s="1319"/>
      <c r="DA50" s="1319"/>
      <c r="DB50" s="1319"/>
      <c r="DC50" s="1319"/>
    </row>
    <row r="51" spans="1:109" ht="13.5" customHeight="1" x14ac:dyDescent="0.15">
      <c r="B51" s="394"/>
      <c r="G51" s="1320"/>
      <c r="H51" s="1320"/>
      <c r="I51" s="1324"/>
      <c r="J51" s="1324"/>
      <c r="K51" s="1321"/>
      <c r="L51" s="1321"/>
      <c r="M51" s="1321"/>
      <c r="N51" s="1321"/>
      <c r="AM51" s="403"/>
      <c r="AN51" s="1322" t="s">
        <v>597</v>
      </c>
      <c r="AO51" s="1322"/>
      <c r="AP51" s="1322"/>
      <c r="AQ51" s="1322"/>
      <c r="AR51" s="1322"/>
      <c r="AS51" s="1322"/>
      <c r="AT51" s="1322"/>
      <c r="AU51" s="1322"/>
      <c r="AV51" s="1322"/>
      <c r="AW51" s="1322"/>
      <c r="AX51" s="1322"/>
      <c r="AY51" s="1322"/>
      <c r="AZ51" s="1322"/>
      <c r="BA51" s="1322"/>
      <c r="BB51" s="1322" t="s">
        <v>598</v>
      </c>
      <c r="BC51" s="1322"/>
      <c r="BD51" s="1322"/>
      <c r="BE51" s="1322"/>
      <c r="BF51" s="1322"/>
      <c r="BG51" s="1322"/>
      <c r="BH51" s="1322"/>
      <c r="BI51" s="1322"/>
      <c r="BJ51" s="1322"/>
      <c r="BK51" s="1322"/>
      <c r="BL51" s="1322"/>
      <c r="BM51" s="1322"/>
      <c r="BN51" s="1322"/>
      <c r="BO51" s="1322"/>
      <c r="BP51" s="1323"/>
      <c r="BQ51" s="1305"/>
      <c r="BR51" s="1305"/>
      <c r="BS51" s="1305"/>
      <c r="BT51" s="1305"/>
      <c r="BU51" s="1305"/>
      <c r="BV51" s="1305"/>
      <c r="BW51" s="1305"/>
      <c r="BX51" s="1305">
        <v>81.599999999999994</v>
      </c>
      <c r="BY51" s="1305"/>
      <c r="BZ51" s="1305"/>
      <c r="CA51" s="1305"/>
      <c r="CB51" s="1305"/>
      <c r="CC51" s="1305"/>
      <c r="CD51" s="1305"/>
      <c r="CE51" s="1305"/>
      <c r="CF51" s="1305">
        <v>89.5</v>
      </c>
      <c r="CG51" s="1305"/>
      <c r="CH51" s="1305"/>
      <c r="CI51" s="1305"/>
      <c r="CJ51" s="1305"/>
      <c r="CK51" s="1305"/>
      <c r="CL51" s="1305"/>
      <c r="CM51" s="1305"/>
      <c r="CN51" s="1305">
        <v>91.4</v>
      </c>
      <c r="CO51" s="1305"/>
      <c r="CP51" s="1305"/>
      <c r="CQ51" s="1305"/>
      <c r="CR51" s="1305"/>
      <c r="CS51" s="1305"/>
      <c r="CT51" s="1305"/>
      <c r="CU51" s="1305"/>
      <c r="CV51" s="1305">
        <v>95.6</v>
      </c>
      <c r="CW51" s="1305"/>
      <c r="CX51" s="1305"/>
      <c r="CY51" s="1305"/>
      <c r="CZ51" s="1305"/>
      <c r="DA51" s="1305"/>
      <c r="DB51" s="1305"/>
      <c r="DC51" s="1305"/>
    </row>
    <row r="52" spans="1:109" x14ac:dyDescent="0.15">
      <c r="B52" s="394"/>
      <c r="G52" s="1320"/>
      <c r="H52" s="1320"/>
      <c r="I52" s="1324"/>
      <c r="J52" s="1324"/>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20"/>
      <c r="H53" s="1320"/>
      <c r="I53" s="1315"/>
      <c r="J53" s="1315"/>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599</v>
      </c>
      <c r="BC53" s="1322"/>
      <c r="BD53" s="1322"/>
      <c r="BE53" s="1322"/>
      <c r="BF53" s="1322"/>
      <c r="BG53" s="1322"/>
      <c r="BH53" s="1322"/>
      <c r="BI53" s="1322"/>
      <c r="BJ53" s="1322"/>
      <c r="BK53" s="1322"/>
      <c r="BL53" s="1322"/>
      <c r="BM53" s="1322"/>
      <c r="BN53" s="1322"/>
      <c r="BO53" s="1322"/>
      <c r="BP53" s="1323"/>
      <c r="BQ53" s="1305"/>
      <c r="BR53" s="1305"/>
      <c r="BS53" s="1305"/>
      <c r="BT53" s="1305"/>
      <c r="BU53" s="1305"/>
      <c r="BV53" s="1305"/>
      <c r="BW53" s="1305"/>
      <c r="BX53" s="1305">
        <v>31.8</v>
      </c>
      <c r="BY53" s="1305"/>
      <c r="BZ53" s="1305"/>
      <c r="CA53" s="1305"/>
      <c r="CB53" s="1305"/>
      <c r="CC53" s="1305"/>
      <c r="CD53" s="1305"/>
      <c r="CE53" s="1305"/>
      <c r="CF53" s="1305">
        <v>49.2</v>
      </c>
      <c r="CG53" s="1305"/>
      <c r="CH53" s="1305"/>
      <c r="CI53" s="1305"/>
      <c r="CJ53" s="1305"/>
      <c r="CK53" s="1305"/>
      <c r="CL53" s="1305"/>
      <c r="CM53" s="1305"/>
      <c r="CN53" s="1305">
        <v>49.4</v>
      </c>
      <c r="CO53" s="1305"/>
      <c r="CP53" s="1305"/>
      <c r="CQ53" s="1305"/>
      <c r="CR53" s="1305"/>
      <c r="CS53" s="1305"/>
      <c r="CT53" s="1305"/>
      <c r="CU53" s="1305"/>
      <c r="CV53" s="1305">
        <v>49.4</v>
      </c>
      <c r="CW53" s="1305"/>
      <c r="CX53" s="1305"/>
      <c r="CY53" s="1305"/>
      <c r="CZ53" s="1305"/>
      <c r="DA53" s="1305"/>
      <c r="DB53" s="1305"/>
      <c r="DC53" s="1305"/>
    </row>
    <row r="54" spans="1:109" x14ac:dyDescent="0.15">
      <c r="A54" s="402"/>
      <c r="B54" s="394"/>
      <c r="G54" s="1320"/>
      <c r="H54" s="1320"/>
      <c r="I54" s="1315"/>
      <c r="J54" s="1315"/>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5"/>
      <c r="H55" s="1315"/>
      <c r="I55" s="1315"/>
      <c r="J55" s="1315"/>
      <c r="K55" s="1321"/>
      <c r="L55" s="1321"/>
      <c r="M55" s="1321"/>
      <c r="N55" s="1321"/>
      <c r="AN55" s="1319" t="s">
        <v>600</v>
      </c>
      <c r="AO55" s="1319"/>
      <c r="AP55" s="1319"/>
      <c r="AQ55" s="1319"/>
      <c r="AR55" s="1319"/>
      <c r="AS55" s="1319"/>
      <c r="AT55" s="1319"/>
      <c r="AU55" s="1319"/>
      <c r="AV55" s="1319"/>
      <c r="AW55" s="1319"/>
      <c r="AX55" s="1319"/>
      <c r="AY55" s="1319"/>
      <c r="AZ55" s="1319"/>
      <c r="BA55" s="1319"/>
      <c r="BB55" s="1322" t="s">
        <v>598</v>
      </c>
      <c r="BC55" s="1322"/>
      <c r="BD55" s="1322"/>
      <c r="BE55" s="1322"/>
      <c r="BF55" s="1322"/>
      <c r="BG55" s="1322"/>
      <c r="BH55" s="1322"/>
      <c r="BI55" s="1322"/>
      <c r="BJ55" s="1322"/>
      <c r="BK55" s="1322"/>
      <c r="BL55" s="1322"/>
      <c r="BM55" s="1322"/>
      <c r="BN55" s="1322"/>
      <c r="BO55" s="1322"/>
      <c r="BP55" s="1323"/>
      <c r="BQ55" s="1305"/>
      <c r="BR55" s="1305"/>
      <c r="BS55" s="1305"/>
      <c r="BT55" s="1305"/>
      <c r="BU55" s="1305"/>
      <c r="BV55" s="1305"/>
      <c r="BW55" s="1305"/>
      <c r="BX55" s="1305">
        <v>36.5</v>
      </c>
      <c r="BY55" s="1305"/>
      <c r="BZ55" s="1305"/>
      <c r="CA55" s="1305"/>
      <c r="CB55" s="1305"/>
      <c r="CC55" s="1305"/>
      <c r="CD55" s="1305"/>
      <c r="CE55" s="1305"/>
      <c r="CF55" s="1305">
        <v>32.9</v>
      </c>
      <c r="CG55" s="1305"/>
      <c r="CH55" s="1305"/>
      <c r="CI55" s="1305"/>
      <c r="CJ55" s="1305"/>
      <c r="CK55" s="1305"/>
      <c r="CL55" s="1305"/>
      <c r="CM55" s="1305"/>
      <c r="CN55" s="1305">
        <v>28.5</v>
      </c>
      <c r="CO55" s="1305"/>
      <c r="CP55" s="1305"/>
      <c r="CQ55" s="1305"/>
      <c r="CR55" s="1305"/>
      <c r="CS55" s="1305"/>
      <c r="CT55" s="1305"/>
      <c r="CU55" s="1305"/>
      <c r="CV55" s="1305">
        <v>20.5</v>
      </c>
      <c r="CW55" s="1305"/>
      <c r="CX55" s="1305"/>
      <c r="CY55" s="1305"/>
      <c r="CZ55" s="1305"/>
      <c r="DA55" s="1305"/>
      <c r="DB55" s="1305"/>
      <c r="DC55" s="1305"/>
    </row>
    <row r="56" spans="1:109" x14ac:dyDescent="0.15">
      <c r="A56" s="402"/>
      <c r="B56" s="394"/>
      <c r="G56" s="1315"/>
      <c r="H56" s="1315"/>
      <c r="I56" s="1315"/>
      <c r="J56" s="1315"/>
      <c r="K56" s="1321"/>
      <c r="L56" s="1321"/>
      <c r="M56" s="1321"/>
      <c r="N56" s="1321"/>
      <c r="AN56" s="1319"/>
      <c r="AO56" s="1319"/>
      <c r="AP56" s="1319"/>
      <c r="AQ56" s="1319"/>
      <c r="AR56" s="1319"/>
      <c r="AS56" s="1319"/>
      <c r="AT56" s="1319"/>
      <c r="AU56" s="1319"/>
      <c r="AV56" s="1319"/>
      <c r="AW56" s="1319"/>
      <c r="AX56" s="1319"/>
      <c r="AY56" s="1319"/>
      <c r="AZ56" s="1319"/>
      <c r="BA56" s="1319"/>
      <c r="BB56" s="1322"/>
      <c r="BC56" s="1322"/>
      <c r="BD56" s="1322"/>
      <c r="BE56" s="1322"/>
      <c r="BF56" s="1322"/>
      <c r="BG56" s="1322"/>
      <c r="BH56" s="1322"/>
      <c r="BI56" s="1322"/>
      <c r="BJ56" s="1322"/>
      <c r="BK56" s="1322"/>
      <c r="BL56" s="1322"/>
      <c r="BM56" s="1322"/>
      <c r="BN56" s="1322"/>
      <c r="BO56" s="1322"/>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5"/>
      <c r="H57" s="1315"/>
      <c r="I57" s="1325"/>
      <c r="J57" s="1325"/>
      <c r="K57" s="1321"/>
      <c r="L57" s="1321"/>
      <c r="M57" s="1321"/>
      <c r="N57" s="1321"/>
      <c r="AM57" s="387"/>
      <c r="AN57" s="1319"/>
      <c r="AO57" s="1319"/>
      <c r="AP57" s="1319"/>
      <c r="AQ57" s="1319"/>
      <c r="AR57" s="1319"/>
      <c r="AS57" s="1319"/>
      <c r="AT57" s="1319"/>
      <c r="AU57" s="1319"/>
      <c r="AV57" s="1319"/>
      <c r="AW57" s="1319"/>
      <c r="AX57" s="1319"/>
      <c r="AY57" s="1319"/>
      <c r="AZ57" s="1319"/>
      <c r="BA57" s="1319"/>
      <c r="BB57" s="1322" t="s">
        <v>601</v>
      </c>
      <c r="BC57" s="1322"/>
      <c r="BD57" s="1322"/>
      <c r="BE57" s="1322"/>
      <c r="BF57" s="1322"/>
      <c r="BG57" s="1322"/>
      <c r="BH57" s="1322"/>
      <c r="BI57" s="1322"/>
      <c r="BJ57" s="1322"/>
      <c r="BK57" s="1322"/>
      <c r="BL57" s="1322"/>
      <c r="BM57" s="1322"/>
      <c r="BN57" s="1322"/>
      <c r="BO57" s="1322"/>
      <c r="BP57" s="1323"/>
      <c r="BQ57" s="1305"/>
      <c r="BR57" s="1305"/>
      <c r="BS57" s="1305"/>
      <c r="BT57" s="1305"/>
      <c r="BU57" s="1305"/>
      <c r="BV57" s="1305"/>
      <c r="BW57" s="1305"/>
      <c r="BX57" s="1305">
        <v>54.1</v>
      </c>
      <c r="BY57" s="1305"/>
      <c r="BZ57" s="1305"/>
      <c r="CA57" s="1305"/>
      <c r="CB57" s="1305"/>
      <c r="CC57" s="1305"/>
      <c r="CD57" s="1305"/>
      <c r="CE57" s="1305"/>
      <c r="CF57" s="1305">
        <v>57</v>
      </c>
      <c r="CG57" s="1305"/>
      <c r="CH57" s="1305"/>
      <c r="CI57" s="1305"/>
      <c r="CJ57" s="1305"/>
      <c r="CK57" s="1305"/>
      <c r="CL57" s="1305"/>
      <c r="CM57" s="1305"/>
      <c r="CN57" s="1305">
        <v>59.7</v>
      </c>
      <c r="CO57" s="1305"/>
      <c r="CP57" s="1305"/>
      <c r="CQ57" s="1305"/>
      <c r="CR57" s="1305"/>
      <c r="CS57" s="1305"/>
      <c r="CT57" s="1305"/>
      <c r="CU57" s="1305"/>
      <c r="CV57" s="1305">
        <v>59.1</v>
      </c>
      <c r="CW57" s="1305"/>
      <c r="CX57" s="1305"/>
      <c r="CY57" s="1305"/>
      <c r="CZ57" s="1305"/>
      <c r="DA57" s="1305"/>
      <c r="DB57" s="1305"/>
      <c r="DC57" s="1305"/>
      <c r="DD57" s="407"/>
      <c r="DE57" s="406"/>
    </row>
    <row r="58" spans="1:109" s="402" customFormat="1" x14ac:dyDescent="0.15">
      <c r="A58" s="387"/>
      <c r="B58" s="406"/>
      <c r="G58" s="1315"/>
      <c r="H58" s="1315"/>
      <c r="I58" s="1325"/>
      <c r="J58" s="1325"/>
      <c r="K58" s="1321"/>
      <c r="L58" s="1321"/>
      <c r="M58" s="1321"/>
      <c r="N58" s="1321"/>
      <c r="AM58" s="387"/>
      <c r="AN58" s="1319"/>
      <c r="AO58" s="1319"/>
      <c r="AP58" s="1319"/>
      <c r="AQ58" s="1319"/>
      <c r="AR58" s="1319"/>
      <c r="AS58" s="1319"/>
      <c r="AT58" s="1319"/>
      <c r="AU58" s="1319"/>
      <c r="AV58" s="1319"/>
      <c r="AW58" s="1319"/>
      <c r="AX58" s="1319"/>
      <c r="AY58" s="1319"/>
      <c r="AZ58" s="1319"/>
      <c r="BA58" s="1319"/>
      <c r="BB58" s="1322"/>
      <c r="BC58" s="1322"/>
      <c r="BD58" s="1322"/>
      <c r="BE58" s="1322"/>
      <c r="BF58" s="1322"/>
      <c r="BG58" s="1322"/>
      <c r="BH58" s="1322"/>
      <c r="BI58" s="1322"/>
      <c r="BJ58" s="1322"/>
      <c r="BK58" s="1322"/>
      <c r="BL58" s="1322"/>
      <c r="BM58" s="1322"/>
      <c r="BN58" s="1322"/>
      <c r="BO58" s="1322"/>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602</v>
      </c>
    </row>
    <row r="64" spans="1:109" x14ac:dyDescent="0.15">
      <c r="B64" s="394"/>
      <c r="G64" s="401"/>
      <c r="I64" s="414"/>
      <c r="J64" s="414"/>
      <c r="K64" s="414"/>
      <c r="L64" s="414"/>
      <c r="M64" s="414"/>
      <c r="N64" s="415"/>
      <c r="AM64" s="401"/>
      <c r="AN64" s="401" t="s">
        <v>595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6" t="s">
        <v>606</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8"/>
    </row>
    <row r="66" spans="2:107" x14ac:dyDescent="0.15">
      <c r="B66" s="394"/>
      <c r="AN66" s="1309"/>
      <c r="AO66" s="1310"/>
      <c r="AP66" s="1310"/>
      <c r="AQ66" s="1310"/>
      <c r="AR66" s="1310"/>
      <c r="AS66" s="1310"/>
      <c r="AT66" s="1310"/>
      <c r="AU66" s="1310"/>
      <c r="AV66" s="1310"/>
      <c r="AW66" s="1310"/>
      <c r="AX66" s="1310"/>
      <c r="AY66" s="1310"/>
      <c r="AZ66" s="1310"/>
      <c r="BA66" s="1310"/>
      <c r="BB66" s="1310"/>
      <c r="BC66" s="1310"/>
      <c r="BD66" s="1310"/>
      <c r="BE66" s="1310"/>
      <c r="BF66" s="1310"/>
      <c r="BG66" s="1310"/>
      <c r="BH66" s="1310"/>
      <c r="BI66" s="1310"/>
      <c r="BJ66" s="1310"/>
      <c r="BK66" s="1310"/>
      <c r="BL66" s="1310"/>
      <c r="BM66" s="1310"/>
      <c r="BN66" s="1310"/>
      <c r="BO66" s="1310"/>
      <c r="BP66" s="1310"/>
      <c r="BQ66" s="1310"/>
      <c r="BR66" s="1310"/>
      <c r="BS66" s="1310"/>
      <c r="BT66" s="1310"/>
      <c r="BU66" s="1310"/>
      <c r="BV66" s="1310"/>
      <c r="BW66" s="1310"/>
      <c r="BX66" s="1310"/>
      <c r="BY66" s="1310"/>
      <c r="BZ66" s="1310"/>
      <c r="CA66" s="1310"/>
      <c r="CB66" s="1310"/>
      <c r="CC66" s="1310"/>
      <c r="CD66" s="1310"/>
      <c r="CE66" s="1310"/>
      <c r="CF66" s="1310"/>
      <c r="CG66" s="1310"/>
      <c r="CH66" s="1310"/>
      <c r="CI66" s="1310"/>
      <c r="CJ66" s="1310"/>
      <c r="CK66" s="1310"/>
      <c r="CL66" s="1310"/>
      <c r="CM66" s="1310"/>
      <c r="CN66" s="1310"/>
      <c r="CO66" s="1310"/>
      <c r="CP66" s="1310"/>
      <c r="CQ66" s="1310"/>
      <c r="CR66" s="1310"/>
      <c r="CS66" s="1310"/>
      <c r="CT66" s="1310"/>
      <c r="CU66" s="1310"/>
      <c r="CV66" s="1310"/>
      <c r="CW66" s="1310"/>
      <c r="CX66" s="1310"/>
      <c r="CY66" s="1310"/>
      <c r="CZ66" s="1310"/>
      <c r="DA66" s="1310"/>
      <c r="DB66" s="1310"/>
      <c r="DC66" s="1311"/>
    </row>
    <row r="67" spans="2:107" x14ac:dyDescent="0.15">
      <c r="B67" s="394"/>
      <c r="AN67" s="1309"/>
      <c r="AO67" s="1310"/>
      <c r="AP67" s="1310"/>
      <c r="AQ67" s="1310"/>
      <c r="AR67" s="1310"/>
      <c r="AS67" s="1310"/>
      <c r="AT67" s="1310"/>
      <c r="AU67" s="1310"/>
      <c r="AV67" s="1310"/>
      <c r="AW67" s="1310"/>
      <c r="AX67" s="1310"/>
      <c r="AY67" s="1310"/>
      <c r="AZ67" s="1310"/>
      <c r="BA67" s="1310"/>
      <c r="BB67" s="1310"/>
      <c r="BC67" s="1310"/>
      <c r="BD67" s="1310"/>
      <c r="BE67" s="1310"/>
      <c r="BF67" s="1310"/>
      <c r="BG67" s="1310"/>
      <c r="BH67" s="1310"/>
      <c r="BI67" s="1310"/>
      <c r="BJ67" s="1310"/>
      <c r="BK67" s="1310"/>
      <c r="BL67" s="1310"/>
      <c r="BM67" s="1310"/>
      <c r="BN67" s="1310"/>
      <c r="BO67" s="1310"/>
      <c r="BP67" s="1310"/>
      <c r="BQ67" s="1310"/>
      <c r="BR67" s="1310"/>
      <c r="BS67" s="1310"/>
      <c r="BT67" s="1310"/>
      <c r="BU67" s="1310"/>
      <c r="BV67" s="1310"/>
      <c r="BW67" s="1310"/>
      <c r="BX67" s="1310"/>
      <c r="BY67" s="1310"/>
      <c r="BZ67" s="1310"/>
      <c r="CA67" s="1310"/>
      <c r="CB67" s="1310"/>
      <c r="CC67" s="1310"/>
      <c r="CD67" s="1310"/>
      <c r="CE67" s="1310"/>
      <c r="CF67" s="1310"/>
      <c r="CG67" s="1310"/>
      <c r="CH67" s="1310"/>
      <c r="CI67" s="1310"/>
      <c r="CJ67" s="1310"/>
      <c r="CK67" s="1310"/>
      <c r="CL67" s="1310"/>
      <c r="CM67" s="1310"/>
      <c r="CN67" s="1310"/>
      <c r="CO67" s="1310"/>
      <c r="CP67" s="1310"/>
      <c r="CQ67" s="1310"/>
      <c r="CR67" s="1310"/>
      <c r="CS67" s="1310"/>
      <c r="CT67" s="1310"/>
      <c r="CU67" s="1310"/>
      <c r="CV67" s="1310"/>
      <c r="CW67" s="1310"/>
      <c r="CX67" s="1310"/>
      <c r="CY67" s="1310"/>
      <c r="CZ67" s="1310"/>
      <c r="DA67" s="1310"/>
      <c r="DB67" s="1310"/>
      <c r="DC67" s="1311"/>
    </row>
    <row r="68" spans="2:107" x14ac:dyDescent="0.15">
      <c r="B68" s="394"/>
      <c r="AN68" s="1309"/>
      <c r="AO68" s="1310"/>
      <c r="AP68" s="1310"/>
      <c r="AQ68" s="1310"/>
      <c r="AR68" s="1310"/>
      <c r="AS68" s="1310"/>
      <c r="AT68" s="1310"/>
      <c r="AU68" s="1310"/>
      <c r="AV68" s="1310"/>
      <c r="AW68" s="1310"/>
      <c r="AX68" s="1310"/>
      <c r="AY68" s="1310"/>
      <c r="AZ68" s="1310"/>
      <c r="BA68" s="1310"/>
      <c r="BB68" s="1310"/>
      <c r="BC68" s="1310"/>
      <c r="BD68" s="1310"/>
      <c r="BE68" s="1310"/>
      <c r="BF68" s="1310"/>
      <c r="BG68" s="1310"/>
      <c r="BH68" s="1310"/>
      <c r="BI68" s="1310"/>
      <c r="BJ68" s="1310"/>
      <c r="BK68" s="1310"/>
      <c r="BL68" s="1310"/>
      <c r="BM68" s="1310"/>
      <c r="BN68" s="1310"/>
      <c r="BO68" s="1310"/>
      <c r="BP68" s="1310"/>
      <c r="BQ68" s="1310"/>
      <c r="BR68" s="1310"/>
      <c r="BS68" s="1310"/>
      <c r="BT68" s="1310"/>
      <c r="BU68" s="1310"/>
      <c r="BV68" s="1310"/>
      <c r="BW68" s="1310"/>
      <c r="BX68" s="1310"/>
      <c r="BY68" s="1310"/>
      <c r="BZ68" s="1310"/>
      <c r="CA68" s="1310"/>
      <c r="CB68" s="1310"/>
      <c r="CC68" s="1310"/>
      <c r="CD68" s="1310"/>
      <c r="CE68" s="1310"/>
      <c r="CF68" s="1310"/>
      <c r="CG68" s="1310"/>
      <c r="CH68" s="1310"/>
      <c r="CI68" s="1310"/>
      <c r="CJ68" s="1310"/>
      <c r="CK68" s="1310"/>
      <c r="CL68" s="1310"/>
      <c r="CM68" s="1310"/>
      <c r="CN68" s="1310"/>
      <c r="CO68" s="1310"/>
      <c r="CP68" s="1310"/>
      <c r="CQ68" s="1310"/>
      <c r="CR68" s="1310"/>
      <c r="CS68" s="1310"/>
      <c r="CT68" s="1310"/>
      <c r="CU68" s="1310"/>
      <c r="CV68" s="1310"/>
      <c r="CW68" s="1310"/>
      <c r="CX68" s="1310"/>
      <c r="CY68" s="1310"/>
      <c r="CZ68" s="1310"/>
      <c r="DA68" s="1310"/>
      <c r="DB68" s="1310"/>
      <c r="DC68" s="1311"/>
    </row>
    <row r="69" spans="2:107" x14ac:dyDescent="0.15">
      <c r="B69" s="394"/>
      <c r="AN69" s="1312"/>
      <c r="AO69" s="1313"/>
      <c r="AP69" s="1313"/>
      <c r="AQ69" s="1313"/>
      <c r="AR69" s="1313"/>
      <c r="AS69" s="1313"/>
      <c r="AT69" s="1313"/>
      <c r="AU69" s="1313"/>
      <c r="AV69" s="1313"/>
      <c r="AW69" s="1313"/>
      <c r="AX69" s="1313"/>
      <c r="AY69" s="1313"/>
      <c r="AZ69" s="1313"/>
      <c r="BA69" s="1313"/>
      <c r="BB69" s="1313"/>
      <c r="BC69" s="1313"/>
      <c r="BD69" s="1313"/>
      <c r="BE69" s="1313"/>
      <c r="BF69" s="1313"/>
      <c r="BG69" s="1313"/>
      <c r="BH69" s="1313"/>
      <c r="BI69" s="1313"/>
      <c r="BJ69" s="1313"/>
      <c r="BK69" s="1313"/>
      <c r="BL69" s="1313"/>
      <c r="BM69" s="1313"/>
      <c r="BN69" s="1313"/>
      <c r="BO69" s="1313"/>
      <c r="BP69" s="1313"/>
      <c r="BQ69" s="1313"/>
      <c r="BR69" s="1313"/>
      <c r="BS69" s="1313"/>
      <c r="BT69" s="1313"/>
      <c r="BU69" s="1313"/>
      <c r="BV69" s="1313"/>
      <c r="BW69" s="1313"/>
      <c r="BX69" s="1313"/>
      <c r="BY69" s="1313"/>
      <c r="BZ69" s="1313"/>
      <c r="CA69" s="1313"/>
      <c r="CB69" s="1313"/>
      <c r="CC69" s="1313"/>
      <c r="CD69" s="1313"/>
      <c r="CE69" s="1313"/>
      <c r="CF69" s="1313"/>
      <c r="CG69" s="1313"/>
      <c r="CH69" s="1313"/>
      <c r="CI69" s="1313"/>
      <c r="CJ69" s="1313"/>
      <c r="CK69" s="1313"/>
      <c r="CL69" s="1313"/>
      <c r="CM69" s="1313"/>
      <c r="CN69" s="1313"/>
      <c r="CO69" s="1313"/>
      <c r="CP69" s="1313"/>
      <c r="CQ69" s="1313"/>
      <c r="CR69" s="1313"/>
      <c r="CS69" s="1313"/>
      <c r="CT69" s="1313"/>
      <c r="CU69" s="1313"/>
      <c r="CV69" s="1313"/>
      <c r="CW69" s="1313"/>
      <c r="CX69" s="1313"/>
      <c r="CY69" s="1313"/>
      <c r="CZ69" s="1313"/>
      <c r="DA69" s="1313"/>
      <c r="DB69" s="1313"/>
      <c r="DC69" s="1314"/>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596</v>
      </c>
    </row>
    <row r="72" spans="2:107" x14ac:dyDescent="0.15">
      <c r="B72" s="394"/>
      <c r="G72" s="1315"/>
      <c r="H72" s="1315"/>
      <c r="I72" s="1315"/>
      <c r="J72" s="1315"/>
      <c r="K72" s="404"/>
      <c r="L72" s="404"/>
      <c r="M72" s="405"/>
      <c r="N72" s="405"/>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550</v>
      </c>
      <c r="BQ72" s="1319"/>
      <c r="BR72" s="1319"/>
      <c r="BS72" s="1319"/>
      <c r="BT72" s="1319"/>
      <c r="BU72" s="1319"/>
      <c r="BV72" s="1319"/>
      <c r="BW72" s="1319"/>
      <c r="BX72" s="1319" t="s">
        <v>551</v>
      </c>
      <c r="BY72" s="1319"/>
      <c r="BZ72" s="1319"/>
      <c r="CA72" s="1319"/>
      <c r="CB72" s="1319"/>
      <c r="CC72" s="1319"/>
      <c r="CD72" s="1319"/>
      <c r="CE72" s="1319"/>
      <c r="CF72" s="1319" t="s">
        <v>552</v>
      </c>
      <c r="CG72" s="1319"/>
      <c r="CH72" s="1319"/>
      <c r="CI72" s="1319"/>
      <c r="CJ72" s="1319"/>
      <c r="CK72" s="1319"/>
      <c r="CL72" s="1319"/>
      <c r="CM72" s="1319"/>
      <c r="CN72" s="1319" t="s">
        <v>553</v>
      </c>
      <c r="CO72" s="1319"/>
      <c r="CP72" s="1319"/>
      <c r="CQ72" s="1319"/>
      <c r="CR72" s="1319"/>
      <c r="CS72" s="1319"/>
      <c r="CT72" s="1319"/>
      <c r="CU72" s="1319"/>
      <c r="CV72" s="1319" t="s">
        <v>554</v>
      </c>
      <c r="CW72" s="1319"/>
      <c r="CX72" s="1319"/>
      <c r="CY72" s="1319"/>
      <c r="CZ72" s="1319"/>
      <c r="DA72" s="1319"/>
      <c r="DB72" s="1319"/>
      <c r="DC72" s="1319"/>
    </row>
    <row r="73" spans="2:107" x14ac:dyDescent="0.15">
      <c r="B73" s="394"/>
      <c r="G73" s="1320"/>
      <c r="H73" s="1320"/>
      <c r="I73" s="1320"/>
      <c r="J73" s="1320"/>
      <c r="K73" s="1326"/>
      <c r="L73" s="1326"/>
      <c r="M73" s="1326"/>
      <c r="N73" s="1326"/>
      <c r="AM73" s="403"/>
      <c r="AN73" s="1322" t="s">
        <v>597</v>
      </c>
      <c r="AO73" s="1322"/>
      <c r="AP73" s="1322"/>
      <c r="AQ73" s="1322"/>
      <c r="AR73" s="1322"/>
      <c r="AS73" s="1322"/>
      <c r="AT73" s="1322"/>
      <c r="AU73" s="1322"/>
      <c r="AV73" s="1322"/>
      <c r="AW73" s="1322"/>
      <c r="AX73" s="1322"/>
      <c r="AY73" s="1322"/>
      <c r="AZ73" s="1322"/>
      <c r="BA73" s="1322"/>
      <c r="BB73" s="1322" t="s">
        <v>598</v>
      </c>
      <c r="BC73" s="1322"/>
      <c r="BD73" s="1322"/>
      <c r="BE73" s="1322"/>
      <c r="BF73" s="1322"/>
      <c r="BG73" s="1322"/>
      <c r="BH73" s="1322"/>
      <c r="BI73" s="1322"/>
      <c r="BJ73" s="1322"/>
      <c r="BK73" s="1322"/>
      <c r="BL73" s="1322"/>
      <c r="BM73" s="1322"/>
      <c r="BN73" s="1322"/>
      <c r="BO73" s="1322"/>
      <c r="BP73" s="1305">
        <v>66.099999999999994</v>
      </c>
      <c r="BQ73" s="1305"/>
      <c r="BR73" s="1305"/>
      <c r="BS73" s="1305"/>
      <c r="BT73" s="1305"/>
      <c r="BU73" s="1305"/>
      <c r="BV73" s="1305"/>
      <c r="BW73" s="1305"/>
      <c r="BX73" s="1305">
        <v>81.599999999999994</v>
      </c>
      <c r="BY73" s="1305"/>
      <c r="BZ73" s="1305"/>
      <c r="CA73" s="1305"/>
      <c r="CB73" s="1305"/>
      <c r="CC73" s="1305"/>
      <c r="CD73" s="1305"/>
      <c r="CE73" s="1305"/>
      <c r="CF73" s="1305">
        <v>89.5</v>
      </c>
      <c r="CG73" s="1305"/>
      <c r="CH73" s="1305"/>
      <c r="CI73" s="1305"/>
      <c r="CJ73" s="1305"/>
      <c r="CK73" s="1305"/>
      <c r="CL73" s="1305"/>
      <c r="CM73" s="1305"/>
      <c r="CN73" s="1305">
        <v>91.4</v>
      </c>
      <c r="CO73" s="1305"/>
      <c r="CP73" s="1305"/>
      <c r="CQ73" s="1305"/>
      <c r="CR73" s="1305"/>
      <c r="CS73" s="1305"/>
      <c r="CT73" s="1305"/>
      <c r="CU73" s="1305"/>
      <c r="CV73" s="1305">
        <v>95.6</v>
      </c>
      <c r="CW73" s="1305"/>
      <c r="CX73" s="1305"/>
      <c r="CY73" s="1305"/>
      <c r="CZ73" s="1305"/>
      <c r="DA73" s="1305"/>
      <c r="DB73" s="1305"/>
      <c r="DC73" s="1305"/>
    </row>
    <row r="74" spans="2:107" x14ac:dyDescent="0.15">
      <c r="B74" s="394"/>
      <c r="G74" s="1320"/>
      <c r="H74" s="1320"/>
      <c r="I74" s="1320"/>
      <c r="J74" s="1320"/>
      <c r="K74" s="1326"/>
      <c r="L74" s="1326"/>
      <c r="M74" s="1326"/>
      <c r="N74" s="1326"/>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20"/>
      <c r="H75" s="1320"/>
      <c r="I75" s="1315"/>
      <c r="J75" s="1315"/>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603</v>
      </c>
      <c r="BC75" s="1322"/>
      <c r="BD75" s="1322"/>
      <c r="BE75" s="1322"/>
      <c r="BF75" s="1322"/>
      <c r="BG75" s="1322"/>
      <c r="BH75" s="1322"/>
      <c r="BI75" s="1322"/>
      <c r="BJ75" s="1322"/>
      <c r="BK75" s="1322"/>
      <c r="BL75" s="1322"/>
      <c r="BM75" s="1322"/>
      <c r="BN75" s="1322"/>
      <c r="BO75" s="1322"/>
      <c r="BP75" s="1305">
        <v>5</v>
      </c>
      <c r="BQ75" s="1305"/>
      <c r="BR75" s="1305"/>
      <c r="BS75" s="1305"/>
      <c r="BT75" s="1305"/>
      <c r="BU75" s="1305"/>
      <c r="BV75" s="1305"/>
      <c r="BW75" s="1305"/>
      <c r="BX75" s="1305">
        <v>4.0999999999999996</v>
      </c>
      <c r="BY75" s="1305"/>
      <c r="BZ75" s="1305"/>
      <c r="CA75" s="1305"/>
      <c r="CB75" s="1305"/>
      <c r="CC75" s="1305"/>
      <c r="CD75" s="1305"/>
      <c r="CE75" s="1305"/>
      <c r="CF75" s="1305">
        <v>3.5</v>
      </c>
      <c r="CG75" s="1305"/>
      <c r="CH75" s="1305"/>
      <c r="CI75" s="1305"/>
      <c r="CJ75" s="1305"/>
      <c r="CK75" s="1305"/>
      <c r="CL75" s="1305"/>
      <c r="CM75" s="1305"/>
      <c r="CN75" s="1305">
        <v>3.8</v>
      </c>
      <c r="CO75" s="1305"/>
      <c r="CP75" s="1305"/>
      <c r="CQ75" s="1305"/>
      <c r="CR75" s="1305"/>
      <c r="CS75" s="1305"/>
      <c r="CT75" s="1305"/>
      <c r="CU75" s="1305"/>
      <c r="CV75" s="1305">
        <v>4.5999999999999996</v>
      </c>
      <c r="CW75" s="1305"/>
      <c r="CX75" s="1305"/>
      <c r="CY75" s="1305"/>
      <c r="CZ75" s="1305"/>
      <c r="DA75" s="1305"/>
      <c r="DB75" s="1305"/>
      <c r="DC75" s="1305"/>
    </row>
    <row r="76" spans="2:107" x14ac:dyDescent="0.15">
      <c r="B76" s="394"/>
      <c r="G76" s="1320"/>
      <c r="H76" s="1320"/>
      <c r="I76" s="1315"/>
      <c r="J76" s="1315"/>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5"/>
      <c r="H77" s="1315"/>
      <c r="I77" s="1315"/>
      <c r="J77" s="1315"/>
      <c r="K77" s="1326"/>
      <c r="L77" s="1326"/>
      <c r="M77" s="1326"/>
      <c r="N77" s="1326"/>
      <c r="AN77" s="1319" t="s">
        <v>600</v>
      </c>
      <c r="AO77" s="1319"/>
      <c r="AP77" s="1319"/>
      <c r="AQ77" s="1319"/>
      <c r="AR77" s="1319"/>
      <c r="AS77" s="1319"/>
      <c r="AT77" s="1319"/>
      <c r="AU77" s="1319"/>
      <c r="AV77" s="1319"/>
      <c r="AW77" s="1319"/>
      <c r="AX77" s="1319"/>
      <c r="AY77" s="1319"/>
      <c r="AZ77" s="1319"/>
      <c r="BA77" s="1319"/>
      <c r="BB77" s="1322" t="s">
        <v>598</v>
      </c>
      <c r="BC77" s="1322"/>
      <c r="BD77" s="1322"/>
      <c r="BE77" s="1322"/>
      <c r="BF77" s="1322"/>
      <c r="BG77" s="1322"/>
      <c r="BH77" s="1322"/>
      <c r="BI77" s="1322"/>
      <c r="BJ77" s="1322"/>
      <c r="BK77" s="1322"/>
      <c r="BL77" s="1322"/>
      <c r="BM77" s="1322"/>
      <c r="BN77" s="1322"/>
      <c r="BO77" s="1322"/>
      <c r="BP77" s="1305">
        <v>48.7</v>
      </c>
      <c r="BQ77" s="1305"/>
      <c r="BR77" s="1305"/>
      <c r="BS77" s="1305"/>
      <c r="BT77" s="1305"/>
      <c r="BU77" s="1305"/>
      <c r="BV77" s="1305"/>
      <c r="BW77" s="1305"/>
      <c r="BX77" s="1305">
        <v>36.5</v>
      </c>
      <c r="BY77" s="1305"/>
      <c r="BZ77" s="1305"/>
      <c r="CA77" s="1305"/>
      <c r="CB77" s="1305"/>
      <c r="CC77" s="1305"/>
      <c r="CD77" s="1305"/>
      <c r="CE77" s="1305"/>
      <c r="CF77" s="1305">
        <v>32.9</v>
      </c>
      <c r="CG77" s="1305"/>
      <c r="CH77" s="1305"/>
      <c r="CI77" s="1305"/>
      <c r="CJ77" s="1305"/>
      <c r="CK77" s="1305"/>
      <c r="CL77" s="1305"/>
      <c r="CM77" s="1305"/>
      <c r="CN77" s="1305">
        <v>28.5</v>
      </c>
      <c r="CO77" s="1305"/>
      <c r="CP77" s="1305"/>
      <c r="CQ77" s="1305"/>
      <c r="CR77" s="1305"/>
      <c r="CS77" s="1305"/>
      <c r="CT77" s="1305"/>
      <c r="CU77" s="1305"/>
      <c r="CV77" s="1305">
        <v>20.5</v>
      </c>
      <c r="CW77" s="1305"/>
      <c r="CX77" s="1305"/>
      <c r="CY77" s="1305"/>
      <c r="CZ77" s="1305"/>
      <c r="DA77" s="1305"/>
      <c r="DB77" s="1305"/>
      <c r="DC77" s="1305"/>
    </row>
    <row r="78" spans="2:107" x14ac:dyDescent="0.15">
      <c r="B78" s="394"/>
      <c r="G78" s="1315"/>
      <c r="H78" s="1315"/>
      <c r="I78" s="1315"/>
      <c r="J78" s="1315"/>
      <c r="K78" s="1326"/>
      <c r="L78" s="1326"/>
      <c r="M78" s="1326"/>
      <c r="N78" s="1326"/>
      <c r="AN78" s="1319"/>
      <c r="AO78" s="1319"/>
      <c r="AP78" s="1319"/>
      <c r="AQ78" s="1319"/>
      <c r="AR78" s="1319"/>
      <c r="AS78" s="1319"/>
      <c r="AT78" s="1319"/>
      <c r="AU78" s="1319"/>
      <c r="AV78" s="1319"/>
      <c r="AW78" s="1319"/>
      <c r="AX78" s="1319"/>
      <c r="AY78" s="1319"/>
      <c r="AZ78" s="1319"/>
      <c r="BA78" s="1319"/>
      <c r="BB78" s="1322"/>
      <c r="BC78" s="1322"/>
      <c r="BD78" s="1322"/>
      <c r="BE78" s="1322"/>
      <c r="BF78" s="1322"/>
      <c r="BG78" s="1322"/>
      <c r="BH78" s="1322"/>
      <c r="BI78" s="1322"/>
      <c r="BJ78" s="1322"/>
      <c r="BK78" s="1322"/>
      <c r="BL78" s="1322"/>
      <c r="BM78" s="1322"/>
      <c r="BN78" s="1322"/>
      <c r="BO78" s="1322"/>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5"/>
      <c r="H79" s="1315"/>
      <c r="I79" s="1325"/>
      <c r="J79" s="1325"/>
      <c r="K79" s="1327"/>
      <c r="L79" s="1327"/>
      <c r="M79" s="1327"/>
      <c r="N79" s="1327"/>
      <c r="AN79" s="1319"/>
      <c r="AO79" s="1319"/>
      <c r="AP79" s="1319"/>
      <c r="AQ79" s="1319"/>
      <c r="AR79" s="1319"/>
      <c r="AS79" s="1319"/>
      <c r="AT79" s="1319"/>
      <c r="AU79" s="1319"/>
      <c r="AV79" s="1319"/>
      <c r="AW79" s="1319"/>
      <c r="AX79" s="1319"/>
      <c r="AY79" s="1319"/>
      <c r="AZ79" s="1319"/>
      <c r="BA79" s="1319"/>
      <c r="BB79" s="1322" t="s">
        <v>603</v>
      </c>
      <c r="BC79" s="1322"/>
      <c r="BD79" s="1322"/>
      <c r="BE79" s="1322"/>
      <c r="BF79" s="1322"/>
      <c r="BG79" s="1322"/>
      <c r="BH79" s="1322"/>
      <c r="BI79" s="1322"/>
      <c r="BJ79" s="1322"/>
      <c r="BK79" s="1322"/>
      <c r="BL79" s="1322"/>
      <c r="BM79" s="1322"/>
      <c r="BN79" s="1322"/>
      <c r="BO79" s="1322"/>
      <c r="BP79" s="1305">
        <v>10.4</v>
      </c>
      <c r="BQ79" s="1305"/>
      <c r="BR79" s="1305"/>
      <c r="BS79" s="1305"/>
      <c r="BT79" s="1305"/>
      <c r="BU79" s="1305"/>
      <c r="BV79" s="1305"/>
      <c r="BW79" s="1305"/>
      <c r="BX79" s="1305">
        <v>9</v>
      </c>
      <c r="BY79" s="1305"/>
      <c r="BZ79" s="1305"/>
      <c r="CA79" s="1305"/>
      <c r="CB79" s="1305"/>
      <c r="CC79" s="1305"/>
      <c r="CD79" s="1305"/>
      <c r="CE79" s="1305"/>
      <c r="CF79" s="1305">
        <v>8.1999999999999993</v>
      </c>
      <c r="CG79" s="1305"/>
      <c r="CH79" s="1305"/>
      <c r="CI79" s="1305"/>
      <c r="CJ79" s="1305"/>
      <c r="CK79" s="1305"/>
      <c r="CL79" s="1305"/>
      <c r="CM79" s="1305"/>
      <c r="CN79" s="1305">
        <v>8</v>
      </c>
      <c r="CO79" s="1305"/>
      <c r="CP79" s="1305"/>
      <c r="CQ79" s="1305"/>
      <c r="CR79" s="1305"/>
      <c r="CS79" s="1305"/>
      <c r="CT79" s="1305"/>
      <c r="CU79" s="1305"/>
      <c r="CV79" s="1305">
        <v>7.9</v>
      </c>
      <c r="CW79" s="1305"/>
      <c r="CX79" s="1305"/>
      <c r="CY79" s="1305"/>
      <c r="CZ79" s="1305"/>
      <c r="DA79" s="1305"/>
      <c r="DB79" s="1305"/>
      <c r="DC79" s="1305"/>
    </row>
    <row r="80" spans="2:107" x14ac:dyDescent="0.15">
      <c r="B80" s="394"/>
      <c r="G80" s="1315"/>
      <c r="H80" s="1315"/>
      <c r="I80" s="1325"/>
      <c r="J80" s="1325"/>
      <c r="K80" s="1327"/>
      <c r="L80" s="1327"/>
      <c r="M80" s="1327"/>
      <c r="N80" s="1327"/>
      <c r="AN80" s="1319"/>
      <c r="AO80" s="1319"/>
      <c r="AP80" s="1319"/>
      <c r="AQ80" s="1319"/>
      <c r="AR80" s="1319"/>
      <c r="AS80" s="1319"/>
      <c r="AT80" s="1319"/>
      <c r="AU80" s="1319"/>
      <c r="AV80" s="1319"/>
      <c r="AW80" s="1319"/>
      <c r="AX80" s="1319"/>
      <c r="AY80" s="1319"/>
      <c r="AZ80" s="1319"/>
      <c r="BA80" s="1319"/>
      <c r="BB80" s="1322"/>
      <c r="BC80" s="1322"/>
      <c r="BD80" s="1322"/>
      <c r="BE80" s="1322"/>
      <c r="BF80" s="1322"/>
      <c r="BG80" s="1322"/>
      <c r="BH80" s="1322"/>
      <c r="BI80" s="1322"/>
      <c r="BJ80" s="1322"/>
      <c r="BK80" s="1322"/>
      <c r="BL80" s="1322"/>
      <c r="BM80" s="1322"/>
      <c r="BN80" s="1322"/>
      <c r="BO80" s="1322"/>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dgcgv6zXalWBHecKuYKbVlLtk3PgnK9gkzbzs335ESo184xkhpVux16YT885A2+K5CL+DqJSXyfnD4eEaJIR0Q==" saltValue="kL51b1yZ89hkU3r/jh5y0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36" orientation="portrait"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G9jZBEOcLPeOgQZSKSpH2r7qC8syRIYR3E5MEO6SP/kSzpldHy/F5PNb7EPtO9H7lY1MobxT5AQUy7+xju0hg==" saltValue="m9sdujzb10mspvMfil1D1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Rfx6Y4W/ZYf5PaO//wXo6IegoA8pVzc5ZZkUSwDkyIBXmbLS2yb3M1hB+Y/7vrqyAp8nOmrW8M0WU9H8ZZCtA==" saltValue="GPVTuR+U56vSmX/VE+u+B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547</v>
      </c>
      <c r="G2" s="156"/>
      <c r="H2" s="157"/>
    </row>
    <row r="3" spans="1:8" x14ac:dyDescent="0.15">
      <c r="A3" s="153" t="s">
        <v>540</v>
      </c>
      <c r="B3" s="158"/>
      <c r="C3" s="159"/>
      <c r="D3" s="160">
        <v>198462</v>
      </c>
      <c r="E3" s="161"/>
      <c r="F3" s="162">
        <v>85205</v>
      </c>
      <c r="G3" s="163"/>
      <c r="H3" s="164"/>
    </row>
    <row r="4" spans="1:8" x14ac:dyDescent="0.15">
      <c r="A4" s="165"/>
      <c r="B4" s="166"/>
      <c r="C4" s="167"/>
      <c r="D4" s="168">
        <v>92288</v>
      </c>
      <c r="E4" s="169"/>
      <c r="F4" s="170">
        <v>38847</v>
      </c>
      <c r="G4" s="171"/>
      <c r="H4" s="172"/>
    </row>
    <row r="5" spans="1:8" x14ac:dyDescent="0.15">
      <c r="A5" s="153" t="s">
        <v>542</v>
      </c>
      <c r="B5" s="158"/>
      <c r="C5" s="159"/>
      <c r="D5" s="160">
        <v>214242</v>
      </c>
      <c r="E5" s="161"/>
      <c r="F5" s="162">
        <v>69469</v>
      </c>
      <c r="G5" s="163"/>
      <c r="H5" s="164"/>
    </row>
    <row r="6" spans="1:8" x14ac:dyDescent="0.15">
      <c r="A6" s="165"/>
      <c r="B6" s="166"/>
      <c r="C6" s="167"/>
      <c r="D6" s="168">
        <v>80698</v>
      </c>
      <c r="E6" s="169"/>
      <c r="F6" s="170">
        <v>38215</v>
      </c>
      <c r="G6" s="171"/>
      <c r="H6" s="172"/>
    </row>
    <row r="7" spans="1:8" x14ac:dyDescent="0.15">
      <c r="A7" s="153" t="s">
        <v>543</v>
      </c>
      <c r="B7" s="158"/>
      <c r="C7" s="159"/>
      <c r="D7" s="160">
        <v>126768</v>
      </c>
      <c r="E7" s="161"/>
      <c r="F7" s="162">
        <v>67293</v>
      </c>
      <c r="G7" s="163"/>
      <c r="H7" s="164"/>
    </row>
    <row r="8" spans="1:8" x14ac:dyDescent="0.15">
      <c r="A8" s="165"/>
      <c r="B8" s="166"/>
      <c r="C8" s="167"/>
      <c r="D8" s="168">
        <v>25179</v>
      </c>
      <c r="E8" s="169"/>
      <c r="F8" s="170">
        <v>35076</v>
      </c>
      <c r="G8" s="171"/>
      <c r="H8" s="172"/>
    </row>
    <row r="9" spans="1:8" x14ac:dyDescent="0.15">
      <c r="A9" s="153" t="s">
        <v>544</v>
      </c>
      <c r="B9" s="158"/>
      <c r="C9" s="159"/>
      <c r="D9" s="160">
        <v>106803</v>
      </c>
      <c r="E9" s="161"/>
      <c r="F9" s="162">
        <v>67343</v>
      </c>
      <c r="G9" s="163"/>
      <c r="H9" s="164"/>
    </row>
    <row r="10" spans="1:8" x14ac:dyDescent="0.15">
      <c r="A10" s="165"/>
      <c r="B10" s="166"/>
      <c r="C10" s="167"/>
      <c r="D10" s="168">
        <v>18813</v>
      </c>
      <c r="E10" s="169"/>
      <c r="F10" s="170">
        <v>32865</v>
      </c>
      <c r="G10" s="171"/>
      <c r="H10" s="172"/>
    </row>
    <row r="11" spans="1:8" x14ac:dyDescent="0.15">
      <c r="A11" s="153" t="s">
        <v>545</v>
      </c>
      <c r="B11" s="158"/>
      <c r="C11" s="159"/>
      <c r="D11" s="160">
        <v>61300</v>
      </c>
      <c r="E11" s="161"/>
      <c r="F11" s="162">
        <v>73475</v>
      </c>
      <c r="G11" s="163"/>
      <c r="H11" s="164"/>
    </row>
    <row r="12" spans="1:8" x14ac:dyDescent="0.15">
      <c r="A12" s="165"/>
      <c r="B12" s="166"/>
      <c r="C12" s="173"/>
      <c r="D12" s="168">
        <v>22579</v>
      </c>
      <c r="E12" s="169"/>
      <c r="F12" s="170">
        <v>43072</v>
      </c>
      <c r="G12" s="171"/>
      <c r="H12" s="172"/>
    </row>
    <row r="13" spans="1:8" x14ac:dyDescent="0.15">
      <c r="A13" s="153"/>
      <c r="B13" s="158"/>
      <c r="C13" s="174"/>
      <c r="D13" s="175">
        <v>141515</v>
      </c>
      <c r="E13" s="176"/>
      <c r="F13" s="177">
        <v>72557</v>
      </c>
      <c r="G13" s="178"/>
      <c r="H13" s="164"/>
    </row>
    <row r="14" spans="1:8" x14ac:dyDescent="0.15">
      <c r="A14" s="165"/>
      <c r="B14" s="166"/>
      <c r="C14" s="167"/>
      <c r="D14" s="168">
        <v>47911</v>
      </c>
      <c r="E14" s="169"/>
      <c r="F14" s="170">
        <v>37615</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11.97</v>
      </c>
      <c r="C19" s="179">
        <f>ROUND(VALUE(SUBSTITUTE(実質収支比率等に係る経年分析!G$48,"▲","-")),2)</f>
        <v>10.14</v>
      </c>
      <c r="D19" s="179">
        <f>ROUND(VALUE(SUBSTITUTE(実質収支比率等に係る経年分析!H$48,"▲","-")),2)</f>
        <v>12.6</v>
      </c>
      <c r="E19" s="179">
        <f>ROUND(VALUE(SUBSTITUTE(実質収支比率等に係る経年分析!I$48,"▲","-")),2)</f>
        <v>13.73</v>
      </c>
      <c r="F19" s="179">
        <f>ROUND(VALUE(SUBSTITUTE(実質収支比率等に係る経年分析!J$48,"▲","-")),2)</f>
        <v>10.7</v>
      </c>
    </row>
    <row r="20" spans="1:11" x14ac:dyDescent="0.15">
      <c r="A20" s="179" t="s">
        <v>55</v>
      </c>
      <c r="B20" s="179">
        <f>ROUND(VALUE(SUBSTITUTE(実質収支比率等に係る経年分析!F$47,"▲","-")),2)</f>
        <v>9.3699999999999992</v>
      </c>
      <c r="C20" s="179">
        <f>ROUND(VALUE(SUBSTITUTE(実質収支比率等に係る経年分析!G$47,"▲","-")),2)</f>
        <v>9.18</v>
      </c>
      <c r="D20" s="179">
        <f>ROUND(VALUE(SUBSTITUTE(実質収支比率等に係る経年分析!H$47,"▲","-")),2)</f>
        <v>9.32</v>
      </c>
      <c r="E20" s="179">
        <f>ROUND(VALUE(SUBSTITUTE(実質収支比率等に係る経年分析!I$47,"▲","-")),2)</f>
        <v>10.57</v>
      </c>
      <c r="F20" s="179">
        <f>ROUND(VALUE(SUBSTITUTE(実質収支比率等に係る経年分析!J$47,"▲","-")),2)</f>
        <v>11.13</v>
      </c>
    </row>
    <row r="21" spans="1:11" x14ac:dyDescent="0.15">
      <c r="A21" s="179" t="s">
        <v>56</v>
      </c>
      <c r="B21" s="179">
        <f>IF(ISNUMBER(VALUE(SUBSTITUTE(実質収支比率等に係る経年分析!F$49,"▲","-"))),ROUND(VALUE(SUBSTITUTE(実質収支比率等に係る経年分析!F$49,"▲","-")),2),NA())</f>
        <v>6.5</v>
      </c>
      <c r="C21" s="179">
        <f>IF(ISNUMBER(VALUE(SUBSTITUTE(実質収支比率等に係る経年分析!G$49,"▲","-"))),ROUND(VALUE(SUBSTITUTE(実質収支比率等に係る経年分析!G$49,"▲","-")),2),NA())</f>
        <v>-1.59</v>
      </c>
      <c r="D21" s="179">
        <f>IF(ISNUMBER(VALUE(SUBSTITUTE(実質収支比率等に係る経年分析!H$49,"▲","-"))),ROUND(VALUE(SUBSTITUTE(実質収支比率等に係る経年分析!H$49,"▲","-")),2),NA())</f>
        <v>2.3199999999999998</v>
      </c>
      <c r="E21" s="179">
        <f>IF(ISNUMBER(VALUE(SUBSTITUTE(実質収支比率等に係る経年分析!I$49,"▲","-"))),ROUND(VALUE(SUBSTITUTE(実質収支比率等に係る経年分析!I$49,"▲","-")),2),NA())</f>
        <v>2.23</v>
      </c>
      <c r="F21" s="179">
        <f>IF(ISNUMBER(VALUE(SUBSTITUTE(実質収支比率等に係る経年分析!J$49,"▲","-"))),ROUND(VALUE(SUBSTITUTE(実質収支比率等に係る経年分析!J$49,"▲","-")),2),NA())</f>
        <v>-2.39</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0.08</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7.0000000000000007E-2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0.05</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0.03</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0.02</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国民健康保険特別会計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0.7</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0.92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0.82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0.84</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15">
      <c r="A31" s="180" t="str">
        <f>IF(連結実質赤字比率に係る赤字・黒字の構成分析!C$39="",NA(),連結実質赤字比率に係る赤字・黒字の構成分析!C$39)</f>
        <v>町営公園墓地事業特別会計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0.52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0.05</v>
      </c>
    </row>
    <row r="32" spans="1:11" x14ac:dyDescent="0.15">
      <c r="A32" s="180" t="str">
        <f>IF(連結実質赤字比率に係る赤字・黒字の構成分析!C$38="",NA(),連結実質赤字比率に係る赤字・黒字の構成分析!C$38)</f>
        <v>地方卸売市場事業特別会計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7.0000000000000007E-2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0.13</v>
      </c>
    </row>
    <row r="33" spans="1:16" x14ac:dyDescent="0.15">
      <c r="A33" s="180" t="str">
        <f>IF(連結実質赤字比率に係る赤字・黒字の構成分析!C$37="",NA(),連結実質赤字比率に係る赤字・黒字の構成分析!C$37)</f>
        <v>公共下水道事業特別会計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0.44</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0.78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1.86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2.09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1.21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0.79</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7.63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8.5299999999999994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8.2899999999999991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9.14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8.3800000000000008</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11.74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10.06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12.01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13.54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10.61</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698</v>
      </c>
      <c r="E42" s="181"/>
      <c r="F42" s="181"/>
      <c r="G42" s="181">
        <f>'実質公債費比率（分子）の構造'!L$52</f>
        <v>657</v>
      </c>
      <c r="H42" s="181"/>
      <c r="I42" s="181"/>
      <c r="J42" s="181">
        <f>'実質公債費比率（分子）の構造'!M$52</f>
        <v>715</v>
      </c>
      <c r="K42" s="181"/>
      <c r="L42" s="181"/>
      <c r="M42" s="181">
        <f>'実質公債費比率（分子）の構造'!N$52</f>
        <v>758</v>
      </c>
      <c r="N42" s="181"/>
      <c r="O42" s="181"/>
      <c r="P42" s="181">
        <f>'実質公債費比率（分子）の構造'!O$52</f>
        <v>768</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17</v>
      </c>
      <c r="C45" s="181"/>
      <c r="D45" s="181"/>
      <c r="E45" s="181">
        <f>'実質公債費比率（分子）の構造'!L$49</f>
        <v>15</v>
      </c>
      <c r="F45" s="181"/>
      <c r="G45" s="181"/>
      <c r="H45" s="181">
        <f>'実質公債費比率（分子）の構造'!M$49</f>
        <v>17</v>
      </c>
      <c r="I45" s="181"/>
      <c r="J45" s="181"/>
      <c r="K45" s="181">
        <f>'実質公債費比率（分子）の構造'!N$49</f>
        <v>16</v>
      </c>
      <c r="L45" s="181"/>
      <c r="M45" s="181"/>
      <c r="N45" s="181">
        <f>'実質公債費比率（分子）の構造'!O$49</f>
        <v>16</v>
      </c>
      <c r="O45" s="181"/>
      <c r="P45" s="181"/>
    </row>
    <row r="46" spans="1:16" x14ac:dyDescent="0.15">
      <c r="A46" s="181" t="s">
        <v>67</v>
      </c>
      <c r="B46" s="181">
        <f>'実質公債費比率（分子）の構造'!K$48</f>
        <v>243</v>
      </c>
      <c r="C46" s="181"/>
      <c r="D46" s="181"/>
      <c r="E46" s="181">
        <f>'実質公債費比率（分子）の構造'!L$48</f>
        <v>226</v>
      </c>
      <c r="F46" s="181"/>
      <c r="G46" s="181"/>
      <c r="H46" s="181">
        <f>'実質公債費比率（分子）の構造'!M$48</f>
        <v>237</v>
      </c>
      <c r="I46" s="181"/>
      <c r="J46" s="181"/>
      <c r="K46" s="181">
        <f>'実質公債費比率（分子）の構造'!N$48</f>
        <v>253</v>
      </c>
      <c r="L46" s="181"/>
      <c r="M46" s="181"/>
      <c r="N46" s="181">
        <f>'実質公債費比率（分子）の構造'!O$48</f>
        <v>252</v>
      </c>
      <c r="O46" s="181"/>
      <c r="P46" s="181"/>
    </row>
    <row r="47" spans="1:16" x14ac:dyDescent="0.15">
      <c r="A47" s="181" t="s">
        <v>14</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570</v>
      </c>
      <c r="C49" s="181"/>
      <c r="D49" s="181"/>
      <c r="E49" s="181">
        <f>'実質公債費比率（分子）の構造'!L$45</f>
        <v>553</v>
      </c>
      <c r="F49" s="181"/>
      <c r="G49" s="181"/>
      <c r="H49" s="181">
        <f>'実質公債費比率（分子）の構造'!M$45</f>
        <v>593</v>
      </c>
      <c r="I49" s="181"/>
      <c r="J49" s="181"/>
      <c r="K49" s="181">
        <f>'実質公債費比率（分子）の構造'!N$45</f>
        <v>647</v>
      </c>
      <c r="L49" s="181"/>
      <c r="M49" s="181"/>
      <c r="N49" s="181">
        <f>'実質公債費比率（分子）の構造'!O$45</f>
        <v>722</v>
      </c>
      <c r="O49" s="181"/>
      <c r="P49" s="181"/>
    </row>
    <row r="50" spans="1:16" x14ac:dyDescent="0.15">
      <c r="A50" s="181" t="s">
        <v>70</v>
      </c>
      <c r="B50" s="181" t="e">
        <f>NA()</f>
        <v>#N/A</v>
      </c>
      <c r="C50" s="181">
        <f>IF(ISNUMBER('実質公債費比率（分子）の構造'!K$53),'実質公債費比率（分子）の構造'!K$53,NA())</f>
        <v>132</v>
      </c>
      <c r="D50" s="181" t="e">
        <f>NA()</f>
        <v>#N/A</v>
      </c>
      <c r="E50" s="181" t="e">
        <f>NA()</f>
        <v>#N/A</v>
      </c>
      <c r="F50" s="181">
        <f>IF(ISNUMBER('実質公債費比率（分子）の構造'!L$53),'実質公債費比率（分子）の構造'!L$53,NA())</f>
        <v>137</v>
      </c>
      <c r="G50" s="181" t="e">
        <f>NA()</f>
        <v>#N/A</v>
      </c>
      <c r="H50" s="181" t="e">
        <f>NA()</f>
        <v>#N/A</v>
      </c>
      <c r="I50" s="181">
        <f>IF(ISNUMBER('実質公債費比率（分子）の構造'!M$53),'実質公債費比率（分子）の構造'!M$53,NA())</f>
        <v>132</v>
      </c>
      <c r="J50" s="181" t="e">
        <f>NA()</f>
        <v>#N/A</v>
      </c>
      <c r="K50" s="181" t="e">
        <f>NA()</f>
        <v>#N/A</v>
      </c>
      <c r="L50" s="181">
        <f>IF(ISNUMBER('実質公債費比率（分子）の構造'!N$53),'実質公債費比率（分子）の構造'!N$53,NA())</f>
        <v>158</v>
      </c>
      <c r="M50" s="181" t="e">
        <f>NA()</f>
        <v>#N/A</v>
      </c>
      <c r="N50" s="181" t="e">
        <f>NA()</f>
        <v>#N/A</v>
      </c>
      <c r="O50" s="181">
        <f>IF(ISNUMBER('実質公債費比率（分子）の構造'!O$53),'実質公債費比率（分子）の構造'!O$53,NA())</f>
        <v>222</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6884</v>
      </c>
      <c r="E56" s="180"/>
      <c r="F56" s="180"/>
      <c r="G56" s="180">
        <f>'将来負担比率（分子）の構造'!J$52</f>
        <v>7149</v>
      </c>
      <c r="H56" s="180"/>
      <c r="I56" s="180"/>
      <c r="J56" s="180">
        <f>'将来負担比率（分子）の構造'!K$52</f>
        <v>7100</v>
      </c>
      <c r="K56" s="180"/>
      <c r="L56" s="180"/>
      <c r="M56" s="180">
        <f>'将来負担比率（分子）の構造'!L$52</f>
        <v>7046</v>
      </c>
      <c r="N56" s="180"/>
      <c r="O56" s="180"/>
      <c r="P56" s="180">
        <f>'将来負担比率（分子）の構造'!M$52</f>
        <v>7004</v>
      </c>
    </row>
    <row r="57" spans="1:16" x14ac:dyDescent="0.15">
      <c r="A57" s="180" t="s">
        <v>42</v>
      </c>
      <c r="B57" s="180"/>
      <c r="C57" s="180"/>
      <c r="D57" s="180">
        <f>'将来負担比率（分子）の構造'!I$51</f>
        <v>2791</v>
      </c>
      <c r="E57" s="180"/>
      <c r="F57" s="180"/>
      <c r="G57" s="180">
        <f>'将来負担比率（分子）の構造'!J$51</f>
        <v>2495</v>
      </c>
      <c r="H57" s="180"/>
      <c r="I57" s="180"/>
      <c r="J57" s="180">
        <f>'将来負担比率（分子）の構造'!K$51</f>
        <v>2175</v>
      </c>
      <c r="K57" s="180"/>
      <c r="L57" s="180"/>
      <c r="M57" s="180">
        <f>'将来負担比率（分子）の構造'!L$51</f>
        <v>2046</v>
      </c>
      <c r="N57" s="180"/>
      <c r="O57" s="180"/>
      <c r="P57" s="180">
        <f>'将来負担比率（分子）の構造'!M$51</f>
        <v>2076</v>
      </c>
    </row>
    <row r="58" spans="1:16" x14ac:dyDescent="0.15">
      <c r="A58" s="180" t="s">
        <v>41</v>
      </c>
      <c r="B58" s="180"/>
      <c r="C58" s="180"/>
      <c r="D58" s="180">
        <f>'将来負担比率（分子）の構造'!I$50</f>
        <v>1185</v>
      </c>
      <c r="E58" s="180"/>
      <c r="F58" s="180"/>
      <c r="G58" s="180">
        <f>'将来負担比率（分子）の構造'!J$50</f>
        <v>1202</v>
      </c>
      <c r="H58" s="180"/>
      <c r="I58" s="180"/>
      <c r="J58" s="180">
        <f>'将来負担比率（分子）の構造'!K$50</f>
        <v>1347</v>
      </c>
      <c r="K58" s="180"/>
      <c r="L58" s="180"/>
      <c r="M58" s="180">
        <f>'将来負担比率（分子）の構造'!L$50</f>
        <v>1478</v>
      </c>
      <c r="N58" s="180"/>
      <c r="O58" s="180"/>
      <c r="P58" s="180">
        <f>'将来負担比率（分子）の構造'!M$50</f>
        <v>1401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f>'将来負担比率（分子）の構造'!J$46</f>
        <v>1</v>
      </c>
      <c r="F61" s="180"/>
      <c r="G61" s="180"/>
      <c r="H61" s="180">
        <f>'将来負担比率（分子）の構造'!K$46</f>
        <v>2</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2247</v>
      </c>
      <c r="C62" s="180"/>
      <c r="D62" s="180"/>
      <c r="E62" s="180">
        <f>'将来負担比率（分子）の構造'!J$45</f>
        <v>1888</v>
      </c>
      <c r="F62" s="180"/>
      <c r="G62" s="180"/>
      <c r="H62" s="180">
        <f>'将来負担比率（分子）の構造'!K$45</f>
        <v>1846</v>
      </c>
      <c r="I62" s="180"/>
      <c r="J62" s="180"/>
      <c r="K62" s="180">
        <f>'将来負担比率（分子）の構造'!L$45</f>
        <v>1848</v>
      </c>
      <c r="L62" s="180"/>
      <c r="M62" s="180"/>
      <c r="N62" s="180">
        <f>'将来負担比率（分子）の構造'!M$45</f>
        <v>1811</v>
      </c>
      <c r="O62" s="180"/>
      <c r="P62" s="180"/>
    </row>
    <row r="63" spans="1:16" x14ac:dyDescent="0.15">
      <c r="A63" s="180" t="s">
        <v>34</v>
      </c>
      <c r="B63" s="180">
        <f>'将来負担比率（分子）の構造'!I$44</f>
        <v>80</v>
      </c>
      <c r="C63" s="180"/>
      <c r="D63" s="180"/>
      <c r="E63" s="180">
        <f>'将来負担比率（分子）の構造'!J$44</f>
        <v>63</v>
      </c>
      <c r="F63" s="180"/>
      <c r="G63" s="180"/>
      <c r="H63" s="180">
        <f>'将来負担比率（分子）の構造'!K$44</f>
        <v>49</v>
      </c>
      <c r="I63" s="180"/>
      <c r="J63" s="180"/>
      <c r="K63" s="180">
        <f>'将来負担比率（分子）の構造'!L$44</f>
        <v>32</v>
      </c>
      <c r="L63" s="180"/>
      <c r="M63" s="180"/>
      <c r="N63" s="180">
        <f>'将来負担比率（分子）の構造'!M$44</f>
        <v>17</v>
      </c>
      <c r="O63" s="180"/>
      <c r="P63" s="180"/>
    </row>
    <row r="64" spans="1:16" x14ac:dyDescent="0.15">
      <c r="A64" s="180" t="s">
        <v>33</v>
      </c>
      <c r="B64" s="180">
        <f>'将来負担比率（分子）の構造'!I$43</f>
        <v>2772</v>
      </c>
      <c r="C64" s="180"/>
      <c r="D64" s="180"/>
      <c r="E64" s="180">
        <f>'将来負担比率（分子）の構造'!J$43</f>
        <v>2743</v>
      </c>
      <c r="F64" s="180"/>
      <c r="G64" s="180"/>
      <c r="H64" s="180">
        <f>'将来負担比率（分子）の構造'!K$43</f>
        <v>2735</v>
      </c>
      <c r="I64" s="180"/>
      <c r="J64" s="180"/>
      <c r="K64" s="180">
        <f>'将来負担比率（分子）の構造'!L$43</f>
        <v>2652</v>
      </c>
      <c r="L64" s="180"/>
      <c r="M64" s="180"/>
      <c r="N64" s="180">
        <f>'将来負担比率（分子）の構造'!M$43</f>
        <v>2637</v>
      </c>
      <c r="O64" s="180"/>
      <c r="P64" s="180"/>
    </row>
    <row r="65" spans="1:16" x14ac:dyDescent="0.15">
      <c r="A65" s="180" t="s">
        <v>32</v>
      </c>
      <c r="B65" s="180">
        <f>'将来負担比率（分子）の構造'!I$42</f>
        <v>32</v>
      </c>
      <c r="C65" s="180"/>
      <c r="D65" s="180"/>
      <c r="E65" s="180">
        <f>'将来負担比率（分子）の構造'!J$42</f>
        <v>21</v>
      </c>
      <c r="F65" s="180"/>
      <c r="G65" s="180"/>
      <c r="H65" s="180">
        <f>'将来負担比率（分子）の構造'!K$42</f>
        <v>21</v>
      </c>
      <c r="I65" s="180"/>
      <c r="J65" s="180"/>
      <c r="K65" s="180">
        <f>'将来負担比率（分子）の構造'!L$42</f>
        <v>21</v>
      </c>
      <c r="L65" s="180"/>
      <c r="M65" s="180"/>
      <c r="N65" s="180">
        <f>'将来負担比率（分子）の構造'!M$42</f>
        <v>21</v>
      </c>
      <c r="O65" s="180"/>
      <c r="P65" s="180"/>
    </row>
    <row r="66" spans="1:16" x14ac:dyDescent="0.15">
      <c r="A66" s="180" t="s">
        <v>31</v>
      </c>
      <c r="B66" s="180">
        <f>'将来負担比率（分子）の構造'!I$41</f>
        <v>8165</v>
      </c>
      <c r="C66" s="180"/>
      <c r="D66" s="180"/>
      <c r="E66" s="180">
        <f>'将来負担比率（分子）の構造'!J$41</f>
        <v>9218</v>
      </c>
      <c r="F66" s="180"/>
      <c r="G66" s="180"/>
      <c r="H66" s="180">
        <f>'将来負担比率（分子）の構造'!K$41</f>
        <v>9278</v>
      </c>
      <c r="I66" s="180"/>
      <c r="J66" s="180"/>
      <c r="K66" s="180">
        <f>'将来負担比率（分子）の構造'!L$41</f>
        <v>9348</v>
      </c>
      <c r="L66" s="180"/>
      <c r="M66" s="180"/>
      <c r="N66" s="180">
        <f>'将来負担比率（分子）の構造'!M$41</f>
        <v>9487</v>
      </c>
      <c r="O66" s="180"/>
      <c r="P66" s="180"/>
    </row>
    <row r="67" spans="1:16" x14ac:dyDescent="0.15">
      <c r="A67" s="180" t="s">
        <v>74</v>
      </c>
      <c r="B67" s="180" t="e">
        <f>NA()</f>
        <v>#N/A</v>
      </c>
      <c r="C67" s="180">
        <f>IF(ISNUMBER('将来負担比率（分子）の構造'!I$53), IF('将来負担比率（分子）の構造'!I$53 &lt; 0, 0, '将来負担比率（分子）の構造'!I$53), NA())</f>
        <v>2436</v>
      </c>
      <c r="D67" s="180" t="e">
        <f>NA()</f>
        <v>#N/A</v>
      </c>
      <c r="E67" s="180" t="e">
        <f>NA()</f>
        <v>#N/A</v>
      </c>
      <c r="F67" s="180">
        <f>IF(ISNUMBER('将来負担比率（分子）の構造'!J$53), IF('将来負担比率（分子）の構造'!J$53 &lt; 0, 0, '将来負担比率（分子）の構造'!J$53), NA())</f>
        <v>3089</v>
      </c>
      <c r="G67" s="180" t="e">
        <f>NA()</f>
        <v>#N/A</v>
      </c>
      <c r="H67" s="180" t="e">
        <f>NA()</f>
        <v>#N/A</v>
      </c>
      <c r="I67" s="180">
        <f>IF(ISNUMBER('将来負担比率（分子）の構造'!K$53), IF('将来負担比率（分子）の構造'!K$53 &lt; 0, 0, '将来負担比率（分子）の構造'!K$53), NA())</f>
        <v>3308</v>
      </c>
      <c r="J67" s="180" t="e">
        <f>NA()</f>
        <v>#N/A</v>
      </c>
      <c r="K67" s="180" t="e">
        <f>NA()</f>
        <v>#N/A</v>
      </c>
      <c r="L67" s="180">
        <f>IF(ISNUMBER('将来負担比率（分子）の構造'!L$53), IF('将来負担比率（分子）の構造'!L$53 &lt; 0, 0, '将来負担比率（分子）の構造'!L$53), NA())</f>
        <v>3331</v>
      </c>
      <c r="M67" s="180" t="e">
        <f>NA()</f>
        <v>#N/A</v>
      </c>
      <c r="N67" s="180" t="e">
        <f>NA()</f>
        <v>#N/A</v>
      </c>
      <c r="O67" s="180">
        <f>IF(ISNUMBER('将来負担比率（分子）の構造'!M$53), IF('将来負担比率（分子）の構造'!M$53 &lt; 0, 0, '将来負担比率（分子）の構造'!M$53), NA())</f>
        <v>3490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394</v>
      </c>
      <c r="C72" s="184">
        <f>基金残高に係る経年分析!G55</f>
        <v>444</v>
      </c>
      <c r="D72" s="184">
        <f>基金残高に係る経年分析!H55</f>
        <v>469</v>
      </c>
    </row>
    <row r="73" spans="1:16" x14ac:dyDescent="0.15">
      <c r="A73" s="183" t="s">
        <v>77</v>
      </c>
      <c r="B73" s="184">
        <f>基金残高に係る経年分析!F56</f>
        <v>24</v>
      </c>
      <c r="C73" s="184">
        <f>基金残高に係る経年分析!G56</f>
        <v>114</v>
      </c>
      <c r="D73" s="184">
        <f>基金残高に係る経年分析!H56</f>
        <v>114</v>
      </c>
    </row>
    <row r="74" spans="1:16" x14ac:dyDescent="0.15">
      <c r="A74" s="183" t="s">
        <v>78</v>
      </c>
      <c r="B74" s="184">
        <f>基金残高に係る経年分析!F57</f>
        <v>977</v>
      </c>
      <c r="C74" s="184">
        <f>基金残高に係る経年分析!G57</f>
        <v>922</v>
      </c>
      <c r="D74" s="184">
        <f>基金残高に係る経年分析!H57</f>
        <v>732</v>
      </c>
    </row>
  </sheetData>
  <sheetProtection algorithmName="SHA-512" hashValue="Cd5vjqPcuR6Zw1mKUxCeoUIRm4x3knZXMnhdwQkOm/12OGxXUq2D1uB3oKEgN8JT14AbC9bJH+ujV+IVeYRzFw==" saltValue="EQktFwDHxf72upPPa+fV6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215</v>
      </c>
      <c r="DI1" s="794"/>
      <c r="DJ1" s="794"/>
      <c r="DK1" s="794"/>
      <c r="DL1" s="794"/>
      <c r="DM1" s="794"/>
      <c r="DN1" s="795"/>
      <c r="DO1" s="225"/>
      <c r="DP1" s="793" t="s">
        <v>216</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218</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219</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220</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221</v>
      </c>
      <c r="S4" s="736"/>
      <c r="T4" s="736"/>
      <c r="U4" s="736"/>
      <c r="V4" s="736"/>
      <c r="W4" s="736"/>
      <c r="X4" s="736"/>
      <c r="Y4" s="737"/>
      <c r="Z4" s="735" t="s">
        <v>222</v>
      </c>
      <c r="AA4" s="736"/>
      <c r="AB4" s="736"/>
      <c r="AC4" s="737"/>
      <c r="AD4" s="735" t="s">
        <v>223</v>
      </c>
      <c r="AE4" s="736"/>
      <c r="AF4" s="736"/>
      <c r="AG4" s="736"/>
      <c r="AH4" s="736"/>
      <c r="AI4" s="736"/>
      <c r="AJ4" s="736"/>
      <c r="AK4" s="737"/>
      <c r="AL4" s="735" t="s">
        <v>222</v>
      </c>
      <c r="AM4" s="736"/>
      <c r="AN4" s="736"/>
      <c r="AO4" s="737"/>
      <c r="AP4" s="796" t="s">
        <v>224</v>
      </c>
      <c r="AQ4" s="796"/>
      <c r="AR4" s="796"/>
      <c r="AS4" s="796"/>
      <c r="AT4" s="796"/>
      <c r="AU4" s="796"/>
      <c r="AV4" s="796"/>
      <c r="AW4" s="796"/>
      <c r="AX4" s="796"/>
      <c r="AY4" s="796"/>
      <c r="AZ4" s="796"/>
      <c r="BA4" s="796"/>
      <c r="BB4" s="796"/>
      <c r="BC4" s="796"/>
      <c r="BD4" s="796"/>
      <c r="BE4" s="796"/>
      <c r="BF4" s="796"/>
      <c r="BG4" s="796" t="s">
        <v>225</v>
      </c>
      <c r="BH4" s="796"/>
      <c r="BI4" s="796"/>
      <c r="BJ4" s="796"/>
      <c r="BK4" s="796"/>
      <c r="BL4" s="796"/>
      <c r="BM4" s="796"/>
      <c r="BN4" s="796"/>
      <c r="BO4" s="796" t="s">
        <v>222</v>
      </c>
      <c r="BP4" s="796"/>
      <c r="BQ4" s="796"/>
      <c r="BR4" s="796"/>
      <c r="BS4" s="796" t="s">
        <v>226</v>
      </c>
      <c r="BT4" s="796"/>
      <c r="BU4" s="796"/>
      <c r="BV4" s="796"/>
      <c r="BW4" s="796"/>
      <c r="BX4" s="796"/>
      <c r="BY4" s="796"/>
      <c r="BZ4" s="796"/>
      <c r="CA4" s="796"/>
      <c r="CB4" s="796"/>
      <c r="CD4" s="778" t="s">
        <v>227</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228</v>
      </c>
      <c r="C5" s="761"/>
      <c r="D5" s="761"/>
      <c r="E5" s="761"/>
      <c r="F5" s="761"/>
      <c r="G5" s="761"/>
      <c r="H5" s="761"/>
      <c r="I5" s="761"/>
      <c r="J5" s="761"/>
      <c r="K5" s="761"/>
      <c r="L5" s="761"/>
      <c r="M5" s="761"/>
      <c r="N5" s="761"/>
      <c r="O5" s="761"/>
      <c r="P5" s="761"/>
      <c r="Q5" s="762"/>
      <c r="R5" s="726">
        <v>2752743</v>
      </c>
      <c r="S5" s="727"/>
      <c r="T5" s="727"/>
      <c r="U5" s="727"/>
      <c r="V5" s="727"/>
      <c r="W5" s="727"/>
      <c r="X5" s="727"/>
      <c r="Y5" s="773"/>
      <c r="Z5" s="791">
        <v>32.4</v>
      </c>
      <c r="AA5" s="791"/>
      <c r="AB5" s="791"/>
      <c r="AC5" s="791"/>
      <c r="AD5" s="792">
        <v>2598442</v>
      </c>
      <c r="AE5" s="792"/>
      <c r="AF5" s="792"/>
      <c r="AG5" s="792"/>
      <c r="AH5" s="792"/>
      <c r="AI5" s="792"/>
      <c r="AJ5" s="792"/>
      <c r="AK5" s="792"/>
      <c r="AL5" s="774">
        <v>64.7</v>
      </c>
      <c r="AM5" s="743"/>
      <c r="AN5" s="743"/>
      <c r="AO5" s="775"/>
      <c r="AP5" s="760" t="s">
        <v>229</v>
      </c>
      <c r="AQ5" s="761"/>
      <c r="AR5" s="761"/>
      <c r="AS5" s="761"/>
      <c r="AT5" s="761"/>
      <c r="AU5" s="761"/>
      <c r="AV5" s="761"/>
      <c r="AW5" s="761"/>
      <c r="AX5" s="761"/>
      <c r="AY5" s="761"/>
      <c r="AZ5" s="761"/>
      <c r="BA5" s="761"/>
      <c r="BB5" s="761"/>
      <c r="BC5" s="761"/>
      <c r="BD5" s="761"/>
      <c r="BE5" s="761"/>
      <c r="BF5" s="762"/>
      <c r="BG5" s="661">
        <v>2573883</v>
      </c>
      <c r="BH5" s="664"/>
      <c r="BI5" s="664"/>
      <c r="BJ5" s="664"/>
      <c r="BK5" s="664"/>
      <c r="BL5" s="664"/>
      <c r="BM5" s="664"/>
      <c r="BN5" s="665"/>
      <c r="BO5" s="723">
        <v>93.5</v>
      </c>
      <c r="BP5" s="723"/>
      <c r="BQ5" s="723"/>
      <c r="BR5" s="723"/>
      <c r="BS5" s="724">
        <v>23177</v>
      </c>
      <c r="BT5" s="724"/>
      <c r="BU5" s="724"/>
      <c r="BV5" s="724"/>
      <c r="BW5" s="724"/>
      <c r="BX5" s="724"/>
      <c r="BY5" s="724"/>
      <c r="BZ5" s="724"/>
      <c r="CA5" s="724"/>
      <c r="CB5" s="765"/>
      <c r="CD5" s="778" t="s">
        <v>224</v>
      </c>
      <c r="CE5" s="779"/>
      <c r="CF5" s="779"/>
      <c r="CG5" s="779"/>
      <c r="CH5" s="779"/>
      <c r="CI5" s="779"/>
      <c r="CJ5" s="779"/>
      <c r="CK5" s="779"/>
      <c r="CL5" s="779"/>
      <c r="CM5" s="779"/>
      <c r="CN5" s="779"/>
      <c r="CO5" s="779"/>
      <c r="CP5" s="779"/>
      <c r="CQ5" s="780"/>
      <c r="CR5" s="778" t="s">
        <v>230</v>
      </c>
      <c r="CS5" s="779"/>
      <c r="CT5" s="779"/>
      <c r="CU5" s="779"/>
      <c r="CV5" s="779"/>
      <c r="CW5" s="779"/>
      <c r="CX5" s="779"/>
      <c r="CY5" s="780"/>
      <c r="CZ5" s="778" t="s">
        <v>222</v>
      </c>
      <c r="DA5" s="779"/>
      <c r="DB5" s="779"/>
      <c r="DC5" s="780"/>
      <c r="DD5" s="778" t="s">
        <v>231</v>
      </c>
      <c r="DE5" s="779"/>
      <c r="DF5" s="779"/>
      <c r="DG5" s="779"/>
      <c r="DH5" s="779"/>
      <c r="DI5" s="779"/>
      <c r="DJ5" s="779"/>
      <c r="DK5" s="779"/>
      <c r="DL5" s="779"/>
      <c r="DM5" s="779"/>
      <c r="DN5" s="779"/>
      <c r="DO5" s="779"/>
      <c r="DP5" s="780"/>
      <c r="DQ5" s="778" t="s">
        <v>232</v>
      </c>
      <c r="DR5" s="779"/>
      <c r="DS5" s="779"/>
      <c r="DT5" s="779"/>
      <c r="DU5" s="779"/>
      <c r="DV5" s="779"/>
      <c r="DW5" s="779"/>
      <c r="DX5" s="779"/>
      <c r="DY5" s="779"/>
      <c r="DZ5" s="779"/>
      <c r="EA5" s="779"/>
      <c r="EB5" s="779"/>
      <c r="EC5" s="780"/>
    </row>
    <row r="6" spans="2:143" ht="11.25" customHeight="1" x14ac:dyDescent="0.15">
      <c r="B6" s="658" t="s">
        <v>233</v>
      </c>
      <c r="C6" s="659"/>
      <c r="D6" s="659"/>
      <c r="E6" s="659"/>
      <c r="F6" s="659"/>
      <c r="G6" s="659"/>
      <c r="H6" s="659"/>
      <c r="I6" s="659"/>
      <c r="J6" s="659"/>
      <c r="K6" s="659"/>
      <c r="L6" s="659"/>
      <c r="M6" s="659"/>
      <c r="N6" s="659"/>
      <c r="O6" s="659"/>
      <c r="P6" s="659"/>
      <c r="Q6" s="660"/>
      <c r="R6" s="661">
        <v>45574</v>
      </c>
      <c r="S6" s="664"/>
      <c r="T6" s="664"/>
      <c r="U6" s="664"/>
      <c r="V6" s="664"/>
      <c r="W6" s="664"/>
      <c r="X6" s="664"/>
      <c r="Y6" s="665"/>
      <c r="Z6" s="723">
        <v>0.5</v>
      </c>
      <c r="AA6" s="723"/>
      <c r="AB6" s="723"/>
      <c r="AC6" s="723"/>
      <c r="AD6" s="724">
        <v>45574</v>
      </c>
      <c r="AE6" s="724"/>
      <c r="AF6" s="724"/>
      <c r="AG6" s="724"/>
      <c r="AH6" s="724"/>
      <c r="AI6" s="724"/>
      <c r="AJ6" s="724"/>
      <c r="AK6" s="724"/>
      <c r="AL6" s="666">
        <v>1.1000000000000001</v>
      </c>
      <c r="AM6" s="667"/>
      <c r="AN6" s="667"/>
      <c r="AO6" s="725"/>
      <c r="AP6" s="658" t="s">
        <v>234</v>
      </c>
      <c r="AQ6" s="659"/>
      <c r="AR6" s="659"/>
      <c r="AS6" s="659"/>
      <c r="AT6" s="659"/>
      <c r="AU6" s="659"/>
      <c r="AV6" s="659"/>
      <c r="AW6" s="659"/>
      <c r="AX6" s="659"/>
      <c r="AY6" s="659"/>
      <c r="AZ6" s="659"/>
      <c r="BA6" s="659"/>
      <c r="BB6" s="659"/>
      <c r="BC6" s="659"/>
      <c r="BD6" s="659"/>
      <c r="BE6" s="659"/>
      <c r="BF6" s="660"/>
      <c r="BG6" s="661">
        <v>2573883</v>
      </c>
      <c r="BH6" s="664"/>
      <c r="BI6" s="664"/>
      <c r="BJ6" s="664"/>
      <c r="BK6" s="664"/>
      <c r="BL6" s="664"/>
      <c r="BM6" s="664"/>
      <c r="BN6" s="665"/>
      <c r="BO6" s="723">
        <v>93.5</v>
      </c>
      <c r="BP6" s="723"/>
      <c r="BQ6" s="723"/>
      <c r="BR6" s="723"/>
      <c r="BS6" s="724">
        <v>23177</v>
      </c>
      <c r="BT6" s="724"/>
      <c r="BU6" s="724"/>
      <c r="BV6" s="724"/>
      <c r="BW6" s="724"/>
      <c r="BX6" s="724"/>
      <c r="BY6" s="724"/>
      <c r="BZ6" s="724"/>
      <c r="CA6" s="724"/>
      <c r="CB6" s="765"/>
      <c r="CD6" s="732" t="s">
        <v>235</v>
      </c>
      <c r="CE6" s="733"/>
      <c r="CF6" s="733"/>
      <c r="CG6" s="733"/>
      <c r="CH6" s="733"/>
      <c r="CI6" s="733"/>
      <c r="CJ6" s="733"/>
      <c r="CK6" s="733"/>
      <c r="CL6" s="733"/>
      <c r="CM6" s="733"/>
      <c r="CN6" s="733"/>
      <c r="CO6" s="733"/>
      <c r="CP6" s="733"/>
      <c r="CQ6" s="734"/>
      <c r="CR6" s="661">
        <v>90785</v>
      </c>
      <c r="CS6" s="664"/>
      <c r="CT6" s="664"/>
      <c r="CU6" s="664"/>
      <c r="CV6" s="664"/>
      <c r="CW6" s="664"/>
      <c r="CX6" s="664"/>
      <c r="CY6" s="665"/>
      <c r="CZ6" s="774">
        <v>1.1000000000000001</v>
      </c>
      <c r="DA6" s="743"/>
      <c r="DB6" s="743"/>
      <c r="DC6" s="777"/>
      <c r="DD6" s="669" t="s">
        <v>128</v>
      </c>
      <c r="DE6" s="664"/>
      <c r="DF6" s="664"/>
      <c r="DG6" s="664"/>
      <c r="DH6" s="664"/>
      <c r="DI6" s="664"/>
      <c r="DJ6" s="664"/>
      <c r="DK6" s="664"/>
      <c r="DL6" s="664"/>
      <c r="DM6" s="664"/>
      <c r="DN6" s="664"/>
      <c r="DO6" s="664"/>
      <c r="DP6" s="665"/>
      <c r="DQ6" s="669">
        <v>90785</v>
      </c>
      <c r="DR6" s="664"/>
      <c r="DS6" s="664"/>
      <c r="DT6" s="664"/>
      <c r="DU6" s="664"/>
      <c r="DV6" s="664"/>
      <c r="DW6" s="664"/>
      <c r="DX6" s="664"/>
      <c r="DY6" s="664"/>
      <c r="DZ6" s="664"/>
      <c r="EA6" s="664"/>
      <c r="EB6" s="664"/>
      <c r="EC6" s="704"/>
    </row>
    <row r="7" spans="2:143" ht="11.25" customHeight="1" x14ac:dyDescent="0.15">
      <c r="B7" s="658" t="s">
        <v>236</v>
      </c>
      <c r="C7" s="659"/>
      <c r="D7" s="659"/>
      <c r="E7" s="659"/>
      <c r="F7" s="659"/>
      <c r="G7" s="659"/>
      <c r="H7" s="659"/>
      <c r="I7" s="659"/>
      <c r="J7" s="659"/>
      <c r="K7" s="659"/>
      <c r="L7" s="659"/>
      <c r="M7" s="659"/>
      <c r="N7" s="659"/>
      <c r="O7" s="659"/>
      <c r="P7" s="659"/>
      <c r="Q7" s="660"/>
      <c r="R7" s="661">
        <v>2897</v>
      </c>
      <c r="S7" s="664"/>
      <c r="T7" s="664"/>
      <c r="U7" s="664"/>
      <c r="V7" s="664"/>
      <c r="W7" s="664"/>
      <c r="X7" s="664"/>
      <c r="Y7" s="665"/>
      <c r="Z7" s="723">
        <v>0</v>
      </c>
      <c r="AA7" s="723"/>
      <c r="AB7" s="723"/>
      <c r="AC7" s="723"/>
      <c r="AD7" s="724">
        <v>2897</v>
      </c>
      <c r="AE7" s="724"/>
      <c r="AF7" s="724"/>
      <c r="AG7" s="724"/>
      <c r="AH7" s="724"/>
      <c r="AI7" s="724"/>
      <c r="AJ7" s="724"/>
      <c r="AK7" s="724"/>
      <c r="AL7" s="666">
        <v>0.1</v>
      </c>
      <c r="AM7" s="667"/>
      <c r="AN7" s="667"/>
      <c r="AO7" s="725"/>
      <c r="AP7" s="658" t="s">
        <v>237</v>
      </c>
      <c r="AQ7" s="659"/>
      <c r="AR7" s="659"/>
      <c r="AS7" s="659"/>
      <c r="AT7" s="659"/>
      <c r="AU7" s="659"/>
      <c r="AV7" s="659"/>
      <c r="AW7" s="659"/>
      <c r="AX7" s="659"/>
      <c r="AY7" s="659"/>
      <c r="AZ7" s="659"/>
      <c r="BA7" s="659"/>
      <c r="BB7" s="659"/>
      <c r="BC7" s="659"/>
      <c r="BD7" s="659"/>
      <c r="BE7" s="659"/>
      <c r="BF7" s="660"/>
      <c r="BG7" s="661">
        <v>866145</v>
      </c>
      <c r="BH7" s="664"/>
      <c r="BI7" s="664"/>
      <c r="BJ7" s="664"/>
      <c r="BK7" s="664"/>
      <c r="BL7" s="664"/>
      <c r="BM7" s="664"/>
      <c r="BN7" s="665"/>
      <c r="BO7" s="723">
        <v>31.5</v>
      </c>
      <c r="BP7" s="723"/>
      <c r="BQ7" s="723"/>
      <c r="BR7" s="723"/>
      <c r="BS7" s="724">
        <v>23177</v>
      </c>
      <c r="BT7" s="724"/>
      <c r="BU7" s="724"/>
      <c r="BV7" s="724"/>
      <c r="BW7" s="724"/>
      <c r="BX7" s="724"/>
      <c r="BY7" s="724"/>
      <c r="BZ7" s="724"/>
      <c r="CA7" s="724"/>
      <c r="CB7" s="765"/>
      <c r="CD7" s="705" t="s">
        <v>238</v>
      </c>
      <c r="CE7" s="702"/>
      <c r="CF7" s="702"/>
      <c r="CG7" s="702"/>
      <c r="CH7" s="702"/>
      <c r="CI7" s="702"/>
      <c r="CJ7" s="702"/>
      <c r="CK7" s="702"/>
      <c r="CL7" s="702"/>
      <c r="CM7" s="702"/>
      <c r="CN7" s="702"/>
      <c r="CO7" s="702"/>
      <c r="CP7" s="702"/>
      <c r="CQ7" s="703"/>
      <c r="CR7" s="661">
        <v>1110549</v>
      </c>
      <c r="CS7" s="664"/>
      <c r="CT7" s="664"/>
      <c r="CU7" s="664"/>
      <c r="CV7" s="664"/>
      <c r="CW7" s="664"/>
      <c r="CX7" s="664"/>
      <c r="CY7" s="665"/>
      <c r="CZ7" s="723">
        <v>13.9</v>
      </c>
      <c r="DA7" s="723"/>
      <c r="DB7" s="723"/>
      <c r="DC7" s="723"/>
      <c r="DD7" s="669">
        <v>26327</v>
      </c>
      <c r="DE7" s="664"/>
      <c r="DF7" s="664"/>
      <c r="DG7" s="664"/>
      <c r="DH7" s="664"/>
      <c r="DI7" s="664"/>
      <c r="DJ7" s="664"/>
      <c r="DK7" s="664"/>
      <c r="DL7" s="664"/>
      <c r="DM7" s="664"/>
      <c r="DN7" s="664"/>
      <c r="DO7" s="664"/>
      <c r="DP7" s="665"/>
      <c r="DQ7" s="669">
        <v>889707</v>
      </c>
      <c r="DR7" s="664"/>
      <c r="DS7" s="664"/>
      <c r="DT7" s="664"/>
      <c r="DU7" s="664"/>
      <c r="DV7" s="664"/>
      <c r="DW7" s="664"/>
      <c r="DX7" s="664"/>
      <c r="DY7" s="664"/>
      <c r="DZ7" s="664"/>
      <c r="EA7" s="664"/>
      <c r="EB7" s="664"/>
      <c r="EC7" s="704"/>
    </row>
    <row r="8" spans="2:143" ht="11.25" customHeight="1" x14ac:dyDescent="0.15">
      <c r="B8" s="658" t="s">
        <v>239</v>
      </c>
      <c r="C8" s="659"/>
      <c r="D8" s="659"/>
      <c r="E8" s="659"/>
      <c r="F8" s="659"/>
      <c r="G8" s="659"/>
      <c r="H8" s="659"/>
      <c r="I8" s="659"/>
      <c r="J8" s="659"/>
      <c r="K8" s="659"/>
      <c r="L8" s="659"/>
      <c r="M8" s="659"/>
      <c r="N8" s="659"/>
      <c r="O8" s="659"/>
      <c r="P8" s="659"/>
      <c r="Q8" s="660"/>
      <c r="R8" s="661">
        <v>6625</v>
      </c>
      <c r="S8" s="664"/>
      <c r="T8" s="664"/>
      <c r="U8" s="664"/>
      <c r="V8" s="664"/>
      <c r="W8" s="664"/>
      <c r="X8" s="664"/>
      <c r="Y8" s="665"/>
      <c r="Z8" s="723">
        <v>0.1</v>
      </c>
      <c r="AA8" s="723"/>
      <c r="AB8" s="723"/>
      <c r="AC8" s="723"/>
      <c r="AD8" s="724">
        <v>6625</v>
      </c>
      <c r="AE8" s="724"/>
      <c r="AF8" s="724"/>
      <c r="AG8" s="724"/>
      <c r="AH8" s="724"/>
      <c r="AI8" s="724"/>
      <c r="AJ8" s="724"/>
      <c r="AK8" s="724"/>
      <c r="AL8" s="666">
        <v>0.2</v>
      </c>
      <c r="AM8" s="667"/>
      <c r="AN8" s="667"/>
      <c r="AO8" s="725"/>
      <c r="AP8" s="658" t="s">
        <v>240</v>
      </c>
      <c r="AQ8" s="659"/>
      <c r="AR8" s="659"/>
      <c r="AS8" s="659"/>
      <c r="AT8" s="659"/>
      <c r="AU8" s="659"/>
      <c r="AV8" s="659"/>
      <c r="AW8" s="659"/>
      <c r="AX8" s="659"/>
      <c r="AY8" s="659"/>
      <c r="AZ8" s="659"/>
      <c r="BA8" s="659"/>
      <c r="BB8" s="659"/>
      <c r="BC8" s="659"/>
      <c r="BD8" s="659"/>
      <c r="BE8" s="659"/>
      <c r="BF8" s="660"/>
      <c r="BG8" s="661">
        <v>29429</v>
      </c>
      <c r="BH8" s="664"/>
      <c r="BI8" s="664"/>
      <c r="BJ8" s="664"/>
      <c r="BK8" s="664"/>
      <c r="BL8" s="664"/>
      <c r="BM8" s="664"/>
      <c r="BN8" s="665"/>
      <c r="BO8" s="723">
        <v>1.1000000000000001</v>
      </c>
      <c r="BP8" s="723"/>
      <c r="BQ8" s="723"/>
      <c r="BR8" s="723"/>
      <c r="BS8" s="669" t="s">
        <v>241</v>
      </c>
      <c r="BT8" s="664"/>
      <c r="BU8" s="664"/>
      <c r="BV8" s="664"/>
      <c r="BW8" s="664"/>
      <c r="BX8" s="664"/>
      <c r="BY8" s="664"/>
      <c r="BZ8" s="664"/>
      <c r="CA8" s="664"/>
      <c r="CB8" s="704"/>
      <c r="CD8" s="705" t="s">
        <v>242</v>
      </c>
      <c r="CE8" s="702"/>
      <c r="CF8" s="702"/>
      <c r="CG8" s="702"/>
      <c r="CH8" s="702"/>
      <c r="CI8" s="702"/>
      <c r="CJ8" s="702"/>
      <c r="CK8" s="702"/>
      <c r="CL8" s="702"/>
      <c r="CM8" s="702"/>
      <c r="CN8" s="702"/>
      <c r="CO8" s="702"/>
      <c r="CP8" s="702"/>
      <c r="CQ8" s="703"/>
      <c r="CR8" s="661">
        <v>2437238</v>
      </c>
      <c r="CS8" s="664"/>
      <c r="CT8" s="664"/>
      <c r="CU8" s="664"/>
      <c r="CV8" s="664"/>
      <c r="CW8" s="664"/>
      <c r="CX8" s="664"/>
      <c r="CY8" s="665"/>
      <c r="CZ8" s="723">
        <v>30.5</v>
      </c>
      <c r="DA8" s="723"/>
      <c r="DB8" s="723"/>
      <c r="DC8" s="723"/>
      <c r="DD8" s="669">
        <v>14874</v>
      </c>
      <c r="DE8" s="664"/>
      <c r="DF8" s="664"/>
      <c r="DG8" s="664"/>
      <c r="DH8" s="664"/>
      <c r="DI8" s="664"/>
      <c r="DJ8" s="664"/>
      <c r="DK8" s="664"/>
      <c r="DL8" s="664"/>
      <c r="DM8" s="664"/>
      <c r="DN8" s="664"/>
      <c r="DO8" s="664"/>
      <c r="DP8" s="665"/>
      <c r="DQ8" s="669">
        <v>1440121</v>
      </c>
      <c r="DR8" s="664"/>
      <c r="DS8" s="664"/>
      <c r="DT8" s="664"/>
      <c r="DU8" s="664"/>
      <c r="DV8" s="664"/>
      <c r="DW8" s="664"/>
      <c r="DX8" s="664"/>
      <c r="DY8" s="664"/>
      <c r="DZ8" s="664"/>
      <c r="EA8" s="664"/>
      <c r="EB8" s="664"/>
      <c r="EC8" s="704"/>
    </row>
    <row r="9" spans="2:143" ht="11.25" customHeight="1" x14ac:dyDescent="0.15">
      <c r="B9" s="658" t="s">
        <v>243</v>
      </c>
      <c r="C9" s="659"/>
      <c r="D9" s="659"/>
      <c r="E9" s="659"/>
      <c r="F9" s="659"/>
      <c r="G9" s="659"/>
      <c r="H9" s="659"/>
      <c r="I9" s="659"/>
      <c r="J9" s="659"/>
      <c r="K9" s="659"/>
      <c r="L9" s="659"/>
      <c r="M9" s="659"/>
      <c r="N9" s="659"/>
      <c r="O9" s="659"/>
      <c r="P9" s="659"/>
      <c r="Q9" s="660"/>
      <c r="R9" s="661">
        <v>5720</v>
      </c>
      <c r="S9" s="664"/>
      <c r="T9" s="664"/>
      <c r="U9" s="664"/>
      <c r="V9" s="664"/>
      <c r="W9" s="664"/>
      <c r="X9" s="664"/>
      <c r="Y9" s="665"/>
      <c r="Z9" s="723">
        <v>0.1</v>
      </c>
      <c r="AA9" s="723"/>
      <c r="AB9" s="723"/>
      <c r="AC9" s="723"/>
      <c r="AD9" s="724">
        <v>5720</v>
      </c>
      <c r="AE9" s="724"/>
      <c r="AF9" s="724"/>
      <c r="AG9" s="724"/>
      <c r="AH9" s="724"/>
      <c r="AI9" s="724"/>
      <c r="AJ9" s="724"/>
      <c r="AK9" s="724"/>
      <c r="AL9" s="666">
        <v>0.1</v>
      </c>
      <c r="AM9" s="667"/>
      <c r="AN9" s="667"/>
      <c r="AO9" s="725"/>
      <c r="AP9" s="658" t="s">
        <v>244</v>
      </c>
      <c r="AQ9" s="659"/>
      <c r="AR9" s="659"/>
      <c r="AS9" s="659"/>
      <c r="AT9" s="659"/>
      <c r="AU9" s="659"/>
      <c r="AV9" s="659"/>
      <c r="AW9" s="659"/>
      <c r="AX9" s="659"/>
      <c r="AY9" s="659"/>
      <c r="AZ9" s="659"/>
      <c r="BA9" s="659"/>
      <c r="BB9" s="659"/>
      <c r="BC9" s="659"/>
      <c r="BD9" s="659"/>
      <c r="BE9" s="659"/>
      <c r="BF9" s="660"/>
      <c r="BG9" s="661">
        <v>710003</v>
      </c>
      <c r="BH9" s="664"/>
      <c r="BI9" s="664"/>
      <c r="BJ9" s="664"/>
      <c r="BK9" s="664"/>
      <c r="BL9" s="664"/>
      <c r="BM9" s="664"/>
      <c r="BN9" s="665"/>
      <c r="BO9" s="723">
        <v>25.8</v>
      </c>
      <c r="BP9" s="723"/>
      <c r="BQ9" s="723"/>
      <c r="BR9" s="723"/>
      <c r="BS9" s="669" t="s">
        <v>241</v>
      </c>
      <c r="BT9" s="664"/>
      <c r="BU9" s="664"/>
      <c r="BV9" s="664"/>
      <c r="BW9" s="664"/>
      <c r="BX9" s="664"/>
      <c r="BY9" s="664"/>
      <c r="BZ9" s="664"/>
      <c r="CA9" s="664"/>
      <c r="CB9" s="704"/>
      <c r="CD9" s="705" t="s">
        <v>245</v>
      </c>
      <c r="CE9" s="702"/>
      <c r="CF9" s="702"/>
      <c r="CG9" s="702"/>
      <c r="CH9" s="702"/>
      <c r="CI9" s="702"/>
      <c r="CJ9" s="702"/>
      <c r="CK9" s="702"/>
      <c r="CL9" s="702"/>
      <c r="CM9" s="702"/>
      <c r="CN9" s="702"/>
      <c r="CO9" s="702"/>
      <c r="CP9" s="702"/>
      <c r="CQ9" s="703"/>
      <c r="CR9" s="661">
        <v>601931</v>
      </c>
      <c r="CS9" s="664"/>
      <c r="CT9" s="664"/>
      <c r="CU9" s="664"/>
      <c r="CV9" s="664"/>
      <c r="CW9" s="664"/>
      <c r="CX9" s="664"/>
      <c r="CY9" s="665"/>
      <c r="CZ9" s="723">
        <v>7.5</v>
      </c>
      <c r="DA9" s="723"/>
      <c r="DB9" s="723"/>
      <c r="DC9" s="723"/>
      <c r="DD9" s="669">
        <v>22186</v>
      </c>
      <c r="DE9" s="664"/>
      <c r="DF9" s="664"/>
      <c r="DG9" s="664"/>
      <c r="DH9" s="664"/>
      <c r="DI9" s="664"/>
      <c r="DJ9" s="664"/>
      <c r="DK9" s="664"/>
      <c r="DL9" s="664"/>
      <c r="DM9" s="664"/>
      <c r="DN9" s="664"/>
      <c r="DO9" s="664"/>
      <c r="DP9" s="665"/>
      <c r="DQ9" s="669">
        <v>542745</v>
      </c>
      <c r="DR9" s="664"/>
      <c r="DS9" s="664"/>
      <c r="DT9" s="664"/>
      <c r="DU9" s="664"/>
      <c r="DV9" s="664"/>
      <c r="DW9" s="664"/>
      <c r="DX9" s="664"/>
      <c r="DY9" s="664"/>
      <c r="DZ9" s="664"/>
      <c r="EA9" s="664"/>
      <c r="EB9" s="664"/>
      <c r="EC9" s="704"/>
    </row>
    <row r="10" spans="2:143" ht="11.25" customHeight="1" x14ac:dyDescent="0.15">
      <c r="B10" s="658" t="s">
        <v>246</v>
      </c>
      <c r="C10" s="659"/>
      <c r="D10" s="659"/>
      <c r="E10" s="659"/>
      <c r="F10" s="659"/>
      <c r="G10" s="659"/>
      <c r="H10" s="659"/>
      <c r="I10" s="659"/>
      <c r="J10" s="659"/>
      <c r="K10" s="659"/>
      <c r="L10" s="659"/>
      <c r="M10" s="659"/>
      <c r="N10" s="659"/>
      <c r="O10" s="659"/>
      <c r="P10" s="659"/>
      <c r="Q10" s="660"/>
      <c r="R10" s="661" t="s">
        <v>128</v>
      </c>
      <c r="S10" s="664"/>
      <c r="T10" s="664"/>
      <c r="U10" s="664"/>
      <c r="V10" s="664"/>
      <c r="W10" s="664"/>
      <c r="X10" s="664"/>
      <c r="Y10" s="665"/>
      <c r="Z10" s="723" t="s">
        <v>241</v>
      </c>
      <c r="AA10" s="723"/>
      <c r="AB10" s="723"/>
      <c r="AC10" s="723"/>
      <c r="AD10" s="724" t="s">
        <v>128</v>
      </c>
      <c r="AE10" s="724"/>
      <c r="AF10" s="724"/>
      <c r="AG10" s="724"/>
      <c r="AH10" s="724"/>
      <c r="AI10" s="724"/>
      <c r="AJ10" s="724"/>
      <c r="AK10" s="724"/>
      <c r="AL10" s="666" t="s">
        <v>241</v>
      </c>
      <c r="AM10" s="667"/>
      <c r="AN10" s="667"/>
      <c r="AO10" s="725"/>
      <c r="AP10" s="658" t="s">
        <v>247</v>
      </c>
      <c r="AQ10" s="659"/>
      <c r="AR10" s="659"/>
      <c r="AS10" s="659"/>
      <c r="AT10" s="659"/>
      <c r="AU10" s="659"/>
      <c r="AV10" s="659"/>
      <c r="AW10" s="659"/>
      <c r="AX10" s="659"/>
      <c r="AY10" s="659"/>
      <c r="AZ10" s="659"/>
      <c r="BA10" s="659"/>
      <c r="BB10" s="659"/>
      <c r="BC10" s="659"/>
      <c r="BD10" s="659"/>
      <c r="BE10" s="659"/>
      <c r="BF10" s="660"/>
      <c r="BG10" s="661">
        <v>60739</v>
      </c>
      <c r="BH10" s="664"/>
      <c r="BI10" s="664"/>
      <c r="BJ10" s="664"/>
      <c r="BK10" s="664"/>
      <c r="BL10" s="664"/>
      <c r="BM10" s="664"/>
      <c r="BN10" s="665"/>
      <c r="BO10" s="723">
        <v>2.2000000000000002</v>
      </c>
      <c r="BP10" s="723"/>
      <c r="BQ10" s="723"/>
      <c r="BR10" s="723"/>
      <c r="BS10" s="669">
        <v>10091</v>
      </c>
      <c r="BT10" s="664"/>
      <c r="BU10" s="664"/>
      <c r="BV10" s="664"/>
      <c r="BW10" s="664"/>
      <c r="BX10" s="664"/>
      <c r="BY10" s="664"/>
      <c r="BZ10" s="664"/>
      <c r="CA10" s="664"/>
      <c r="CB10" s="704"/>
      <c r="CD10" s="705" t="s">
        <v>248</v>
      </c>
      <c r="CE10" s="702"/>
      <c r="CF10" s="702"/>
      <c r="CG10" s="702"/>
      <c r="CH10" s="702"/>
      <c r="CI10" s="702"/>
      <c r="CJ10" s="702"/>
      <c r="CK10" s="702"/>
      <c r="CL10" s="702"/>
      <c r="CM10" s="702"/>
      <c r="CN10" s="702"/>
      <c r="CO10" s="702"/>
      <c r="CP10" s="702"/>
      <c r="CQ10" s="703"/>
      <c r="CR10" s="661">
        <v>30</v>
      </c>
      <c r="CS10" s="664"/>
      <c r="CT10" s="664"/>
      <c r="CU10" s="664"/>
      <c r="CV10" s="664"/>
      <c r="CW10" s="664"/>
      <c r="CX10" s="664"/>
      <c r="CY10" s="665"/>
      <c r="CZ10" s="723">
        <v>0</v>
      </c>
      <c r="DA10" s="723"/>
      <c r="DB10" s="723"/>
      <c r="DC10" s="723"/>
      <c r="DD10" s="669" t="s">
        <v>128</v>
      </c>
      <c r="DE10" s="664"/>
      <c r="DF10" s="664"/>
      <c r="DG10" s="664"/>
      <c r="DH10" s="664"/>
      <c r="DI10" s="664"/>
      <c r="DJ10" s="664"/>
      <c r="DK10" s="664"/>
      <c r="DL10" s="664"/>
      <c r="DM10" s="664"/>
      <c r="DN10" s="664"/>
      <c r="DO10" s="664"/>
      <c r="DP10" s="665"/>
      <c r="DQ10" s="669">
        <v>30</v>
      </c>
      <c r="DR10" s="664"/>
      <c r="DS10" s="664"/>
      <c r="DT10" s="664"/>
      <c r="DU10" s="664"/>
      <c r="DV10" s="664"/>
      <c r="DW10" s="664"/>
      <c r="DX10" s="664"/>
      <c r="DY10" s="664"/>
      <c r="DZ10" s="664"/>
      <c r="EA10" s="664"/>
      <c r="EB10" s="664"/>
      <c r="EC10" s="704"/>
    </row>
    <row r="11" spans="2:143" ht="11.25" customHeight="1" x14ac:dyDescent="0.15">
      <c r="B11" s="658" t="s">
        <v>249</v>
      </c>
      <c r="C11" s="659"/>
      <c r="D11" s="659"/>
      <c r="E11" s="659"/>
      <c r="F11" s="659"/>
      <c r="G11" s="659"/>
      <c r="H11" s="659"/>
      <c r="I11" s="659"/>
      <c r="J11" s="659"/>
      <c r="K11" s="659"/>
      <c r="L11" s="659"/>
      <c r="M11" s="659"/>
      <c r="N11" s="659"/>
      <c r="O11" s="659"/>
      <c r="P11" s="659"/>
      <c r="Q11" s="660"/>
      <c r="R11" s="661" t="s">
        <v>128</v>
      </c>
      <c r="S11" s="664"/>
      <c r="T11" s="664"/>
      <c r="U11" s="664"/>
      <c r="V11" s="664"/>
      <c r="W11" s="664"/>
      <c r="X11" s="664"/>
      <c r="Y11" s="665"/>
      <c r="Z11" s="723" t="s">
        <v>241</v>
      </c>
      <c r="AA11" s="723"/>
      <c r="AB11" s="723"/>
      <c r="AC11" s="723"/>
      <c r="AD11" s="724" t="s">
        <v>241</v>
      </c>
      <c r="AE11" s="724"/>
      <c r="AF11" s="724"/>
      <c r="AG11" s="724"/>
      <c r="AH11" s="724"/>
      <c r="AI11" s="724"/>
      <c r="AJ11" s="724"/>
      <c r="AK11" s="724"/>
      <c r="AL11" s="666" t="s">
        <v>128</v>
      </c>
      <c r="AM11" s="667"/>
      <c r="AN11" s="667"/>
      <c r="AO11" s="725"/>
      <c r="AP11" s="658" t="s">
        <v>250</v>
      </c>
      <c r="AQ11" s="659"/>
      <c r="AR11" s="659"/>
      <c r="AS11" s="659"/>
      <c r="AT11" s="659"/>
      <c r="AU11" s="659"/>
      <c r="AV11" s="659"/>
      <c r="AW11" s="659"/>
      <c r="AX11" s="659"/>
      <c r="AY11" s="659"/>
      <c r="AZ11" s="659"/>
      <c r="BA11" s="659"/>
      <c r="BB11" s="659"/>
      <c r="BC11" s="659"/>
      <c r="BD11" s="659"/>
      <c r="BE11" s="659"/>
      <c r="BF11" s="660"/>
      <c r="BG11" s="661">
        <v>65974</v>
      </c>
      <c r="BH11" s="664"/>
      <c r="BI11" s="664"/>
      <c r="BJ11" s="664"/>
      <c r="BK11" s="664"/>
      <c r="BL11" s="664"/>
      <c r="BM11" s="664"/>
      <c r="BN11" s="665"/>
      <c r="BO11" s="723">
        <v>2.4</v>
      </c>
      <c r="BP11" s="723"/>
      <c r="BQ11" s="723"/>
      <c r="BR11" s="723"/>
      <c r="BS11" s="669">
        <v>13086</v>
      </c>
      <c r="BT11" s="664"/>
      <c r="BU11" s="664"/>
      <c r="BV11" s="664"/>
      <c r="BW11" s="664"/>
      <c r="BX11" s="664"/>
      <c r="BY11" s="664"/>
      <c r="BZ11" s="664"/>
      <c r="CA11" s="664"/>
      <c r="CB11" s="704"/>
      <c r="CD11" s="705" t="s">
        <v>251</v>
      </c>
      <c r="CE11" s="702"/>
      <c r="CF11" s="702"/>
      <c r="CG11" s="702"/>
      <c r="CH11" s="702"/>
      <c r="CI11" s="702"/>
      <c r="CJ11" s="702"/>
      <c r="CK11" s="702"/>
      <c r="CL11" s="702"/>
      <c r="CM11" s="702"/>
      <c r="CN11" s="702"/>
      <c r="CO11" s="702"/>
      <c r="CP11" s="702"/>
      <c r="CQ11" s="703"/>
      <c r="CR11" s="661">
        <v>221048</v>
      </c>
      <c r="CS11" s="664"/>
      <c r="CT11" s="664"/>
      <c r="CU11" s="664"/>
      <c r="CV11" s="664"/>
      <c r="CW11" s="664"/>
      <c r="CX11" s="664"/>
      <c r="CY11" s="665"/>
      <c r="CZ11" s="723">
        <v>2.8</v>
      </c>
      <c r="DA11" s="723"/>
      <c r="DB11" s="723"/>
      <c r="DC11" s="723"/>
      <c r="DD11" s="669">
        <v>60112</v>
      </c>
      <c r="DE11" s="664"/>
      <c r="DF11" s="664"/>
      <c r="DG11" s="664"/>
      <c r="DH11" s="664"/>
      <c r="DI11" s="664"/>
      <c r="DJ11" s="664"/>
      <c r="DK11" s="664"/>
      <c r="DL11" s="664"/>
      <c r="DM11" s="664"/>
      <c r="DN11" s="664"/>
      <c r="DO11" s="664"/>
      <c r="DP11" s="665"/>
      <c r="DQ11" s="669">
        <v>137483</v>
      </c>
      <c r="DR11" s="664"/>
      <c r="DS11" s="664"/>
      <c r="DT11" s="664"/>
      <c r="DU11" s="664"/>
      <c r="DV11" s="664"/>
      <c r="DW11" s="664"/>
      <c r="DX11" s="664"/>
      <c r="DY11" s="664"/>
      <c r="DZ11" s="664"/>
      <c r="EA11" s="664"/>
      <c r="EB11" s="664"/>
      <c r="EC11" s="704"/>
    </row>
    <row r="12" spans="2:143" ht="11.25" customHeight="1" x14ac:dyDescent="0.15">
      <c r="B12" s="658" t="s">
        <v>252</v>
      </c>
      <c r="C12" s="659"/>
      <c r="D12" s="659"/>
      <c r="E12" s="659"/>
      <c r="F12" s="659"/>
      <c r="G12" s="659"/>
      <c r="H12" s="659"/>
      <c r="I12" s="659"/>
      <c r="J12" s="659"/>
      <c r="K12" s="659"/>
      <c r="L12" s="659"/>
      <c r="M12" s="659"/>
      <c r="N12" s="659"/>
      <c r="O12" s="659"/>
      <c r="P12" s="659"/>
      <c r="Q12" s="660"/>
      <c r="R12" s="661">
        <v>322510</v>
      </c>
      <c r="S12" s="664"/>
      <c r="T12" s="664"/>
      <c r="U12" s="664"/>
      <c r="V12" s="664"/>
      <c r="W12" s="664"/>
      <c r="X12" s="664"/>
      <c r="Y12" s="665"/>
      <c r="Z12" s="723">
        <v>3.8</v>
      </c>
      <c r="AA12" s="723"/>
      <c r="AB12" s="723"/>
      <c r="AC12" s="723"/>
      <c r="AD12" s="724">
        <v>322510</v>
      </c>
      <c r="AE12" s="724"/>
      <c r="AF12" s="724"/>
      <c r="AG12" s="724"/>
      <c r="AH12" s="724"/>
      <c r="AI12" s="724"/>
      <c r="AJ12" s="724"/>
      <c r="AK12" s="724"/>
      <c r="AL12" s="666">
        <v>8</v>
      </c>
      <c r="AM12" s="667"/>
      <c r="AN12" s="667"/>
      <c r="AO12" s="725"/>
      <c r="AP12" s="658" t="s">
        <v>253</v>
      </c>
      <c r="AQ12" s="659"/>
      <c r="AR12" s="659"/>
      <c r="AS12" s="659"/>
      <c r="AT12" s="659"/>
      <c r="AU12" s="659"/>
      <c r="AV12" s="659"/>
      <c r="AW12" s="659"/>
      <c r="AX12" s="659"/>
      <c r="AY12" s="659"/>
      <c r="AZ12" s="659"/>
      <c r="BA12" s="659"/>
      <c r="BB12" s="659"/>
      <c r="BC12" s="659"/>
      <c r="BD12" s="659"/>
      <c r="BE12" s="659"/>
      <c r="BF12" s="660"/>
      <c r="BG12" s="661">
        <v>1544282</v>
      </c>
      <c r="BH12" s="664"/>
      <c r="BI12" s="664"/>
      <c r="BJ12" s="664"/>
      <c r="BK12" s="664"/>
      <c r="BL12" s="664"/>
      <c r="BM12" s="664"/>
      <c r="BN12" s="665"/>
      <c r="BO12" s="723">
        <v>56.1</v>
      </c>
      <c r="BP12" s="723"/>
      <c r="BQ12" s="723"/>
      <c r="BR12" s="723"/>
      <c r="BS12" s="669" t="s">
        <v>128</v>
      </c>
      <c r="BT12" s="664"/>
      <c r="BU12" s="664"/>
      <c r="BV12" s="664"/>
      <c r="BW12" s="664"/>
      <c r="BX12" s="664"/>
      <c r="BY12" s="664"/>
      <c r="BZ12" s="664"/>
      <c r="CA12" s="664"/>
      <c r="CB12" s="704"/>
      <c r="CD12" s="705" t="s">
        <v>254</v>
      </c>
      <c r="CE12" s="702"/>
      <c r="CF12" s="702"/>
      <c r="CG12" s="702"/>
      <c r="CH12" s="702"/>
      <c r="CI12" s="702"/>
      <c r="CJ12" s="702"/>
      <c r="CK12" s="702"/>
      <c r="CL12" s="702"/>
      <c r="CM12" s="702"/>
      <c r="CN12" s="702"/>
      <c r="CO12" s="702"/>
      <c r="CP12" s="702"/>
      <c r="CQ12" s="703"/>
      <c r="CR12" s="661">
        <v>350663</v>
      </c>
      <c r="CS12" s="664"/>
      <c r="CT12" s="664"/>
      <c r="CU12" s="664"/>
      <c r="CV12" s="664"/>
      <c r="CW12" s="664"/>
      <c r="CX12" s="664"/>
      <c r="CY12" s="665"/>
      <c r="CZ12" s="723">
        <v>4.4000000000000004</v>
      </c>
      <c r="DA12" s="723"/>
      <c r="DB12" s="723"/>
      <c r="DC12" s="723"/>
      <c r="DD12" s="669">
        <v>9635</v>
      </c>
      <c r="DE12" s="664"/>
      <c r="DF12" s="664"/>
      <c r="DG12" s="664"/>
      <c r="DH12" s="664"/>
      <c r="DI12" s="664"/>
      <c r="DJ12" s="664"/>
      <c r="DK12" s="664"/>
      <c r="DL12" s="664"/>
      <c r="DM12" s="664"/>
      <c r="DN12" s="664"/>
      <c r="DO12" s="664"/>
      <c r="DP12" s="665"/>
      <c r="DQ12" s="669">
        <v>173039</v>
      </c>
      <c r="DR12" s="664"/>
      <c r="DS12" s="664"/>
      <c r="DT12" s="664"/>
      <c r="DU12" s="664"/>
      <c r="DV12" s="664"/>
      <c r="DW12" s="664"/>
      <c r="DX12" s="664"/>
      <c r="DY12" s="664"/>
      <c r="DZ12" s="664"/>
      <c r="EA12" s="664"/>
      <c r="EB12" s="664"/>
      <c r="EC12" s="704"/>
    </row>
    <row r="13" spans="2:143" ht="11.25" customHeight="1" x14ac:dyDescent="0.15">
      <c r="B13" s="658" t="s">
        <v>255</v>
      </c>
      <c r="C13" s="659"/>
      <c r="D13" s="659"/>
      <c r="E13" s="659"/>
      <c r="F13" s="659"/>
      <c r="G13" s="659"/>
      <c r="H13" s="659"/>
      <c r="I13" s="659"/>
      <c r="J13" s="659"/>
      <c r="K13" s="659"/>
      <c r="L13" s="659"/>
      <c r="M13" s="659"/>
      <c r="N13" s="659"/>
      <c r="O13" s="659"/>
      <c r="P13" s="659"/>
      <c r="Q13" s="660"/>
      <c r="R13" s="661">
        <v>31730</v>
      </c>
      <c r="S13" s="664"/>
      <c r="T13" s="664"/>
      <c r="U13" s="664"/>
      <c r="V13" s="664"/>
      <c r="W13" s="664"/>
      <c r="X13" s="664"/>
      <c r="Y13" s="665"/>
      <c r="Z13" s="723">
        <v>0.4</v>
      </c>
      <c r="AA13" s="723"/>
      <c r="AB13" s="723"/>
      <c r="AC13" s="723"/>
      <c r="AD13" s="724">
        <v>31730</v>
      </c>
      <c r="AE13" s="724"/>
      <c r="AF13" s="724"/>
      <c r="AG13" s="724"/>
      <c r="AH13" s="724"/>
      <c r="AI13" s="724"/>
      <c r="AJ13" s="724"/>
      <c r="AK13" s="724"/>
      <c r="AL13" s="666">
        <v>0.8</v>
      </c>
      <c r="AM13" s="667"/>
      <c r="AN13" s="667"/>
      <c r="AO13" s="725"/>
      <c r="AP13" s="658" t="s">
        <v>256</v>
      </c>
      <c r="AQ13" s="659"/>
      <c r="AR13" s="659"/>
      <c r="AS13" s="659"/>
      <c r="AT13" s="659"/>
      <c r="AU13" s="659"/>
      <c r="AV13" s="659"/>
      <c r="AW13" s="659"/>
      <c r="AX13" s="659"/>
      <c r="AY13" s="659"/>
      <c r="AZ13" s="659"/>
      <c r="BA13" s="659"/>
      <c r="BB13" s="659"/>
      <c r="BC13" s="659"/>
      <c r="BD13" s="659"/>
      <c r="BE13" s="659"/>
      <c r="BF13" s="660"/>
      <c r="BG13" s="661">
        <v>1531266</v>
      </c>
      <c r="BH13" s="664"/>
      <c r="BI13" s="664"/>
      <c r="BJ13" s="664"/>
      <c r="BK13" s="664"/>
      <c r="BL13" s="664"/>
      <c r="BM13" s="664"/>
      <c r="BN13" s="665"/>
      <c r="BO13" s="723">
        <v>55.6</v>
      </c>
      <c r="BP13" s="723"/>
      <c r="BQ13" s="723"/>
      <c r="BR13" s="723"/>
      <c r="BS13" s="669" t="s">
        <v>128</v>
      </c>
      <c r="BT13" s="664"/>
      <c r="BU13" s="664"/>
      <c r="BV13" s="664"/>
      <c r="BW13" s="664"/>
      <c r="BX13" s="664"/>
      <c r="BY13" s="664"/>
      <c r="BZ13" s="664"/>
      <c r="CA13" s="664"/>
      <c r="CB13" s="704"/>
      <c r="CD13" s="705" t="s">
        <v>257</v>
      </c>
      <c r="CE13" s="702"/>
      <c r="CF13" s="702"/>
      <c r="CG13" s="702"/>
      <c r="CH13" s="702"/>
      <c r="CI13" s="702"/>
      <c r="CJ13" s="702"/>
      <c r="CK13" s="702"/>
      <c r="CL13" s="702"/>
      <c r="CM13" s="702"/>
      <c r="CN13" s="702"/>
      <c r="CO13" s="702"/>
      <c r="CP13" s="702"/>
      <c r="CQ13" s="703"/>
      <c r="CR13" s="661">
        <v>782235</v>
      </c>
      <c r="CS13" s="664"/>
      <c r="CT13" s="664"/>
      <c r="CU13" s="664"/>
      <c r="CV13" s="664"/>
      <c r="CW13" s="664"/>
      <c r="CX13" s="664"/>
      <c r="CY13" s="665"/>
      <c r="CZ13" s="723">
        <v>9.8000000000000007</v>
      </c>
      <c r="DA13" s="723"/>
      <c r="DB13" s="723"/>
      <c r="DC13" s="723"/>
      <c r="DD13" s="669">
        <v>276825</v>
      </c>
      <c r="DE13" s="664"/>
      <c r="DF13" s="664"/>
      <c r="DG13" s="664"/>
      <c r="DH13" s="664"/>
      <c r="DI13" s="664"/>
      <c r="DJ13" s="664"/>
      <c r="DK13" s="664"/>
      <c r="DL13" s="664"/>
      <c r="DM13" s="664"/>
      <c r="DN13" s="664"/>
      <c r="DO13" s="664"/>
      <c r="DP13" s="665"/>
      <c r="DQ13" s="669">
        <v>496684</v>
      </c>
      <c r="DR13" s="664"/>
      <c r="DS13" s="664"/>
      <c r="DT13" s="664"/>
      <c r="DU13" s="664"/>
      <c r="DV13" s="664"/>
      <c r="DW13" s="664"/>
      <c r="DX13" s="664"/>
      <c r="DY13" s="664"/>
      <c r="DZ13" s="664"/>
      <c r="EA13" s="664"/>
      <c r="EB13" s="664"/>
      <c r="EC13" s="704"/>
    </row>
    <row r="14" spans="2:143" ht="11.25" customHeight="1" x14ac:dyDescent="0.15">
      <c r="B14" s="658" t="s">
        <v>258</v>
      </c>
      <c r="C14" s="659"/>
      <c r="D14" s="659"/>
      <c r="E14" s="659"/>
      <c r="F14" s="659"/>
      <c r="G14" s="659"/>
      <c r="H14" s="659"/>
      <c r="I14" s="659"/>
      <c r="J14" s="659"/>
      <c r="K14" s="659"/>
      <c r="L14" s="659"/>
      <c r="M14" s="659"/>
      <c r="N14" s="659"/>
      <c r="O14" s="659"/>
      <c r="P14" s="659"/>
      <c r="Q14" s="660"/>
      <c r="R14" s="661" t="s">
        <v>128</v>
      </c>
      <c r="S14" s="664"/>
      <c r="T14" s="664"/>
      <c r="U14" s="664"/>
      <c r="V14" s="664"/>
      <c r="W14" s="664"/>
      <c r="X14" s="664"/>
      <c r="Y14" s="665"/>
      <c r="Z14" s="723" t="s">
        <v>128</v>
      </c>
      <c r="AA14" s="723"/>
      <c r="AB14" s="723"/>
      <c r="AC14" s="723"/>
      <c r="AD14" s="724" t="s">
        <v>128</v>
      </c>
      <c r="AE14" s="724"/>
      <c r="AF14" s="724"/>
      <c r="AG14" s="724"/>
      <c r="AH14" s="724"/>
      <c r="AI14" s="724"/>
      <c r="AJ14" s="724"/>
      <c r="AK14" s="724"/>
      <c r="AL14" s="666" t="s">
        <v>241</v>
      </c>
      <c r="AM14" s="667"/>
      <c r="AN14" s="667"/>
      <c r="AO14" s="725"/>
      <c r="AP14" s="658" t="s">
        <v>259</v>
      </c>
      <c r="AQ14" s="659"/>
      <c r="AR14" s="659"/>
      <c r="AS14" s="659"/>
      <c r="AT14" s="659"/>
      <c r="AU14" s="659"/>
      <c r="AV14" s="659"/>
      <c r="AW14" s="659"/>
      <c r="AX14" s="659"/>
      <c r="AY14" s="659"/>
      <c r="AZ14" s="659"/>
      <c r="BA14" s="659"/>
      <c r="BB14" s="659"/>
      <c r="BC14" s="659"/>
      <c r="BD14" s="659"/>
      <c r="BE14" s="659"/>
      <c r="BF14" s="660"/>
      <c r="BG14" s="661">
        <v>46645</v>
      </c>
      <c r="BH14" s="664"/>
      <c r="BI14" s="664"/>
      <c r="BJ14" s="664"/>
      <c r="BK14" s="664"/>
      <c r="BL14" s="664"/>
      <c r="BM14" s="664"/>
      <c r="BN14" s="665"/>
      <c r="BO14" s="723">
        <v>1.7</v>
      </c>
      <c r="BP14" s="723"/>
      <c r="BQ14" s="723"/>
      <c r="BR14" s="723"/>
      <c r="BS14" s="669" t="s">
        <v>241</v>
      </c>
      <c r="BT14" s="664"/>
      <c r="BU14" s="664"/>
      <c r="BV14" s="664"/>
      <c r="BW14" s="664"/>
      <c r="BX14" s="664"/>
      <c r="BY14" s="664"/>
      <c r="BZ14" s="664"/>
      <c r="CA14" s="664"/>
      <c r="CB14" s="704"/>
      <c r="CD14" s="705" t="s">
        <v>260</v>
      </c>
      <c r="CE14" s="702"/>
      <c r="CF14" s="702"/>
      <c r="CG14" s="702"/>
      <c r="CH14" s="702"/>
      <c r="CI14" s="702"/>
      <c r="CJ14" s="702"/>
      <c r="CK14" s="702"/>
      <c r="CL14" s="702"/>
      <c r="CM14" s="702"/>
      <c r="CN14" s="702"/>
      <c r="CO14" s="702"/>
      <c r="CP14" s="702"/>
      <c r="CQ14" s="703"/>
      <c r="CR14" s="661">
        <v>414542</v>
      </c>
      <c r="CS14" s="664"/>
      <c r="CT14" s="664"/>
      <c r="CU14" s="664"/>
      <c r="CV14" s="664"/>
      <c r="CW14" s="664"/>
      <c r="CX14" s="664"/>
      <c r="CY14" s="665"/>
      <c r="CZ14" s="723">
        <v>5.2</v>
      </c>
      <c r="DA14" s="723"/>
      <c r="DB14" s="723"/>
      <c r="DC14" s="723"/>
      <c r="DD14" s="669">
        <v>66385</v>
      </c>
      <c r="DE14" s="664"/>
      <c r="DF14" s="664"/>
      <c r="DG14" s="664"/>
      <c r="DH14" s="664"/>
      <c r="DI14" s="664"/>
      <c r="DJ14" s="664"/>
      <c r="DK14" s="664"/>
      <c r="DL14" s="664"/>
      <c r="DM14" s="664"/>
      <c r="DN14" s="664"/>
      <c r="DO14" s="664"/>
      <c r="DP14" s="665"/>
      <c r="DQ14" s="669">
        <v>355449</v>
      </c>
      <c r="DR14" s="664"/>
      <c r="DS14" s="664"/>
      <c r="DT14" s="664"/>
      <c r="DU14" s="664"/>
      <c r="DV14" s="664"/>
      <c r="DW14" s="664"/>
      <c r="DX14" s="664"/>
      <c r="DY14" s="664"/>
      <c r="DZ14" s="664"/>
      <c r="EA14" s="664"/>
      <c r="EB14" s="664"/>
      <c r="EC14" s="704"/>
    </row>
    <row r="15" spans="2:143" ht="11.25" customHeight="1" x14ac:dyDescent="0.15">
      <c r="B15" s="658" t="s">
        <v>261</v>
      </c>
      <c r="C15" s="659"/>
      <c r="D15" s="659"/>
      <c r="E15" s="659"/>
      <c r="F15" s="659"/>
      <c r="G15" s="659"/>
      <c r="H15" s="659"/>
      <c r="I15" s="659"/>
      <c r="J15" s="659"/>
      <c r="K15" s="659"/>
      <c r="L15" s="659"/>
      <c r="M15" s="659"/>
      <c r="N15" s="659"/>
      <c r="O15" s="659"/>
      <c r="P15" s="659"/>
      <c r="Q15" s="660"/>
      <c r="R15" s="661">
        <v>12597</v>
      </c>
      <c r="S15" s="664"/>
      <c r="T15" s="664"/>
      <c r="U15" s="664"/>
      <c r="V15" s="664"/>
      <c r="W15" s="664"/>
      <c r="X15" s="664"/>
      <c r="Y15" s="665"/>
      <c r="Z15" s="723">
        <v>0.1</v>
      </c>
      <c r="AA15" s="723"/>
      <c r="AB15" s="723"/>
      <c r="AC15" s="723"/>
      <c r="AD15" s="724">
        <v>12597</v>
      </c>
      <c r="AE15" s="724"/>
      <c r="AF15" s="724"/>
      <c r="AG15" s="724"/>
      <c r="AH15" s="724"/>
      <c r="AI15" s="724"/>
      <c r="AJ15" s="724"/>
      <c r="AK15" s="724"/>
      <c r="AL15" s="666">
        <v>0.3</v>
      </c>
      <c r="AM15" s="667"/>
      <c r="AN15" s="667"/>
      <c r="AO15" s="725"/>
      <c r="AP15" s="658" t="s">
        <v>262</v>
      </c>
      <c r="AQ15" s="659"/>
      <c r="AR15" s="659"/>
      <c r="AS15" s="659"/>
      <c r="AT15" s="659"/>
      <c r="AU15" s="659"/>
      <c r="AV15" s="659"/>
      <c r="AW15" s="659"/>
      <c r="AX15" s="659"/>
      <c r="AY15" s="659"/>
      <c r="AZ15" s="659"/>
      <c r="BA15" s="659"/>
      <c r="BB15" s="659"/>
      <c r="BC15" s="659"/>
      <c r="BD15" s="659"/>
      <c r="BE15" s="659"/>
      <c r="BF15" s="660"/>
      <c r="BG15" s="661">
        <v>116811</v>
      </c>
      <c r="BH15" s="664"/>
      <c r="BI15" s="664"/>
      <c r="BJ15" s="664"/>
      <c r="BK15" s="664"/>
      <c r="BL15" s="664"/>
      <c r="BM15" s="664"/>
      <c r="BN15" s="665"/>
      <c r="BO15" s="723">
        <v>4.2</v>
      </c>
      <c r="BP15" s="723"/>
      <c r="BQ15" s="723"/>
      <c r="BR15" s="723"/>
      <c r="BS15" s="669" t="s">
        <v>128</v>
      </c>
      <c r="BT15" s="664"/>
      <c r="BU15" s="664"/>
      <c r="BV15" s="664"/>
      <c r="BW15" s="664"/>
      <c r="BX15" s="664"/>
      <c r="BY15" s="664"/>
      <c r="BZ15" s="664"/>
      <c r="CA15" s="664"/>
      <c r="CB15" s="704"/>
      <c r="CD15" s="705" t="s">
        <v>263</v>
      </c>
      <c r="CE15" s="702"/>
      <c r="CF15" s="702"/>
      <c r="CG15" s="702"/>
      <c r="CH15" s="702"/>
      <c r="CI15" s="702"/>
      <c r="CJ15" s="702"/>
      <c r="CK15" s="702"/>
      <c r="CL15" s="702"/>
      <c r="CM15" s="702"/>
      <c r="CN15" s="702"/>
      <c r="CO15" s="702"/>
      <c r="CP15" s="702"/>
      <c r="CQ15" s="703"/>
      <c r="CR15" s="661">
        <v>1272268</v>
      </c>
      <c r="CS15" s="664"/>
      <c r="CT15" s="664"/>
      <c r="CU15" s="664"/>
      <c r="CV15" s="664"/>
      <c r="CW15" s="664"/>
      <c r="CX15" s="664"/>
      <c r="CY15" s="665"/>
      <c r="CZ15" s="723">
        <v>15.9</v>
      </c>
      <c r="DA15" s="723"/>
      <c r="DB15" s="723"/>
      <c r="DC15" s="723"/>
      <c r="DD15" s="669">
        <v>560482</v>
      </c>
      <c r="DE15" s="664"/>
      <c r="DF15" s="664"/>
      <c r="DG15" s="664"/>
      <c r="DH15" s="664"/>
      <c r="DI15" s="664"/>
      <c r="DJ15" s="664"/>
      <c r="DK15" s="664"/>
      <c r="DL15" s="664"/>
      <c r="DM15" s="664"/>
      <c r="DN15" s="664"/>
      <c r="DO15" s="664"/>
      <c r="DP15" s="665"/>
      <c r="DQ15" s="669">
        <v>594568</v>
      </c>
      <c r="DR15" s="664"/>
      <c r="DS15" s="664"/>
      <c r="DT15" s="664"/>
      <c r="DU15" s="664"/>
      <c r="DV15" s="664"/>
      <c r="DW15" s="664"/>
      <c r="DX15" s="664"/>
      <c r="DY15" s="664"/>
      <c r="DZ15" s="664"/>
      <c r="EA15" s="664"/>
      <c r="EB15" s="664"/>
      <c r="EC15" s="704"/>
    </row>
    <row r="16" spans="2:143" ht="11.25" customHeight="1" x14ac:dyDescent="0.15">
      <c r="B16" s="658" t="s">
        <v>264</v>
      </c>
      <c r="C16" s="659"/>
      <c r="D16" s="659"/>
      <c r="E16" s="659"/>
      <c r="F16" s="659"/>
      <c r="G16" s="659"/>
      <c r="H16" s="659"/>
      <c r="I16" s="659"/>
      <c r="J16" s="659"/>
      <c r="K16" s="659"/>
      <c r="L16" s="659"/>
      <c r="M16" s="659"/>
      <c r="N16" s="659"/>
      <c r="O16" s="659"/>
      <c r="P16" s="659"/>
      <c r="Q16" s="660"/>
      <c r="R16" s="661" t="s">
        <v>241</v>
      </c>
      <c r="S16" s="664"/>
      <c r="T16" s="664"/>
      <c r="U16" s="664"/>
      <c r="V16" s="664"/>
      <c r="W16" s="664"/>
      <c r="X16" s="664"/>
      <c r="Y16" s="665"/>
      <c r="Z16" s="723" t="s">
        <v>128</v>
      </c>
      <c r="AA16" s="723"/>
      <c r="AB16" s="723"/>
      <c r="AC16" s="723"/>
      <c r="AD16" s="724" t="s">
        <v>128</v>
      </c>
      <c r="AE16" s="724"/>
      <c r="AF16" s="724"/>
      <c r="AG16" s="724"/>
      <c r="AH16" s="724"/>
      <c r="AI16" s="724"/>
      <c r="AJ16" s="724"/>
      <c r="AK16" s="724"/>
      <c r="AL16" s="666" t="s">
        <v>128</v>
      </c>
      <c r="AM16" s="667"/>
      <c r="AN16" s="667"/>
      <c r="AO16" s="725"/>
      <c r="AP16" s="658" t="s">
        <v>265</v>
      </c>
      <c r="AQ16" s="659"/>
      <c r="AR16" s="659"/>
      <c r="AS16" s="659"/>
      <c r="AT16" s="659"/>
      <c r="AU16" s="659"/>
      <c r="AV16" s="659"/>
      <c r="AW16" s="659"/>
      <c r="AX16" s="659"/>
      <c r="AY16" s="659"/>
      <c r="AZ16" s="659"/>
      <c r="BA16" s="659"/>
      <c r="BB16" s="659"/>
      <c r="BC16" s="659"/>
      <c r="BD16" s="659"/>
      <c r="BE16" s="659"/>
      <c r="BF16" s="660"/>
      <c r="BG16" s="661" t="s">
        <v>241</v>
      </c>
      <c r="BH16" s="664"/>
      <c r="BI16" s="664"/>
      <c r="BJ16" s="664"/>
      <c r="BK16" s="664"/>
      <c r="BL16" s="664"/>
      <c r="BM16" s="664"/>
      <c r="BN16" s="665"/>
      <c r="BO16" s="723" t="s">
        <v>128</v>
      </c>
      <c r="BP16" s="723"/>
      <c r="BQ16" s="723"/>
      <c r="BR16" s="723"/>
      <c r="BS16" s="669" t="s">
        <v>128</v>
      </c>
      <c r="BT16" s="664"/>
      <c r="BU16" s="664"/>
      <c r="BV16" s="664"/>
      <c r="BW16" s="664"/>
      <c r="BX16" s="664"/>
      <c r="BY16" s="664"/>
      <c r="BZ16" s="664"/>
      <c r="CA16" s="664"/>
      <c r="CB16" s="704"/>
      <c r="CD16" s="705" t="s">
        <v>266</v>
      </c>
      <c r="CE16" s="702"/>
      <c r="CF16" s="702"/>
      <c r="CG16" s="702"/>
      <c r="CH16" s="702"/>
      <c r="CI16" s="702"/>
      <c r="CJ16" s="702"/>
      <c r="CK16" s="702"/>
      <c r="CL16" s="702"/>
      <c r="CM16" s="702"/>
      <c r="CN16" s="702"/>
      <c r="CO16" s="702"/>
      <c r="CP16" s="702"/>
      <c r="CQ16" s="703"/>
      <c r="CR16" s="661" t="s">
        <v>241</v>
      </c>
      <c r="CS16" s="664"/>
      <c r="CT16" s="664"/>
      <c r="CU16" s="664"/>
      <c r="CV16" s="664"/>
      <c r="CW16" s="664"/>
      <c r="CX16" s="664"/>
      <c r="CY16" s="665"/>
      <c r="CZ16" s="723" t="s">
        <v>241</v>
      </c>
      <c r="DA16" s="723"/>
      <c r="DB16" s="723"/>
      <c r="DC16" s="723"/>
      <c r="DD16" s="669" t="s">
        <v>128</v>
      </c>
      <c r="DE16" s="664"/>
      <c r="DF16" s="664"/>
      <c r="DG16" s="664"/>
      <c r="DH16" s="664"/>
      <c r="DI16" s="664"/>
      <c r="DJ16" s="664"/>
      <c r="DK16" s="664"/>
      <c r="DL16" s="664"/>
      <c r="DM16" s="664"/>
      <c r="DN16" s="664"/>
      <c r="DO16" s="664"/>
      <c r="DP16" s="665"/>
      <c r="DQ16" s="669" t="s">
        <v>128</v>
      </c>
      <c r="DR16" s="664"/>
      <c r="DS16" s="664"/>
      <c r="DT16" s="664"/>
      <c r="DU16" s="664"/>
      <c r="DV16" s="664"/>
      <c r="DW16" s="664"/>
      <c r="DX16" s="664"/>
      <c r="DY16" s="664"/>
      <c r="DZ16" s="664"/>
      <c r="EA16" s="664"/>
      <c r="EB16" s="664"/>
      <c r="EC16" s="704"/>
    </row>
    <row r="17" spans="2:133" ht="11.25" customHeight="1" x14ac:dyDescent="0.15">
      <c r="B17" s="658" t="s">
        <v>267</v>
      </c>
      <c r="C17" s="659"/>
      <c r="D17" s="659"/>
      <c r="E17" s="659"/>
      <c r="F17" s="659"/>
      <c r="G17" s="659"/>
      <c r="H17" s="659"/>
      <c r="I17" s="659"/>
      <c r="J17" s="659"/>
      <c r="K17" s="659"/>
      <c r="L17" s="659"/>
      <c r="M17" s="659"/>
      <c r="N17" s="659"/>
      <c r="O17" s="659"/>
      <c r="P17" s="659"/>
      <c r="Q17" s="660"/>
      <c r="R17" s="661">
        <v>8364</v>
      </c>
      <c r="S17" s="664"/>
      <c r="T17" s="664"/>
      <c r="U17" s="664"/>
      <c r="V17" s="664"/>
      <c r="W17" s="664"/>
      <c r="X17" s="664"/>
      <c r="Y17" s="665"/>
      <c r="Z17" s="723">
        <v>0.1</v>
      </c>
      <c r="AA17" s="723"/>
      <c r="AB17" s="723"/>
      <c r="AC17" s="723"/>
      <c r="AD17" s="724">
        <v>8364</v>
      </c>
      <c r="AE17" s="724"/>
      <c r="AF17" s="724"/>
      <c r="AG17" s="724"/>
      <c r="AH17" s="724"/>
      <c r="AI17" s="724"/>
      <c r="AJ17" s="724"/>
      <c r="AK17" s="724"/>
      <c r="AL17" s="666">
        <v>0.2</v>
      </c>
      <c r="AM17" s="667"/>
      <c r="AN17" s="667"/>
      <c r="AO17" s="725"/>
      <c r="AP17" s="658" t="s">
        <v>268</v>
      </c>
      <c r="AQ17" s="659"/>
      <c r="AR17" s="659"/>
      <c r="AS17" s="659"/>
      <c r="AT17" s="659"/>
      <c r="AU17" s="659"/>
      <c r="AV17" s="659"/>
      <c r="AW17" s="659"/>
      <c r="AX17" s="659"/>
      <c r="AY17" s="659"/>
      <c r="AZ17" s="659"/>
      <c r="BA17" s="659"/>
      <c r="BB17" s="659"/>
      <c r="BC17" s="659"/>
      <c r="BD17" s="659"/>
      <c r="BE17" s="659"/>
      <c r="BF17" s="660"/>
      <c r="BG17" s="661" t="s">
        <v>128</v>
      </c>
      <c r="BH17" s="664"/>
      <c r="BI17" s="664"/>
      <c r="BJ17" s="664"/>
      <c r="BK17" s="664"/>
      <c r="BL17" s="664"/>
      <c r="BM17" s="664"/>
      <c r="BN17" s="665"/>
      <c r="BO17" s="723" t="s">
        <v>128</v>
      </c>
      <c r="BP17" s="723"/>
      <c r="BQ17" s="723"/>
      <c r="BR17" s="723"/>
      <c r="BS17" s="669" t="s">
        <v>128</v>
      </c>
      <c r="BT17" s="664"/>
      <c r="BU17" s="664"/>
      <c r="BV17" s="664"/>
      <c r="BW17" s="664"/>
      <c r="BX17" s="664"/>
      <c r="BY17" s="664"/>
      <c r="BZ17" s="664"/>
      <c r="CA17" s="664"/>
      <c r="CB17" s="704"/>
      <c r="CD17" s="705" t="s">
        <v>269</v>
      </c>
      <c r="CE17" s="702"/>
      <c r="CF17" s="702"/>
      <c r="CG17" s="702"/>
      <c r="CH17" s="702"/>
      <c r="CI17" s="702"/>
      <c r="CJ17" s="702"/>
      <c r="CK17" s="702"/>
      <c r="CL17" s="702"/>
      <c r="CM17" s="702"/>
      <c r="CN17" s="702"/>
      <c r="CO17" s="702"/>
      <c r="CP17" s="702"/>
      <c r="CQ17" s="703"/>
      <c r="CR17" s="661">
        <v>721797</v>
      </c>
      <c r="CS17" s="664"/>
      <c r="CT17" s="664"/>
      <c r="CU17" s="664"/>
      <c r="CV17" s="664"/>
      <c r="CW17" s="664"/>
      <c r="CX17" s="664"/>
      <c r="CY17" s="665"/>
      <c r="CZ17" s="723">
        <v>9</v>
      </c>
      <c r="DA17" s="723"/>
      <c r="DB17" s="723"/>
      <c r="DC17" s="723"/>
      <c r="DD17" s="669" t="s">
        <v>128</v>
      </c>
      <c r="DE17" s="664"/>
      <c r="DF17" s="664"/>
      <c r="DG17" s="664"/>
      <c r="DH17" s="664"/>
      <c r="DI17" s="664"/>
      <c r="DJ17" s="664"/>
      <c r="DK17" s="664"/>
      <c r="DL17" s="664"/>
      <c r="DM17" s="664"/>
      <c r="DN17" s="664"/>
      <c r="DO17" s="664"/>
      <c r="DP17" s="665"/>
      <c r="DQ17" s="669">
        <v>665404</v>
      </c>
      <c r="DR17" s="664"/>
      <c r="DS17" s="664"/>
      <c r="DT17" s="664"/>
      <c r="DU17" s="664"/>
      <c r="DV17" s="664"/>
      <c r="DW17" s="664"/>
      <c r="DX17" s="664"/>
      <c r="DY17" s="664"/>
      <c r="DZ17" s="664"/>
      <c r="EA17" s="664"/>
      <c r="EB17" s="664"/>
      <c r="EC17" s="704"/>
    </row>
    <row r="18" spans="2:133" ht="11.25" customHeight="1" x14ac:dyDescent="0.15">
      <c r="B18" s="658" t="s">
        <v>270</v>
      </c>
      <c r="C18" s="659"/>
      <c r="D18" s="659"/>
      <c r="E18" s="659"/>
      <c r="F18" s="659"/>
      <c r="G18" s="659"/>
      <c r="H18" s="659"/>
      <c r="I18" s="659"/>
      <c r="J18" s="659"/>
      <c r="K18" s="659"/>
      <c r="L18" s="659"/>
      <c r="M18" s="659"/>
      <c r="N18" s="659"/>
      <c r="O18" s="659"/>
      <c r="P18" s="659"/>
      <c r="Q18" s="660"/>
      <c r="R18" s="661">
        <v>1080750</v>
      </c>
      <c r="S18" s="664"/>
      <c r="T18" s="664"/>
      <c r="U18" s="664"/>
      <c r="V18" s="664"/>
      <c r="W18" s="664"/>
      <c r="X18" s="664"/>
      <c r="Y18" s="665"/>
      <c r="Z18" s="723">
        <v>12.7</v>
      </c>
      <c r="AA18" s="723"/>
      <c r="AB18" s="723"/>
      <c r="AC18" s="723"/>
      <c r="AD18" s="724">
        <v>894088</v>
      </c>
      <c r="AE18" s="724"/>
      <c r="AF18" s="724"/>
      <c r="AG18" s="724"/>
      <c r="AH18" s="724"/>
      <c r="AI18" s="724"/>
      <c r="AJ18" s="724"/>
      <c r="AK18" s="724"/>
      <c r="AL18" s="666">
        <v>22.3</v>
      </c>
      <c r="AM18" s="667"/>
      <c r="AN18" s="667"/>
      <c r="AO18" s="725"/>
      <c r="AP18" s="658" t="s">
        <v>271</v>
      </c>
      <c r="AQ18" s="659"/>
      <c r="AR18" s="659"/>
      <c r="AS18" s="659"/>
      <c r="AT18" s="659"/>
      <c r="AU18" s="659"/>
      <c r="AV18" s="659"/>
      <c r="AW18" s="659"/>
      <c r="AX18" s="659"/>
      <c r="AY18" s="659"/>
      <c r="AZ18" s="659"/>
      <c r="BA18" s="659"/>
      <c r="BB18" s="659"/>
      <c r="BC18" s="659"/>
      <c r="BD18" s="659"/>
      <c r="BE18" s="659"/>
      <c r="BF18" s="660"/>
      <c r="BG18" s="661" t="s">
        <v>241</v>
      </c>
      <c r="BH18" s="664"/>
      <c r="BI18" s="664"/>
      <c r="BJ18" s="664"/>
      <c r="BK18" s="664"/>
      <c r="BL18" s="664"/>
      <c r="BM18" s="664"/>
      <c r="BN18" s="665"/>
      <c r="BO18" s="723" t="s">
        <v>128</v>
      </c>
      <c r="BP18" s="723"/>
      <c r="BQ18" s="723"/>
      <c r="BR18" s="723"/>
      <c r="BS18" s="669" t="s">
        <v>128</v>
      </c>
      <c r="BT18" s="664"/>
      <c r="BU18" s="664"/>
      <c r="BV18" s="664"/>
      <c r="BW18" s="664"/>
      <c r="BX18" s="664"/>
      <c r="BY18" s="664"/>
      <c r="BZ18" s="664"/>
      <c r="CA18" s="664"/>
      <c r="CB18" s="704"/>
      <c r="CD18" s="705" t="s">
        <v>272</v>
      </c>
      <c r="CE18" s="702"/>
      <c r="CF18" s="702"/>
      <c r="CG18" s="702"/>
      <c r="CH18" s="702"/>
      <c r="CI18" s="702"/>
      <c r="CJ18" s="702"/>
      <c r="CK18" s="702"/>
      <c r="CL18" s="702"/>
      <c r="CM18" s="702"/>
      <c r="CN18" s="702"/>
      <c r="CO18" s="702"/>
      <c r="CP18" s="702"/>
      <c r="CQ18" s="703"/>
      <c r="CR18" s="661" t="s">
        <v>241</v>
      </c>
      <c r="CS18" s="664"/>
      <c r="CT18" s="664"/>
      <c r="CU18" s="664"/>
      <c r="CV18" s="664"/>
      <c r="CW18" s="664"/>
      <c r="CX18" s="664"/>
      <c r="CY18" s="665"/>
      <c r="CZ18" s="723" t="s">
        <v>128</v>
      </c>
      <c r="DA18" s="723"/>
      <c r="DB18" s="723"/>
      <c r="DC18" s="723"/>
      <c r="DD18" s="669" t="s">
        <v>128</v>
      </c>
      <c r="DE18" s="664"/>
      <c r="DF18" s="664"/>
      <c r="DG18" s="664"/>
      <c r="DH18" s="664"/>
      <c r="DI18" s="664"/>
      <c r="DJ18" s="664"/>
      <c r="DK18" s="664"/>
      <c r="DL18" s="664"/>
      <c r="DM18" s="664"/>
      <c r="DN18" s="664"/>
      <c r="DO18" s="664"/>
      <c r="DP18" s="665"/>
      <c r="DQ18" s="669" t="s">
        <v>128</v>
      </c>
      <c r="DR18" s="664"/>
      <c r="DS18" s="664"/>
      <c r="DT18" s="664"/>
      <c r="DU18" s="664"/>
      <c r="DV18" s="664"/>
      <c r="DW18" s="664"/>
      <c r="DX18" s="664"/>
      <c r="DY18" s="664"/>
      <c r="DZ18" s="664"/>
      <c r="EA18" s="664"/>
      <c r="EB18" s="664"/>
      <c r="EC18" s="704"/>
    </row>
    <row r="19" spans="2:133" ht="11.25" customHeight="1" x14ac:dyDescent="0.15">
      <c r="B19" s="658" t="s">
        <v>273</v>
      </c>
      <c r="C19" s="659"/>
      <c r="D19" s="659"/>
      <c r="E19" s="659"/>
      <c r="F19" s="659"/>
      <c r="G19" s="659"/>
      <c r="H19" s="659"/>
      <c r="I19" s="659"/>
      <c r="J19" s="659"/>
      <c r="K19" s="659"/>
      <c r="L19" s="659"/>
      <c r="M19" s="659"/>
      <c r="N19" s="659"/>
      <c r="O19" s="659"/>
      <c r="P19" s="659"/>
      <c r="Q19" s="660"/>
      <c r="R19" s="661">
        <v>894088</v>
      </c>
      <c r="S19" s="664"/>
      <c r="T19" s="664"/>
      <c r="U19" s="664"/>
      <c r="V19" s="664"/>
      <c r="W19" s="664"/>
      <c r="X19" s="664"/>
      <c r="Y19" s="665"/>
      <c r="Z19" s="723">
        <v>10.5</v>
      </c>
      <c r="AA19" s="723"/>
      <c r="AB19" s="723"/>
      <c r="AC19" s="723"/>
      <c r="AD19" s="724">
        <v>894088</v>
      </c>
      <c r="AE19" s="724"/>
      <c r="AF19" s="724"/>
      <c r="AG19" s="724"/>
      <c r="AH19" s="724"/>
      <c r="AI19" s="724"/>
      <c r="AJ19" s="724"/>
      <c r="AK19" s="724"/>
      <c r="AL19" s="666">
        <v>22.3</v>
      </c>
      <c r="AM19" s="667"/>
      <c r="AN19" s="667"/>
      <c r="AO19" s="725"/>
      <c r="AP19" s="658" t="s">
        <v>274</v>
      </c>
      <c r="AQ19" s="659"/>
      <c r="AR19" s="659"/>
      <c r="AS19" s="659"/>
      <c r="AT19" s="659"/>
      <c r="AU19" s="659"/>
      <c r="AV19" s="659"/>
      <c r="AW19" s="659"/>
      <c r="AX19" s="659"/>
      <c r="AY19" s="659"/>
      <c r="AZ19" s="659"/>
      <c r="BA19" s="659"/>
      <c r="BB19" s="659"/>
      <c r="BC19" s="659"/>
      <c r="BD19" s="659"/>
      <c r="BE19" s="659"/>
      <c r="BF19" s="660"/>
      <c r="BG19" s="661">
        <v>178860</v>
      </c>
      <c r="BH19" s="664"/>
      <c r="BI19" s="664"/>
      <c r="BJ19" s="664"/>
      <c r="BK19" s="664"/>
      <c r="BL19" s="664"/>
      <c r="BM19" s="664"/>
      <c r="BN19" s="665"/>
      <c r="BO19" s="723">
        <v>6.5</v>
      </c>
      <c r="BP19" s="723"/>
      <c r="BQ19" s="723"/>
      <c r="BR19" s="723"/>
      <c r="BS19" s="669" t="s">
        <v>128</v>
      </c>
      <c r="BT19" s="664"/>
      <c r="BU19" s="664"/>
      <c r="BV19" s="664"/>
      <c r="BW19" s="664"/>
      <c r="BX19" s="664"/>
      <c r="BY19" s="664"/>
      <c r="BZ19" s="664"/>
      <c r="CA19" s="664"/>
      <c r="CB19" s="704"/>
      <c r="CD19" s="705" t="s">
        <v>275</v>
      </c>
      <c r="CE19" s="702"/>
      <c r="CF19" s="702"/>
      <c r="CG19" s="702"/>
      <c r="CH19" s="702"/>
      <c r="CI19" s="702"/>
      <c r="CJ19" s="702"/>
      <c r="CK19" s="702"/>
      <c r="CL19" s="702"/>
      <c r="CM19" s="702"/>
      <c r="CN19" s="702"/>
      <c r="CO19" s="702"/>
      <c r="CP19" s="702"/>
      <c r="CQ19" s="703"/>
      <c r="CR19" s="661" t="s">
        <v>241</v>
      </c>
      <c r="CS19" s="664"/>
      <c r="CT19" s="664"/>
      <c r="CU19" s="664"/>
      <c r="CV19" s="664"/>
      <c r="CW19" s="664"/>
      <c r="CX19" s="664"/>
      <c r="CY19" s="665"/>
      <c r="CZ19" s="723" t="s">
        <v>128</v>
      </c>
      <c r="DA19" s="723"/>
      <c r="DB19" s="723"/>
      <c r="DC19" s="723"/>
      <c r="DD19" s="669" t="s">
        <v>241</v>
      </c>
      <c r="DE19" s="664"/>
      <c r="DF19" s="664"/>
      <c r="DG19" s="664"/>
      <c r="DH19" s="664"/>
      <c r="DI19" s="664"/>
      <c r="DJ19" s="664"/>
      <c r="DK19" s="664"/>
      <c r="DL19" s="664"/>
      <c r="DM19" s="664"/>
      <c r="DN19" s="664"/>
      <c r="DO19" s="664"/>
      <c r="DP19" s="665"/>
      <c r="DQ19" s="669" t="s">
        <v>241</v>
      </c>
      <c r="DR19" s="664"/>
      <c r="DS19" s="664"/>
      <c r="DT19" s="664"/>
      <c r="DU19" s="664"/>
      <c r="DV19" s="664"/>
      <c r="DW19" s="664"/>
      <c r="DX19" s="664"/>
      <c r="DY19" s="664"/>
      <c r="DZ19" s="664"/>
      <c r="EA19" s="664"/>
      <c r="EB19" s="664"/>
      <c r="EC19" s="704"/>
    </row>
    <row r="20" spans="2:133" ht="11.25" customHeight="1" x14ac:dyDescent="0.15">
      <c r="B20" s="658" t="s">
        <v>276</v>
      </c>
      <c r="C20" s="659"/>
      <c r="D20" s="659"/>
      <c r="E20" s="659"/>
      <c r="F20" s="659"/>
      <c r="G20" s="659"/>
      <c r="H20" s="659"/>
      <c r="I20" s="659"/>
      <c r="J20" s="659"/>
      <c r="K20" s="659"/>
      <c r="L20" s="659"/>
      <c r="M20" s="659"/>
      <c r="N20" s="659"/>
      <c r="O20" s="659"/>
      <c r="P20" s="659"/>
      <c r="Q20" s="660"/>
      <c r="R20" s="661">
        <v>161795</v>
      </c>
      <c r="S20" s="664"/>
      <c r="T20" s="664"/>
      <c r="U20" s="664"/>
      <c r="V20" s="664"/>
      <c r="W20" s="664"/>
      <c r="X20" s="664"/>
      <c r="Y20" s="665"/>
      <c r="Z20" s="723">
        <v>1.9</v>
      </c>
      <c r="AA20" s="723"/>
      <c r="AB20" s="723"/>
      <c r="AC20" s="723"/>
      <c r="AD20" s="724" t="s">
        <v>128</v>
      </c>
      <c r="AE20" s="724"/>
      <c r="AF20" s="724"/>
      <c r="AG20" s="724"/>
      <c r="AH20" s="724"/>
      <c r="AI20" s="724"/>
      <c r="AJ20" s="724"/>
      <c r="AK20" s="724"/>
      <c r="AL20" s="666" t="s">
        <v>128</v>
      </c>
      <c r="AM20" s="667"/>
      <c r="AN20" s="667"/>
      <c r="AO20" s="725"/>
      <c r="AP20" s="658" t="s">
        <v>277</v>
      </c>
      <c r="AQ20" s="659"/>
      <c r="AR20" s="659"/>
      <c r="AS20" s="659"/>
      <c r="AT20" s="659"/>
      <c r="AU20" s="659"/>
      <c r="AV20" s="659"/>
      <c r="AW20" s="659"/>
      <c r="AX20" s="659"/>
      <c r="AY20" s="659"/>
      <c r="AZ20" s="659"/>
      <c r="BA20" s="659"/>
      <c r="BB20" s="659"/>
      <c r="BC20" s="659"/>
      <c r="BD20" s="659"/>
      <c r="BE20" s="659"/>
      <c r="BF20" s="660"/>
      <c r="BG20" s="661">
        <v>178860</v>
      </c>
      <c r="BH20" s="664"/>
      <c r="BI20" s="664"/>
      <c r="BJ20" s="664"/>
      <c r="BK20" s="664"/>
      <c r="BL20" s="664"/>
      <c r="BM20" s="664"/>
      <c r="BN20" s="665"/>
      <c r="BO20" s="723">
        <v>6.5</v>
      </c>
      <c r="BP20" s="723"/>
      <c r="BQ20" s="723"/>
      <c r="BR20" s="723"/>
      <c r="BS20" s="669" t="s">
        <v>128</v>
      </c>
      <c r="BT20" s="664"/>
      <c r="BU20" s="664"/>
      <c r="BV20" s="664"/>
      <c r="BW20" s="664"/>
      <c r="BX20" s="664"/>
      <c r="BY20" s="664"/>
      <c r="BZ20" s="664"/>
      <c r="CA20" s="664"/>
      <c r="CB20" s="704"/>
      <c r="CD20" s="705" t="s">
        <v>278</v>
      </c>
      <c r="CE20" s="702"/>
      <c r="CF20" s="702"/>
      <c r="CG20" s="702"/>
      <c r="CH20" s="702"/>
      <c r="CI20" s="702"/>
      <c r="CJ20" s="702"/>
      <c r="CK20" s="702"/>
      <c r="CL20" s="702"/>
      <c r="CM20" s="702"/>
      <c r="CN20" s="702"/>
      <c r="CO20" s="702"/>
      <c r="CP20" s="702"/>
      <c r="CQ20" s="703"/>
      <c r="CR20" s="661">
        <v>8003086</v>
      </c>
      <c r="CS20" s="664"/>
      <c r="CT20" s="664"/>
      <c r="CU20" s="664"/>
      <c r="CV20" s="664"/>
      <c r="CW20" s="664"/>
      <c r="CX20" s="664"/>
      <c r="CY20" s="665"/>
      <c r="CZ20" s="723">
        <v>100</v>
      </c>
      <c r="DA20" s="723"/>
      <c r="DB20" s="723"/>
      <c r="DC20" s="723"/>
      <c r="DD20" s="669">
        <v>1036826</v>
      </c>
      <c r="DE20" s="664"/>
      <c r="DF20" s="664"/>
      <c r="DG20" s="664"/>
      <c r="DH20" s="664"/>
      <c r="DI20" s="664"/>
      <c r="DJ20" s="664"/>
      <c r="DK20" s="664"/>
      <c r="DL20" s="664"/>
      <c r="DM20" s="664"/>
      <c r="DN20" s="664"/>
      <c r="DO20" s="664"/>
      <c r="DP20" s="665"/>
      <c r="DQ20" s="669">
        <v>5386015</v>
      </c>
      <c r="DR20" s="664"/>
      <c r="DS20" s="664"/>
      <c r="DT20" s="664"/>
      <c r="DU20" s="664"/>
      <c r="DV20" s="664"/>
      <c r="DW20" s="664"/>
      <c r="DX20" s="664"/>
      <c r="DY20" s="664"/>
      <c r="DZ20" s="664"/>
      <c r="EA20" s="664"/>
      <c r="EB20" s="664"/>
      <c r="EC20" s="704"/>
    </row>
    <row r="21" spans="2:133" ht="11.25" customHeight="1" x14ac:dyDescent="0.15">
      <c r="B21" s="658" t="s">
        <v>279</v>
      </c>
      <c r="C21" s="659"/>
      <c r="D21" s="659"/>
      <c r="E21" s="659"/>
      <c r="F21" s="659"/>
      <c r="G21" s="659"/>
      <c r="H21" s="659"/>
      <c r="I21" s="659"/>
      <c r="J21" s="659"/>
      <c r="K21" s="659"/>
      <c r="L21" s="659"/>
      <c r="M21" s="659"/>
      <c r="N21" s="659"/>
      <c r="O21" s="659"/>
      <c r="P21" s="659"/>
      <c r="Q21" s="660"/>
      <c r="R21" s="661">
        <v>24867</v>
      </c>
      <c r="S21" s="664"/>
      <c r="T21" s="664"/>
      <c r="U21" s="664"/>
      <c r="V21" s="664"/>
      <c r="W21" s="664"/>
      <c r="X21" s="664"/>
      <c r="Y21" s="665"/>
      <c r="Z21" s="723">
        <v>0.3</v>
      </c>
      <c r="AA21" s="723"/>
      <c r="AB21" s="723"/>
      <c r="AC21" s="723"/>
      <c r="AD21" s="724" t="s">
        <v>128</v>
      </c>
      <c r="AE21" s="724"/>
      <c r="AF21" s="724"/>
      <c r="AG21" s="724"/>
      <c r="AH21" s="724"/>
      <c r="AI21" s="724"/>
      <c r="AJ21" s="724"/>
      <c r="AK21" s="724"/>
      <c r="AL21" s="666" t="s">
        <v>128</v>
      </c>
      <c r="AM21" s="667"/>
      <c r="AN21" s="667"/>
      <c r="AO21" s="725"/>
      <c r="AP21" s="769" t="s">
        <v>280</v>
      </c>
      <c r="AQ21" s="776"/>
      <c r="AR21" s="776"/>
      <c r="AS21" s="776"/>
      <c r="AT21" s="776"/>
      <c r="AU21" s="776"/>
      <c r="AV21" s="776"/>
      <c r="AW21" s="776"/>
      <c r="AX21" s="776"/>
      <c r="AY21" s="776"/>
      <c r="AZ21" s="776"/>
      <c r="BA21" s="776"/>
      <c r="BB21" s="776"/>
      <c r="BC21" s="776"/>
      <c r="BD21" s="776"/>
      <c r="BE21" s="776"/>
      <c r="BF21" s="771"/>
      <c r="BG21" s="661">
        <v>24559</v>
      </c>
      <c r="BH21" s="664"/>
      <c r="BI21" s="664"/>
      <c r="BJ21" s="664"/>
      <c r="BK21" s="664"/>
      <c r="BL21" s="664"/>
      <c r="BM21" s="664"/>
      <c r="BN21" s="665"/>
      <c r="BO21" s="723">
        <v>0.9</v>
      </c>
      <c r="BP21" s="723"/>
      <c r="BQ21" s="723"/>
      <c r="BR21" s="723"/>
      <c r="BS21" s="669" t="s">
        <v>128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281</v>
      </c>
      <c r="C22" s="659"/>
      <c r="D22" s="659"/>
      <c r="E22" s="659"/>
      <c r="F22" s="659"/>
      <c r="G22" s="659"/>
      <c r="H22" s="659"/>
      <c r="I22" s="659"/>
      <c r="J22" s="659"/>
      <c r="K22" s="659"/>
      <c r="L22" s="659"/>
      <c r="M22" s="659"/>
      <c r="N22" s="659"/>
      <c r="O22" s="659"/>
      <c r="P22" s="659"/>
      <c r="Q22" s="660"/>
      <c r="R22" s="661">
        <v>4269510</v>
      </c>
      <c r="S22" s="664"/>
      <c r="T22" s="664"/>
      <c r="U22" s="664"/>
      <c r="V22" s="664"/>
      <c r="W22" s="664"/>
      <c r="X22" s="664"/>
      <c r="Y22" s="665"/>
      <c r="Z22" s="723">
        <v>50.2</v>
      </c>
      <c r="AA22" s="723"/>
      <c r="AB22" s="723"/>
      <c r="AC22" s="723"/>
      <c r="AD22" s="724">
        <v>3928547</v>
      </c>
      <c r="AE22" s="724"/>
      <c r="AF22" s="724"/>
      <c r="AG22" s="724"/>
      <c r="AH22" s="724"/>
      <c r="AI22" s="724"/>
      <c r="AJ22" s="724"/>
      <c r="AK22" s="724"/>
      <c r="AL22" s="666">
        <v>97.8</v>
      </c>
      <c r="AM22" s="667"/>
      <c r="AN22" s="667"/>
      <c r="AO22" s="725"/>
      <c r="AP22" s="769" t="s">
        <v>282</v>
      </c>
      <c r="AQ22" s="776"/>
      <c r="AR22" s="776"/>
      <c r="AS22" s="776"/>
      <c r="AT22" s="776"/>
      <c r="AU22" s="776"/>
      <c r="AV22" s="776"/>
      <c r="AW22" s="776"/>
      <c r="AX22" s="776"/>
      <c r="AY22" s="776"/>
      <c r="AZ22" s="776"/>
      <c r="BA22" s="776"/>
      <c r="BB22" s="776"/>
      <c r="BC22" s="776"/>
      <c r="BD22" s="776"/>
      <c r="BE22" s="776"/>
      <c r="BF22" s="771"/>
      <c r="BG22" s="661" t="s">
        <v>241</v>
      </c>
      <c r="BH22" s="664"/>
      <c r="BI22" s="664"/>
      <c r="BJ22" s="664"/>
      <c r="BK22" s="664"/>
      <c r="BL22" s="664"/>
      <c r="BM22" s="664"/>
      <c r="BN22" s="665"/>
      <c r="BO22" s="723" t="s">
        <v>128</v>
      </c>
      <c r="BP22" s="723"/>
      <c r="BQ22" s="723"/>
      <c r="BR22" s="723"/>
      <c r="BS22" s="669" t="s">
        <v>128</v>
      </c>
      <c r="BT22" s="664"/>
      <c r="BU22" s="664"/>
      <c r="BV22" s="664"/>
      <c r="BW22" s="664"/>
      <c r="BX22" s="664"/>
      <c r="BY22" s="664"/>
      <c r="BZ22" s="664"/>
      <c r="CA22" s="664"/>
      <c r="CB22" s="704"/>
      <c r="CD22" s="778" t="s">
        <v>283</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284</v>
      </c>
      <c r="C23" s="659"/>
      <c r="D23" s="659"/>
      <c r="E23" s="659"/>
      <c r="F23" s="659"/>
      <c r="G23" s="659"/>
      <c r="H23" s="659"/>
      <c r="I23" s="659"/>
      <c r="J23" s="659"/>
      <c r="K23" s="659"/>
      <c r="L23" s="659"/>
      <c r="M23" s="659"/>
      <c r="N23" s="659"/>
      <c r="O23" s="659"/>
      <c r="P23" s="659"/>
      <c r="Q23" s="660"/>
      <c r="R23" s="661">
        <v>2139</v>
      </c>
      <c r="S23" s="664"/>
      <c r="T23" s="664"/>
      <c r="U23" s="664"/>
      <c r="V23" s="664"/>
      <c r="W23" s="664"/>
      <c r="X23" s="664"/>
      <c r="Y23" s="665"/>
      <c r="Z23" s="723">
        <v>0</v>
      </c>
      <c r="AA23" s="723"/>
      <c r="AB23" s="723"/>
      <c r="AC23" s="723"/>
      <c r="AD23" s="724">
        <v>2139</v>
      </c>
      <c r="AE23" s="724"/>
      <c r="AF23" s="724"/>
      <c r="AG23" s="724"/>
      <c r="AH23" s="724"/>
      <c r="AI23" s="724"/>
      <c r="AJ23" s="724"/>
      <c r="AK23" s="724"/>
      <c r="AL23" s="666">
        <v>0.1</v>
      </c>
      <c r="AM23" s="667"/>
      <c r="AN23" s="667"/>
      <c r="AO23" s="725"/>
      <c r="AP23" s="769" t="s">
        <v>285</v>
      </c>
      <c r="AQ23" s="776"/>
      <c r="AR23" s="776"/>
      <c r="AS23" s="776"/>
      <c r="AT23" s="776"/>
      <c r="AU23" s="776"/>
      <c r="AV23" s="776"/>
      <c r="AW23" s="776"/>
      <c r="AX23" s="776"/>
      <c r="AY23" s="776"/>
      <c r="AZ23" s="776"/>
      <c r="BA23" s="776"/>
      <c r="BB23" s="776"/>
      <c r="BC23" s="776"/>
      <c r="BD23" s="776"/>
      <c r="BE23" s="776"/>
      <c r="BF23" s="771"/>
      <c r="BG23" s="661">
        <v>154301</v>
      </c>
      <c r="BH23" s="664"/>
      <c r="BI23" s="664"/>
      <c r="BJ23" s="664"/>
      <c r="BK23" s="664"/>
      <c r="BL23" s="664"/>
      <c r="BM23" s="664"/>
      <c r="BN23" s="665"/>
      <c r="BO23" s="723">
        <v>5.6</v>
      </c>
      <c r="BP23" s="723"/>
      <c r="BQ23" s="723"/>
      <c r="BR23" s="723"/>
      <c r="BS23" s="669" t="s">
        <v>128</v>
      </c>
      <c r="BT23" s="664"/>
      <c r="BU23" s="664"/>
      <c r="BV23" s="664"/>
      <c r="BW23" s="664"/>
      <c r="BX23" s="664"/>
      <c r="BY23" s="664"/>
      <c r="BZ23" s="664"/>
      <c r="CA23" s="664"/>
      <c r="CB23" s="704"/>
      <c r="CD23" s="778" t="s">
        <v>224</v>
      </c>
      <c r="CE23" s="779"/>
      <c r="CF23" s="779"/>
      <c r="CG23" s="779"/>
      <c r="CH23" s="779"/>
      <c r="CI23" s="779"/>
      <c r="CJ23" s="779"/>
      <c r="CK23" s="779"/>
      <c r="CL23" s="779"/>
      <c r="CM23" s="779"/>
      <c r="CN23" s="779"/>
      <c r="CO23" s="779"/>
      <c r="CP23" s="779"/>
      <c r="CQ23" s="780"/>
      <c r="CR23" s="778" t="s">
        <v>286</v>
      </c>
      <c r="CS23" s="779"/>
      <c r="CT23" s="779"/>
      <c r="CU23" s="779"/>
      <c r="CV23" s="779"/>
      <c r="CW23" s="779"/>
      <c r="CX23" s="779"/>
      <c r="CY23" s="780"/>
      <c r="CZ23" s="778" t="s">
        <v>287</v>
      </c>
      <c r="DA23" s="779"/>
      <c r="DB23" s="779"/>
      <c r="DC23" s="780"/>
      <c r="DD23" s="778" t="s">
        <v>288</v>
      </c>
      <c r="DE23" s="779"/>
      <c r="DF23" s="779"/>
      <c r="DG23" s="779"/>
      <c r="DH23" s="779"/>
      <c r="DI23" s="779"/>
      <c r="DJ23" s="779"/>
      <c r="DK23" s="780"/>
      <c r="DL23" s="787" t="s">
        <v>289</v>
      </c>
      <c r="DM23" s="788"/>
      <c r="DN23" s="788"/>
      <c r="DO23" s="788"/>
      <c r="DP23" s="788"/>
      <c r="DQ23" s="788"/>
      <c r="DR23" s="788"/>
      <c r="DS23" s="788"/>
      <c r="DT23" s="788"/>
      <c r="DU23" s="788"/>
      <c r="DV23" s="789"/>
      <c r="DW23" s="778" t="s">
        <v>290</v>
      </c>
      <c r="DX23" s="779"/>
      <c r="DY23" s="779"/>
      <c r="DZ23" s="779"/>
      <c r="EA23" s="779"/>
      <c r="EB23" s="779"/>
      <c r="EC23" s="780"/>
    </row>
    <row r="24" spans="2:133" ht="11.25" customHeight="1" x14ac:dyDescent="0.15">
      <c r="B24" s="658" t="s">
        <v>291</v>
      </c>
      <c r="C24" s="659"/>
      <c r="D24" s="659"/>
      <c r="E24" s="659"/>
      <c r="F24" s="659"/>
      <c r="G24" s="659"/>
      <c r="H24" s="659"/>
      <c r="I24" s="659"/>
      <c r="J24" s="659"/>
      <c r="K24" s="659"/>
      <c r="L24" s="659"/>
      <c r="M24" s="659"/>
      <c r="N24" s="659"/>
      <c r="O24" s="659"/>
      <c r="P24" s="659"/>
      <c r="Q24" s="660"/>
      <c r="R24" s="661">
        <v>48028</v>
      </c>
      <c r="S24" s="664"/>
      <c r="T24" s="664"/>
      <c r="U24" s="664"/>
      <c r="V24" s="664"/>
      <c r="W24" s="664"/>
      <c r="X24" s="664"/>
      <c r="Y24" s="665"/>
      <c r="Z24" s="723">
        <v>0.6</v>
      </c>
      <c r="AA24" s="723"/>
      <c r="AB24" s="723"/>
      <c r="AC24" s="723"/>
      <c r="AD24" s="724" t="s">
        <v>128</v>
      </c>
      <c r="AE24" s="724"/>
      <c r="AF24" s="724"/>
      <c r="AG24" s="724"/>
      <c r="AH24" s="724"/>
      <c r="AI24" s="724"/>
      <c r="AJ24" s="724"/>
      <c r="AK24" s="724"/>
      <c r="AL24" s="666" t="s">
        <v>128</v>
      </c>
      <c r="AM24" s="667"/>
      <c r="AN24" s="667"/>
      <c r="AO24" s="725"/>
      <c r="AP24" s="769" t="s">
        <v>292</v>
      </c>
      <c r="AQ24" s="776"/>
      <c r="AR24" s="776"/>
      <c r="AS24" s="776"/>
      <c r="AT24" s="776"/>
      <c r="AU24" s="776"/>
      <c r="AV24" s="776"/>
      <c r="AW24" s="776"/>
      <c r="AX24" s="776"/>
      <c r="AY24" s="776"/>
      <c r="AZ24" s="776"/>
      <c r="BA24" s="776"/>
      <c r="BB24" s="776"/>
      <c r="BC24" s="776"/>
      <c r="BD24" s="776"/>
      <c r="BE24" s="776"/>
      <c r="BF24" s="771"/>
      <c r="BG24" s="661" t="s">
        <v>128</v>
      </c>
      <c r="BH24" s="664"/>
      <c r="BI24" s="664"/>
      <c r="BJ24" s="664"/>
      <c r="BK24" s="664"/>
      <c r="BL24" s="664"/>
      <c r="BM24" s="664"/>
      <c r="BN24" s="665"/>
      <c r="BO24" s="723" t="s">
        <v>128</v>
      </c>
      <c r="BP24" s="723"/>
      <c r="BQ24" s="723"/>
      <c r="BR24" s="723"/>
      <c r="BS24" s="669" t="s">
        <v>241</v>
      </c>
      <c r="BT24" s="664"/>
      <c r="BU24" s="664"/>
      <c r="BV24" s="664"/>
      <c r="BW24" s="664"/>
      <c r="BX24" s="664"/>
      <c r="BY24" s="664"/>
      <c r="BZ24" s="664"/>
      <c r="CA24" s="664"/>
      <c r="CB24" s="704"/>
      <c r="CD24" s="732" t="s">
        <v>293</v>
      </c>
      <c r="CE24" s="733"/>
      <c r="CF24" s="733"/>
      <c r="CG24" s="733"/>
      <c r="CH24" s="733"/>
      <c r="CI24" s="733"/>
      <c r="CJ24" s="733"/>
      <c r="CK24" s="733"/>
      <c r="CL24" s="733"/>
      <c r="CM24" s="733"/>
      <c r="CN24" s="733"/>
      <c r="CO24" s="733"/>
      <c r="CP24" s="733"/>
      <c r="CQ24" s="734"/>
      <c r="CR24" s="726">
        <v>3394909</v>
      </c>
      <c r="CS24" s="727"/>
      <c r="CT24" s="727"/>
      <c r="CU24" s="727"/>
      <c r="CV24" s="727"/>
      <c r="CW24" s="727"/>
      <c r="CX24" s="727"/>
      <c r="CY24" s="773"/>
      <c r="CZ24" s="774">
        <v>42.4</v>
      </c>
      <c r="DA24" s="743"/>
      <c r="DB24" s="743"/>
      <c r="DC24" s="777"/>
      <c r="DD24" s="772">
        <v>2502583</v>
      </c>
      <c r="DE24" s="727"/>
      <c r="DF24" s="727"/>
      <c r="DG24" s="727"/>
      <c r="DH24" s="727"/>
      <c r="DI24" s="727"/>
      <c r="DJ24" s="727"/>
      <c r="DK24" s="773"/>
      <c r="DL24" s="772">
        <v>2405348</v>
      </c>
      <c r="DM24" s="727"/>
      <c r="DN24" s="727"/>
      <c r="DO24" s="727"/>
      <c r="DP24" s="727"/>
      <c r="DQ24" s="727"/>
      <c r="DR24" s="727"/>
      <c r="DS24" s="727"/>
      <c r="DT24" s="727"/>
      <c r="DU24" s="727"/>
      <c r="DV24" s="773"/>
      <c r="DW24" s="774">
        <v>55.7</v>
      </c>
      <c r="DX24" s="743"/>
      <c r="DY24" s="743"/>
      <c r="DZ24" s="743"/>
      <c r="EA24" s="743"/>
      <c r="EB24" s="743"/>
      <c r="EC24" s="775"/>
    </row>
    <row r="25" spans="2:133" ht="11.25" customHeight="1" x14ac:dyDescent="0.15">
      <c r="B25" s="658" t="s">
        <v>294</v>
      </c>
      <c r="C25" s="659"/>
      <c r="D25" s="659"/>
      <c r="E25" s="659"/>
      <c r="F25" s="659"/>
      <c r="G25" s="659"/>
      <c r="H25" s="659"/>
      <c r="I25" s="659"/>
      <c r="J25" s="659"/>
      <c r="K25" s="659"/>
      <c r="L25" s="659"/>
      <c r="M25" s="659"/>
      <c r="N25" s="659"/>
      <c r="O25" s="659"/>
      <c r="P25" s="659"/>
      <c r="Q25" s="660"/>
      <c r="R25" s="661">
        <v>334777</v>
      </c>
      <c r="S25" s="664"/>
      <c r="T25" s="664"/>
      <c r="U25" s="664"/>
      <c r="V25" s="664"/>
      <c r="W25" s="664"/>
      <c r="X25" s="664"/>
      <c r="Y25" s="665"/>
      <c r="Z25" s="723">
        <v>3.9</v>
      </c>
      <c r="AA25" s="723"/>
      <c r="AB25" s="723"/>
      <c r="AC25" s="723"/>
      <c r="AD25" s="724">
        <v>3457</v>
      </c>
      <c r="AE25" s="724"/>
      <c r="AF25" s="724"/>
      <c r="AG25" s="724"/>
      <c r="AH25" s="724"/>
      <c r="AI25" s="724"/>
      <c r="AJ25" s="724"/>
      <c r="AK25" s="724"/>
      <c r="AL25" s="666">
        <v>0.1</v>
      </c>
      <c r="AM25" s="667"/>
      <c r="AN25" s="667"/>
      <c r="AO25" s="725"/>
      <c r="AP25" s="769" t="s">
        <v>295</v>
      </c>
      <c r="AQ25" s="776"/>
      <c r="AR25" s="776"/>
      <c r="AS25" s="776"/>
      <c r="AT25" s="776"/>
      <c r="AU25" s="776"/>
      <c r="AV25" s="776"/>
      <c r="AW25" s="776"/>
      <c r="AX25" s="776"/>
      <c r="AY25" s="776"/>
      <c r="AZ25" s="776"/>
      <c r="BA25" s="776"/>
      <c r="BB25" s="776"/>
      <c r="BC25" s="776"/>
      <c r="BD25" s="776"/>
      <c r="BE25" s="776"/>
      <c r="BF25" s="771"/>
      <c r="BG25" s="661" t="s">
        <v>241</v>
      </c>
      <c r="BH25" s="664"/>
      <c r="BI25" s="664"/>
      <c r="BJ25" s="664"/>
      <c r="BK25" s="664"/>
      <c r="BL25" s="664"/>
      <c r="BM25" s="664"/>
      <c r="BN25" s="665"/>
      <c r="BO25" s="723" t="s">
        <v>128</v>
      </c>
      <c r="BP25" s="723"/>
      <c r="BQ25" s="723"/>
      <c r="BR25" s="723"/>
      <c r="BS25" s="669" t="s">
        <v>128</v>
      </c>
      <c r="BT25" s="664"/>
      <c r="BU25" s="664"/>
      <c r="BV25" s="664"/>
      <c r="BW25" s="664"/>
      <c r="BX25" s="664"/>
      <c r="BY25" s="664"/>
      <c r="BZ25" s="664"/>
      <c r="CA25" s="664"/>
      <c r="CB25" s="704"/>
      <c r="CD25" s="705" t="s">
        <v>296</v>
      </c>
      <c r="CE25" s="702"/>
      <c r="CF25" s="702"/>
      <c r="CG25" s="702"/>
      <c r="CH25" s="702"/>
      <c r="CI25" s="702"/>
      <c r="CJ25" s="702"/>
      <c r="CK25" s="702"/>
      <c r="CL25" s="702"/>
      <c r="CM25" s="702"/>
      <c r="CN25" s="702"/>
      <c r="CO25" s="702"/>
      <c r="CP25" s="702"/>
      <c r="CQ25" s="703"/>
      <c r="CR25" s="661">
        <v>1581175</v>
      </c>
      <c r="CS25" s="662"/>
      <c r="CT25" s="662"/>
      <c r="CU25" s="662"/>
      <c r="CV25" s="662"/>
      <c r="CW25" s="662"/>
      <c r="CX25" s="662"/>
      <c r="CY25" s="663"/>
      <c r="CZ25" s="666">
        <v>19.8</v>
      </c>
      <c r="DA25" s="695"/>
      <c r="DB25" s="695"/>
      <c r="DC25" s="696"/>
      <c r="DD25" s="669">
        <v>1501848</v>
      </c>
      <c r="DE25" s="662"/>
      <c r="DF25" s="662"/>
      <c r="DG25" s="662"/>
      <c r="DH25" s="662"/>
      <c r="DI25" s="662"/>
      <c r="DJ25" s="662"/>
      <c r="DK25" s="663"/>
      <c r="DL25" s="669">
        <v>1414805</v>
      </c>
      <c r="DM25" s="662"/>
      <c r="DN25" s="662"/>
      <c r="DO25" s="662"/>
      <c r="DP25" s="662"/>
      <c r="DQ25" s="662"/>
      <c r="DR25" s="662"/>
      <c r="DS25" s="662"/>
      <c r="DT25" s="662"/>
      <c r="DU25" s="662"/>
      <c r="DV25" s="663"/>
      <c r="DW25" s="666">
        <v>32.799999999999997</v>
      </c>
      <c r="DX25" s="695"/>
      <c r="DY25" s="695"/>
      <c r="DZ25" s="695"/>
      <c r="EA25" s="695"/>
      <c r="EB25" s="695"/>
      <c r="EC25" s="697"/>
    </row>
    <row r="26" spans="2:133" ht="11.25" customHeight="1" x14ac:dyDescent="0.15">
      <c r="B26" s="658" t="s">
        <v>297</v>
      </c>
      <c r="C26" s="659"/>
      <c r="D26" s="659"/>
      <c r="E26" s="659"/>
      <c r="F26" s="659"/>
      <c r="G26" s="659"/>
      <c r="H26" s="659"/>
      <c r="I26" s="659"/>
      <c r="J26" s="659"/>
      <c r="K26" s="659"/>
      <c r="L26" s="659"/>
      <c r="M26" s="659"/>
      <c r="N26" s="659"/>
      <c r="O26" s="659"/>
      <c r="P26" s="659"/>
      <c r="Q26" s="660"/>
      <c r="R26" s="661">
        <v>25212</v>
      </c>
      <c r="S26" s="664"/>
      <c r="T26" s="664"/>
      <c r="U26" s="664"/>
      <c r="V26" s="664"/>
      <c r="W26" s="664"/>
      <c r="X26" s="664"/>
      <c r="Y26" s="665"/>
      <c r="Z26" s="723">
        <v>0.3</v>
      </c>
      <c r="AA26" s="723"/>
      <c r="AB26" s="723"/>
      <c r="AC26" s="723"/>
      <c r="AD26" s="724" t="s">
        <v>241</v>
      </c>
      <c r="AE26" s="724"/>
      <c r="AF26" s="724"/>
      <c r="AG26" s="724"/>
      <c r="AH26" s="724"/>
      <c r="AI26" s="724"/>
      <c r="AJ26" s="724"/>
      <c r="AK26" s="724"/>
      <c r="AL26" s="666" t="s">
        <v>128</v>
      </c>
      <c r="AM26" s="667"/>
      <c r="AN26" s="667"/>
      <c r="AO26" s="725"/>
      <c r="AP26" s="769" t="s">
        <v>298</v>
      </c>
      <c r="AQ26" s="770"/>
      <c r="AR26" s="770"/>
      <c r="AS26" s="770"/>
      <c r="AT26" s="770"/>
      <c r="AU26" s="770"/>
      <c r="AV26" s="770"/>
      <c r="AW26" s="770"/>
      <c r="AX26" s="770"/>
      <c r="AY26" s="770"/>
      <c r="AZ26" s="770"/>
      <c r="BA26" s="770"/>
      <c r="BB26" s="770"/>
      <c r="BC26" s="770"/>
      <c r="BD26" s="770"/>
      <c r="BE26" s="770"/>
      <c r="BF26" s="771"/>
      <c r="BG26" s="661" t="s">
        <v>128</v>
      </c>
      <c r="BH26" s="664"/>
      <c r="BI26" s="664"/>
      <c r="BJ26" s="664"/>
      <c r="BK26" s="664"/>
      <c r="BL26" s="664"/>
      <c r="BM26" s="664"/>
      <c r="BN26" s="665"/>
      <c r="BO26" s="723" t="s">
        <v>128</v>
      </c>
      <c r="BP26" s="723"/>
      <c r="BQ26" s="723"/>
      <c r="BR26" s="723"/>
      <c r="BS26" s="669" t="s">
        <v>241</v>
      </c>
      <c r="BT26" s="664"/>
      <c r="BU26" s="664"/>
      <c r="BV26" s="664"/>
      <c r="BW26" s="664"/>
      <c r="BX26" s="664"/>
      <c r="BY26" s="664"/>
      <c r="BZ26" s="664"/>
      <c r="CA26" s="664"/>
      <c r="CB26" s="704"/>
      <c r="CD26" s="705" t="s">
        <v>299</v>
      </c>
      <c r="CE26" s="702"/>
      <c r="CF26" s="702"/>
      <c r="CG26" s="702"/>
      <c r="CH26" s="702"/>
      <c r="CI26" s="702"/>
      <c r="CJ26" s="702"/>
      <c r="CK26" s="702"/>
      <c r="CL26" s="702"/>
      <c r="CM26" s="702"/>
      <c r="CN26" s="702"/>
      <c r="CO26" s="702"/>
      <c r="CP26" s="702"/>
      <c r="CQ26" s="703"/>
      <c r="CR26" s="661">
        <v>1040322</v>
      </c>
      <c r="CS26" s="664"/>
      <c r="CT26" s="664"/>
      <c r="CU26" s="664"/>
      <c r="CV26" s="664"/>
      <c r="CW26" s="664"/>
      <c r="CX26" s="664"/>
      <c r="CY26" s="665"/>
      <c r="CZ26" s="666">
        <v>13</v>
      </c>
      <c r="DA26" s="695"/>
      <c r="DB26" s="695"/>
      <c r="DC26" s="696"/>
      <c r="DD26" s="669">
        <v>973987</v>
      </c>
      <c r="DE26" s="664"/>
      <c r="DF26" s="664"/>
      <c r="DG26" s="664"/>
      <c r="DH26" s="664"/>
      <c r="DI26" s="664"/>
      <c r="DJ26" s="664"/>
      <c r="DK26" s="665"/>
      <c r="DL26" s="669" t="s">
        <v>128</v>
      </c>
      <c r="DM26" s="664"/>
      <c r="DN26" s="664"/>
      <c r="DO26" s="664"/>
      <c r="DP26" s="664"/>
      <c r="DQ26" s="664"/>
      <c r="DR26" s="664"/>
      <c r="DS26" s="664"/>
      <c r="DT26" s="664"/>
      <c r="DU26" s="664"/>
      <c r="DV26" s="665"/>
      <c r="DW26" s="666" t="s">
        <v>128</v>
      </c>
      <c r="DX26" s="695"/>
      <c r="DY26" s="695"/>
      <c r="DZ26" s="695"/>
      <c r="EA26" s="695"/>
      <c r="EB26" s="695"/>
      <c r="EC26" s="697"/>
    </row>
    <row r="27" spans="2:133" ht="11.25" customHeight="1" x14ac:dyDescent="0.15">
      <c r="B27" s="658" t="s">
        <v>300</v>
      </c>
      <c r="C27" s="659"/>
      <c r="D27" s="659"/>
      <c r="E27" s="659"/>
      <c r="F27" s="659"/>
      <c r="G27" s="659"/>
      <c r="H27" s="659"/>
      <c r="I27" s="659"/>
      <c r="J27" s="659"/>
      <c r="K27" s="659"/>
      <c r="L27" s="659"/>
      <c r="M27" s="659"/>
      <c r="N27" s="659"/>
      <c r="O27" s="659"/>
      <c r="P27" s="659"/>
      <c r="Q27" s="660"/>
      <c r="R27" s="661">
        <v>1388132</v>
      </c>
      <c r="S27" s="664"/>
      <c r="T27" s="664"/>
      <c r="U27" s="664"/>
      <c r="V27" s="664"/>
      <c r="W27" s="664"/>
      <c r="X27" s="664"/>
      <c r="Y27" s="665"/>
      <c r="Z27" s="723">
        <v>16.3</v>
      </c>
      <c r="AA27" s="723"/>
      <c r="AB27" s="723"/>
      <c r="AC27" s="723"/>
      <c r="AD27" s="724" t="s">
        <v>128</v>
      </c>
      <c r="AE27" s="724"/>
      <c r="AF27" s="724"/>
      <c r="AG27" s="724"/>
      <c r="AH27" s="724"/>
      <c r="AI27" s="724"/>
      <c r="AJ27" s="724"/>
      <c r="AK27" s="724"/>
      <c r="AL27" s="666" t="s">
        <v>128</v>
      </c>
      <c r="AM27" s="667"/>
      <c r="AN27" s="667"/>
      <c r="AO27" s="725"/>
      <c r="AP27" s="658" t="s">
        <v>301</v>
      </c>
      <c r="AQ27" s="659"/>
      <c r="AR27" s="659"/>
      <c r="AS27" s="659"/>
      <c r="AT27" s="659"/>
      <c r="AU27" s="659"/>
      <c r="AV27" s="659"/>
      <c r="AW27" s="659"/>
      <c r="AX27" s="659"/>
      <c r="AY27" s="659"/>
      <c r="AZ27" s="659"/>
      <c r="BA27" s="659"/>
      <c r="BB27" s="659"/>
      <c r="BC27" s="659"/>
      <c r="BD27" s="659"/>
      <c r="BE27" s="659"/>
      <c r="BF27" s="660"/>
      <c r="BG27" s="661">
        <v>2752743</v>
      </c>
      <c r="BH27" s="664"/>
      <c r="BI27" s="664"/>
      <c r="BJ27" s="664"/>
      <c r="BK27" s="664"/>
      <c r="BL27" s="664"/>
      <c r="BM27" s="664"/>
      <c r="BN27" s="665"/>
      <c r="BO27" s="723">
        <v>100</v>
      </c>
      <c r="BP27" s="723"/>
      <c r="BQ27" s="723"/>
      <c r="BR27" s="723"/>
      <c r="BS27" s="669">
        <v>23177</v>
      </c>
      <c r="BT27" s="664"/>
      <c r="BU27" s="664"/>
      <c r="BV27" s="664"/>
      <c r="BW27" s="664"/>
      <c r="BX27" s="664"/>
      <c r="BY27" s="664"/>
      <c r="BZ27" s="664"/>
      <c r="CA27" s="664"/>
      <c r="CB27" s="704"/>
      <c r="CD27" s="705" t="s">
        <v>302</v>
      </c>
      <c r="CE27" s="702"/>
      <c r="CF27" s="702"/>
      <c r="CG27" s="702"/>
      <c r="CH27" s="702"/>
      <c r="CI27" s="702"/>
      <c r="CJ27" s="702"/>
      <c r="CK27" s="702"/>
      <c r="CL27" s="702"/>
      <c r="CM27" s="702"/>
      <c r="CN27" s="702"/>
      <c r="CO27" s="702"/>
      <c r="CP27" s="702"/>
      <c r="CQ27" s="703"/>
      <c r="CR27" s="661">
        <v>1091937</v>
      </c>
      <c r="CS27" s="662"/>
      <c r="CT27" s="662"/>
      <c r="CU27" s="662"/>
      <c r="CV27" s="662"/>
      <c r="CW27" s="662"/>
      <c r="CX27" s="662"/>
      <c r="CY27" s="663"/>
      <c r="CZ27" s="666">
        <v>13.6</v>
      </c>
      <c r="DA27" s="695"/>
      <c r="DB27" s="695"/>
      <c r="DC27" s="696"/>
      <c r="DD27" s="669">
        <v>335331</v>
      </c>
      <c r="DE27" s="662"/>
      <c r="DF27" s="662"/>
      <c r="DG27" s="662"/>
      <c r="DH27" s="662"/>
      <c r="DI27" s="662"/>
      <c r="DJ27" s="662"/>
      <c r="DK27" s="663"/>
      <c r="DL27" s="669">
        <v>325139</v>
      </c>
      <c r="DM27" s="662"/>
      <c r="DN27" s="662"/>
      <c r="DO27" s="662"/>
      <c r="DP27" s="662"/>
      <c r="DQ27" s="662"/>
      <c r="DR27" s="662"/>
      <c r="DS27" s="662"/>
      <c r="DT27" s="662"/>
      <c r="DU27" s="662"/>
      <c r="DV27" s="663"/>
      <c r="DW27" s="666">
        <v>7.5</v>
      </c>
      <c r="DX27" s="695"/>
      <c r="DY27" s="695"/>
      <c r="DZ27" s="695"/>
      <c r="EA27" s="695"/>
      <c r="EB27" s="695"/>
      <c r="EC27" s="697"/>
    </row>
    <row r="28" spans="2:133" ht="11.25" customHeight="1" x14ac:dyDescent="0.15">
      <c r="B28" s="766" t="s">
        <v>303</v>
      </c>
      <c r="C28" s="767"/>
      <c r="D28" s="767"/>
      <c r="E28" s="767"/>
      <c r="F28" s="767"/>
      <c r="G28" s="767"/>
      <c r="H28" s="767"/>
      <c r="I28" s="767"/>
      <c r="J28" s="767"/>
      <c r="K28" s="767"/>
      <c r="L28" s="767"/>
      <c r="M28" s="767"/>
      <c r="N28" s="767"/>
      <c r="O28" s="767"/>
      <c r="P28" s="767"/>
      <c r="Q28" s="768"/>
      <c r="R28" s="661" t="s">
        <v>128</v>
      </c>
      <c r="S28" s="664"/>
      <c r="T28" s="664"/>
      <c r="U28" s="664"/>
      <c r="V28" s="664"/>
      <c r="W28" s="664"/>
      <c r="X28" s="664"/>
      <c r="Y28" s="665"/>
      <c r="Z28" s="723" t="s">
        <v>241</v>
      </c>
      <c r="AA28" s="723"/>
      <c r="AB28" s="723"/>
      <c r="AC28" s="723"/>
      <c r="AD28" s="724" t="s">
        <v>128</v>
      </c>
      <c r="AE28" s="724"/>
      <c r="AF28" s="724"/>
      <c r="AG28" s="724"/>
      <c r="AH28" s="724"/>
      <c r="AI28" s="724"/>
      <c r="AJ28" s="724"/>
      <c r="AK28" s="724"/>
      <c r="AL28" s="666" t="s">
        <v>128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304</v>
      </c>
      <c r="CE28" s="702"/>
      <c r="CF28" s="702"/>
      <c r="CG28" s="702"/>
      <c r="CH28" s="702"/>
      <c r="CI28" s="702"/>
      <c r="CJ28" s="702"/>
      <c r="CK28" s="702"/>
      <c r="CL28" s="702"/>
      <c r="CM28" s="702"/>
      <c r="CN28" s="702"/>
      <c r="CO28" s="702"/>
      <c r="CP28" s="702"/>
      <c r="CQ28" s="703"/>
      <c r="CR28" s="661">
        <v>721797</v>
      </c>
      <c r="CS28" s="664"/>
      <c r="CT28" s="664"/>
      <c r="CU28" s="664"/>
      <c r="CV28" s="664"/>
      <c r="CW28" s="664"/>
      <c r="CX28" s="664"/>
      <c r="CY28" s="665"/>
      <c r="CZ28" s="666">
        <v>9</v>
      </c>
      <c r="DA28" s="695"/>
      <c r="DB28" s="695"/>
      <c r="DC28" s="696"/>
      <c r="DD28" s="669">
        <v>665404</v>
      </c>
      <c r="DE28" s="664"/>
      <c r="DF28" s="664"/>
      <c r="DG28" s="664"/>
      <c r="DH28" s="664"/>
      <c r="DI28" s="664"/>
      <c r="DJ28" s="664"/>
      <c r="DK28" s="665"/>
      <c r="DL28" s="669">
        <v>665404</v>
      </c>
      <c r="DM28" s="664"/>
      <c r="DN28" s="664"/>
      <c r="DO28" s="664"/>
      <c r="DP28" s="664"/>
      <c r="DQ28" s="664"/>
      <c r="DR28" s="664"/>
      <c r="DS28" s="664"/>
      <c r="DT28" s="664"/>
      <c r="DU28" s="664"/>
      <c r="DV28" s="665"/>
      <c r="DW28" s="666">
        <v>15.4</v>
      </c>
      <c r="DX28" s="695"/>
      <c r="DY28" s="695"/>
      <c r="DZ28" s="695"/>
      <c r="EA28" s="695"/>
      <c r="EB28" s="695"/>
      <c r="EC28" s="697"/>
    </row>
    <row r="29" spans="2:133" ht="11.25" customHeight="1" x14ac:dyDescent="0.15">
      <c r="B29" s="658" t="s">
        <v>305</v>
      </c>
      <c r="C29" s="659"/>
      <c r="D29" s="659"/>
      <c r="E29" s="659"/>
      <c r="F29" s="659"/>
      <c r="G29" s="659"/>
      <c r="H29" s="659"/>
      <c r="I29" s="659"/>
      <c r="J29" s="659"/>
      <c r="K29" s="659"/>
      <c r="L29" s="659"/>
      <c r="M29" s="659"/>
      <c r="N29" s="659"/>
      <c r="O29" s="659"/>
      <c r="P29" s="659"/>
      <c r="Q29" s="660"/>
      <c r="R29" s="661">
        <v>483944</v>
      </c>
      <c r="S29" s="664"/>
      <c r="T29" s="664"/>
      <c r="U29" s="664"/>
      <c r="V29" s="664"/>
      <c r="W29" s="664"/>
      <c r="X29" s="664"/>
      <c r="Y29" s="665"/>
      <c r="Z29" s="723">
        <v>5.7</v>
      </c>
      <c r="AA29" s="723"/>
      <c r="AB29" s="723"/>
      <c r="AC29" s="723"/>
      <c r="AD29" s="724" t="s">
        <v>128</v>
      </c>
      <c r="AE29" s="724"/>
      <c r="AF29" s="724"/>
      <c r="AG29" s="724"/>
      <c r="AH29" s="724"/>
      <c r="AI29" s="724"/>
      <c r="AJ29" s="724"/>
      <c r="AK29" s="724"/>
      <c r="AL29" s="666" t="s">
        <v>128</v>
      </c>
      <c r="AM29" s="667"/>
      <c r="AN29" s="667"/>
      <c r="AO29" s="725"/>
      <c r="AP29" s="735" t="s">
        <v>224</v>
      </c>
      <c r="AQ29" s="736"/>
      <c r="AR29" s="736"/>
      <c r="AS29" s="736"/>
      <c r="AT29" s="736"/>
      <c r="AU29" s="736"/>
      <c r="AV29" s="736"/>
      <c r="AW29" s="736"/>
      <c r="AX29" s="736"/>
      <c r="AY29" s="736"/>
      <c r="AZ29" s="736"/>
      <c r="BA29" s="736"/>
      <c r="BB29" s="736"/>
      <c r="BC29" s="736"/>
      <c r="BD29" s="736"/>
      <c r="BE29" s="736"/>
      <c r="BF29" s="737"/>
      <c r="BG29" s="735" t="s">
        <v>306</v>
      </c>
      <c r="BH29" s="763"/>
      <c r="BI29" s="763"/>
      <c r="BJ29" s="763"/>
      <c r="BK29" s="763"/>
      <c r="BL29" s="763"/>
      <c r="BM29" s="763"/>
      <c r="BN29" s="763"/>
      <c r="BO29" s="763"/>
      <c r="BP29" s="763"/>
      <c r="BQ29" s="764"/>
      <c r="BR29" s="735" t="s">
        <v>307</v>
      </c>
      <c r="BS29" s="763"/>
      <c r="BT29" s="763"/>
      <c r="BU29" s="763"/>
      <c r="BV29" s="763"/>
      <c r="BW29" s="763"/>
      <c r="BX29" s="763"/>
      <c r="BY29" s="763"/>
      <c r="BZ29" s="763"/>
      <c r="CA29" s="763"/>
      <c r="CB29" s="764"/>
      <c r="CD29" s="745" t="s">
        <v>308</v>
      </c>
      <c r="CE29" s="746"/>
      <c r="CF29" s="705" t="s">
        <v>69</v>
      </c>
      <c r="CG29" s="702"/>
      <c r="CH29" s="702"/>
      <c r="CI29" s="702"/>
      <c r="CJ29" s="702"/>
      <c r="CK29" s="702"/>
      <c r="CL29" s="702"/>
      <c r="CM29" s="702"/>
      <c r="CN29" s="702"/>
      <c r="CO29" s="702"/>
      <c r="CP29" s="702"/>
      <c r="CQ29" s="703"/>
      <c r="CR29" s="661">
        <v>721797</v>
      </c>
      <c r="CS29" s="662"/>
      <c r="CT29" s="662"/>
      <c r="CU29" s="662"/>
      <c r="CV29" s="662"/>
      <c r="CW29" s="662"/>
      <c r="CX29" s="662"/>
      <c r="CY29" s="663"/>
      <c r="CZ29" s="666">
        <v>9</v>
      </c>
      <c r="DA29" s="695"/>
      <c r="DB29" s="695"/>
      <c r="DC29" s="696"/>
      <c r="DD29" s="669">
        <v>665404</v>
      </c>
      <c r="DE29" s="662"/>
      <c r="DF29" s="662"/>
      <c r="DG29" s="662"/>
      <c r="DH29" s="662"/>
      <c r="DI29" s="662"/>
      <c r="DJ29" s="662"/>
      <c r="DK29" s="663"/>
      <c r="DL29" s="669">
        <v>665404</v>
      </c>
      <c r="DM29" s="662"/>
      <c r="DN29" s="662"/>
      <c r="DO29" s="662"/>
      <c r="DP29" s="662"/>
      <c r="DQ29" s="662"/>
      <c r="DR29" s="662"/>
      <c r="DS29" s="662"/>
      <c r="DT29" s="662"/>
      <c r="DU29" s="662"/>
      <c r="DV29" s="663"/>
      <c r="DW29" s="666">
        <v>15.4</v>
      </c>
      <c r="DX29" s="695"/>
      <c r="DY29" s="695"/>
      <c r="DZ29" s="695"/>
      <c r="EA29" s="695"/>
      <c r="EB29" s="695"/>
      <c r="EC29" s="697"/>
    </row>
    <row r="30" spans="2:133" ht="11.25" customHeight="1" x14ac:dyDescent="0.15">
      <c r="B30" s="658" t="s">
        <v>309</v>
      </c>
      <c r="C30" s="659"/>
      <c r="D30" s="659"/>
      <c r="E30" s="659"/>
      <c r="F30" s="659"/>
      <c r="G30" s="659"/>
      <c r="H30" s="659"/>
      <c r="I30" s="659"/>
      <c r="J30" s="659"/>
      <c r="K30" s="659"/>
      <c r="L30" s="659"/>
      <c r="M30" s="659"/>
      <c r="N30" s="659"/>
      <c r="O30" s="659"/>
      <c r="P30" s="659"/>
      <c r="Q30" s="660"/>
      <c r="R30" s="661">
        <v>83550</v>
      </c>
      <c r="S30" s="664"/>
      <c r="T30" s="664"/>
      <c r="U30" s="664"/>
      <c r="V30" s="664"/>
      <c r="W30" s="664"/>
      <c r="X30" s="664"/>
      <c r="Y30" s="665"/>
      <c r="Z30" s="723">
        <v>1</v>
      </c>
      <c r="AA30" s="723"/>
      <c r="AB30" s="723"/>
      <c r="AC30" s="723"/>
      <c r="AD30" s="724">
        <v>81993</v>
      </c>
      <c r="AE30" s="724"/>
      <c r="AF30" s="724"/>
      <c r="AG30" s="724"/>
      <c r="AH30" s="724"/>
      <c r="AI30" s="724"/>
      <c r="AJ30" s="724"/>
      <c r="AK30" s="724"/>
      <c r="AL30" s="666">
        <v>2</v>
      </c>
      <c r="AM30" s="667"/>
      <c r="AN30" s="667"/>
      <c r="AO30" s="725"/>
      <c r="AP30" s="751" t="s">
        <v>310</v>
      </c>
      <c r="AQ30" s="752"/>
      <c r="AR30" s="752"/>
      <c r="AS30" s="752"/>
      <c r="AT30" s="757" t="s">
        <v>311</v>
      </c>
      <c r="AU30" s="230"/>
      <c r="AV30" s="230"/>
      <c r="AW30" s="230"/>
      <c r="AX30" s="760" t="s">
        <v>188</v>
      </c>
      <c r="AY30" s="761"/>
      <c r="AZ30" s="761"/>
      <c r="BA30" s="761"/>
      <c r="BB30" s="761"/>
      <c r="BC30" s="761"/>
      <c r="BD30" s="761"/>
      <c r="BE30" s="761"/>
      <c r="BF30" s="762"/>
      <c r="BG30" s="741">
        <v>98.5</v>
      </c>
      <c r="BH30" s="742"/>
      <c r="BI30" s="742"/>
      <c r="BJ30" s="742"/>
      <c r="BK30" s="742"/>
      <c r="BL30" s="742"/>
      <c r="BM30" s="743">
        <v>93</v>
      </c>
      <c r="BN30" s="742"/>
      <c r="BO30" s="742"/>
      <c r="BP30" s="742"/>
      <c r="BQ30" s="744"/>
      <c r="BR30" s="741">
        <v>98.3</v>
      </c>
      <c r="BS30" s="742"/>
      <c r="BT30" s="742"/>
      <c r="BU30" s="742"/>
      <c r="BV30" s="742"/>
      <c r="BW30" s="742"/>
      <c r="BX30" s="743">
        <v>92.6</v>
      </c>
      <c r="BY30" s="742"/>
      <c r="BZ30" s="742"/>
      <c r="CA30" s="742"/>
      <c r="CB30" s="744"/>
      <c r="CD30" s="747"/>
      <c r="CE30" s="748"/>
      <c r="CF30" s="705" t="s">
        <v>312</v>
      </c>
      <c r="CG30" s="702"/>
      <c r="CH30" s="702"/>
      <c r="CI30" s="702"/>
      <c r="CJ30" s="702"/>
      <c r="CK30" s="702"/>
      <c r="CL30" s="702"/>
      <c r="CM30" s="702"/>
      <c r="CN30" s="702"/>
      <c r="CO30" s="702"/>
      <c r="CP30" s="702"/>
      <c r="CQ30" s="703"/>
      <c r="CR30" s="661">
        <v>654265</v>
      </c>
      <c r="CS30" s="664"/>
      <c r="CT30" s="664"/>
      <c r="CU30" s="664"/>
      <c r="CV30" s="664"/>
      <c r="CW30" s="664"/>
      <c r="CX30" s="664"/>
      <c r="CY30" s="665"/>
      <c r="CZ30" s="666">
        <v>8.1999999999999993</v>
      </c>
      <c r="DA30" s="695"/>
      <c r="DB30" s="695"/>
      <c r="DC30" s="696"/>
      <c r="DD30" s="669">
        <v>608135</v>
      </c>
      <c r="DE30" s="664"/>
      <c r="DF30" s="664"/>
      <c r="DG30" s="664"/>
      <c r="DH30" s="664"/>
      <c r="DI30" s="664"/>
      <c r="DJ30" s="664"/>
      <c r="DK30" s="665"/>
      <c r="DL30" s="669">
        <v>608135</v>
      </c>
      <c r="DM30" s="664"/>
      <c r="DN30" s="664"/>
      <c r="DO30" s="664"/>
      <c r="DP30" s="664"/>
      <c r="DQ30" s="664"/>
      <c r="DR30" s="664"/>
      <c r="DS30" s="664"/>
      <c r="DT30" s="664"/>
      <c r="DU30" s="664"/>
      <c r="DV30" s="665"/>
      <c r="DW30" s="666">
        <v>14.1</v>
      </c>
      <c r="DX30" s="695"/>
      <c r="DY30" s="695"/>
      <c r="DZ30" s="695"/>
      <c r="EA30" s="695"/>
      <c r="EB30" s="695"/>
      <c r="EC30" s="697"/>
    </row>
    <row r="31" spans="2:133" ht="11.25" customHeight="1" x14ac:dyDescent="0.15">
      <c r="B31" s="658" t="s">
        <v>313</v>
      </c>
      <c r="C31" s="659"/>
      <c r="D31" s="659"/>
      <c r="E31" s="659"/>
      <c r="F31" s="659"/>
      <c r="G31" s="659"/>
      <c r="H31" s="659"/>
      <c r="I31" s="659"/>
      <c r="J31" s="659"/>
      <c r="K31" s="659"/>
      <c r="L31" s="659"/>
      <c r="M31" s="659"/>
      <c r="N31" s="659"/>
      <c r="O31" s="659"/>
      <c r="P31" s="659"/>
      <c r="Q31" s="660"/>
      <c r="R31" s="661">
        <v>83962</v>
      </c>
      <c r="S31" s="664"/>
      <c r="T31" s="664"/>
      <c r="U31" s="664"/>
      <c r="V31" s="664"/>
      <c r="W31" s="664"/>
      <c r="X31" s="664"/>
      <c r="Y31" s="665"/>
      <c r="Z31" s="723">
        <v>1</v>
      </c>
      <c r="AA31" s="723"/>
      <c r="AB31" s="723"/>
      <c r="AC31" s="723"/>
      <c r="AD31" s="724" t="s">
        <v>241</v>
      </c>
      <c r="AE31" s="724"/>
      <c r="AF31" s="724"/>
      <c r="AG31" s="724"/>
      <c r="AH31" s="724"/>
      <c r="AI31" s="724"/>
      <c r="AJ31" s="724"/>
      <c r="AK31" s="724"/>
      <c r="AL31" s="666" t="s">
        <v>128</v>
      </c>
      <c r="AM31" s="667"/>
      <c r="AN31" s="667"/>
      <c r="AO31" s="725"/>
      <c r="AP31" s="753"/>
      <c r="AQ31" s="754"/>
      <c r="AR31" s="754"/>
      <c r="AS31" s="754"/>
      <c r="AT31" s="758"/>
      <c r="AU31" s="229" t="s">
        <v>314</v>
      </c>
      <c r="AV31" s="229"/>
      <c r="AW31" s="229"/>
      <c r="AX31" s="658" t="s">
        <v>315</v>
      </c>
      <c r="AY31" s="659"/>
      <c r="AZ31" s="659"/>
      <c r="BA31" s="659"/>
      <c r="BB31" s="659"/>
      <c r="BC31" s="659"/>
      <c r="BD31" s="659"/>
      <c r="BE31" s="659"/>
      <c r="BF31" s="660"/>
      <c r="BG31" s="739">
        <v>98.3</v>
      </c>
      <c r="BH31" s="662"/>
      <c r="BI31" s="662"/>
      <c r="BJ31" s="662"/>
      <c r="BK31" s="662"/>
      <c r="BL31" s="662"/>
      <c r="BM31" s="667">
        <v>95.1</v>
      </c>
      <c r="BN31" s="740"/>
      <c r="BO31" s="740"/>
      <c r="BP31" s="740"/>
      <c r="BQ31" s="701"/>
      <c r="BR31" s="739">
        <v>97.9</v>
      </c>
      <c r="BS31" s="662"/>
      <c r="BT31" s="662"/>
      <c r="BU31" s="662"/>
      <c r="BV31" s="662"/>
      <c r="BW31" s="662"/>
      <c r="BX31" s="667">
        <v>94.4</v>
      </c>
      <c r="BY31" s="740"/>
      <c r="BZ31" s="740"/>
      <c r="CA31" s="740"/>
      <c r="CB31" s="701"/>
      <c r="CD31" s="747"/>
      <c r="CE31" s="748"/>
      <c r="CF31" s="705" t="s">
        <v>316</v>
      </c>
      <c r="CG31" s="702"/>
      <c r="CH31" s="702"/>
      <c r="CI31" s="702"/>
      <c r="CJ31" s="702"/>
      <c r="CK31" s="702"/>
      <c r="CL31" s="702"/>
      <c r="CM31" s="702"/>
      <c r="CN31" s="702"/>
      <c r="CO31" s="702"/>
      <c r="CP31" s="702"/>
      <c r="CQ31" s="703"/>
      <c r="CR31" s="661">
        <v>67532</v>
      </c>
      <c r="CS31" s="662"/>
      <c r="CT31" s="662"/>
      <c r="CU31" s="662"/>
      <c r="CV31" s="662"/>
      <c r="CW31" s="662"/>
      <c r="CX31" s="662"/>
      <c r="CY31" s="663"/>
      <c r="CZ31" s="666">
        <v>0.8</v>
      </c>
      <c r="DA31" s="695"/>
      <c r="DB31" s="695"/>
      <c r="DC31" s="696"/>
      <c r="DD31" s="669">
        <v>57269</v>
      </c>
      <c r="DE31" s="662"/>
      <c r="DF31" s="662"/>
      <c r="DG31" s="662"/>
      <c r="DH31" s="662"/>
      <c r="DI31" s="662"/>
      <c r="DJ31" s="662"/>
      <c r="DK31" s="663"/>
      <c r="DL31" s="669">
        <v>57269</v>
      </c>
      <c r="DM31" s="662"/>
      <c r="DN31" s="662"/>
      <c r="DO31" s="662"/>
      <c r="DP31" s="662"/>
      <c r="DQ31" s="662"/>
      <c r="DR31" s="662"/>
      <c r="DS31" s="662"/>
      <c r="DT31" s="662"/>
      <c r="DU31" s="662"/>
      <c r="DV31" s="663"/>
      <c r="DW31" s="666">
        <v>1.3</v>
      </c>
      <c r="DX31" s="695"/>
      <c r="DY31" s="695"/>
      <c r="DZ31" s="695"/>
      <c r="EA31" s="695"/>
      <c r="EB31" s="695"/>
      <c r="EC31" s="697"/>
    </row>
    <row r="32" spans="2:133" ht="11.25" customHeight="1" x14ac:dyDescent="0.15">
      <c r="B32" s="658" t="s">
        <v>317</v>
      </c>
      <c r="C32" s="659"/>
      <c r="D32" s="659"/>
      <c r="E32" s="659"/>
      <c r="F32" s="659"/>
      <c r="G32" s="659"/>
      <c r="H32" s="659"/>
      <c r="I32" s="659"/>
      <c r="J32" s="659"/>
      <c r="K32" s="659"/>
      <c r="L32" s="659"/>
      <c r="M32" s="659"/>
      <c r="N32" s="659"/>
      <c r="O32" s="659"/>
      <c r="P32" s="659"/>
      <c r="Q32" s="660"/>
      <c r="R32" s="661">
        <v>256712</v>
      </c>
      <c r="S32" s="664"/>
      <c r="T32" s="664"/>
      <c r="U32" s="664"/>
      <c r="V32" s="664"/>
      <c r="W32" s="664"/>
      <c r="X32" s="664"/>
      <c r="Y32" s="665"/>
      <c r="Z32" s="723">
        <v>3</v>
      </c>
      <c r="AA32" s="723"/>
      <c r="AB32" s="723"/>
      <c r="AC32" s="723"/>
      <c r="AD32" s="724" t="s">
        <v>128</v>
      </c>
      <c r="AE32" s="724"/>
      <c r="AF32" s="724"/>
      <c r="AG32" s="724"/>
      <c r="AH32" s="724"/>
      <c r="AI32" s="724"/>
      <c r="AJ32" s="724"/>
      <c r="AK32" s="724"/>
      <c r="AL32" s="666" t="s">
        <v>128</v>
      </c>
      <c r="AM32" s="667"/>
      <c r="AN32" s="667"/>
      <c r="AO32" s="725"/>
      <c r="AP32" s="755"/>
      <c r="AQ32" s="756"/>
      <c r="AR32" s="756"/>
      <c r="AS32" s="756"/>
      <c r="AT32" s="759"/>
      <c r="AU32" s="231"/>
      <c r="AV32" s="231"/>
      <c r="AW32" s="231"/>
      <c r="AX32" s="673" t="s">
        <v>318</v>
      </c>
      <c r="AY32" s="674"/>
      <c r="AZ32" s="674"/>
      <c r="BA32" s="674"/>
      <c r="BB32" s="674"/>
      <c r="BC32" s="674"/>
      <c r="BD32" s="674"/>
      <c r="BE32" s="674"/>
      <c r="BF32" s="675"/>
      <c r="BG32" s="738">
        <v>98.6</v>
      </c>
      <c r="BH32" s="677"/>
      <c r="BI32" s="677"/>
      <c r="BJ32" s="677"/>
      <c r="BK32" s="677"/>
      <c r="BL32" s="677"/>
      <c r="BM32" s="721">
        <v>91.5</v>
      </c>
      <c r="BN32" s="677"/>
      <c r="BO32" s="677"/>
      <c r="BP32" s="677"/>
      <c r="BQ32" s="714"/>
      <c r="BR32" s="738">
        <v>98.5</v>
      </c>
      <c r="BS32" s="677"/>
      <c r="BT32" s="677"/>
      <c r="BU32" s="677"/>
      <c r="BV32" s="677"/>
      <c r="BW32" s="677"/>
      <c r="BX32" s="721">
        <v>91.2</v>
      </c>
      <c r="BY32" s="677"/>
      <c r="BZ32" s="677"/>
      <c r="CA32" s="677"/>
      <c r="CB32" s="714"/>
      <c r="CD32" s="749"/>
      <c r="CE32" s="750"/>
      <c r="CF32" s="705" t="s">
        <v>319</v>
      </c>
      <c r="CG32" s="702"/>
      <c r="CH32" s="702"/>
      <c r="CI32" s="702"/>
      <c r="CJ32" s="702"/>
      <c r="CK32" s="702"/>
      <c r="CL32" s="702"/>
      <c r="CM32" s="702"/>
      <c r="CN32" s="702"/>
      <c r="CO32" s="702"/>
      <c r="CP32" s="702"/>
      <c r="CQ32" s="703"/>
      <c r="CR32" s="661" t="s">
        <v>128</v>
      </c>
      <c r="CS32" s="664"/>
      <c r="CT32" s="664"/>
      <c r="CU32" s="664"/>
      <c r="CV32" s="664"/>
      <c r="CW32" s="664"/>
      <c r="CX32" s="664"/>
      <c r="CY32" s="665"/>
      <c r="CZ32" s="666" t="s">
        <v>128</v>
      </c>
      <c r="DA32" s="695"/>
      <c r="DB32" s="695"/>
      <c r="DC32" s="696"/>
      <c r="DD32" s="669" t="s">
        <v>241</v>
      </c>
      <c r="DE32" s="664"/>
      <c r="DF32" s="664"/>
      <c r="DG32" s="664"/>
      <c r="DH32" s="664"/>
      <c r="DI32" s="664"/>
      <c r="DJ32" s="664"/>
      <c r="DK32" s="665"/>
      <c r="DL32" s="669" t="s">
        <v>241</v>
      </c>
      <c r="DM32" s="664"/>
      <c r="DN32" s="664"/>
      <c r="DO32" s="664"/>
      <c r="DP32" s="664"/>
      <c r="DQ32" s="664"/>
      <c r="DR32" s="664"/>
      <c r="DS32" s="664"/>
      <c r="DT32" s="664"/>
      <c r="DU32" s="664"/>
      <c r="DV32" s="665"/>
      <c r="DW32" s="666" t="s">
        <v>128</v>
      </c>
      <c r="DX32" s="695"/>
      <c r="DY32" s="695"/>
      <c r="DZ32" s="695"/>
      <c r="EA32" s="695"/>
      <c r="EB32" s="695"/>
      <c r="EC32" s="697"/>
    </row>
    <row r="33" spans="2:133" ht="11.25" customHeight="1" x14ac:dyDescent="0.15">
      <c r="B33" s="658" t="s">
        <v>320</v>
      </c>
      <c r="C33" s="659"/>
      <c r="D33" s="659"/>
      <c r="E33" s="659"/>
      <c r="F33" s="659"/>
      <c r="G33" s="659"/>
      <c r="H33" s="659"/>
      <c r="I33" s="659"/>
      <c r="J33" s="659"/>
      <c r="K33" s="659"/>
      <c r="L33" s="659"/>
      <c r="M33" s="659"/>
      <c r="N33" s="659"/>
      <c r="O33" s="659"/>
      <c r="P33" s="659"/>
      <c r="Q33" s="660"/>
      <c r="R33" s="661">
        <v>622542</v>
      </c>
      <c r="S33" s="664"/>
      <c r="T33" s="664"/>
      <c r="U33" s="664"/>
      <c r="V33" s="664"/>
      <c r="W33" s="664"/>
      <c r="X33" s="664"/>
      <c r="Y33" s="665"/>
      <c r="Z33" s="723">
        <v>7.3</v>
      </c>
      <c r="AA33" s="723"/>
      <c r="AB33" s="723"/>
      <c r="AC33" s="723"/>
      <c r="AD33" s="724" t="s">
        <v>241</v>
      </c>
      <c r="AE33" s="724"/>
      <c r="AF33" s="724"/>
      <c r="AG33" s="724"/>
      <c r="AH33" s="724"/>
      <c r="AI33" s="724"/>
      <c r="AJ33" s="724"/>
      <c r="AK33" s="724"/>
      <c r="AL33" s="666" t="s">
        <v>128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321</v>
      </c>
      <c r="CE33" s="702"/>
      <c r="CF33" s="702"/>
      <c r="CG33" s="702"/>
      <c r="CH33" s="702"/>
      <c r="CI33" s="702"/>
      <c r="CJ33" s="702"/>
      <c r="CK33" s="702"/>
      <c r="CL33" s="702"/>
      <c r="CM33" s="702"/>
      <c r="CN33" s="702"/>
      <c r="CO33" s="702"/>
      <c r="CP33" s="702"/>
      <c r="CQ33" s="703"/>
      <c r="CR33" s="661">
        <v>3571351</v>
      </c>
      <c r="CS33" s="662"/>
      <c r="CT33" s="662"/>
      <c r="CU33" s="662"/>
      <c r="CV33" s="662"/>
      <c r="CW33" s="662"/>
      <c r="CX33" s="662"/>
      <c r="CY33" s="663"/>
      <c r="CZ33" s="666">
        <v>44.6</v>
      </c>
      <c r="DA33" s="695"/>
      <c r="DB33" s="695"/>
      <c r="DC33" s="696"/>
      <c r="DD33" s="669">
        <v>2724484</v>
      </c>
      <c r="DE33" s="662"/>
      <c r="DF33" s="662"/>
      <c r="DG33" s="662"/>
      <c r="DH33" s="662"/>
      <c r="DI33" s="662"/>
      <c r="DJ33" s="662"/>
      <c r="DK33" s="663"/>
      <c r="DL33" s="669">
        <v>1734926</v>
      </c>
      <c r="DM33" s="662"/>
      <c r="DN33" s="662"/>
      <c r="DO33" s="662"/>
      <c r="DP33" s="662"/>
      <c r="DQ33" s="662"/>
      <c r="DR33" s="662"/>
      <c r="DS33" s="662"/>
      <c r="DT33" s="662"/>
      <c r="DU33" s="662"/>
      <c r="DV33" s="663"/>
      <c r="DW33" s="666">
        <v>40.200000000000003</v>
      </c>
      <c r="DX33" s="695"/>
      <c r="DY33" s="695"/>
      <c r="DZ33" s="695"/>
      <c r="EA33" s="695"/>
      <c r="EB33" s="695"/>
      <c r="EC33" s="697"/>
    </row>
    <row r="34" spans="2:133" ht="11.25" customHeight="1" x14ac:dyDescent="0.15">
      <c r="B34" s="658" t="s">
        <v>322</v>
      </c>
      <c r="C34" s="659"/>
      <c r="D34" s="659"/>
      <c r="E34" s="659"/>
      <c r="F34" s="659"/>
      <c r="G34" s="659"/>
      <c r="H34" s="659"/>
      <c r="I34" s="659"/>
      <c r="J34" s="659"/>
      <c r="K34" s="659"/>
      <c r="L34" s="659"/>
      <c r="M34" s="659"/>
      <c r="N34" s="659"/>
      <c r="O34" s="659"/>
      <c r="P34" s="659"/>
      <c r="Q34" s="660"/>
      <c r="R34" s="661">
        <v>116912</v>
      </c>
      <c r="S34" s="664"/>
      <c r="T34" s="664"/>
      <c r="U34" s="664"/>
      <c r="V34" s="664"/>
      <c r="W34" s="664"/>
      <c r="X34" s="664"/>
      <c r="Y34" s="665"/>
      <c r="Z34" s="723">
        <v>1.4</v>
      </c>
      <c r="AA34" s="723"/>
      <c r="AB34" s="723"/>
      <c r="AC34" s="723"/>
      <c r="AD34" s="724">
        <v>2018</v>
      </c>
      <c r="AE34" s="724"/>
      <c r="AF34" s="724"/>
      <c r="AG34" s="724"/>
      <c r="AH34" s="724"/>
      <c r="AI34" s="724"/>
      <c r="AJ34" s="724"/>
      <c r="AK34" s="724"/>
      <c r="AL34" s="666">
        <v>0.1</v>
      </c>
      <c r="AM34" s="667"/>
      <c r="AN34" s="667"/>
      <c r="AO34" s="725"/>
      <c r="AP34" s="234"/>
      <c r="AQ34" s="735" t="s">
        <v>323</v>
      </c>
      <c r="AR34" s="736"/>
      <c r="AS34" s="736"/>
      <c r="AT34" s="736"/>
      <c r="AU34" s="736"/>
      <c r="AV34" s="736"/>
      <c r="AW34" s="736"/>
      <c r="AX34" s="736"/>
      <c r="AY34" s="736"/>
      <c r="AZ34" s="736"/>
      <c r="BA34" s="736"/>
      <c r="BB34" s="736"/>
      <c r="BC34" s="736"/>
      <c r="BD34" s="736"/>
      <c r="BE34" s="736"/>
      <c r="BF34" s="737"/>
      <c r="BG34" s="735" t="s">
        <v>324</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325</v>
      </c>
      <c r="CE34" s="702"/>
      <c r="CF34" s="702"/>
      <c r="CG34" s="702"/>
      <c r="CH34" s="702"/>
      <c r="CI34" s="702"/>
      <c r="CJ34" s="702"/>
      <c r="CK34" s="702"/>
      <c r="CL34" s="702"/>
      <c r="CM34" s="702"/>
      <c r="CN34" s="702"/>
      <c r="CO34" s="702"/>
      <c r="CP34" s="702"/>
      <c r="CQ34" s="703"/>
      <c r="CR34" s="661">
        <v>1504091</v>
      </c>
      <c r="CS34" s="664"/>
      <c r="CT34" s="664"/>
      <c r="CU34" s="664"/>
      <c r="CV34" s="664"/>
      <c r="CW34" s="664"/>
      <c r="CX34" s="664"/>
      <c r="CY34" s="665"/>
      <c r="CZ34" s="666">
        <v>18.8</v>
      </c>
      <c r="DA34" s="695"/>
      <c r="DB34" s="695"/>
      <c r="DC34" s="696"/>
      <c r="DD34" s="669">
        <v>1065115</v>
      </c>
      <c r="DE34" s="664"/>
      <c r="DF34" s="664"/>
      <c r="DG34" s="664"/>
      <c r="DH34" s="664"/>
      <c r="DI34" s="664"/>
      <c r="DJ34" s="664"/>
      <c r="DK34" s="665"/>
      <c r="DL34" s="669">
        <v>650301</v>
      </c>
      <c r="DM34" s="664"/>
      <c r="DN34" s="664"/>
      <c r="DO34" s="664"/>
      <c r="DP34" s="664"/>
      <c r="DQ34" s="664"/>
      <c r="DR34" s="664"/>
      <c r="DS34" s="664"/>
      <c r="DT34" s="664"/>
      <c r="DU34" s="664"/>
      <c r="DV34" s="665"/>
      <c r="DW34" s="666">
        <v>15.1</v>
      </c>
      <c r="DX34" s="695"/>
      <c r="DY34" s="695"/>
      <c r="DZ34" s="695"/>
      <c r="EA34" s="695"/>
      <c r="EB34" s="695"/>
      <c r="EC34" s="697"/>
    </row>
    <row r="35" spans="2:133" ht="11.25" customHeight="1" x14ac:dyDescent="0.15">
      <c r="B35" s="658" t="s">
        <v>326</v>
      </c>
      <c r="C35" s="659"/>
      <c r="D35" s="659"/>
      <c r="E35" s="659"/>
      <c r="F35" s="659"/>
      <c r="G35" s="659"/>
      <c r="H35" s="659"/>
      <c r="I35" s="659"/>
      <c r="J35" s="659"/>
      <c r="K35" s="659"/>
      <c r="L35" s="659"/>
      <c r="M35" s="659"/>
      <c r="N35" s="659"/>
      <c r="O35" s="659"/>
      <c r="P35" s="659"/>
      <c r="Q35" s="660"/>
      <c r="R35" s="661">
        <v>793500</v>
      </c>
      <c r="S35" s="664"/>
      <c r="T35" s="664"/>
      <c r="U35" s="664"/>
      <c r="V35" s="664"/>
      <c r="W35" s="664"/>
      <c r="X35" s="664"/>
      <c r="Y35" s="665"/>
      <c r="Z35" s="723">
        <v>9.3000000000000007</v>
      </c>
      <c r="AA35" s="723"/>
      <c r="AB35" s="723"/>
      <c r="AC35" s="723"/>
      <c r="AD35" s="724" t="s">
        <v>241</v>
      </c>
      <c r="AE35" s="724"/>
      <c r="AF35" s="724"/>
      <c r="AG35" s="724"/>
      <c r="AH35" s="724"/>
      <c r="AI35" s="724"/>
      <c r="AJ35" s="724"/>
      <c r="AK35" s="724"/>
      <c r="AL35" s="666" t="s">
        <v>241</v>
      </c>
      <c r="AM35" s="667"/>
      <c r="AN35" s="667"/>
      <c r="AO35" s="725"/>
      <c r="AP35" s="234"/>
      <c r="AQ35" s="729" t="s">
        <v>327</v>
      </c>
      <c r="AR35" s="730"/>
      <c r="AS35" s="730"/>
      <c r="AT35" s="730"/>
      <c r="AU35" s="730"/>
      <c r="AV35" s="730"/>
      <c r="AW35" s="730"/>
      <c r="AX35" s="730"/>
      <c r="AY35" s="731"/>
      <c r="AZ35" s="726">
        <v>1088092</v>
      </c>
      <c r="BA35" s="727"/>
      <c r="BB35" s="727"/>
      <c r="BC35" s="727"/>
      <c r="BD35" s="727"/>
      <c r="BE35" s="727"/>
      <c r="BF35" s="728"/>
      <c r="BG35" s="732" t="s">
        <v>328</v>
      </c>
      <c r="BH35" s="733"/>
      <c r="BI35" s="733"/>
      <c r="BJ35" s="733"/>
      <c r="BK35" s="733"/>
      <c r="BL35" s="733"/>
      <c r="BM35" s="733"/>
      <c r="BN35" s="733"/>
      <c r="BO35" s="733"/>
      <c r="BP35" s="733"/>
      <c r="BQ35" s="733"/>
      <c r="BR35" s="733"/>
      <c r="BS35" s="733"/>
      <c r="BT35" s="733"/>
      <c r="BU35" s="734"/>
      <c r="BV35" s="726">
        <v>1227</v>
      </c>
      <c r="BW35" s="727"/>
      <c r="BX35" s="727"/>
      <c r="BY35" s="727"/>
      <c r="BZ35" s="727"/>
      <c r="CA35" s="727"/>
      <c r="CB35" s="728"/>
      <c r="CD35" s="705" t="s">
        <v>329</v>
      </c>
      <c r="CE35" s="702"/>
      <c r="CF35" s="702"/>
      <c r="CG35" s="702"/>
      <c r="CH35" s="702"/>
      <c r="CI35" s="702"/>
      <c r="CJ35" s="702"/>
      <c r="CK35" s="702"/>
      <c r="CL35" s="702"/>
      <c r="CM35" s="702"/>
      <c r="CN35" s="702"/>
      <c r="CO35" s="702"/>
      <c r="CP35" s="702"/>
      <c r="CQ35" s="703"/>
      <c r="CR35" s="661">
        <v>27499</v>
      </c>
      <c r="CS35" s="662"/>
      <c r="CT35" s="662"/>
      <c r="CU35" s="662"/>
      <c r="CV35" s="662"/>
      <c r="CW35" s="662"/>
      <c r="CX35" s="662"/>
      <c r="CY35" s="663"/>
      <c r="CZ35" s="666">
        <v>0.3</v>
      </c>
      <c r="DA35" s="695"/>
      <c r="DB35" s="695"/>
      <c r="DC35" s="696"/>
      <c r="DD35" s="669">
        <v>15400</v>
      </c>
      <c r="DE35" s="662"/>
      <c r="DF35" s="662"/>
      <c r="DG35" s="662"/>
      <c r="DH35" s="662"/>
      <c r="DI35" s="662"/>
      <c r="DJ35" s="662"/>
      <c r="DK35" s="663"/>
      <c r="DL35" s="669">
        <v>15400</v>
      </c>
      <c r="DM35" s="662"/>
      <c r="DN35" s="662"/>
      <c r="DO35" s="662"/>
      <c r="DP35" s="662"/>
      <c r="DQ35" s="662"/>
      <c r="DR35" s="662"/>
      <c r="DS35" s="662"/>
      <c r="DT35" s="662"/>
      <c r="DU35" s="662"/>
      <c r="DV35" s="663"/>
      <c r="DW35" s="666">
        <v>0.4</v>
      </c>
      <c r="DX35" s="695"/>
      <c r="DY35" s="695"/>
      <c r="DZ35" s="695"/>
      <c r="EA35" s="695"/>
      <c r="EB35" s="695"/>
      <c r="EC35" s="697"/>
    </row>
    <row r="36" spans="2:133" ht="11.25" customHeight="1" x14ac:dyDescent="0.15">
      <c r="B36" s="658" t="s">
        <v>330</v>
      </c>
      <c r="C36" s="659"/>
      <c r="D36" s="659"/>
      <c r="E36" s="659"/>
      <c r="F36" s="659"/>
      <c r="G36" s="659"/>
      <c r="H36" s="659"/>
      <c r="I36" s="659"/>
      <c r="J36" s="659"/>
      <c r="K36" s="659"/>
      <c r="L36" s="659"/>
      <c r="M36" s="659"/>
      <c r="N36" s="659"/>
      <c r="O36" s="659"/>
      <c r="P36" s="659"/>
      <c r="Q36" s="660"/>
      <c r="R36" s="661" t="s">
        <v>128</v>
      </c>
      <c r="S36" s="664"/>
      <c r="T36" s="664"/>
      <c r="U36" s="664"/>
      <c r="V36" s="664"/>
      <c r="W36" s="664"/>
      <c r="X36" s="664"/>
      <c r="Y36" s="665"/>
      <c r="Z36" s="723" t="s">
        <v>128</v>
      </c>
      <c r="AA36" s="723"/>
      <c r="AB36" s="723"/>
      <c r="AC36" s="723"/>
      <c r="AD36" s="724" t="s">
        <v>128</v>
      </c>
      <c r="AE36" s="724"/>
      <c r="AF36" s="724"/>
      <c r="AG36" s="724"/>
      <c r="AH36" s="724"/>
      <c r="AI36" s="724"/>
      <c r="AJ36" s="724"/>
      <c r="AK36" s="724"/>
      <c r="AL36" s="666" t="s">
        <v>128</v>
      </c>
      <c r="AM36" s="667"/>
      <c r="AN36" s="667"/>
      <c r="AO36" s="725"/>
      <c r="AQ36" s="698" t="s">
        <v>331</v>
      </c>
      <c r="AR36" s="699"/>
      <c r="AS36" s="699"/>
      <c r="AT36" s="699"/>
      <c r="AU36" s="699"/>
      <c r="AV36" s="699"/>
      <c r="AW36" s="699"/>
      <c r="AX36" s="699"/>
      <c r="AY36" s="700"/>
      <c r="AZ36" s="661">
        <v>255800</v>
      </c>
      <c r="BA36" s="664"/>
      <c r="BB36" s="664"/>
      <c r="BC36" s="664"/>
      <c r="BD36" s="662"/>
      <c r="BE36" s="662"/>
      <c r="BF36" s="701"/>
      <c r="BG36" s="705" t="s">
        <v>332</v>
      </c>
      <c r="BH36" s="702"/>
      <c r="BI36" s="702"/>
      <c r="BJ36" s="702"/>
      <c r="BK36" s="702"/>
      <c r="BL36" s="702"/>
      <c r="BM36" s="702"/>
      <c r="BN36" s="702"/>
      <c r="BO36" s="702"/>
      <c r="BP36" s="702"/>
      <c r="BQ36" s="702"/>
      <c r="BR36" s="702"/>
      <c r="BS36" s="702"/>
      <c r="BT36" s="702"/>
      <c r="BU36" s="703"/>
      <c r="BV36" s="661">
        <v>-142066</v>
      </c>
      <c r="BW36" s="664"/>
      <c r="BX36" s="664"/>
      <c r="BY36" s="664"/>
      <c r="BZ36" s="664"/>
      <c r="CA36" s="664"/>
      <c r="CB36" s="704"/>
      <c r="CD36" s="705" t="s">
        <v>333</v>
      </c>
      <c r="CE36" s="702"/>
      <c r="CF36" s="702"/>
      <c r="CG36" s="702"/>
      <c r="CH36" s="702"/>
      <c r="CI36" s="702"/>
      <c r="CJ36" s="702"/>
      <c r="CK36" s="702"/>
      <c r="CL36" s="702"/>
      <c r="CM36" s="702"/>
      <c r="CN36" s="702"/>
      <c r="CO36" s="702"/>
      <c r="CP36" s="702"/>
      <c r="CQ36" s="703"/>
      <c r="CR36" s="661">
        <v>853441</v>
      </c>
      <c r="CS36" s="664"/>
      <c r="CT36" s="664"/>
      <c r="CU36" s="664"/>
      <c r="CV36" s="664"/>
      <c r="CW36" s="664"/>
      <c r="CX36" s="664"/>
      <c r="CY36" s="665"/>
      <c r="CZ36" s="666">
        <v>10.7</v>
      </c>
      <c r="DA36" s="695"/>
      <c r="DB36" s="695"/>
      <c r="DC36" s="696"/>
      <c r="DD36" s="669">
        <v>640635</v>
      </c>
      <c r="DE36" s="664"/>
      <c r="DF36" s="664"/>
      <c r="DG36" s="664"/>
      <c r="DH36" s="664"/>
      <c r="DI36" s="664"/>
      <c r="DJ36" s="664"/>
      <c r="DK36" s="665"/>
      <c r="DL36" s="669">
        <v>331458</v>
      </c>
      <c r="DM36" s="664"/>
      <c r="DN36" s="664"/>
      <c r="DO36" s="664"/>
      <c r="DP36" s="664"/>
      <c r="DQ36" s="664"/>
      <c r="DR36" s="664"/>
      <c r="DS36" s="664"/>
      <c r="DT36" s="664"/>
      <c r="DU36" s="664"/>
      <c r="DV36" s="665"/>
      <c r="DW36" s="666">
        <v>7.7</v>
      </c>
      <c r="DX36" s="695"/>
      <c r="DY36" s="695"/>
      <c r="DZ36" s="695"/>
      <c r="EA36" s="695"/>
      <c r="EB36" s="695"/>
      <c r="EC36" s="697"/>
    </row>
    <row r="37" spans="2:133" ht="11.25" customHeight="1" x14ac:dyDescent="0.15">
      <c r="B37" s="658" t="s">
        <v>334</v>
      </c>
      <c r="C37" s="659"/>
      <c r="D37" s="659"/>
      <c r="E37" s="659"/>
      <c r="F37" s="659"/>
      <c r="G37" s="659"/>
      <c r="H37" s="659"/>
      <c r="I37" s="659"/>
      <c r="J37" s="659"/>
      <c r="K37" s="659"/>
      <c r="L37" s="659"/>
      <c r="M37" s="659"/>
      <c r="N37" s="659"/>
      <c r="O37" s="659"/>
      <c r="P37" s="659"/>
      <c r="Q37" s="660"/>
      <c r="R37" s="661">
        <v>297600</v>
      </c>
      <c r="S37" s="664"/>
      <c r="T37" s="664"/>
      <c r="U37" s="664"/>
      <c r="V37" s="664"/>
      <c r="W37" s="664"/>
      <c r="X37" s="664"/>
      <c r="Y37" s="665"/>
      <c r="Z37" s="723">
        <v>3.5</v>
      </c>
      <c r="AA37" s="723"/>
      <c r="AB37" s="723"/>
      <c r="AC37" s="723"/>
      <c r="AD37" s="724" t="s">
        <v>128</v>
      </c>
      <c r="AE37" s="724"/>
      <c r="AF37" s="724"/>
      <c r="AG37" s="724"/>
      <c r="AH37" s="724"/>
      <c r="AI37" s="724"/>
      <c r="AJ37" s="724"/>
      <c r="AK37" s="724"/>
      <c r="AL37" s="666" t="s">
        <v>128</v>
      </c>
      <c r="AM37" s="667"/>
      <c r="AN37" s="667"/>
      <c r="AO37" s="725"/>
      <c r="AQ37" s="698" t="s">
        <v>335</v>
      </c>
      <c r="AR37" s="699"/>
      <c r="AS37" s="699"/>
      <c r="AT37" s="699"/>
      <c r="AU37" s="699"/>
      <c r="AV37" s="699"/>
      <c r="AW37" s="699"/>
      <c r="AX37" s="699"/>
      <c r="AY37" s="700"/>
      <c r="AZ37" s="661">
        <v>3274</v>
      </c>
      <c r="BA37" s="664"/>
      <c r="BB37" s="664"/>
      <c r="BC37" s="664"/>
      <c r="BD37" s="662"/>
      <c r="BE37" s="662"/>
      <c r="BF37" s="701"/>
      <c r="BG37" s="705" t="s">
        <v>336</v>
      </c>
      <c r="BH37" s="702"/>
      <c r="BI37" s="702"/>
      <c r="BJ37" s="702"/>
      <c r="BK37" s="702"/>
      <c r="BL37" s="702"/>
      <c r="BM37" s="702"/>
      <c r="BN37" s="702"/>
      <c r="BO37" s="702"/>
      <c r="BP37" s="702"/>
      <c r="BQ37" s="702"/>
      <c r="BR37" s="702"/>
      <c r="BS37" s="702"/>
      <c r="BT37" s="702"/>
      <c r="BU37" s="703"/>
      <c r="BV37" s="661">
        <v>3010</v>
      </c>
      <c r="BW37" s="664"/>
      <c r="BX37" s="664"/>
      <c r="BY37" s="664"/>
      <c r="BZ37" s="664"/>
      <c r="CA37" s="664"/>
      <c r="CB37" s="704"/>
      <c r="CD37" s="705" t="s">
        <v>337</v>
      </c>
      <c r="CE37" s="702"/>
      <c r="CF37" s="702"/>
      <c r="CG37" s="702"/>
      <c r="CH37" s="702"/>
      <c r="CI37" s="702"/>
      <c r="CJ37" s="702"/>
      <c r="CK37" s="702"/>
      <c r="CL37" s="702"/>
      <c r="CM37" s="702"/>
      <c r="CN37" s="702"/>
      <c r="CO37" s="702"/>
      <c r="CP37" s="702"/>
      <c r="CQ37" s="703"/>
      <c r="CR37" s="661">
        <v>265796</v>
      </c>
      <c r="CS37" s="662"/>
      <c r="CT37" s="662"/>
      <c r="CU37" s="662"/>
      <c r="CV37" s="662"/>
      <c r="CW37" s="662"/>
      <c r="CX37" s="662"/>
      <c r="CY37" s="663"/>
      <c r="CZ37" s="666">
        <v>3.3</v>
      </c>
      <c r="DA37" s="695"/>
      <c r="DB37" s="695"/>
      <c r="DC37" s="696"/>
      <c r="DD37" s="669">
        <v>265796</v>
      </c>
      <c r="DE37" s="662"/>
      <c r="DF37" s="662"/>
      <c r="DG37" s="662"/>
      <c r="DH37" s="662"/>
      <c r="DI37" s="662"/>
      <c r="DJ37" s="662"/>
      <c r="DK37" s="663"/>
      <c r="DL37" s="669">
        <v>249335</v>
      </c>
      <c r="DM37" s="662"/>
      <c r="DN37" s="662"/>
      <c r="DO37" s="662"/>
      <c r="DP37" s="662"/>
      <c r="DQ37" s="662"/>
      <c r="DR37" s="662"/>
      <c r="DS37" s="662"/>
      <c r="DT37" s="662"/>
      <c r="DU37" s="662"/>
      <c r="DV37" s="663"/>
      <c r="DW37" s="666">
        <v>5.8</v>
      </c>
      <c r="DX37" s="695"/>
      <c r="DY37" s="695"/>
      <c r="DZ37" s="695"/>
      <c r="EA37" s="695"/>
      <c r="EB37" s="695"/>
      <c r="EC37" s="697"/>
    </row>
    <row r="38" spans="2:133" ht="11.25" customHeight="1" x14ac:dyDescent="0.15">
      <c r="B38" s="673" t="s">
        <v>338</v>
      </c>
      <c r="C38" s="674"/>
      <c r="D38" s="674"/>
      <c r="E38" s="674"/>
      <c r="F38" s="674"/>
      <c r="G38" s="674"/>
      <c r="H38" s="674"/>
      <c r="I38" s="674"/>
      <c r="J38" s="674"/>
      <c r="K38" s="674"/>
      <c r="L38" s="674"/>
      <c r="M38" s="674"/>
      <c r="N38" s="674"/>
      <c r="O38" s="674"/>
      <c r="P38" s="674"/>
      <c r="Q38" s="675"/>
      <c r="R38" s="676">
        <v>8508920</v>
      </c>
      <c r="S38" s="713"/>
      <c r="T38" s="713"/>
      <c r="U38" s="713"/>
      <c r="V38" s="713"/>
      <c r="W38" s="713"/>
      <c r="X38" s="713"/>
      <c r="Y38" s="718"/>
      <c r="Z38" s="719">
        <v>100</v>
      </c>
      <c r="AA38" s="719"/>
      <c r="AB38" s="719"/>
      <c r="AC38" s="719"/>
      <c r="AD38" s="720">
        <v>4018154</v>
      </c>
      <c r="AE38" s="720"/>
      <c r="AF38" s="720"/>
      <c r="AG38" s="720"/>
      <c r="AH38" s="720"/>
      <c r="AI38" s="720"/>
      <c r="AJ38" s="720"/>
      <c r="AK38" s="720"/>
      <c r="AL38" s="679">
        <v>100</v>
      </c>
      <c r="AM38" s="721"/>
      <c r="AN38" s="721"/>
      <c r="AO38" s="722"/>
      <c r="AQ38" s="698" t="s">
        <v>339</v>
      </c>
      <c r="AR38" s="699"/>
      <c r="AS38" s="699"/>
      <c r="AT38" s="699"/>
      <c r="AU38" s="699"/>
      <c r="AV38" s="699"/>
      <c r="AW38" s="699"/>
      <c r="AX38" s="699"/>
      <c r="AY38" s="700"/>
      <c r="AZ38" s="661">
        <v>45</v>
      </c>
      <c r="BA38" s="664"/>
      <c r="BB38" s="664"/>
      <c r="BC38" s="664"/>
      <c r="BD38" s="662"/>
      <c r="BE38" s="662"/>
      <c r="BF38" s="701"/>
      <c r="BG38" s="705" t="s">
        <v>340</v>
      </c>
      <c r="BH38" s="702"/>
      <c r="BI38" s="702"/>
      <c r="BJ38" s="702"/>
      <c r="BK38" s="702"/>
      <c r="BL38" s="702"/>
      <c r="BM38" s="702"/>
      <c r="BN38" s="702"/>
      <c r="BO38" s="702"/>
      <c r="BP38" s="702"/>
      <c r="BQ38" s="702"/>
      <c r="BR38" s="702"/>
      <c r="BS38" s="702"/>
      <c r="BT38" s="702"/>
      <c r="BU38" s="703"/>
      <c r="BV38" s="661">
        <v>4941</v>
      </c>
      <c r="BW38" s="664"/>
      <c r="BX38" s="664"/>
      <c r="BY38" s="664"/>
      <c r="BZ38" s="664"/>
      <c r="CA38" s="664"/>
      <c r="CB38" s="704"/>
      <c r="CD38" s="705" t="s">
        <v>341</v>
      </c>
      <c r="CE38" s="702"/>
      <c r="CF38" s="702"/>
      <c r="CG38" s="702"/>
      <c r="CH38" s="702"/>
      <c r="CI38" s="702"/>
      <c r="CJ38" s="702"/>
      <c r="CK38" s="702"/>
      <c r="CL38" s="702"/>
      <c r="CM38" s="702"/>
      <c r="CN38" s="702"/>
      <c r="CO38" s="702"/>
      <c r="CP38" s="702"/>
      <c r="CQ38" s="703"/>
      <c r="CR38" s="661">
        <v>1073634</v>
      </c>
      <c r="CS38" s="664"/>
      <c r="CT38" s="664"/>
      <c r="CU38" s="664"/>
      <c r="CV38" s="664"/>
      <c r="CW38" s="664"/>
      <c r="CX38" s="664"/>
      <c r="CY38" s="665"/>
      <c r="CZ38" s="666">
        <v>13.4</v>
      </c>
      <c r="DA38" s="695"/>
      <c r="DB38" s="695"/>
      <c r="DC38" s="696"/>
      <c r="DD38" s="669">
        <v>957799</v>
      </c>
      <c r="DE38" s="664"/>
      <c r="DF38" s="664"/>
      <c r="DG38" s="664"/>
      <c r="DH38" s="664"/>
      <c r="DI38" s="664"/>
      <c r="DJ38" s="664"/>
      <c r="DK38" s="665"/>
      <c r="DL38" s="669">
        <v>737767</v>
      </c>
      <c r="DM38" s="664"/>
      <c r="DN38" s="664"/>
      <c r="DO38" s="664"/>
      <c r="DP38" s="664"/>
      <c r="DQ38" s="664"/>
      <c r="DR38" s="664"/>
      <c r="DS38" s="664"/>
      <c r="DT38" s="664"/>
      <c r="DU38" s="664"/>
      <c r="DV38" s="665"/>
      <c r="DW38" s="666">
        <v>17.100000000000001</v>
      </c>
      <c r="DX38" s="695"/>
      <c r="DY38" s="695"/>
      <c r="DZ38" s="695"/>
      <c r="EA38" s="695"/>
      <c r="EB38" s="695"/>
      <c r="EC38" s="697"/>
    </row>
    <row r="39" spans="2:133" ht="11.25" customHeight="1" x14ac:dyDescent="0.15">
      <c r="AQ39" s="698" t="s">
        <v>342</v>
      </c>
      <c r="AR39" s="699"/>
      <c r="AS39" s="699"/>
      <c r="AT39" s="699"/>
      <c r="AU39" s="699"/>
      <c r="AV39" s="699"/>
      <c r="AW39" s="699"/>
      <c r="AX39" s="699"/>
      <c r="AY39" s="700"/>
      <c r="AZ39" s="661" t="s">
        <v>343</v>
      </c>
      <c r="BA39" s="664"/>
      <c r="BB39" s="664"/>
      <c r="BC39" s="664"/>
      <c r="BD39" s="662"/>
      <c r="BE39" s="662"/>
      <c r="BF39" s="701"/>
      <c r="BG39" s="706" t="s">
        <v>344</v>
      </c>
      <c r="BH39" s="707"/>
      <c r="BI39" s="707"/>
      <c r="BJ39" s="707"/>
      <c r="BK39" s="707"/>
      <c r="BL39" s="235"/>
      <c r="BM39" s="702" t="s">
        <v>345</v>
      </c>
      <c r="BN39" s="702"/>
      <c r="BO39" s="702"/>
      <c r="BP39" s="702"/>
      <c r="BQ39" s="702"/>
      <c r="BR39" s="702"/>
      <c r="BS39" s="702"/>
      <c r="BT39" s="702"/>
      <c r="BU39" s="703"/>
      <c r="BV39" s="661">
        <v>90</v>
      </c>
      <c r="BW39" s="664"/>
      <c r="BX39" s="664"/>
      <c r="BY39" s="664"/>
      <c r="BZ39" s="664"/>
      <c r="CA39" s="664"/>
      <c r="CB39" s="704"/>
      <c r="CD39" s="705" t="s">
        <v>346</v>
      </c>
      <c r="CE39" s="702"/>
      <c r="CF39" s="702"/>
      <c r="CG39" s="702"/>
      <c r="CH39" s="702"/>
      <c r="CI39" s="702"/>
      <c r="CJ39" s="702"/>
      <c r="CK39" s="702"/>
      <c r="CL39" s="702"/>
      <c r="CM39" s="702"/>
      <c r="CN39" s="702"/>
      <c r="CO39" s="702"/>
      <c r="CP39" s="702"/>
      <c r="CQ39" s="703"/>
      <c r="CR39" s="661">
        <v>91326</v>
      </c>
      <c r="CS39" s="662"/>
      <c r="CT39" s="662"/>
      <c r="CU39" s="662"/>
      <c r="CV39" s="662"/>
      <c r="CW39" s="662"/>
      <c r="CX39" s="662"/>
      <c r="CY39" s="663"/>
      <c r="CZ39" s="666">
        <v>1.1000000000000001</v>
      </c>
      <c r="DA39" s="695"/>
      <c r="DB39" s="695"/>
      <c r="DC39" s="696"/>
      <c r="DD39" s="669">
        <v>45135</v>
      </c>
      <c r="DE39" s="662"/>
      <c r="DF39" s="662"/>
      <c r="DG39" s="662"/>
      <c r="DH39" s="662"/>
      <c r="DI39" s="662"/>
      <c r="DJ39" s="662"/>
      <c r="DK39" s="663"/>
      <c r="DL39" s="669" t="s">
        <v>128</v>
      </c>
      <c r="DM39" s="662"/>
      <c r="DN39" s="662"/>
      <c r="DO39" s="662"/>
      <c r="DP39" s="662"/>
      <c r="DQ39" s="662"/>
      <c r="DR39" s="662"/>
      <c r="DS39" s="662"/>
      <c r="DT39" s="662"/>
      <c r="DU39" s="662"/>
      <c r="DV39" s="663"/>
      <c r="DW39" s="666" t="s">
        <v>343</v>
      </c>
      <c r="DX39" s="695"/>
      <c r="DY39" s="695"/>
      <c r="DZ39" s="695"/>
      <c r="EA39" s="695"/>
      <c r="EB39" s="695"/>
      <c r="EC39" s="697"/>
    </row>
    <row r="40" spans="2:133" ht="11.25" customHeight="1" x14ac:dyDescent="0.15">
      <c r="AQ40" s="698" t="s">
        <v>347</v>
      </c>
      <c r="AR40" s="699"/>
      <c r="AS40" s="699"/>
      <c r="AT40" s="699"/>
      <c r="AU40" s="699"/>
      <c r="AV40" s="699"/>
      <c r="AW40" s="699"/>
      <c r="AX40" s="699"/>
      <c r="AY40" s="700"/>
      <c r="AZ40" s="661">
        <v>287984</v>
      </c>
      <c r="BA40" s="664"/>
      <c r="BB40" s="664"/>
      <c r="BC40" s="664"/>
      <c r="BD40" s="662"/>
      <c r="BE40" s="662"/>
      <c r="BF40" s="701"/>
      <c r="BG40" s="706"/>
      <c r="BH40" s="707"/>
      <c r="BI40" s="707"/>
      <c r="BJ40" s="707"/>
      <c r="BK40" s="707"/>
      <c r="BL40" s="235"/>
      <c r="BM40" s="702" t="s">
        <v>348</v>
      </c>
      <c r="BN40" s="702"/>
      <c r="BO40" s="702"/>
      <c r="BP40" s="702"/>
      <c r="BQ40" s="702"/>
      <c r="BR40" s="702"/>
      <c r="BS40" s="702"/>
      <c r="BT40" s="702"/>
      <c r="BU40" s="703"/>
      <c r="BV40" s="661" t="s">
        <v>128</v>
      </c>
      <c r="BW40" s="664"/>
      <c r="BX40" s="664"/>
      <c r="BY40" s="664"/>
      <c r="BZ40" s="664"/>
      <c r="CA40" s="664"/>
      <c r="CB40" s="704"/>
      <c r="CD40" s="705" t="s">
        <v>349</v>
      </c>
      <c r="CE40" s="702"/>
      <c r="CF40" s="702"/>
      <c r="CG40" s="702"/>
      <c r="CH40" s="702"/>
      <c r="CI40" s="702"/>
      <c r="CJ40" s="702"/>
      <c r="CK40" s="702"/>
      <c r="CL40" s="702"/>
      <c r="CM40" s="702"/>
      <c r="CN40" s="702"/>
      <c r="CO40" s="702"/>
      <c r="CP40" s="702"/>
      <c r="CQ40" s="703"/>
      <c r="CR40" s="661">
        <v>21360</v>
      </c>
      <c r="CS40" s="664"/>
      <c r="CT40" s="664"/>
      <c r="CU40" s="664"/>
      <c r="CV40" s="664"/>
      <c r="CW40" s="664"/>
      <c r="CX40" s="664"/>
      <c r="CY40" s="665"/>
      <c r="CZ40" s="666">
        <v>0.3</v>
      </c>
      <c r="DA40" s="695"/>
      <c r="DB40" s="695"/>
      <c r="DC40" s="696"/>
      <c r="DD40" s="669">
        <v>400</v>
      </c>
      <c r="DE40" s="664"/>
      <c r="DF40" s="664"/>
      <c r="DG40" s="664"/>
      <c r="DH40" s="664"/>
      <c r="DI40" s="664"/>
      <c r="DJ40" s="664"/>
      <c r="DK40" s="665"/>
      <c r="DL40" s="669" t="s">
        <v>128</v>
      </c>
      <c r="DM40" s="664"/>
      <c r="DN40" s="664"/>
      <c r="DO40" s="664"/>
      <c r="DP40" s="664"/>
      <c r="DQ40" s="664"/>
      <c r="DR40" s="664"/>
      <c r="DS40" s="664"/>
      <c r="DT40" s="664"/>
      <c r="DU40" s="664"/>
      <c r="DV40" s="665"/>
      <c r="DW40" s="666" t="s">
        <v>128</v>
      </c>
      <c r="DX40" s="695"/>
      <c r="DY40" s="695"/>
      <c r="DZ40" s="695"/>
      <c r="EA40" s="695"/>
      <c r="EB40" s="695"/>
      <c r="EC40" s="697"/>
    </row>
    <row r="41" spans="2:133" ht="11.25" customHeight="1" x14ac:dyDescent="0.15">
      <c r="AQ41" s="710" t="s">
        <v>350</v>
      </c>
      <c r="AR41" s="711"/>
      <c r="AS41" s="711"/>
      <c r="AT41" s="711"/>
      <c r="AU41" s="711"/>
      <c r="AV41" s="711"/>
      <c r="AW41" s="711"/>
      <c r="AX41" s="711"/>
      <c r="AY41" s="712"/>
      <c r="AZ41" s="676">
        <v>540989</v>
      </c>
      <c r="BA41" s="713"/>
      <c r="BB41" s="713"/>
      <c r="BC41" s="713"/>
      <c r="BD41" s="677"/>
      <c r="BE41" s="677"/>
      <c r="BF41" s="714"/>
      <c r="BG41" s="708"/>
      <c r="BH41" s="709"/>
      <c r="BI41" s="709"/>
      <c r="BJ41" s="709"/>
      <c r="BK41" s="709"/>
      <c r="BL41" s="236"/>
      <c r="BM41" s="715" t="s">
        <v>351</v>
      </c>
      <c r="BN41" s="715"/>
      <c r="BO41" s="715"/>
      <c r="BP41" s="715"/>
      <c r="BQ41" s="715"/>
      <c r="BR41" s="715"/>
      <c r="BS41" s="715"/>
      <c r="BT41" s="715"/>
      <c r="BU41" s="716"/>
      <c r="BV41" s="676">
        <v>256</v>
      </c>
      <c r="BW41" s="713"/>
      <c r="BX41" s="713"/>
      <c r="BY41" s="713"/>
      <c r="BZ41" s="713"/>
      <c r="CA41" s="713"/>
      <c r="CB41" s="717"/>
      <c r="CD41" s="705" t="s">
        <v>352</v>
      </c>
      <c r="CE41" s="702"/>
      <c r="CF41" s="702"/>
      <c r="CG41" s="702"/>
      <c r="CH41" s="702"/>
      <c r="CI41" s="702"/>
      <c r="CJ41" s="702"/>
      <c r="CK41" s="702"/>
      <c r="CL41" s="702"/>
      <c r="CM41" s="702"/>
      <c r="CN41" s="702"/>
      <c r="CO41" s="702"/>
      <c r="CP41" s="702"/>
      <c r="CQ41" s="703"/>
      <c r="CR41" s="661" t="s">
        <v>343</v>
      </c>
      <c r="CS41" s="662"/>
      <c r="CT41" s="662"/>
      <c r="CU41" s="662"/>
      <c r="CV41" s="662"/>
      <c r="CW41" s="662"/>
      <c r="CX41" s="662"/>
      <c r="CY41" s="663"/>
      <c r="CZ41" s="666" t="s">
        <v>343</v>
      </c>
      <c r="DA41" s="695"/>
      <c r="DB41" s="695"/>
      <c r="DC41" s="696"/>
      <c r="DD41" s="669" t="s">
        <v>128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354</v>
      </c>
      <c r="CE42" s="659"/>
      <c r="CF42" s="659"/>
      <c r="CG42" s="659"/>
      <c r="CH42" s="659"/>
      <c r="CI42" s="659"/>
      <c r="CJ42" s="659"/>
      <c r="CK42" s="659"/>
      <c r="CL42" s="659"/>
      <c r="CM42" s="659"/>
      <c r="CN42" s="659"/>
      <c r="CO42" s="659"/>
      <c r="CP42" s="659"/>
      <c r="CQ42" s="660"/>
      <c r="CR42" s="661">
        <v>1036826</v>
      </c>
      <c r="CS42" s="664"/>
      <c r="CT42" s="664"/>
      <c r="CU42" s="664"/>
      <c r="CV42" s="664"/>
      <c r="CW42" s="664"/>
      <c r="CX42" s="664"/>
      <c r="CY42" s="665"/>
      <c r="CZ42" s="666">
        <v>13</v>
      </c>
      <c r="DA42" s="667"/>
      <c r="DB42" s="667"/>
      <c r="DC42" s="668"/>
      <c r="DD42" s="669">
        <v>158948</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356</v>
      </c>
      <c r="CE43" s="659"/>
      <c r="CF43" s="659"/>
      <c r="CG43" s="659"/>
      <c r="CH43" s="659"/>
      <c r="CI43" s="659"/>
      <c r="CJ43" s="659"/>
      <c r="CK43" s="659"/>
      <c r="CL43" s="659"/>
      <c r="CM43" s="659"/>
      <c r="CN43" s="659"/>
      <c r="CO43" s="659"/>
      <c r="CP43" s="659"/>
      <c r="CQ43" s="660"/>
      <c r="CR43" s="661">
        <v>26094</v>
      </c>
      <c r="CS43" s="662"/>
      <c r="CT43" s="662"/>
      <c r="CU43" s="662"/>
      <c r="CV43" s="662"/>
      <c r="CW43" s="662"/>
      <c r="CX43" s="662"/>
      <c r="CY43" s="663"/>
      <c r="CZ43" s="666">
        <v>0.3</v>
      </c>
      <c r="DA43" s="695"/>
      <c r="DB43" s="695"/>
      <c r="DC43" s="696"/>
      <c r="DD43" s="669">
        <v>26094</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357</v>
      </c>
      <c r="CD44" s="689" t="s">
        <v>308</v>
      </c>
      <c r="CE44" s="690"/>
      <c r="CF44" s="658" t="s">
        <v>358</v>
      </c>
      <c r="CG44" s="659"/>
      <c r="CH44" s="659"/>
      <c r="CI44" s="659"/>
      <c r="CJ44" s="659"/>
      <c r="CK44" s="659"/>
      <c r="CL44" s="659"/>
      <c r="CM44" s="659"/>
      <c r="CN44" s="659"/>
      <c r="CO44" s="659"/>
      <c r="CP44" s="659"/>
      <c r="CQ44" s="660"/>
      <c r="CR44" s="661">
        <v>1036826</v>
      </c>
      <c r="CS44" s="664"/>
      <c r="CT44" s="664"/>
      <c r="CU44" s="664"/>
      <c r="CV44" s="664"/>
      <c r="CW44" s="664"/>
      <c r="CX44" s="664"/>
      <c r="CY44" s="665"/>
      <c r="CZ44" s="666">
        <v>13</v>
      </c>
      <c r="DA44" s="667"/>
      <c r="DB44" s="667"/>
      <c r="DC44" s="668"/>
      <c r="DD44" s="669">
        <v>158948</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359</v>
      </c>
      <c r="CG45" s="659"/>
      <c r="CH45" s="659"/>
      <c r="CI45" s="659"/>
      <c r="CJ45" s="659"/>
      <c r="CK45" s="659"/>
      <c r="CL45" s="659"/>
      <c r="CM45" s="659"/>
      <c r="CN45" s="659"/>
      <c r="CO45" s="659"/>
      <c r="CP45" s="659"/>
      <c r="CQ45" s="660"/>
      <c r="CR45" s="661">
        <v>593122</v>
      </c>
      <c r="CS45" s="662"/>
      <c r="CT45" s="662"/>
      <c r="CU45" s="662"/>
      <c r="CV45" s="662"/>
      <c r="CW45" s="662"/>
      <c r="CX45" s="662"/>
      <c r="CY45" s="663"/>
      <c r="CZ45" s="666">
        <v>7.4</v>
      </c>
      <c r="DA45" s="695"/>
      <c r="DB45" s="695"/>
      <c r="DC45" s="696"/>
      <c r="DD45" s="669">
        <v>50346</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360</v>
      </c>
      <c r="CG46" s="659"/>
      <c r="CH46" s="659"/>
      <c r="CI46" s="659"/>
      <c r="CJ46" s="659"/>
      <c r="CK46" s="659"/>
      <c r="CL46" s="659"/>
      <c r="CM46" s="659"/>
      <c r="CN46" s="659"/>
      <c r="CO46" s="659"/>
      <c r="CP46" s="659"/>
      <c r="CQ46" s="660"/>
      <c r="CR46" s="661">
        <v>381908</v>
      </c>
      <c r="CS46" s="664"/>
      <c r="CT46" s="664"/>
      <c r="CU46" s="664"/>
      <c r="CV46" s="664"/>
      <c r="CW46" s="664"/>
      <c r="CX46" s="664"/>
      <c r="CY46" s="665"/>
      <c r="CZ46" s="666">
        <v>4.8</v>
      </c>
      <c r="DA46" s="667"/>
      <c r="DB46" s="667"/>
      <c r="DC46" s="668"/>
      <c r="DD46" s="669">
        <v>94206</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361</v>
      </c>
      <c r="CG47" s="659"/>
      <c r="CH47" s="659"/>
      <c r="CI47" s="659"/>
      <c r="CJ47" s="659"/>
      <c r="CK47" s="659"/>
      <c r="CL47" s="659"/>
      <c r="CM47" s="659"/>
      <c r="CN47" s="659"/>
      <c r="CO47" s="659"/>
      <c r="CP47" s="659"/>
      <c r="CQ47" s="660"/>
      <c r="CR47" s="661" t="s">
        <v>343</v>
      </c>
      <c r="CS47" s="662"/>
      <c r="CT47" s="662"/>
      <c r="CU47" s="662"/>
      <c r="CV47" s="662"/>
      <c r="CW47" s="662"/>
      <c r="CX47" s="662"/>
      <c r="CY47" s="663"/>
      <c r="CZ47" s="666" t="s">
        <v>128</v>
      </c>
      <c r="DA47" s="695"/>
      <c r="DB47" s="695"/>
      <c r="DC47" s="696"/>
      <c r="DD47" s="669" t="s">
        <v>128</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362</v>
      </c>
      <c r="CG48" s="659"/>
      <c r="CH48" s="659"/>
      <c r="CI48" s="659"/>
      <c r="CJ48" s="659"/>
      <c r="CK48" s="659"/>
      <c r="CL48" s="659"/>
      <c r="CM48" s="659"/>
      <c r="CN48" s="659"/>
      <c r="CO48" s="659"/>
      <c r="CP48" s="659"/>
      <c r="CQ48" s="660"/>
      <c r="CR48" s="661" t="s">
        <v>128</v>
      </c>
      <c r="CS48" s="664"/>
      <c r="CT48" s="664"/>
      <c r="CU48" s="664"/>
      <c r="CV48" s="664"/>
      <c r="CW48" s="664"/>
      <c r="CX48" s="664"/>
      <c r="CY48" s="665"/>
      <c r="CZ48" s="666" t="s">
        <v>343</v>
      </c>
      <c r="DA48" s="667"/>
      <c r="DB48" s="667"/>
      <c r="DC48" s="668"/>
      <c r="DD48" s="669" t="s">
        <v>128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363</v>
      </c>
      <c r="CE49" s="674"/>
      <c r="CF49" s="674"/>
      <c r="CG49" s="674"/>
      <c r="CH49" s="674"/>
      <c r="CI49" s="674"/>
      <c r="CJ49" s="674"/>
      <c r="CK49" s="674"/>
      <c r="CL49" s="674"/>
      <c r="CM49" s="674"/>
      <c r="CN49" s="674"/>
      <c r="CO49" s="674"/>
      <c r="CP49" s="674"/>
      <c r="CQ49" s="675"/>
      <c r="CR49" s="676">
        <v>8003086</v>
      </c>
      <c r="CS49" s="677"/>
      <c r="CT49" s="677"/>
      <c r="CU49" s="677"/>
      <c r="CV49" s="677"/>
      <c r="CW49" s="677"/>
      <c r="CX49" s="677"/>
      <c r="CY49" s="678"/>
      <c r="CZ49" s="679">
        <v>100</v>
      </c>
      <c r="DA49" s="680"/>
      <c r="DB49" s="680"/>
      <c r="DC49" s="681"/>
      <c r="DD49" s="682">
        <v>5386015</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Dtz56yjtxD4kLp6x0xbkR7s4n9enoqr9sCHlxFS4VPIw47oWQa9Cp3nRZAlTz1QZv7Tu5riYmdEL0i2GCZ+eAQ==" saltValue="NxLusGnFKzvAeX9olfR3b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365</v>
      </c>
      <c r="DK2" s="1200"/>
      <c r="DL2" s="1200"/>
      <c r="DM2" s="1200"/>
      <c r="DN2" s="1200"/>
      <c r="DO2" s="1201"/>
      <c r="DP2" s="249"/>
      <c r="DQ2" s="1199" t="s">
        <v>366</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367</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369</v>
      </c>
      <c r="B5" s="1085"/>
      <c r="C5" s="1085"/>
      <c r="D5" s="1085"/>
      <c r="E5" s="1085"/>
      <c r="F5" s="1085"/>
      <c r="G5" s="1085"/>
      <c r="H5" s="1085"/>
      <c r="I5" s="1085"/>
      <c r="J5" s="1085"/>
      <c r="K5" s="1085"/>
      <c r="L5" s="1085"/>
      <c r="M5" s="1085"/>
      <c r="N5" s="1085"/>
      <c r="O5" s="1085"/>
      <c r="P5" s="1086"/>
      <c r="Q5" s="1090" t="s">
        <v>370</v>
      </c>
      <c r="R5" s="1091"/>
      <c r="S5" s="1091"/>
      <c r="T5" s="1091"/>
      <c r="U5" s="1092"/>
      <c r="V5" s="1090" t="s">
        <v>371</v>
      </c>
      <c r="W5" s="1091"/>
      <c r="X5" s="1091"/>
      <c r="Y5" s="1091"/>
      <c r="Z5" s="1092"/>
      <c r="AA5" s="1090" t="s">
        <v>372</v>
      </c>
      <c r="AB5" s="1091"/>
      <c r="AC5" s="1091"/>
      <c r="AD5" s="1091"/>
      <c r="AE5" s="1091"/>
      <c r="AF5" s="1202" t="s">
        <v>373</v>
      </c>
      <c r="AG5" s="1091"/>
      <c r="AH5" s="1091"/>
      <c r="AI5" s="1091"/>
      <c r="AJ5" s="1106"/>
      <c r="AK5" s="1091" t="s">
        <v>374</v>
      </c>
      <c r="AL5" s="1091"/>
      <c r="AM5" s="1091"/>
      <c r="AN5" s="1091"/>
      <c r="AO5" s="1092"/>
      <c r="AP5" s="1090" t="s">
        <v>375</v>
      </c>
      <c r="AQ5" s="1091"/>
      <c r="AR5" s="1091"/>
      <c r="AS5" s="1091"/>
      <c r="AT5" s="1092"/>
      <c r="AU5" s="1090" t="s">
        <v>376</v>
      </c>
      <c r="AV5" s="1091"/>
      <c r="AW5" s="1091"/>
      <c r="AX5" s="1091"/>
      <c r="AY5" s="1106"/>
      <c r="AZ5" s="256"/>
      <c r="BA5" s="256"/>
      <c r="BB5" s="256"/>
      <c r="BC5" s="256"/>
      <c r="BD5" s="256"/>
      <c r="BE5" s="257"/>
      <c r="BF5" s="257"/>
      <c r="BG5" s="257"/>
      <c r="BH5" s="257"/>
      <c r="BI5" s="257"/>
      <c r="BJ5" s="257"/>
      <c r="BK5" s="257"/>
      <c r="BL5" s="257"/>
      <c r="BM5" s="257"/>
      <c r="BN5" s="257"/>
      <c r="BO5" s="257"/>
      <c r="BP5" s="257"/>
      <c r="BQ5" s="1084" t="s">
        <v>377</v>
      </c>
      <c r="BR5" s="1085"/>
      <c r="BS5" s="1085"/>
      <c r="BT5" s="1085"/>
      <c r="BU5" s="1085"/>
      <c r="BV5" s="1085"/>
      <c r="BW5" s="1085"/>
      <c r="BX5" s="1085"/>
      <c r="BY5" s="1085"/>
      <c r="BZ5" s="1085"/>
      <c r="CA5" s="1085"/>
      <c r="CB5" s="1085"/>
      <c r="CC5" s="1085"/>
      <c r="CD5" s="1085"/>
      <c r="CE5" s="1085"/>
      <c r="CF5" s="1085"/>
      <c r="CG5" s="1086"/>
      <c r="CH5" s="1090" t="s">
        <v>378</v>
      </c>
      <c r="CI5" s="1091"/>
      <c r="CJ5" s="1091"/>
      <c r="CK5" s="1091"/>
      <c r="CL5" s="1092"/>
      <c r="CM5" s="1090" t="s">
        <v>379</v>
      </c>
      <c r="CN5" s="1091"/>
      <c r="CO5" s="1091"/>
      <c r="CP5" s="1091"/>
      <c r="CQ5" s="1092"/>
      <c r="CR5" s="1090" t="s">
        <v>380</v>
      </c>
      <c r="CS5" s="1091"/>
      <c r="CT5" s="1091"/>
      <c r="CU5" s="1091"/>
      <c r="CV5" s="1092"/>
      <c r="CW5" s="1090" t="s">
        <v>381</v>
      </c>
      <c r="CX5" s="1091"/>
      <c r="CY5" s="1091"/>
      <c r="CZ5" s="1091"/>
      <c r="DA5" s="1092"/>
      <c r="DB5" s="1090" t="s">
        <v>382</v>
      </c>
      <c r="DC5" s="1091"/>
      <c r="DD5" s="1091"/>
      <c r="DE5" s="1091"/>
      <c r="DF5" s="1092"/>
      <c r="DG5" s="1187" t="s">
        <v>383</v>
      </c>
      <c r="DH5" s="1188"/>
      <c r="DI5" s="1188"/>
      <c r="DJ5" s="1188"/>
      <c r="DK5" s="1189"/>
      <c r="DL5" s="1187" t="s">
        <v>384</v>
      </c>
      <c r="DM5" s="1188"/>
      <c r="DN5" s="1188"/>
      <c r="DO5" s="1188"/>
      <c r="DP5" s="1189"/>
      <c r="DQ5" s="1090" t="s">
        <v>385</v>
      </c>
      <c r="DR5" s="1091"/>
      <c r="DS5" s="1091"/>
      <c r="DT5" s="1091"/>
      <c r="DU5" s="1092"/>
      <c r="DV5" s="1090" t="s">
        <v>376</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386</v>
      </c>
      <c r="C7" s="1140"/>
      <c r="D7" s="1140"/>
      <c r="E7" s="1140"/>
      <c r="F7" s="1140"/>
      <c r="G7" s="1140"/>
      <c r="H7" s="1140"/>
      <c r="I7" s="1140"/>
      <c r="J7" s="1140"/>
      <c r="K7" s="1140"/>
      <c r="L7" s="1140"/>
      <c r="M7" s="1140"/>
      <c r="N7" s="1140"/>
      <c r="O7" s="1140"/>
      <c r="P7" s="1141"/>
      <c r="Q7" s="1193">
        <v>8488</v>
      </c>
      <c r="R7" s="1194"/>
      <c r="S7" s="1194"/>
      <c r="T7" s="1194"/>
      <c r="U7" s="1194"/>
      <c r="V7" s="1194">
        <v>7986</v>
      </c>
      <c r="W7" s="1194"/>
      <c r="X7" s="1194"/>
      <c r="Y7" s="1194"/>
      <c r="Z7" s="1194"/>
      <c r="AA7" s="1194">
        <v>503</v>
      </c>
      <c r="AB7" s="1194"/>
      <c r="AC7" s="1194"/>
      <c r="AD7" s="1194"/>
      <c r="AE7" s="1195"/>
      <c r="AF7" s="1196">
        <v>448</v>
      </c>
      <c r="AG7" s="1197"/>
      <c r="AH7" s="1197"/>
      <c r="AI7" s="1197"/>
      <c r="AJ7" s="1198"/>
      <c r="AK7" s="1180">
        <v>4</v>
      </c>
      <c r="AL7" s="1181"/>
      <c r="AM7" s="1181"/>
      <c r="AN7" s="1181"/>
      <c r="AO7" s="1181"/>
      <c r="AP7" s="1181">
        <v>9487</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582</v>
      </c>
      <c r="BT7" s="1185"/>
      <c r="BU7" s="1185"/>
      <c r="BV7" s="1185"/>
      <c r="BW7" s="1185"/>
      <c r="BX7" s="1185"/>
      <c r="BY7" s="1185"/>
      <c r="BZ7" s="1185"/>
      <c r="CA7" s="1185"/>
      <c r="CB7" s="1185"/>
      <c r="CC7" s="1185"/>
      <c r="CD7" s="1185"/>
      <c r="CE7" s="1185"/>
      <c r="CF7" s="1185"/>
      <c r="CG7" s="1186"/>
      <c r="CH7" s="1177">
        <v>25</v>
      </c>
      <c r="CI7" s="1178"/>
      <c r="CJ7" s="1178"/>
      <c r="CK7" s="1178"/>
      <c r="CL7" s="1179"/>
      <c r="CM7" s="1177">
        <v>272</v>
      </c>
      <c r="CN7" s="1178"/>
      <c r="CO7" s="1178"/>
      <c r="CP7" s="1178"/>
      <c r="CQ7" s="1179"/>
      <c r="CR7" s="1177">
        <v>43</v>
      </c>
      <c r="CS7" s="1178"/>
      <c r="CT7" s="1178"/>
      <c r="CU7" s="1178"/>
      <c r="CV7" s="1179"/>
      <c r="CW7" s="1177">
        <v>46</v>
      </c>
      <c r="CX7" s="1178"/>
      <c r="CY7" s="1178"/>
      <c r="CZ7" s="1178"/>
      <c r="DA7" s="1179"/>
      <c r="DB7" s="1177" t="s">
        <v>579</v>
      </c>
      <c r="DC7" s="1178"/>
      <c r="DD7" s="1178"/>
      <c r="DE7" s="1178"/>
      <c r="DF7" s="1179"/>
      <c r="DG7" s="1177" t="s">
        <v>579</v>
      </c>
      <c r="DH7" s="1178"/>
      <c r="DI7" s="1178"/>
      <c r="DJ7" s="1178"/>
      <c r="DK7" s="1179"/>
      <c r="DL7" s="1177" t="s">
        <v>579</v>
      </c>
      <c r="DM7" s="1178"/>
      <c r="DN7" s="1178"/>
      <c r="DO7" s="1178"/>
      <c r="DP7" s="1179"/>
      <c r="DQ7" s="1177" t="s">
        <v>579</v>
      </c>
      <c r="DR7" s="1178"/>
      <c r="DS7" s="1178"/>
      <c r="DT7" s="1178"/>
      <c r="DU7" s="1179"/>
      <c r="DV7" s="1204"/>
      <c r="DW7" s="1205"/>
      <c r="DX7" s="1205"/>
      <c r="DY7" s="1205"/>
      <c r="DZ7" s="1206"/>
      <c r="EA7" s="254"/>
    </row>
    <row r="8" spans="1:131" s="255" customFormat="1" ht="26.25" customHeight="1" x14ac:dyDescent="0.15">
      <c r="A8" s="261">
        <v>2</v>
      </c>
      <c r="B8" s="1126" t="s">
        <v>387</v>
      </c>
      <c r="C8" s="1127"/>
      <c r="D8" s="1127"/>
      <c r="E8" s="1127"/>
      <c r="F8" s="1127"/>
      <c r="G8" s="1127"/>
      <c r="H8" s="1127"/>
      <c r="I8" s="1127"/>
      <c r="J8" s="1127"/>
      <c r="K8" s="1127"/>
      <c r="L8" s="1127"/>
      <c r="M8" s="1127"/>
      <c r="N8" s="1127"/>
      <c r="O8" s="1127"/>
      <c r="P8" s="1128"/>
      <c r="Q8" s="1132">
        <v>22</v>
      </c>
      <c r="R8" s="1133"/>
      <c r="S8" s="1133"/>
      <c r="T8" s="1133"/>
      <c r="U8" s="1133"/>
      <c r="V8" s="1133">
        <v>20</v>
      </c>
      <c r="W8" s="1133"/>
      <c r="X8" s="1133"/>
      <c r="Y8" s="1133"/>
      <c r="Z8" s="1133"/>
      <c r="AA8" s="1133">
        <v>2</v>
      </c>
      <c r="AB8" s="1133"/>
      <c r="AC8" s="1133"/>
      <c r="AD8" s="1133"/>
      <c r="AE8" s="1134"/>
      <c r="AF8" s="1108">
        <v>2</v>
      </c>
      <c r="AG8" s="1109"/>
      <c r="AH8" s="1109"/>
      <c r="AI8" s="1109"/>
      <c r="AJ8" s="1110"/>
      <c r="AK8" s="1175" t="s">
        <v>579</v>
      </c>
      <c r="AL8" s="1176"/>
      <c r="AM8" s="1176"/>
      <c r="AN8" s="1176"/>
      <c r="AO8" s="1176"/>
      <c r="AP8" s="1176" t="s">
        <v>579</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583</v>
      </c>
      <c r="BT8" s="1104"/>
      <c r="BU8" s="1104"/>
      <c r="BV8" s="1104"/>
      <c r="BW8" s="1104"/>
      <c r="BX8" s="1104"/>
      <c r="BY8" s="1104"/>
      <c r="BZ8" s="1104"/>
      <c r="CA8" s="1104"/>
      <c r="CB8" s="1104"/>
      <c r="CC8" s="1104"/>
      <c r="CD8" s="1104"/>
      <c r="CE8" s="1104"/>
      <c r="CF8" s="1104"/>
      <c r="CG8" s="1105"/>
      <c r="CH8" s="1078">
        <v>0</v>
      </c>
      <c r="CI8" s="1079"/>
      <c r="CJ8" s="1079"/>
      <c r="CK8" s="1079"/>
      <c r="CL8" s="1080"/>
      <c r="CM8" s="1078">
        <v>60</v>
      </c>
      <c r="CN8" s="1079"/>
      <c r="CO8" s="1079"/>
      <c r="CP8" s="1079"/>
      <c r="CQ8" s="1080"/>
      <c r="CR8" s="1078">
        <v>5</v>
      </c>
      <c r="CS8" s="1079"/>
      <c r="CT8" s="1079"/>
      <c r="CU8" s="1079"/>
      <c r="CV8" s="1080"/>
      <c r="CW8" s="1078" t="s">
        <v>579</v>
      </c>
      <c r="CX8" s="1079"/>
      <c r="CY8" s="1079"/>
      <c r="CZ8" s="1079"/>
      <c r="DA8" s="1080"/>
      <c r="DB8" s="1078" t="s">
        <v>579</v>
      </c>
      <c r="DC8" s="1079"/>
      <c r="DD8" s="1079"/>
      <c r="DE8" s="1079"/>
      <c r="DF8" s="1080"/>
      <c r="DG8" s="1078" t="s">
        <v>579</v>
      </c>
      <c r="DH8" s="1079"/>
      <c r="DI8" s="1079"/>
      <c r="DJ8" s="1079"/>
      <c r="DK8" s="1080"/>
      <c r="DL8" s="1078" t="s">
        <v>579</v>
      </c>
      <c r="DM8" s="1079"/>
      <c r="DN8" s="1079"/>
      <c r="DO8" s="1079"/>
      <c r="DP8" s="1080"/>
      <c r="DQ8" s="1078" t="s">
        <v>579</v>
      </c>
      <c r="DR8" s="1079"/>
      <c r="DS8" s="1079"/>
      <c r="DT8" s="1079"/>
      <c r="DU8" s="1080"/>
      <c r="DV8" s="1081"/>
      <c r="DW8" s="1082"/>
      <c r="DX8" s="1082"/>
      <c r="DY8" s="1082"/>
      <c r="DZ8" s="1083"/>
      <c r="EA8" s="254"/>
    </row>
    <row r="9" spans="1:131" s="255" customFormat="1" ht="26.25" customHeight="1" x14ac:dyDescent="0.15">
      <c r="A9" s="261">
        <v>3</v>
      </c>
      <c r="B9" s="1126" t="s">
        <v>388</v>
      </c>
      <c r="C9" s="1127"/>
      <c r="D9" s="1127"/>
      <c r="E9" s="1127"/>
      <c r="F9" s="1127"/>
      <c r="G9" s="1127"/>
      <c r="H9" s="1127"/>
      <c r="I9" s="1127"/>
      <c r="J9" s="1127"/>
      <c r="K9" s="1127"/>
      <c r="L9" s="1127"/>
      <c r="M9" s="1127"/>
      <c r="N9" s="1127"/>
      <c r="O9" s="1127"/>
      <c r="P9" s="1128"/>
      <c r="Q9" s="1132">
        <v>8</v>
      </c>
      <c r="R9" s="1133"/>
      <c r="S9" s="1133"/>
      <c r="T9" s="1133"/>
      <c r="U9" s="1133"/>
      <c r="V9" s="1133">
        <v>7</v>
      </c>
      <c r="W9" s="1133"/>
      <c r="X9" s="1133"/>
      <c r="Y9" s="1133"/>
      <c r="Z9" s="1133"/>
      <c r="AA9" s="1133">
        <v>1</v>
      </c>
      <c r="AB9" s="1133"/>
      <c r="AC9" s="1133"/>
      <c r="AD9" s="1133"/>
      <c r="AE9" s="1134"/>
      <c r="AF9" s="1108">
        <v>1</v>
      </c>
      <c r="AG9" s="1109"/>
      <c r="AH9" s="1109"/>
      <c r="AI9" s="1109"/>
      <c r="AJ9" s="1110"/>
      <c r="AK9" s="1175" t="s">
        <v>579</v>
      </c>
      <c r="AL9" s="1176"/>
      <c r="AM9" s="1176"/>
      <c r="AN9" s="1176"/>
      <c r="AO9" s="1176"/>
      <c r="AP9" s="1176" t="s">
        <v>579</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389</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390</v>
      </c>
      <c r="B23" s="1033" t="s">
        <v>391</v>
      </c>
      <c r="C23" s="1034"/>
      <c r="D23" s="1034"/>
      <c r="E23" s="1034"/>
      <c r="F23" s="1034"/>
      <c r="G23" s="1034"/>
      <c r="H23" s="1034"/>
      <c r="I23" s="1034"/>
      <c r="J23" s="1034"/>
      <c r="K23" s="1034"/>
      <c r="L23" s="1034"/>
      <c r="M23" s="1034"/>
      <c r="N23" s="1034"/>
      <c r="O23" s="1034"/>
      <c r="P23" s="1035"/>
      <c r="Q23" s="1157">
        <v>8513</v>
      </c>
      <c r="R23" s="1158"/>
      <c r="S23" s="1158"/>
      <c r="T23" s="1158"/>
      <c r="U23" s="1158"/>
      <c r="V23" s="1158">
        <v>8007</v>
      </c>
      <c r="W23" s="1158"/>
      <c r="X23" s="1158"/>
      <c r="Y23" s="1158"/>
      <c r="Z23" s="1158"/>
      <c r="AA23" s="1158">
        <v>506</v>
      </c>
      <c r="AB23" s="1158"/>
      <c r="AC23" s="1158"/>
      <c r="AD23" s="1158"/>
      <c r="AE23" s="1159"/>
      <c r="AF23" s="1160">
        <v>451</v>
      </c>
      <c r="AG23" s="1158"/>
      <c r="AH23" s="1158"/>
      <c r="AI23" s="1158"/>
      <c r="AJ23" s="1161"/>
      <c r="AK23" s="1162"/>
      <c r="AL23" s="1163"/>
      <c r="AM23" s="1163"/>
      <c r="AN23" s="1163"/>
      <c r="AO23" s="1163"/>
      <c r="AP23" s="1158">
        <v>9487</v>
      </c>
      <c r="AQ23" s="1158"/>
      <c r="AR23" s="1158"/>
      <c r="AS23" s="1158"/>
      <c r="AT23" s="1158"/>
      <c r="AU23" s="1164"/>
      <c r="AV23" s="1164"/>
      <c r="AW23" s="1164"/>
      <c r="AX23" s="1164"/>
      <c r="AY23" s="1165"/>
      <c r="AZ23" s="1154" t="s">
        <v>128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392</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393</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369</v>
      </c>
      <c r="B26" s="1085"/>
      <c r="C26" s="1085"/>
      <c r="D26" s="1085"/>
      <c r="E26" s="1085"/>
      <c r="F26" s="1085"/>
      <c r="G26" s="1085"/>
      <c r="H26" s="1085"/>
      <c r="I26" s="1085"/>
      <c r="J26" s="1085"/>
      <c r="K26" s="1085"/>
      <c r="L26" s="1085"/>
      <c r="M26" s="1085"/>
      <c r="N26" s="1085"/>
      <c r="O26" s="1085"/>
      <c r="P26" s="1086"/>
      <c r="Q26" s="1090" t="s">
        <v>394</v>
      </c>
      <c r="R26" s="1091"/>
      <c r="S26" s="1091"/>
      <c r="T26" s="1091"/>
      <c r="U26" s="1092"/>
      <c r="V26" s="1090" t="s">
        <v>395</v>
      </c>
      <c r="W26" s="1091"/>
      <c r="X26" s="1091"/>
      <c r="Y26" s="1091"/>
      <c r="Z26" s="1092"/>
      <c r="AA26" s="1090" t="s">
        <v>396</v>
      </c>
      <c r="AB26" s="1091"/>
      <c r="AC26" s="1091"/>
      <c r="AD26" s="1091"/>
      <c r="AE26" s="1091"/>
      <c r="AF26" s="1148" t="s">
        <v>397</v>
      </c>
      <c r="AG26" s="1097"/>
      <c r="AH26" s="1097"/>
      <c r="AI26" s="1097"/>
      <c r="AJ26" s="1149"/>
      <c r="AK26" s="1091" t="s">
        <v>398</v>
      </c>
      <c r="AL26" s="1091"/>
      <c r="AM26" s="1091"/>
      <c r="AN26" s="1091"/>
      <c r="AO26" s="1092"/>
      <c r="AP26" s="1090" t="s">
        <v>399</v>
      </c>
      <c r="AQ26" s="1091"/>
      <c r="AR26" s="1091"/>
      <c r="AS26" s="1091"/>
      <c r="AT26" s="1092"/>
      <c r="AU26" s="1090" t="s">
        <v>400</v>
      </c>
      <c r="AV26" s="1091"/>
      <c r="AW26" s="1091"/>
      <c r="AX26" s="1091"/>
      <c r="AY26" s="1092"/>
      <c r="AZ26" s="1090" t="s">
        <v>401</v>
      </c>
      <c r="BA26" s="1091"/>
      <c r="BB26" s="1091"/>
      <c r="BC26" s="1091"/>
      <c r="BD26" s="1092"/>
      <c r="BE26" s="1090" t="s">
        <v>376</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402</v>
      </c>
      <c r="C28" s="1140"/>
      <c r="D28" s="1140"/>
      <c r="E28" s="1140"/>
      <c r="F28" s="1140"/>
      <c r="G28" s="1140"/>
      <c r="H28" s="1140"/>
      <c r="I28" s="1140"/>
      <c r="J28" s="1140"/>
      <c r="K28" s="1140"/>
      <c r="L28" s="1140"/>
      <c r="M28" s="1140"/>
      <c r="N28" s="1140"/>
      <c r="O28" s="1140"/>
      <c r="P28" s="1141"/>
      <c r="Q28" s="1142">
        <v>2060</v>
      </c>
      <c r="R28" s="1143"/>
      <c r="S28" s="1143"/>
      <c r="T28" s="1143"/>
      <c r="U28" s="1143"/>
      <c r="V28" s="1143">
        <v>2058</v>
      </c>
      <c r="W28" s="1143"/>
      <c r="X28" s="1143"/>
      <c r="Y28" s="1143"/>
      <c r="Z28" s="1143"/>
      <c r="AA28" s="1143">
        <v>1</v>
      </c>
      <c r="AB28" s="1143"/>
      <c r="AC28" s="1143"/>
      <c r="AD28" s="1143"/>
      <c r="AE28" s="1144"/>
      <c r="AF28" s="1145">
        <v>1</v>
      </c>
      <c r="AG28" s="1143"/>
      <c r="AH28" s="1143"/>
      <c r="AI28" s="1143"/>
      <c r="AJ28" s="1146"/>
      <c r="AK28" s="1147">
        <v>288</v>
      </c>
      <c r="AL28" s="1135"/>
      <c r="AM28" s="1135"/>
      <c r="AN28" s="1135"/>
      <c r="AO28" s="1135"/>
      <c r="AP28" s="1135" t="s">
        <v>579</v>
      </c>
      <c r="AQ28" s="1135"/>
      <c r="AR28" s="1135"/>
      <c r="AS28" s="1135"/>
      <c r="AT28" s="1135"/>
      <c r="AU28" s="1135" t="s">
        <v>579</v>
      </c>
      <c r="AV28" s="1135"/>
      <c r="AW28" s="1135"/>
      <c r="AX28" s="1135"/>
      <c r="AY28" s="1135"/>
      <c r="AZ28" s="1136" t="s">
        <v>579</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403</v>
      </c>
      <c r="C29" s="1127"/>
      <c r="D29" s="1127"/>
      <c r="E29" s="1127"/>
      <c r="F29" s="1127"/>
      <c r="G29" s="1127"/>
      <c r="H29" s="1127"/>
      <c r="I29" s="1127"/>
      <c r="J29" s="1127"/>
      <c r="K29" s="1127"/>
      <c r="L29" s="1127"/>
      <c r="M29" s="1127"/>
      <c r="N29" s="1127"/>
      <c r="O29" s="1127"/>
      <c r="P29" s="1128"/>
      <c r="Q29" s="1132">
        <v>1823</v>
      </c>
      <c r="R29" s="1133"/>
      <c r="S29" s="1133"/>
      <c r="T29" s="1133"/>
      <c r="U29" s="1133"/>
      <c r="V29" s="1133">
        <v>1789</v>
      </c>
      <c r="W29" s="1133"/>
      <c r="X29" s="1133"/>
      <c r="Y29" s="1133"/>
      <c r="Z29" s="1133"/>
      <c r="AA29" s="1133">
        <v>33</v>
      </c>
      <c r="AB29" s="1133"/>
      <c r="AC29" s="1133"/>
      <c r="AD29" s="1133"/>
      <c r="AE29" s="1134"/>
      <c r="AF29" s="1108">
        <v>33</v>
      </c>
      <c r="AG29" s="1109"/>
      <c r="AH29" s="1109"/>
      <c r="AI29" s="1109"/>
      <c r="AJ29" s="1110"/>
      <c r="AK29" s="1069">
        <v>267</v>
      </c>
      <c r="AL29" s="1060"/>
      <c r="AM29" s="1060"/>
      <c r="AN29" s="1060"/>
      <c r="AO29" s="1060"/>
      <c r="AP29" s="1060" t="s">
        <v>579</v>
      </c>
      <c r="AQ29" s="1060"/>
      <c r="AR29" s="1060"/>
      <c r="AS29" s="1060"/>
      <c r="AT29" s="1060"/>
      <c r="AU29" s="1060" t="s">
        <v>579</v>
      </c>
      <c r="AV29" s="1060"/>
      <c r="AW29" s="1060"/>
      <c r="AX29" s="1060"/>
      <c r="AY29" s="1060"/>
      <c r="AZ29" s="1131" t="s">
        <v>579</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404</v>
      </c>
      <c r="C30" s="1127"/>
      <c r="D30" s="1127"/>
      <c r="E30" s="1127"/>
      <c r="F30" s="1127"/>
      <c r="G30" s="1127"/>
      <c r="H30" s="1127"/>
      <c r="I30" s="1127"/>
      <c r="J30" s="1127"/>
      <c r="K30" s="1127"/>
      <c r="L30" s="1127"/>
      <c r="M30" s="1127"/>
      <c r="N30" s="1127"/>
      <c r="O30" s="1127"/>
      <c r="P30" s="1128"/>
      <c r="Q30" s="1132">
        <v>185</v>
      </c>
      <c r="R30" s="1133"/>
      <c r="S30" s="1133"/>
      <c r="T30" s="1133"/>
      <c r="U30" s="1133"/>
      <c r="V30" s="1133">
        <v>184</v>
      </c>
      <c r="W30" s="1133"/>
      <c r="X30" s="1133"/>
      <c r="Y30" s="1133"/>
      <c r="Z30" s="1133"/>
      <c r="AA30" s="1133">
        <v>1</v>
      </c>
      <c r="AB30" s="1133"/>
      <c r="AC30" s="1133"/>
      <c r="AD30" s="1133"/>
      <c r="AE30" s="1134"/>
      <c r="AF30" s="1108">
        <v>1</v>
      </c>
      <c r="AG30" s="1109"/>
      <c r="AH30" s="1109"/>
      <c r="AI30" s="1109"/>
      <c r="AJ30" s="1110"/>
      <c r="AK30" s="1069">
        <v>50</v>
      </c>
      <c r="AL30" s="1060"/>
      <c r="AM30" s="1060"/>
      <c r="AN30" s="1060"/>
      <c r="AO30" s="1060"/>
      <c r="AP30" s="1060" t="s">
        <v>579</v>
      </c>
      <c r="AQ30" s="1060"/>
      <c r="AR30" s="1060"/>
      <c r="AS30" s="1060"/>
      <c r="AT30" s="1060"/>
      <c r="AU30" s="1060" t="s">
        <v>581</v>
      </c>
      <c r="AV30" s="1060"/>
      <c r="AW30" s="1060"/>
      <c r="AX30" s="1060"/>
      <c r="AY30" s="1060"/>
      <c r="AZ30" s="1131" t="s">
        <v>579</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405</v>
      </c>
      <c r="C31" s="1127"/>
      <c r="D31" s="1127"/>
      <c r="E31" s="1127"/>
      <c r="F31" s="1127"/>
      <c r="G31" s="1127"/>
      <c r="H31" s="1127"/>
      <c r="I31" s="1127"/>
      <c r="J31" s="1127"/>
      <c r="K31" s="1127"/>
      <c r="L31" s="1127"/>
      <c r="M31" s="1127"/>
      <c r="N31" s="1127"/>
      <c r="O31" s="1127"/>
      <c r="P31" s="1128"/>
      <c r="Q31" s="1132">
        <v>510</v>
      </c>
      <c r="R31" s="1133"/>
      <c r="S31" s="1133"/>
      <c r="T31" s="1133"/>
      <c r="U31" s="1133"/>
      <c r="V31" s="1133">
        <v>494</v>
      </c>
      <c r="W31" s="1133"/>
      <c r="X31" s="1133"/>
      <c r="Y31" s="1133"/>
      <c r="Z31" s="1133"/>
      <c r="AA31" s="1133">
        <v>16</v>
      </c>
      <c r="AB31" s="1133"/>
      <c r="AC31" s="1133"/>
      <c r="AD31" s="1133"/>
      <c r="AE31" s="1134"/>
      <c r="AF31" s="1108">
        <v>354</v>
      </c>
      <c r="AG31" s="1109"/>
      <c r="AH31" s="1109"/>
      <c r="AI31" s="1109"/>
      <c r="AJ31" s="1110"/>
      <c r="AK31" s="1069" t="s">
        <v>579</v>
      </c>
      <c r="AL31" s="1060"/>
      <c r="AM31" s="1060"/>
      <c r="AN31" s="1060"/>
      <c r="AO31" s="1060"/>
      <c r="AP31" s="1060">
        <v>523</v>
      </c>
      <c r="AQ31" s="1060"/>
      <c r="AR31" s="1060"/>
      <c r="AS31" s="1060"/>
      <c r="AT31" s="1060"/>
      <c r="AU31" s="1060" t="s">
        <v>579</v>
      </c>
      <c r="AV31" s="1060"/>
      <c r="AW31" s="1060"/>
      <c r="AX31" s="1060"/>
      <c r="AY31" s="1060"/>
      <c r="AZ31" s="1131" t="s">
        <v>579</v>
      </c>
      <c r="BA31" s="1131"/>
      <c r="BB31" s="1131"/>
      <c r="BC31" s="1131"/>
      <c r="BD31" s="1131"/>
      <c r="BE31" s="1121" t="s">
        <v>406</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407</v>
      </c>
      <c r="C32" s="1127"/>
      <c r="D32" s="1127"/>
      <c r="E32" s="1127"/>
      <c r="F32" s="1127"/>
      <c r="G32" s="1127"/>
      <c r="H32" s="1127"/>
      <c r="I32" s="1127"/>
      <c r="J32" s="1127"/>
      <c r="K32" s="1127"/>
      <c r="L32" s="1127"/>
      <c r="M32" s="1127"/>
      <c r="N32" s="1127"/>
      <c r="O32" s="1127"/>
      <c r="P32" s="1128"/>
      <c r="Q32" s="1132">
        <v>9</v>
      </c>
      <c r="R32" s="1133"/>
      <c r="S32" s="1133"/>
      <c r="T32" s="1133"/>
      <c r="U32" s="1133"/>
      <c r="V32" s="1133">
        <v>3</v>
      </c>
      <c r="W32" s="1133"/>
      <c r="X32" s="1133"/>
      <c r="Y32" s="1133"/>
      <c r="Z32" s="1133"/>
      <c r="AA32" s="1133">
        <v>6</v>
      </c>
      <c r="AB32" s="1133"/>
      <c r="AC32" s="1133"/>
      <c r="AD32" s="1133"/>
      <c r="AE32" s="1134"/>
      <c r="AF32" s="1108">
        <v>6</v>
      </c>
      <c r="AG32" s="1109"/>
      <c r="AH32" s="1109"/>
      <c r="AI32" s="1109"/>
      <c r="AJ32" s="1110"/>
      <c r="AK32" s="1069">
        <v>0</v>
      </c>
      <c r="AL32" s="1060"/>
      <c r="AM32" s="1060"/>
      <c r="AN32" s="1060"/>
      <c r="AO32" s="1060"/>
      <c r="AP32" s="1060">
        <v>45</v>
      </c>
      <c r="AQ32" s="1060"/>
      <c r="AR32" s="1060"/>
      <c r="AS32" s="1060"/>
      <c r="AT32" s="1060"/>
      <c r="AU32" s="1060">
        <v>22</v>
      </c>
      <c r="AV32" s="1060"/>
      <c r="AW32" s="1060"/>
      <c r="AX32" s="1060"/>
      <c r="AY32" s="1060"/>
      <c r="AZ32" s="1131" t="s">
        <v>579</v>
      </c>
      <c r="BA32" s="1131"/>
      <c r="BB32" s="1131"/>
      <c r="BC32" s="1131"/>
      <c r="BD32" s="1131"/>
      <c r="BE32" s="1121" t="s">
        <v>408</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409</v>
      </c>
      <c r="C33" s="1127"/>
      <c r="D33" s="1127"/>
      <c r="E33" s="1127"/>
      <c r="F33" s="1127"/>
      <c r="G33" s="1127"/>
      <c r="H33" s="1127"/>
      <c r="I33" s="1127"/>
      <c r="J33" s="1127"/>
      <c r="K33" s="1127"/>
      <c r="L33" s="1127"/>
      <c r="M33" s="1127"/>
      <c r="N33" s="1127"/>
      <c r="O33" s="1127"/>
      <c r="P33" s="1128"/>
      <c r="Q33" s="1132">
        <v>655</v>
      </c>
      <c r="R33" s="1133"/>
      <c r="S33" s="1133"/>
      <c r="T33" s="1133"/>
      <c r="U33" s="1133"/>
      <c r="V33" s="1133">
        <v>634</v>
      </c>
      <c r="W33" s="1133"/>
      <c r="X33" s="1133"/>
      <c r="Y33" s="1133"/>
      <c r="Z33" s="1133"/>
      <c r="AA33" s="1133">
        <v>21</v>
      </c>
      <c r="AB33" s="1133"/>
      <c r="AC33" s="1133"/>
      <c r="AD33" s="1133"/>
      <c r="AE33" s="1134"/>
      <c r="AF33" s="1108">
        <v>19</v>
      </c>
      <c r="AG33" s="1109"/>
      <c r="AH33" s="1109"/>
      <c r="AI33" s="1109"/>
      <c r="AJ33" s="1110"/>
      <c r="AK33" s="1069">
        <v>256</v>
      </c>
      <c r="AL33" s="1060"/>
      <c r="AM33" s="1060"/>
      <c r="AN33" s="1060"/>
      <c r="AO33" s="1060"/>
      <c r="AP33" s="1060">
        <v>3094</v>
      </c>
      <c r="AQ33" s="1060"/>
      <c r="AR33" s="1060"/>
      <c r="AS33" s="1060"/>
      <c r="AT33" s="1060"/>
      <c r="AU33" s="1060">
        <v>2614</v>
      </c>
      <c r="AV33" s="1060"/>
      <c r="AW33" s="1060"/>
      <c r="AX33" s="1060"/>
      <c r="AY33" s="1060"/>
      <c r="AZ33" s="1131" t="s">
        <v>579</v>
      </c>
      <c r="BA33" s="1131"/>
      <c r="BB33" s="1131"/>
      <c r="BC33" s="1131"/>
      <c r="BD33" s="1131"/>
      <c r="BE33" s="1121" t="s">
        <v>408</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410</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390</v>
      </c>
      <c r="B63" s="1033" t="s">
        <v>411</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414</v>
      </c>
      <c r="AG63" s="1048"/>
      <c r="AH63" s="1048"/>
      <c r="AI63" s="1048"/>
      <c r="AJ63" s="1119"/>
      <c r="AK63" s="1120"/>
      <c r="AL63" s="1052"/>
      <c r="AM63" s="1052"/>
      <c r="AN63" s="1052"/>
      <c r="AO63" s="1052"/>
      <c r="AP63" s="1048">
        <v>3662</v>
      </c>
      <c r="AQ63" s="1048"/>
      <c r="AR63" s="1048"/>
      <c r="AS63" s="1048"/>
      <c r="AT63" s="1048"/>
      <c r="AU63" s="1048">
        <v>2636</v>
      </c>
      <c r="AV63" s="1048"/>
      <c r="AW63" s="1048"/>
      <c r="AX63" s="1048"/>
      <c r="AY63" s="1048"/>
      <c r="AZ63" s="1114"/>
      <c r="BA63" s="1114"/>
      <c r="BB63" s="1114"/>
      <c r="BC63" s="1114"/>
      <c r="BD63" s="1114"/>
      <c r="BE63" s="1049"/>
      <c r="BF63" s="1049"/>
      <c r="BG63" s="1049"/>
      <c r="BH63" s="1049"/>
      <c r="BI63" s="1050"/>
      <c r="BJ63" s="1115" t="s">
        <v>412</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414</v>
      </c>
      <c r="B66" s="1085"/>
      <c r="C66" s="1085"/>
      <c r="D66" s="1085"/>
      <c r="E66" s="1085"/>
      <c r="F66" s="1085"/>
      <c r="G66" s="1085"/>
      <c r="H66" s="1085"/>
      <c r="I66" s="1085"/>
      <c r="J66" s="1085"/>
      <c r="K66" s="1085"/>
      <c r="L66" s="1085"/>
      <c r="M66" s="1085"/>
      <c r="N66" s="1085"/>
      <c r="O66" s="1085"/>
      <c r="P66" s="1086"/>
      <c r="Q66" s="1090" t="s">
        <v>415</v>
      </c>
      <c r="R66" s="1091"/>
      <c r="S66" s="1091"/>
      <c r="T66" s="1091"/>
      <c r="U66" s="1092"/>
      <c r="V66" s="1090" t="s">
        <v>416</v>
      </c>
      <c r="W66" s="1091"/>
      <c r="X66" s="1091"/>
      <c r="Y66" s="1091"/>
      <c r="Z66" s="1092"/>
      <c r="AA66" s="1090" t="s">
        <v>396</v>
      </c>
      <c r="AB66" s="1091"/>
      <c r="AC66" s="1091"/>
      <c r="AD66" s="1091"/>
      <c r="AE66" s="1092"/>
      <c r="AF66" s="1096" t="s">
        <v>417</v>
      </c>
      <c r="AG66" s="1097"/>
      <c r="AH66" s="1097"/>
      <c r="AI66" s="1097"/>
      <c r="AJ66" s="1098"/>
      <c r="AK66" s="1090" t="s">
        <v>398</v>
      </c>
      <c r="AL66" s="1085"/>
      <c r="AM66" s="1085"/>
      <c r="AN66" s="1085"/>
      <c r="AO66" s="1086"/>
      <c r="AP66" s="1090" t="s">
        <v>399</v>
      </c>
      <c r="AQ66" s="1091"/>
      <c r="AR66" s="1091"/>
      <c r="AS66" s="1091"/>
      <c r="AT66" s="1092"/>
      <c r="AU66" s="1090" t="s">
        <v>418</v>
      </c>
      <c r="AV66" s="1091"/>
      <c r="AW66" s="1091"/>
      <c r="AX66" s="1091"/>
      <c r="AY66" s="1092"/>
      <c r="AZ66" s="1090" t="s">
        <v>376</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572</v>
      </c>
      <c r="C68" s="1075"/>
      <c r="D68" s="1075"/>
      <c r="E68" s="1075"/>
      <c r="F68" s="1075"/>
      <c r="G68" s="1075"/>
      <c r="H68" s="1075"/>
      <c r="I68" s="1075"/>
      <c r="J68" s="1075"/>
      <c r="K68" s="1075"/>
      <c r="L68" s="1075"/>
      <c r="M68" s="1075"/>
      <c r="N68" s="1075"/>
      <c r="O68" s="1075"/>
      <c r="P68" s="1076"/>
      <c r="Q68" s="1077">
        <v>19218</v>
      </c>
      <c r="R68" s="1071"/>
      <c r="S68" s="1071"/>
      <c r="T68" s="1071"/>
      <c r="U68" s="1071"/>
      <c r="V68" s="1071">
        <v>19195</v>
      </c>
      <c r="W68" s="1071"/>
      <c r="X68" s="1071"/>
      <c r="Y68" s="1071"/>
      <c r="Z68" s="1071"/>
      <c r="AA68" s="1071">
        <v>23</v>
      </c>
      <c r="AB68" s="1071"/>
      <c r="AC68" s="1071"/>
      <c r="AD68" s="1071"/>
      <c r="AE68" s="1071"/>
      <c r="AF68" s="1071">
        <v>23</v>
      </c>
      <c r="AG68" s="1071"/>
      <c r="AH68" s="1071"/>
      <c r="AI68" s="1071"/>
      <c r="AJ68" s="1071"/>
      <c r="AK68" s="1071">
        <v>2868</v>
      </c>
      <c r="AL68" s="1071"/>
      <c r="AM68" s="1071"/>
      <c r="AN68" s="1071"/>
      <c r="AO68" s="1071"/>
      <c r="AP68" s="1071" t="s">
        <v>579</v>
      </c>
      <c r="AQ68" s="1071"/>
      <c r="AR68" s="1071"/>
      <c r="AS68" s="1071"/>
      <c r="AT68" s="1071"/>
      <c r="AU68" s="1071" t="s">
        <v>579</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573</v>
      </c>
      <c r="C69" s="1064"/>
      <c r="D69" s="1064"/>
      <c r="E69" s="1064"/>
      <c r="F69" s="1064"/>
      <c r="G69" s="1064"/>
      <c r="H69" s="1064"/>
      <c r="I69" s="1064"/>
      <c r="J69" s="1064"/>
      <c r="K69" s="1064"/>
      <c r="L69" s="1064"/>
      <c r="M69" s="1064"/>
      <c r="N69" s="1064"/>
      <c r="O69" s="1064"/>
      <c r="P69" s="1065"/>
      <c r="Q69" s="1066">
        <v>163</v>
      </c>
      <c r="R69" s="1060"/>
      <c r="S69" s="1060"/>
      <c r="T69" s="1060"/>
      <c r="U69" s="1060"/>
      <c r="V69" s="1060">
        <v>163</v>
      </c>
      <c r="W69" s="1060"/>
      <c r="X69" s="1060"/>
      <c r="Y69" s="1060"/>
      <c r="Z69" s="1060"/>
      <c r="AA69" s="1060">
        <v>1</v>
      </c>
      <c r="AB69" s="1060"/>
      <c r="AC69" s="1060"/>
      <c r="AD69" s="1060"/>
      <c r="AE69" s="1060"/>
      <c r="AF69" s="1060">
        <v>1</v>
      </c>
      <c r="AG69" s="1060"/>
      <c r="AH69" s="1060"/>
      <c r="AI69" s="1060"/>
      <c r="AJ69" s="1060"/>
      <c r="AK69" s="1060">
        <v>43</v>
      </c>
      <c r="AL69" s="1060"/>
      <c r="AM69" s="1060"/>
      <c r="AN69" s="1060"/>
      <c r="AO69" s="1060"/>
      <c r="AP69" s="1060" t="s">
        <v>579</v>
      </c>
      <c r="AQ69" s="1060"/>
      <c r="AR69" s="1060"/>
      <c r="AS69" s="1060"/>
      <c r="AT69" s="1060"/>
      <c r="AU69" s="1060" t="s">
        <v>579</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574</v>
      </c>
      <c r="C70" s="1064"/>
      <c r="D70" s="1064"/>
      <c r="E70" s="1064"/>
      <c r="F70" s="1064"/>
      <c r="G70" s="1064"/>
      <c r="H70" s="1064"/>
      <c r="I70" s="1064"/>
      <c r="J70" s="1064"/>
      <c r="K70" s="1064"/>
      <c r="L70" s="1064"/>
      <c r="M70" s="1064"/>
      <c r="N70" s="1064"/>
      <c r="O70" s="1064"/>
      <c r="P70" s="1065"/>
      <c r="Q70" s="1066">
        <v>596</v>
      </c>
      <c r="R70" s="1060"/>
      <c r="S70" s="1060"/>
      <c r="T70" s="1060"/>
      <c r="U70" s="1060"/>
      <c r="V70" s="1060">
        <v>355</v>
      </c>
      <c r="W70" s="1060"/>
      <c r="X70" s="1060"/>
      <c r="Y70" s="1060"/>
      <c r="Z70" s="1060"/>
      <c r="AA70" s="1060">
        <v>242</v>
      </c>
      <c r="AB70" s="1060"/>
      <c r="AC70" s="1060"/>
      <c r="AD70" s="1060"/>
      <c r="AE70" s="1060"/>
      <c r="AF70" s="1060">
        <v>242</v>
      </c>
      <c r="AG70" s="1060"/>
      <c r="AH70" s="1060"/>
      <c r="AI70" s="1060"/>
      <c r="AJ70" s="1060"/>
      <c r="AK70" s="1060" t="s">
        <v>579</v>
      </c>
      <c r="AL70" s="1060"/>
      <c r="AM70" s="1060"/>
      <c r="AN70" s="1060"/>
      <c r="AO70" s="1060"/>
      <c r="AP70" s="1060" t="s">
        <v>579</v>
      </c>
      <c r="AQ70" s="1060"/>
      <c r="AR70" s="1060"/>
      <c r="AS70" s="1060"/>
      <c r="AT70" s="1060"/>
      <c r="AU70" s="1060" t="s">
        <v>579</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575</v>
      </c>
      <c r="C71" s="1064"/>
      <c r="D71" s="1064"/>
      <c r="E71" s="1064"/>
      <c r="F71" s="1064"/>
      <c r="G71" s="1064"/>
      <c r="H71" s="1064"/>
      <c r="I71" s="1064"/>
      <c r="J71" s="1064"/>
      <c r="K71" s="1064"/>
      <c r="L71" s="1064"/>
      <c r="M71" s="1064"/>
      <c r="N71" s="1064"/>
      <c r="O71" s="1064"/>
      <c r="P71" s="1065"/>
      <c r="Q71" s="1066">
        <v>997</v>
      </c>
      <c r="R71" s="1060"/>
      <c r="S71" s="1060"/>
      <c r="T71" s="1060"/>
      <c r="U71" s="1060"/>
      <c r="V71" s="1060">
        <v>988</v>
      </c>
      <c r="W71" s="1060"/>
      <c r="X71" s="1060"/>
      <c r="Y71" s="1060"/>
      <c r="Z71" s="1060"/>
      <c r="AA71" s="1060">
        <v>9</v>
      </c>
      <c r="AB71" s="1060"/>
      <c r="AC71" s="1060"/>
      <c r="AD71" s="1060"/>
      <c r="AE71" s="1060"/>
      <c r="AF71" s="1060">
        <v>9</v>
      </c>
      <c r="AG71" s="1060"/>
      <c r="AH71" s="1060"/>
      <c r="AI71" s="1060"/>
      <c r="AJ71" s="1060"/>
      <c r="AK71" s="1060" t="s">
        <v>580</v>
      </c>
      <c r="AL71" s="1060"/>
      <c r="AM71" s="1060"/>
      <c r="AN71" s="1060"/>
      <c r="AO71" s="1060"/>
      <c r="AP71" s="1060" t="s">
        <v>581</v>
      </c>
      <c r="AQ71" s="1060"/>
      <c r="AR71" s="1060"/>
      <c r="AS71" s="1060"/>
      <c r="AT71" s="1060"/>
      <c r="AU71" s="1060" t="s">
        <v>579</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576</v>
      </c>
      <c r="C72" s="1064"/>
      <c r="D72" s="1064"/>
      <c r="E72" s="1064"/>
      <c r="F72" s="1064"/>
      <c r="G72" s="1064"/>
      <c r="H72" s="1064"/>
      <c r="I72" s="1064"/>
      <c r="J72" s="1064"/>
      <c r="K72" s="1064"/>
      <c r="L72" s="1064"/>
      <c r="M72" s="1064"/>
      <c r="N72" s="1064"/>
      <c r="O72" s="1064"/>
      <c r="P72" s="1065"/>
      <c r="Q72" s="1066">
        <v>330370</v>
      </c>
      <c r="R72" s="1060"/>
      <c r="S72" s="1060"/>
      <c r="T72" s="1060"/>
      <c r="U72" s="1060"/>
      <c r="V72" s="1060">
        <v>323172</v>
      </c>
      <c r="W72" s="1060"/>
      <c r="X72" s="1060"/>
      <c r="Y72" s="1060"/>
      <c r="Z72" s="1060"/>
      <c r="AA72" s="1060">
        <v>7198</v>
      </c>
      <c r="AB72" s="1060"/>
      <c r="AC72" s="1060"/>
      <c r="AD72" s="1060"/>
      <c r="AE72" s="1060"/>
      <c r="AF72" s="1060">
        <v>7198</v>
      </c>
      <c r="AG72" s="1060"/>
      <c r="AH72" s="1060"/>
      <c r="AI72" s="1060"/>
      <c r="AJ72" s="1060"/>
      <c r="AK72" s="1060">
        <v>2219</v>
      </c>
      <c r="AL72" s="1060"/>
      <c r="AM72" s="1060"/>
      <c r="AN72" s="1060"/>
      <c r="AO72" s="1060"/>
      <c r="AP72" s="1060" t="s">
        <v>579</v>
      </c>
      <c r="AQ72" s="1060"/>
      <c r="AR72" s="1060"/>
      <c r="AS72" s="1060"/>
      <c r="AT72" s="1060"/>
      <c r="AU72" s="1060" t="s">
        <v>579</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577</v>
      </c>
      <c r="C73" s="1064"/>
      <c r="D73" s="1064"/>
      <c r="E73" s="1064"/>
      <c r="F73" s="1064"/>
      <c r="G73" s="1064"/>
      <c r="H73" s="1064"/>
      <c r="I73" s="1064"/>
      <c r="J73" s="1064"/>
      <c r="K73" s="1064"/>
      <c r="L73" s="1064"/>
      <c r="M73" s="1064"/>
      <c r="N73" s="1064"/>
      <c r="O73" s="1064"/>
      <c r="P73" s="1065"/>
      <c r="Q73" s="1066">
        <v>772</v>
      </c>
      <c r="R73" s="1060"/>
      <c r="S73" s="1060"/>
      <c r="T73" s="1060"/>
      <c r="U73" s="1060"/>
      <c r="V73" s="1060">
        <v>732</v>
      </c>
      <c r="W73" s="1060"/>
      <c r="X73" s="1060"/>
      <c r="Y73" s="1060"/>
      <c r="Z73" s="1060"/>
      <c r="AA73" s="1060">
        <v>40</v>
      </c>
      <c r="AB73" s="1060"/>
      <c r="AC73" s="1060"/>
      <c r="AD73" s="1060"/>
      <c r="AE73" s="1060"/>
      <c r="AF73" s="1060">
        <v>40</v>
      </c>
      <c r="AG73" s="1060"/>
      <c r="AH73" s="1060"/>
      <c r="AI73" s="1060"/>
      <c r="AJ73" s="1060"/>
      <c r="AK73" s="1060" t="s">
        <v>579</v>
      </c>
      <c r="AL73" s="1060"/>
      <c r="AM73" s="1060"/>
      <c r="AN73" s="1060"/>
      <c r="AO73" s="1060"/>
      <c r="AP73" s="1060">
        <v>42</v>
      </c>
      <c r="AQ73" s="1060"/>
      <c r="AR73" s="1060"/>
      <c r="AS73" s="1060"/>
      <c r="AT73" s="1060"/>
      <c r="AU73" s="1060">
        <v>17</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578</v>
      </c>
      <c r="C74" s="1064"/>
      <c r="D74" s="1064"/>
      <c r="E74" s="1064"/>
      <c r="F74" s="1064"/>
      <c r="G74" s="1064"/>
      <c r="H74" s="1064"/>
      <c r="I74" s="1064"/>
      <c r="J74" s="1064"/>
      <c r="K74" s="1064"/>
      <c r="L74" s="1064"/>
      <c r="M74" s="1064"/>
      <c r="N74" s="1064"/>
      <c r="O74" s="1064"/>
      <c r="P74" s="1065"/>
      <c r="Q74" s="1066">
        <v>356</v>
      </c>
      <c r="R74" s="1060"/>
      <c r="S74" s="1060"/>
      <c r="T74" s="1060"/>
      <c r="U74" s="1060"/>
      <c r="V74" s="1060">
        <v>354</v>
      </c>
      <c r="W74" s="1060"/>
      <c r="X74" s="1060"/>
      <c r="Y74" s="1060"/>
      <c r="Z74" s="1060"/>
      <c r="AA74" s="1060">
        <v>2</v>
      </c>
      <c r="AB74" s="1060"/>
      <c r="AC74" s="1060"/>
      <c r="AD74" s="1060"/>
      <c r="AE74" s="1060"/>
      <c r="AF74" s="1060">
        <v>2</v>
      </c>
      <c r="AG74" s="1060"/>
      <c r="AH74" s="1060"/>
      <c r="AI74" s="1060"/>
      <c r="AJ74" s="1060"/>
      <c r="AK74" s="1060" t="s">
        <v>579</v>
      </c>
      <c r="AL74" s="1060"/>
      <c r="AM74" s="1060"/>
      <c r="AN74" s="1060"/>
      <c r="AO74" s="1060"/>
      <c r="AP74" s="1060" t="s">
        <v>579</v>
      </c>
      <c r="AQ74" s="1060"/>
      <c r="AR74" s="1060"/>
      <c r="AS74" s="1060"/>
      <c r="AT74" s="1060"/>
      <c r="AU74" s="1060" t="s">
        <v>581</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390</v>
      </c>
      <c r="B88" s="1033" t="s">
        <v>419</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7515</v>
      </c>
      <c r="AG88" s="1048"/>
      <c r="AH88" s="1048"/>
      <c r="AI88" s="1048"/>
      <c r="AJ88" s="1048"/>
      <c r="AK88" s="1052"/>
      <c r="AL88" s="1052"/>
      <c r="AM88" s="1052"/>
      <c r="AN88" s="1052"/>
      <c r="AO88" s="1052"/>
      <c r="AP88" s="1048">
        <v>42</v>
      </c>
      <c r="AQ88" s="1048"/>
      <c r="AR88" s="1048"/>
      <c r="AS88" s="1048"/>
      <c r="AT88" s="1048"/>
      <c r="AU88" s="1048">
        <v>17</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1033" t="s">
        <v>420</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48</v>
      </c>
      <c r="CS102" s="1040"/>
      <c r="CT102" s="1040"/>
      <c r="CU102" s="1040"/>
      <c r="CV102" s="1041"/>
      <c r="CW102" s="1039">
        <v>46</v>
      </c>
      <c r="CX102" s="1040"/>
      <c r="CY102" s="1040"/>
      <c r="CZ102" s="1040"/>
      <c r="DA102" s="1041"/>
      <c r="DB102" s="1039" t="s">
        <v>592</v>
      </c>
      <c r="DC102" s="1040"/>
      <c r="DD102" s="1040"/>
      <c r="DE102" s="1040"/>
      <c r="DF102" s="1041"/>
      <c r="DG102" s="1039" t="s">
        <v>592</v>
      </c>
      <c r="DH102" s="1040"/>
      <c r="DI102" s="1040"/>
      <c r="DJ102" s="1040"/>
      <c r="DK102" s="1041"/>
      <c r="DL102" s="1039" t="s">
        <v>592</v>
      </c>
      <c r="DM102" s="1040"/>
      <c r="DN102" s="1040"/>
      <c r="DO102" s="1040"/>
      <c r="DP102" s="1041"/>
      <c r="DQ102" s="1039" t="s">
        <v>592</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421</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422</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425</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426</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427</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428</v>
      </c>
      <c r="AB109" s="983"/>
      <c r="AC109" s="983"/>
      <c r="AD109" s="983"/>
      <c r="AE109" s="984"/>
      <c r="AF109" s="985" t="s">
        <v>307</v>
      </c>
      <c r="AG109" s="983"/>
      <c r="AH109" s="983"/>
      <c r="AI109" s="983"/>
      <c r="AJ109" s="984"/>
      <c r="AK109" s="985" t="s">
        <v>306</v>
      </c>
      <c r="AL109" s="983"/>
      <c r="AM109" s="983"/>
      <c r="AN109" s="983"/>
      <c r="AO109" s="984"/>
      <c r="AP109" s="985" t="s">
        <v>429</v>
      </c>
      <c r="AQ109" s="983"/>
      <c r="AR109" s="983"/>
      <c r="AS109" s="983"/>
      <c r="AT109" s="1014"/>
      <c r="AU109" s="982" t="s">
        <v>427</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428</v>
      </c>
      <c r="BR109" s="983"/>
      <c r="BS109" s="983"/>
      <c r="BT109" s="983"/>
      <c r="BU109" s="984"/>
      <c r="BV109" s="985" t="s">
        <v>307</v>
      </c>
      <c r="BW109" s="983"/>
      <c r="BX109" s="983"/>
      <c r="BY109" s="983"/>
      <c r="BZ109" s="984"/>
      <c r="CA109" s="985" t="s">
        <v>306</v>
      </c>
      <c r="CB109" s="983"/>
      <c r="CC109" s="983"/>
      <c r="CD109" s="983"/>
      <c r="CE109" s="984"/>
      <c r="CF109" s="1021" t="s">
        <v>429</v>
      </c>
      <c r="CG109" s="1021"/>
      <c r="CH109" s="1021"/>
      <c r="CI109" s="1021"/>
      <c r="CJ109" s="1021"/>
      <c r="CK109" s="985" t="s">
        <v>430</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428</v>
      </c>
      <c r="DH109" s="983"/>
      <c r="DI109" s="983"/>
      <c r="DJ109" s="983"/>
      <c r="DK109" s="984"/>
      <c r="DL109" s="985" t="s">
        <v>307</v>
      </c>
      <c r="DM109" s="983"/>
      <c r="DN109" s="983"/>
      <c r="DO109" s="983"/>
      <c r="DP109" s="984"/>
      <c r="DQ109" s="985" t="s">
        <v>306</v>
      </c>
      <c r="DR109" s="983"/>
      <c r="DS109" s="983"/>
      <c r="DT109" s="983"/>
      <c r="DU109" s="984"/>
      <c r="DV109" s="985" t="s">
        <v>429</v>
      </c>
      <c r="DW109" s="983"/>
      <c r="DX109" s="983"/>
      <c r="DY109" s="983"/>
      <c r="DZ109" s="1014"/>
    </row>
    <row r="110" spans="1:131" s="246" customFormat="1" ht="26.25" customHeight="1" x14ac:dyDescent="0.15">
      <c r="A110" s="885" t="s">
        <v>431</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592799</v>
      </c>
      <c r="AB110" s="976"/>
      <c r="AC110" s="976"/>
      <c r="AD110" s="976"/>
      <c r="AE110" s="977"/>
      <c r="AF110" s="978">
        <v>646702</v>
      </c>
      <c r="AG110" s="976"/>
      <c r="AH110" s="976"/>
      <c r="AI110" s="976"/>
      <c r="AJ110" s="977"/>
      <c r="AK110" s="978">
        <v>721797</v>
      </c>
      <c r="AL110" s="976"/>
      <c r="AM110" s="976"/>
      <c r="AN110" s="976"/>
      <c r="AO110" s="977"/>
      <c r="AP110" s="979">
        <v>19.8</v>
      </c>
      <c r="AQ110" s="980"/>
      <c r="AR110" s="980"/>
      <c r="AS110" s="980"/>
      <c r="AT110" s="981"/>
      <c r="AU110" s="1015" t="s">
        <v>72</v>
      </c>
      <c r="AV110" s="1016"/>
      <c r="AW110" s="1016"/>
      <c r="AX110" s="1016"/>
      <c r="AY110" s="1016"/>
      <c r="AZ110" s="941" t="s">
        <v>432</v>
      </c>
      <c r="BA110" s="886"/>
      <c r="BB110" s="886"/>
      <c r="BC110" s="886"/>
      <c r="BD110" s="886"/>
      <c r="BE110" s="886"/>
      <c r="BF110" s="886"/>
      <c r="BG110" s="886"/>
      <c r="BH110" s="886"/>
      <c r="BI110" s="886"/>
      <c r="BJ110" s="886"/>
      <c r="BK110" s="886"/>
      <c r="BL110" s="886"/>
      <c r="BM110" s="886"/>
      <c r="BN110" s="886"/>
      <c r="BO110" s="886"/>
      <c r="BP110" s="887"/>
      <c r="BQ110" s="942">
        <v>9278359</v>
      </c>
      <c r="BR110" s="923"/>
      <c r="BS110" s="923"/>
      <c r="BT110" s="923"/>
      <c r="BU110" s="923"/>
      <c r="BV110" s="923">
        <v>9347639</v>
      </c>
      <c r="BW110" s="923"/>
      <c r="BX110" s="923"/>
      <c r="BY110" s="923"/>
      <c r="BZ110" s="923"/>
      <c r="CA110" s="923">
        <v>9486874</v>
      </c>
      <c r="CB110" s="923"/>
      <c r="CC110" s="923"/>
      <c r="CD110" s="923"/>
      <c r="CE110" s="923"/>
      <c r="CF110" s="947">
        <v>260</v>
      </c>
      <c r="CG110" s="948"/>
      <c r="CH110" s="948"/>
      <c r="CI110" s="948"/>
      <c r="CJ110" s="948"/>
      <c r="CK110" s="1011" t="s">
        <v>433</v>
      </c>
      <c r="CL110" s="897"/>
      <c r="CM110" s="972" t="s">
        <v>434</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128</v>
      </c>
      <c r="DH110" s="923"/>
      <c r="DI110" s="923"/>
      <c r="DJ110" s="923"/>
      <c r="DK110" s="923"/>
      <c r="DL110" s="923" t="s">
        <v>128</v>
      </c>
      <c r="DM110" s="923"/>
      <c r="DN110" s="923"/>
      <c r="DO110" s="923"/>
      <c r="DP110" s="923"/>
      <c r="DQ110" s="923" t="s">
        <v>128</v>
      </c>
      <c r="DR110" s="923"/>
      <c r="DS110" s="923"/>
      <c r="DT110" s="923"/>
      <c r="DU110" s="923"/>
      <c r="DV110" s="924" t="s">
        <v>412</v>
      </c>
      <c r="DW110" s="924"/>
      <c r="DX110" s="924"/>
      <c r="DY110" s="924"/>
      <c r="DZ110" s="925"/>
    </row>
    <row r="111" spans="1:131" s="246" customFormat="1" ht="26.25" customHeight="1" x14ac:dyDescent="0.15">
      <c r="A111" s="852" t="s">
        <v>435</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128</v>
      </c>
      <c r="AB111" s="1004"/>
      <c r="AC111" s="1004"/>
      <c r="AD111" s="1004"/>
      <c r="AE111" s="1005"/>
      <c r="AF111" s="1006" t="s">
        <v>128</v>
      </c>
      <c r="AG111" s="1004"/>
      <c r="AH111" s="1004"/>
      <c r="AI111" s="1004"/>
      <c r="AJ111" s="1005"/>
      <c r="AK111" s="1006" t="s">
        <v>128</v>
      </c>
      <c r="AL111" s="1004"/>
      <c r="AM111" s="1004"/>
      <c r="AN111" s="1004"/>
      <c r="AO111" s="1005"/>
      <c r="AP111" s="1007" t="s">
        <v>128</v>
      </c>
      <c r="AQ111" s="1008"/>
      <c r="AR111" s="1008"/>
      <c r="AS111" s="1008"/>
      <c r="AT111" s="1009"/>
      <c r="AU111" s="1017"/>
      <c r="AV111" s="1018"/>
      <c r="AW111" s="1018"/>
      <c r="AX111" s="1018"/>
      <c r="AY111" s="1018"/>
      <c r="AZ111" s="893" t="s">
        <v>436</v>
      </c>
      <c r="BA111" s="828"/>
      <c r="BB111" s="828"/>
      <c r="BC111" s="828"/>
      <c r="BD111" s="828"/>
      <c r="BE111" s="828"/>
      <c r="BF111" s="828"/>
      <c r="BG111" s="828"/>
      <c r="BH111" s="828"/>
      <c r="BI111" s="828"/>
      <c r="BJ111" s="828"/>
      <c r="BK111" s="828"/>
      <c r="BL111" s="828"/>
      <c r="BM111" s="828"/>
      <c r="BN111" s="828"/>
      <c r="BO111" s="828"/>
      <c r="BP111" s="829"/>
      <c r="BQ111" s="894">
        <v>20946</v>
      </c>
      <c r="BR111" s="895"/>
      <c r="BS111" s="895"/>
      <c r="BT111" s="895"/>
      <c r="BU111" s="895"/>
      <c r="BV111" s="895">
        <v>20946</v>
      </c>
      <c r="BW111" s="895"/>
      <c r="BX111" s="895"/>
      <c r="BY111" s="895"/>
      <c r="BZ111" s="895"/>
      <c r="CA111" s="895">
        <v>20946</v>
      </c>
      <c r="CB111" s="895"/>
      <c r="CC111" s="895"/>
      <c r="CD111" s="895"/>
      <c r="CE111" s="895"/>
      <c r="CF111" s="956">
        <v>0.6</v>
      </c>
      <c r="CG111" s="957"/>
      <c r="CH111" s="957"/>
      <c r="CI111" s="957"/>
      <c r="CJ111" s="957"/>
      <c r="CK111" s="1012"/>
      <c r="CL111" s="899"/>
      <c r="CM111" s="902" t="s">
        <v>437</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438</v>
      </c>
      <c r="DH111" s="895"/>
      <c r="DI111" s="895"/>
      <c r="DJ111" s="895"/>
      <c r="DK111" s="895"/>
      <c r="DL111" s="895" t="s">
        <v>128</v>
      </c>
      <c r="DM111" s="895"/>
      <c r="DN111" s="895"/>
      <c r="DO111" s="895"/>
      <c r="DP111" s="895"/>
      <c r="DQ111" s="895" t="s">
        <v>128</v>
      </c>
      <c r="DR111" s="895"/>
      <c r="DS111" s="895"/>
      <c r="DT111" s="895"/>
      <c r="DU111" s="895"/>
      <c r="DV111" s="872" t="s">
        <v>128</v>
      </c>
      <c r="DW111" s="872"/>
      <c r="DX111" s="872"/>
      <c r="DY111" s="872"/>
      <c r="DZ111" s="873"/>
    </row>
    <row r="112" spans="1:131" s="246" customFormat="1" ht="26.25" customHeight="1" x14ac:dyDescent="0.15">
      <c r="A112" s="997" t="s">
        <v>439</v>
      </c>
      <c r="B112" s="998"/>
      <c r="C112" s="828" t="s">
        <v>440</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128</v>
      </c>
      <c r="AB112" s="858"/>
      <c r="AC112" s="858"/>
      <c r="AD112" s="858"/>
      <c r="AE112" s="859"/>
      <c r="AF112" s="860" t="s">
        <v>128</v>
      </c>
      <c r="AG112" s="858"/>
      <c r="AH112" s="858"/>
      <c r="AI112" s="858"/>
      <c r="AJ112" s="859"/>
      <c r="AK112" s="860" t="s">
        <v>438</v>
      </c>
      <c r="AL112" s="858"/>
      <c r="AM112" s="858"/>
      <c r="AN112" s="858"/>
      <c r="AO112" s="859"/>
      <c r="AP112" s="905" t="s">
        <v>128</v>
      </c>
      <c r="AQ112" s="906"/>
      <c r="AR112" s="906"/>
      <c r="AS112" s="906"/>
      <c r="AT112" s="907"/>
      <c r="AU112" s="1017"/>
      <c r="AV112" s="1018"/>
      <c r="AW112" s="1018"/>
      <c r="AX112" s="1018"/>
      <c r="AY112" s="1018"/>
      <c r="AZ112" s="893" t="s">
        <v>441</v>
      </c>
      <c r="BA112" s="828"/>
      <c r="BB112" s="828"/>
      <c r="BC112" s="828"/>
      <c r="BD112" s="828"/>
      <c r="BE112" s="828"/>
      <c r="BF112" s="828"/>
      <c r="BG112" s="828"/>
      <c r="BH112" s="828"/>
      <c r="BI112" s="828"/>
      <c r="BJ112" s="828"/>
      <c r="BK112" s="828"/>
      <c r="BL112" s="828"/>
      <c r="BM112" s="828"/>
      <c r="BN112" s="828"/>
      <c r="BO112" s="828"/>
      <c r="BP112" s="829"/>
      <c r="BQ112" s="894">
        <v>2735083</v>
      </c>
      <c r="BR112" s="895"/>
      <c r="BS112" s="895"/>
      <c r="BT112" s="895"/>
      <c r="BU112" s="895"/>
      <c r="BV112" s="895">
        <v>2652466</v>
      </c>
      <c r="BW112" s="895"/>
      <c r="BX112" s="895"/>
      <c r="BY112" s="895"/>
      <c r="BZ112" s="895"/>
      <c r="CA112" s="895">
        <v>2636539</v>
      </c>
      <c r="CB112" s="895"/>
      <c r="CC112" s="895"/>
      <c r="CD112" s="895"/>
      <c r="CE112" s="895"/>
      <c r="CF112" s="956">
        <v>72.2</v>
      </c>
      <c r="CG112" s="957"/>
      <c r="CH112" s="957"/>
      <c r="CI112" s="957"/>
      <c r="CJ112" s="957"/>
      <c r="CK112" s="1012"/>
      <c r="CL112" s="899"/>
      <c r="CM112" s="902" t="s">
        <v>442</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128</v>
      </c>
      <c r="DH112" s="895"/>
      <c r="DI112" s="895"/>
      <c r="DJ112" s="895"/>
      <c r="DK112" s="895"/>
      <c r="DL112" s="895" t="s">
        <v>128</v>
      </c>
      <c r="DM112" s="895"/>
      <c r="DN112" s="895"/>
      <c r="DO112" s="895"/>
      <c r="DP112" s="895"/>
      <c r="DQ112" s="895" t="s">
        <v>128</v>
      </c>
      <c r="DR112" s="895"/>
      <c r="DS112" s="895"/>
      <c r="DT112" s="895"/>
      <c r="DU112" s="895"/>
      <c r="DV112" s="872" t="s">
        <v>438</v>
      </c>
      <c r="DW112" s="872"/>
      <c r="DX112" s="872"/>
      <c r="DY112" s="872"/>
      <c r="DZ112" s="873"/>
    </row>
    <row r="113" spans="1:130" s="246" customFormat="1" ht="26.25" customHeight="1" x14ac:dyDescent="0.15">
      <c r="A113" s="999"/>
      <c r="B113" s="1000"/>
      <c r="C113" s="828" t="s">
        <v>443</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236580</v>
      </c>
      <c r="AB113" s="1004"/>
      <c r="AC113" s="1004"/>
      <c r="AD113" s="1004"/>
      <c r="AE113" s="1005"/>
      <c r="AF113" s="1006">
        <v>252634</v>
      </c>
      <c r="AG113" s="1004"/>
      <c r="AH113" s="1004"/>
      <c r="AI113" s="1004"/>
      <c r="AJ113" s="1005"/>
      <c r="AK113" s="1006">
        <v>252415</v>
      </c>
      <c r="AL113" s="1004"/>
      <c r="AM113" s="1004"/>
      <c r="AN113" s="1004"/>
      <c r="AO113" s="1005"/>
      <c r="AP113" s="1007">
        <v>6.9</v>
      </c>
      <c r="AQ113" s="1008"/>
      <c r="AR113" s="1008"/>
      <c r="AS113" s="1008"/>
      <c r="AT113" s="1009"/>
      <c r="AU113" s="1017"/>
      <c r="AV113" s="1018"/>
      <c r="AW113" s="1018"/>
      <c r="AX113" s="1018"/>
      <c r="AY113" s="1018"/>
      <c r="AZ113" s="893" t="s">
        <v>444</v>
      </c>
      <c r="BA113" s="828"/>
      <c r="BB113" s="828"/>
      <c r="BC113" s="828"/>
      <c r="BD113" s="828"/>
      <c r="BE113" s="828"/>
      <c r="BF113" s="828"/>
      <c r="BG113" s="828"/>
      <c r="BH113" s="828"/>
      <c r="BI113" s="828"/>
      <c r="BJ113" s="828"/>
      <c r="BK113" s="828"/>
      <c r="BL113" s="828"/>
      <c r="BM113" s="828"/>
      <c r="BN113" s="828"/>
      <c r="BO113" s="828"/>
      <c r="BP113" s="829"/>
      <c r="BQ113" s="894">
        <v>48699</v>
      </c>
      <c r="BR113" s="895"/>
      <c r="BS113" s="895"/>
      <c r="BT113" s="895"/>
      <c r="BU113" s="895"/>
      <c r="BV113" s="895">
        <v>32399</v>
      </c>
      <c r="BW113" s="895"/>
      <c r="BX113" s="895"/>
      <c r="BY113" s="895"/>
      <c r="BZ113" s="895"/>
      <c r="CA113" s="895">
        <v>16630</v>
      </c>
      <c r="CB113" s="895"/>
      <c r="CC113" s="895"/>
      <c r="CD113" s="895"/>
      <c r="CE113" s="895"/>
      <c r="CF113" s="956">
        <v>0.5</v>
      </c>
      <c r="CG113" s="957"/>
      <c r="CH113" s="957"/>
      <c r="CI113" s="957"/>
      <c r="CJ113" s="957"/>
      <c r="CK113" s="1012"/>
      <c r="CL113" s="899"/>
      <c r="CM113" s="902" t="s">
        <v>445</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438</v>
      </c>
      <c r="DH113" s="858"/>
      <c r="DI113" s="858"/>
      <c r="DJ113" s="858"/>
      <c r="DK113" s="859"/>
      <c r="DL113" s="860" t="s">
        <v>128</v>
      </c>
      <c r="DM113" s="858"/>
      <c r="DN113" s="858"/>
      <c r="DO113" s="858"/>
      <c r="DP113" s="859"/>
      <c r="DQ113" s="860" t="s">
        <v>128</v>
      </c>
      <c r="DR113" s="858"/>
      <c r="DS113" s="858"/>
      <c r="DT113" s="858"/>
      <c r="DU113" s="859"/>
      <c r="DV113" s="905" t="s">
        <v>128</v>
      </c>
      <c r="DW113" s="906"/>
      <c r="DX113" s="906"/>
      <c r="DY113" s="906"/>
      <c r="DZ113" s="907"/>
    </row>
    <row r="114" spans="1:130" s="246" customFormat="1" ht="26.25" customHeight="1" x14ac:dyDescent="0.15">
      <c r="A114" s="999"/>
      <c r="B114" s="1000"/>
      <c r="C114" s="828" t="s">
        <v>446</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16734</v>
      </c>
      <c r="AB114" s="858"/>
      <c r="AC114" s="858"/>
      <c r="AD114" s="858"/>
      <c r="AE114" s="859"/>
      <c r="AF114" s="860">
        <v>16177</v>
      </c>
      <c r="AG114" s="858"/>
      <c r="AH114" s="858"/>
      <c r="AI114" s="858"/>
      <c r="AJ114" s="859"/>
      <c r="AK114" s="860">
        <v>15769</v>
      </c>
      <c r="AL114" s="858"/>
      <c r="AM114" s="858"/>
      <c r="AN114" s="858"/>
      <c r="AO114" s="859"/>
      <c r="AP114" s="905">
        <v>0.4</v>
      </c>
      <c r="AQ114" s="906"/>
      <c r="AR114" s="906"/>
      <c r="AS114" s="906"/>
      <c r="AT114" s="907"/>
      <c r="AU114" s="1017"/>
      <c r="AV114" s="1018"/>
      <c r="AW114" s="1018"/>
      <c r="AX114" s="1018"/>
      <c r="AY114" s="1018"/>
      <c r="AZ114" s="893" t="s">
        <v>447</v>
      </c>
      <c r="BA114" s="828"/>
      <c r="BB114" s="828"/>
      <c r="BC114" s="828"/>
      <c r="BD114" s="828"/>
      <c r="BE114" s="828"/>
      <c r="BF114" s="828"/>
      <c r="BG114" s="828"/>
      <c r="BH114" s="828"/>
      <c r="BI114" s="828"/>
      <c r="BJ114" s="828"/>
      <c r="BK114" s="828"/>
      <c r="BL114" s="828"/>
      <c r="BM114" s="828"/>
      <c r="BN114" s="828"/>
      <c r="BO114" s="828"/>
      <c r="BP114" s="829"/>
      <c r="BQ114" s="894">
        <v>1845800</v>
      </c>
      <c r="BR114" s="895"/>
      <c r="BS114" s="895"/>
      <c r="BT114" s="895"/>
      <c r="BU114" s="895"/>
      <c r="BV114" s="895">
        <v>1848084</v>
      </c>
      <c r="BW114" s="895"/>
      <c r="BX114" s="895"/>
      <c r="BY114" s="895"/>
      <c r="BZ114" s="895"/>
      <c r="CA114" s="895">
        <v>1810548</v>
      </c>
      <c r="CB114" s="895"/>
      <c r="CC114" s="895"/>
      <c r="CD114" s="895"/>
      <c r="CE114" s="895"/>
      <c r="CF114" s="956">
        <v>49.6</v>
      </c>
      <c r="CG114" s="957"/>
      <c r="CH114" s="957"/>
      <c r="CI114" s="957"/>
      <c r="CJ114" s="957"/>
      <c r="CK114" s="1012"/>
      <c r="CL114" s="899"/>
      <c r="CM114" s="902" t="s">
        <v>448</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438</v>
      </c>
      <c r="DH114" s="858"/>
      <c r="DI114" s="858"/>
      <c r="DJ114" s="858"/>
      <c r="DK114" s="859"/>
      <c r="DL114" s="860" t="s">
        <v>128</v>
      </c>
      <c r="DM114" s="858"/>
      <c r="DN114" s="858"/>
      <c r="DO114" s="858"/>
      <c r="DP114" s="859"/>
      <c r="DQ114" s="860" t="s">
        <v>128</v>
      </c>
      <c r="DR114" s="858"/>
      <c r="DS114" s="858"/>
      <c r="DT114" s="858"/>
      <c r="DU114" s="859"/>
      <c r="DV114" s="905" t="s">
        <v>128</v>
      </c>
      <c r="DW114" s="906"/>
      <c r="DX114" s="906"/>
      <c r="DY114" s="906"/>
      <c r="DZ114" s="907"/>
    </row>
    <row r="115" spans="1:130" s="246" customFormat="1" ht="26.25" customHeight="1" x14ac:dyDescent="0.15">
      <c r="A115" s="999"/>
      <c r="B115" s="1000"/>
      <c r="C115" s="828" t="s">
        <v>449</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438</v>
      </c>
      <c r="AB115" s="1004"/>
      <c r="AC115" s="1004"/>
      <c r="AD115" s="1004"/>
      <c r="AE115" s="1005"/>
      <c r="AF115" s="1006" t="s">
        <v>438</v>
      </c>
      <c r="AG115" s="1004"/>
      <c r="AH115" s="1004"/>
      <c r="AI115" s="1004"/>
      <c r="AJ115" s="1005"/>
      <c r="AK115" s="1006" t="s">
        <v>128</v>
      </c>
      <c r="AL115" s="1004"/>
      <c r="AM115" s="1004"/>
      <c r="AN115" s="1004"/>
      <c r="AO115" s="1005"/>
      <c r="AP115" s="1007" t="s">
        <v>128</v>
      </c>
      <c r="AQ115" s="1008"/>
      <c r="AR115" s="1008"/>
      <c r="AS115" s="1008"/>
      <c r="AT115" s="1009"/>
      <c r="AU115" s="1017"/>
      <c r="AV115" s="1018"/>
      <c r="AW115" s="1018"/>
      <c r="AX115" s="1018"/>
      <c r="AY115" s="1018"/>
      <c r="AZ115" s="893" t="s">
        <v>450</v>
      </c>
      <c r="BA115" s="828"/>
      <c r="BB115" s="828"/>
      <c r="BC115" s="828"/>
      <c r="BD115" s="828"/>
      <c r="BE115" s="828"/>
      <c r="BF115" s="828"/>
      <c r="BG115" s="828"/>
      <c r="BH115" s="828"/>
      <c r="BI115" s="828"/>
      <c r="BJ115" s="828"/>
      <c r="BK115" s="828"/>
      <c r="BL115" s="828"/>
      <c r="BM115" s="828"/>
      <c r="BN115" s="828"/>
      <c r="BO115" s="828"/>
      <c r="BP115" s="829"/>
      <c r="BQ115" s="894">
        <v>1633</v>
      </c>
      <c r="BR115" s="895"/>
      <c r="BS115" s="895"/>
      <c r="BT115" s="895"/>
      <c r="BU115" s="895"/>
      <c r="BV115" s="895" t="s">
        <v>128</v>
      </c>
      <c r="BW115" s="895"/>
      <c r="BX115" s="895"/>
      <c r="BY115" s="895"/>
      <c r="BZ115" s="895"/>
      <c r="CA115" s="895" t="s">
        <v>128</v>
      </c>
      <c r="CB115" s="895"/>
      <c r="CC115" s="895"/>
      <c r="CD115" s="895"/>
      <c r="CE115" s="895"/>
      <c r="CF115" s="956" t="s">
        <v>128</v>
      </c>
      <c r="CG115" s="957"/>
      <c r="CH115" s="957"/>
      <c r="CI115" s="957"/>
      <c r="CJ115" s="957"/>
      <c r="CK115" s="1012"/>
      <c r="CL115" s="899"/>
      <c r="CM115" s="893" t="s">
        <v>451</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20946</v>
      </c>
      <c r="DH115" s="858"/>
      <c r="DI115" s="858"/>
      <c r="DJ115" s="858"/>
      <c r="DK115" s="859"/>
      <c r="DL115" s="860">
        <v>20946</v>
      </c>
      <c r="DM115" s="858"/>
      <c r="DN115" s="858"/>
      <c r="DO115" s="858"/>
      <c r="DP115" s="859"/>
      <c r="DQ115" s="860">
        <v>20946</v>
      </c>
      <c r="DR115" s="858"/>
      <c r="DS115" s="858"/>
      <c r="DT115" s="858"/>
      <c r="DU115" s="859"/>
      <c r="DV115" s="905">
        <v>0.6</v>
      </c>
      <c r="DW115" s="906"/>
      <c r="DX115" s="906"/>
      <c r="DY115" s="906"/>
      <c r="DZ115" s="907"/>
    </row>
    <row r="116" spans="1:130" s="246" customFormat="1" ht="26.25" customHeight="1" x14ac:dyDescent="0.15">
      <c r="A116" s="1001"/>
      <c r="B116" s="1002"/>
      <c r="C116" s="961" t="s">
        <v>452</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128</v>
      </c>
      <c r="AB116" s="858"/>
      <c r="AC116" s="858"/>
      <c r="AD116" s="858"/>
      <c r="AE116" s="859"/>
      <c r="AF116" s="860" t="s">
        <v>128</v>
      </c>
      <c r="AG116" s="858"/>
      <c r="AH116" s="858"/>
      <c r="AI116" s="858"/>
      <c r="AJ116" s="859"/>
      <c r="AK116" s="860" t="s">
        <v>128</v>
      </c>
      <c r="AL116" s="858"/>
      <c r="AM116" s="858"/>
      <c r="AN116" s="858"/>
      <c r="AO116" s="859"/>
      <c r="AP116" s="905" t="s">
        <v>128</v>
      </c>
      <c r="AQ116" s="906"/>
      <c r="AR116" s="906"/>
      <c r="AS116" s="906"/>
      <c r="AT116" s="907"/>
      <c r="AU116" s="1017"/>
      <c r="AV116" s="1018"/>
      <c r="AW116" s="1018"/>
      <c r="AX116" s="1018"/>
      <c r="AY116" s="1018"/>
      <c r="AZ116" s="944" t="s">
        <v>453</v>
      </c>
      <c r="BA116" s="945"/>
      <c r="BB116" s="945"/>
      <c r="BC116" s="945"/>
      <c r="BD116" s="945"/>
      <c r="BE116" s="945"/>
      <c r="BF116" s="945"/>
      <c r="BG116" s="945"/>
      <c r="BH116" s="945"/>
      <c r="BI116" s="945"/>
      <c r="BJ116" s="945"/>
      <c r="BK116" s="945"/>
      <c r="BL116" s="945"/>
      <c r="BM116" s="945"/>
      <c r="BN116" s="945"/>
      <c r="BO116" s="945"/>
      <c r="BP116" s="946"/>
      <c r="BQ116" s="894" t="s">
        <v>128</v>
      </c>
      <c r="BR116" s="895"/>
      <c r="BS116" s="895"/>
      <c r="BT116" s="895"/>
      <c r="BU116" s="895"/>
      <c r="BV116" s="895" t="s">
        <v>128</v>
      </c>
      <c r="BW116" s="895"/>
      <c r="BX116" s="895"/>
      <c r="BY116" s="895"/>
      <c r="BZ116" s="895"/>
      <c r="CA116" s="895" t="s">
        <v>128</v>
      </c>
      <c r="CB116" s="895"/>
      <c r="CC116" s="895"/>
      <c r="CD116" s="895"/>
      <c r="CE116" s="895"/>
      <c r="CF116" s="956" t="s">
        <v>128</v>
      </c>
      <c r="CG116" s="957"/>
      <c r="CH116" s="957"/>
      <c r="CI116" s="957"/>
      <c r="CJ116" s="957"/>
      <c r="CK116" s="1012"/>
      <c r="CL116" s="899"/>
      <c r="CM116" s="902" t="s">
        <v>454</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438</v>
      </c>
      <c r="DH116" s="858"/>
      <c r="DI116" s="858"/>
      <c r="DJ116" s="858"/>
      <c r="DK116" s="859"/>
      <c r="DL116" s="860" t="s">
        <v>438</v>
      </c>
      <c r="DM116" s="858"/>
      <c r="DN116" s="858"/>
      <c r="DO116" s="858"/>
      <c r="DP116" s="859"/>
      <c r="DQ116" s="860" t="s">
        <v>128</v>
      </c>
      <c r="DR116" s="858"/>
      <c r="DS116" s="858"/>
      <c r="DT116" s="858"/>
      <c r="DU116" s="859"/>
      <c r="DV116" s="905" t="s">
        <v>438</v>
      </c>
      <c r="DW116" s="906"/>
      <c r="DX116" s="906"/>
      <c r="DY116" s="906"/>
      <c r="DZ116" s="907"/>
    </row>
    <row r="117" spans="1:130" s="246" customFormat="1" ht="26.25" customHeight="1" x14ac:dyDescent="0.15">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455</v>
      </c>
      <c r="Z117" s="984"/>
      <c r="AA117" s="989">
        <v>846113</v>
      </c>
      <c r="AB117" s="990"/>
      <c r="AC117" s="990"/>
      <c r="AD117" s="990"/>
      <c r="AE117" s="991"/>
      <c r="AF117" s="992">
        <v>915513</v>
      </c>
      <c r="AG117" s="990"/>
      <c r="AH117" s="990"/>
      <c r="AI117" s="990"/>
      <c r="AJ117" s="991"/>
      <c r="AK117" s="992">
        <v>989981</v>
      </c>
      <c r="AL117" s="990"/>
      <c r="AM117" s="990"/>
      <c r="AN117" s="990"/>
      <c r="AO117" s="991"/>
      <c r="AP117" s="993"/>
      <c r="AQ117" s="994"/>
      <c r="AR117" s="994"/>
      <c r="AS117" s="994"/>
      <c r="AT117" s="995"/>
      <c r="AU117" s="1017"/>
      <c r="AV117" s="1018"/>
      <c r="AW117" s="1018"/>
      <c r="AX117" s="1018"/>
      <c r="AY117" s="1018"/>
      <c r="AZ117" s="944" t="s">
        <v>456</v>
      </c>
      <c r="BA117" s="945"/>
      <c r="BB117" s="945"/>
      <c r="BC117" s="945"/>
      <c r="BD117" s="945"/>
      <c r="BE117" s="945"/>
      <c r="BF117" s="945"/>
      <c r="BG117" s="945"/>
      <c r="BH117" s="945"/>
      <c r="BI117" s="945"/>
      <c r="BJ117" s="945"/>
      <c r="BK117" s="945"/>
      <c r="BL117" s="945"/>
      <c r="BM117" s="945"/>
      <c r="BN117" s="945"/>
      <c r="BO117" s="945"/>
      <c r="BP117" s="946"/>
      <c r="BQ117" s="894" t="s">
        <v>128</v>
      </c>
      <c r="BR117" s="895"/>
      <c r="BS117" s="895"/>
      <c r="BT117" s="895"/>
      <c r="BU117" s="895"/>
      <c r="BV117" s="895" t="s">
        <v>128</v>
      </c>
      <c r="BW117" s="895"/>
      <c r="BX117" s="895"/>
      <c r="BY117" s="895"/>
      <c r="BZ117" s="895"/>
      <c r="CA117" s="895" t="s">
        <v>128</v>
      </c>
      <c r="CB117" s="895"/>
      <c r="CC117" s="895"/>
      <c r="CD117" s="895"/>
      <c r="CE117" s="895"/>
      <c r="CF117" s="956" t="s">
        <v>128</v>
      </c>
      <c r="CG117" s="957"/>
      <c r="CH117" s="957"/>
      <c r="CI117" s="957"/>
      <c r="CJ117" s="957"/>
      <c r="CK117" s="1012"/>
      <c r="CL117" s="899"/>
      <c r="CM117" s="902" t="s">
        <v>457</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128</v>
      </c>
      <c r="DH117" s="858"/>
      <c r="DI117" s="858"/>
      <c r="DJ117" s="858"/>
      <c r="DK117" s="859"/>
      <c r="DL117" s="860" t="s">
        <v>458</v>
      </c>
      <c r="DM117" s="858"/>
      <c r="DN117" s="858"/>
      <c r="DO117" s="858"/>
      <c r="DP117" s="859"/>
      <c r="DQ117" s="860" t="s">
        <v>128</v>
      </c>
      <c r="DR117" s="858"/>
      <c r="DS117" s="858"/>
      <c r="DT117" s="858"/>
      <c r="DU117" s="859"/>
      <c r="DV117" s="905" t="s">
        <v>128</v>
      </c>
      <c r="DW117" s="906"/>
      <c r="DX117" s="906"/>
      <c r="DY117" s="906"/>
      <c r="DZ117" s="907"/>
    </row>
    <row r="118" spans="1:130" s="246" customFormat="1" ht="26.25" customHeight="1" x14ac:dyDescent="0.15">
      <c r="A118" s="982" t="s">
        <v>430</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428</v>
      </c>
      <c r="AB118" s="983"/>
      <c r="AC118" s="983"/>
      <c r="AD118" s="983"/>
      <c r="AE118" s="984"/>
      <c r="AF118" s="985" t="s">
        <v>307</v>
      </c>
      <c r="AG118" s="983"/>
      <c r="AH118" s="983"/>
      <c r="AI118" s="983"/>
      <c r="AJ118" s="984"/>
      <c r="AK118" s="985" t="s">
        <v>306</v>
      </c>
      <c r="AL118" s="983"/>
      <c r="AM118" s="983"/>
      <c r="AN118" s="983"/>
      <c r="AO118" s="984"/>
      <c r="AP118" s="986" t="s">
        <v>429</v>
      </c>
      <c r="AQ118" s="987"/>
      <c r="AR118" s="987"/>
      <c r="AS118" s="987"/>
      <c r="AT118" s="988"/>
      <c r="AU118" s="1017"/>
      <c r="AV118" s="1018"/>
      <c r="AW118" s="1018"/>
      <c r="AX118" s="1018"/>
      <c r="AY118" s="1018"/>
      <c r="AZ118" s="960" t="s">
        <v>459</v>
      </c>
      <c r="BA118" s="961"/>
      <c r="BB118" s="961"/>
      <c r="BC118" s="961"/>
      <c r="BD118" s="961"/>
      <c r="BE118" s="961"/>
      <c r="BF118" s="961"/>
      <c r="BG118" s="961"/>
      <c r="BH118" s="961"/>
      <c r="BI118" s="961"/>
      <c r="BJ118" s="961"/>
      <c r="BK118" s="961"/>
      <c r="BL118" s="961"/>
      <c r="BM118" s="961"/>
      <c r="BN118" s="961"/>
      <c r="BO118" s="961"/>
      <c r="BP118" s="962"/>
      <c r="BQ118" s="963" t="s">
        <v>128</v>
      </c>
      <c r="BR118" s="926"/>
      <c r="BS118" s="926"/>
      <c r="BT118" s="926"/>
      <c r="BU118" s="926"/>
      <c r="BV118" s="926" t="s">
        <v>128</v>
      </c>
      <c r="BW118" s="926"/>
      <c r="BX118" s="926"/>
      <c r="BY118" s="926"/>
      <c r="BZ118" s="926"/>
      <c r="CA118" s="926" t="s">
        <v>128</v>
      </c>
      <c r="CB118" s="926"/>
      <c r="CC118" s="926"/>
      <c r="CD118" s="926"/>
      <c r="CE118" s="926"/>
      <c r="CF118" s="956" t="s">
        <v>128</v>
      </c>
      <c r="CG118" s="957"/>
      <c r="CH118" s="957"/>
      <c r="CI118" s="957"/>
      <c r="CJ118" s="957"/>
      <c r="CK118" s="1012"/>
      <c r="CL118" s="899"/>
      <c r="CM118" s="902" t="s">
        <v>460</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438</v>
      </c>
      <c r="DH118" s="858"/>
      <c r="DI118" s="858"/>
      <c r="DJ118" s="858"/>
      <c r="DK118" s="859"/>
      <c r="DL118" s="860" t="s">
        <v>128</v>
      </c>
      <c r="DM118" s="858"/>
      <c r="DN118" s="858"/>
      <c r="DO118" s="858"/>
      <c r="DP118" s="859"/>
      <c r="DQ118" s="860" t="s">
        <v>128</v>
      </c>
      <c r="DR118" s="858"/>
      <c r="DS118" s="858"/>
      <c r="DT118" s="858"/>
      <c r="DU118" s="859"/>
      <c r="DV118" s="905" t="s">
        <v>128</v>
      </c>
      <c r="DW118" s="906"/>
      <c r="DX118" s="906"/>
      <c r="DY118" s="906"/>
      <c r="DZ118" s="907"/>
    </row>
    <row r="119" spans="1:130" s="246" customFormat="1" ht="26.25" customHeight="1" x14ac:dyDescent="0.15">
      <c r="A119" s="896" t="s">
        <v>433</v>
      </c>
      <c r="B119" s="897"/>
      <c r="C119" s="972" t="s">
        <v>434</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458</v>
      </c>
      <c r="AB119" s="976"/>
      <c r="AC119" s="976"/>
      <c r="AD119" s="976"/>
      <c r="AE119" s="977"/>
      <c r="AF119" s="978" t="s">
        <v>438</v>
      </c>
      <c r="AG119" s="976"/>
      <c r="AH119" s="976"/>
      <c r="AI119" s="976"/>
      <c r="AJ119" s="977"/>
      <c r="AK119" s="978" t="s">
        <v>128</v>
      </c>
      <c r="AL119" s="976"/>
      <c r="AM119" s="976"/>
      <c r="AN119" s="976"/>
      <c r="AO119" s="977"/>
      <c r="AP119" s="979" t="s">
        <v>128</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461</v>
      </c>
      <c r="BP119" s="959"/>
      <c r="BQ119" s="963">
        <v>13930520</v>
      </c>
      <c r="BR119" s="926"/>
      <c r="BS119" s="926"/>
      <c r="BT119" s="926"/>
      <c r="BU119" s="926"/>
      <c r="BV119" s="926">
        <v>13901534</v>
      </c>
      <c r="BW119" s="926"/>
      <c r="BX119" s="926"/>
      <c r="BY119" s="926"/>
      <c r="BZ119" s="926"/>
      <c r="CA119" s="926">
        <v>13971537</v>
      </c>
      <c r="CB119" s="926"/>
      <c r="CC119" s="926"/>
      <c r="CD119" s="926"/>
      <c r="CE119" s="926"/>
      <c r="CF119" s="824"/>
      <c r="CG119" s="825"/>
      <c r="CH119" s="825"/>
      <c r="CI119" s="825"/>
      <c r="CJ119" s="915"/>
      <c r="CK119" s="1013"/>
      <c r="CL119" s="901"/>
      <c r="CM119" s="919" t="s">
        <v>462</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128</v>
      </c>
      <c r="DH119" s="841"/>
      <c r="DI119" s="841"/>
      <c r="DJ119" s="841"/>
      <c r="DK119" s="842"/>
      <c r="DL119" s="843" t="s">
        <v>128</v>
      </c>
      <c r="DM119" s="841"/>
      <c r="DN119" s="841"/>
      <c r="DO119" s="841"/>
      <c r="DP119" s="842"/>
      <c r="DQ119" s="843" t="s">
        <v>128</v>
      </c>
      <c r="DR119" s="841"/>
      <c r="DS119" s="841"/>
      <c r="DT119" s="841"/>
      <c r="DU119" s="842"/>
      <c r="DV119" s="929" t="s">
        <v>128</v>
      </c>
      <c r="DW119" s="930"/>
      <c r="DX119" s="930"/>
      <c r="DY119" s="930"/>
      <c r="DZ119" s="931"/>
    </row>
    <row r="120" spans="1:130" s="246" customFormat="1" ht="26.25" customHeight="1" x14ac:dyDescent="0.15">
      <c r="A120" s="898"/>
      <c r="B120" s="899"/>
      <c r="C120" s="902" t="s">
        <v>437</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128</v>
      </c>
      <c r="AB120" s="858"/>
      <c r="AC120" s="858"/>
      <c r="AD120" s="858"/>
      <c r="AE120" s="859"/>
      <c r="AF120" s="860" t="s">
        <v>128</v>
      </c>
      <c r="AG120" s="858"/>
      <c r="AH120" s="858"/>
      <c r="AI120" s="858"/>
      <c r="AJ120" s="859"/>
      <c r="AK120" s="860" t="s">
        <v>128</v>
      </c>
      <c r="AL120" s="858"/>
      <c r="AM120" s="858"/>
      <c r="AN120" s="858"/>
      <c r="AO120" s="859"/>
      <c r="AP120" s="905" t="s">
        <v>128</v>
      </c>
      <c r="AQ120" s="906"/>
      <c r="AR120" s="906"/>
      <c r="AS120" s="906"/>
      <c r="AT120" s="907"/>
      <c r="AU120" s="964" t="s">
        <v>463</v>
      </c>
      <c r="AV120" s="965"/>
      <c r="AW120" s="965"/>
      <c r="AX120" s="965"/>
      <c r="AY120" s="966"/>
      <c r="AZ120" s="941" t="s">
        <v>464</v>
      </c>
      <c r="BA120" s="886"/>
      <c r="BB120" s="886"/>
      <c r="BC120" s="886"/>
      <c r="BD120" s="886"/>
      <c r="BE120" s="886"/>
      <c r="BF120" s="886"/>
      <c r="BG120" s="886"/>
      <c r="BH120" s="886"/>
      <c r="BI120" s="886"/>
      <c r="BJ120" s="886"/>
      <c r="BK120" s="886"/>
      <c r="BL120" s="886"/>
      <c r="BM120" s="886"/>
      <c r="BN120" s="886"/>
      <c r="BO120" s="886"/>
      <c r="BP120" s="887"/>
      <c r="BQ120" s="942">
        <v>1347407</v>
      </c>
      <c r="BR120" s="923"/>
      <c r="BS120" s="923"/>
      <c r="BT120" s="923"/>
      <c r="BU120" s="923"/>
      <c r="BV120" s="923">
        <v>1478247</v>
      </c>
      <c r="BW120" s="923"/>
      <c r="BX120" s="923"/>
      <c r="BY120" s="923"/>
      <c r="BZ120" s="923"/>
      <c r="CA120" s="923">
        <v>1401461</v>
      </c>
      <c r="CB120" s="923"/>
      <c r="CC120" s="923"/>
      <c r="CD120" s="923"/>
      <c r="CE120" s="923"/>
      <c r="CF120" s="947">
        <v>38.4</v>
      </c>
      <c r="CG120" s="948"/>
      <c r="CH120" s="948"/>
      <c r="CI120" s="948"/>
      <c r="CJ120" s="948"/>
      <c r="CK120" s="949" t="s">
        <v>465</v>
      </c>
      <c r="CL120" s="933"/>
      <c r="CM120" s="933"/>
      <c r="CN120" s="933"/>
      <c r="CO120" s="934"/>
      <c r="CP120" s="953" t="s">
        <v>409</v>
      </c>
      <c r="CQ120" s="954"/>
      <c r="CR120" s="954"/>
      <c r="CS120" s="954"/>
      <c r="CT120" s="954"/>
      <c r="CU120" s="954"/>
      <c r="CV120" s="954"/>
      <c r="CW120" s="954"/>
      <c r="CX120" s="954"/>
      <c r="CY120" s="954"/>
      <c r="CZ120" s="954"/>
      <c r="DA120" s="954"/>
      <c r="DB120" s="954"/>
      <c r="DC120" s="954"/>
      <c r="DD120" s="954"/>
      <c r="DE120" s="954"/>
      <c r="DF120" s="955"/>
      <c r="DG120" s="942">
        <v>2712683</v>
      </c>
      <c r="DH120" s="923"/>
      <c r="DI120" s="923"/>
      <c r="DJ120" s="923"/>
      <c r="DK120" s="923"/>
      <c r="DL120" s="923">
        <v>2630066</v>
      </c>
      <c r="DM120" s="923"/>
      <c r="DN120" s="923"/>
      <c r="DO120" s="923"/>
      <c r="DP120" s="923"/>
      <c r="DQ120" s="923">
        <v>2614139</v>
      </c>
      <c r="DR120" s="923"/>
      <c r="DS120" s="923"/>
      <c r="DT120" s="923"/>
      <c r="DU120" s="923"/>
      <c r="DV120" s="924">
        <v>71.599999999999994</v>
      </c>
      <c r="DW120" s="924"/>
      <c r="DX120" s="924"/>
      <c r="DY120" s="924"/>
      <c r="DZ120" s="925"/>
    </row>
    <row r="121" spans="1:130" s="246" customFormat="1" ht="26.25" customHeight="1" x14ac:dyDescent="0.15">
      <c r="A121" s="898"/>
      <c r="B121" s="899"/>
      <c r="C121" s="944" t="s">
        <v>466</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128</v>
      </c>
      <c r="AB121" s="858"/>
      <c r="AC121" s="858"/>
      <c r="AD121" s="858"/>
      <c r="AE121" s="859"/>
      <c r="AF121" s="860" t="s">
        <v>128</v>
      </c>
      <c r="AG121" s="858"/>
      <c r="AH121" s="858"/>
      <c r="AI121" s="858"/>
      <c r="AJ121" s="859"/>
      <c r="AK121" s="860" t="s">
        <v>438</v>
      </c>
      <c r="AL121" s="858"/>
      <c r="AM121" s="858"/>
      <c r="AN121" s="858"/>
      <c r="AO121" s="859"/>
      <c r="AP121" s="905" t="s">
        <v>128</v>
      </c>
      <c r="AQ121" s="906"/>
      <c r="AR121" s="906"/>
      <c r="AS121" s="906"/>
      <c r="AT121" s="907"/>
      <c r="AU121" s="967"/>
      <c r="AV121" s="968"/>
      <c r="AW121" s="968"/>
      <c r="AX121" s="968"/>
      <c r="AY121" s="969"/>
      <c r="AZ121" s="893" t="s">
        <v>467</v>
      </c>
      <c r="BA121" s="828"/>
      <c r="BB121" s="828"/>
      <c r="BC121" s="828"/>
      <c r="BD121" s="828"/>
      <c r="BE121" s="828"/>
      <c r="BF121" s="828"/>
      <c r="BG121" s="828"/>
      <c r="BH121" s="828"/>
      <c r="BI121" s="828"/>
      <c r="BJ121" s="828"/>
      <c r="BK121" s="828"/>
      <c r="BL121" s="828"/>
      <c r="BM121" s="828"/>
      <c r="BN121" s="828"/>
      <c r="BO121" s="828"/>
      <c r="BP121" s="829"/>
      <c r="BQ121" s="894">
        <v>2175316</v>
      </c>
      <c r="BR121" s="895"/>
      <c r="BS121" s="895"/>
      <c r="BT121" s="895"/>
      <c r="BU121" s="895"/>
      <c r="BV121" s="895">
        <v>2046315</v>
      </c>
      <c r="BW121" s="895"/>
      <c r="BX121" s="895"/>
      <c r="BY121" s="895"/>
      <c r="BZ121" s="895"/>
      <c r="CA121" s="895">
        <v>2076476</v>
      </c>
      <c r="CB121" s="895"/>
      <c r="CC121" s="895"/>
      <c r="CD121" s="895"/>
      <c r="CE121" s="895"/>
      <c r="CF121" s="956">
        <v>56.9</v>
      </c>
      <c r="CG121" s="957"/>
      <c r="CH121" s="957"/>
      <c r="CI121" s="957"/>
      <c r="CJ121" s="957"/>
      <c r="CK121" s="950"/>
      <c r="CL121" s="936"/>
      <c r="CM121" s="936"/>
      <c r="CN121" s="936"/>
      <c r="CO121" s="937"/>
      <c r="CP121" s="916" t="s">
        <v>407</v>
      </c>
      <c r="CQ121" s="917"/>
      <c r="CR121" s="917"/>
      <c r="CS121" s="917"/>
      <c r="CT121" s="917"/>
      <c r="CU121" s="917"/>
      <c r="CV121" s="917"/>
      <c r="CW121" s="917"/>
      <c r="CX121" s="917"/>
      <c r="CY121" s="917"/>
      <c r="CZ121" s="917"/>
      <c r="DA121" s="917"/>
      <c r="DB121" s="917"/>
      <c r="DC121" s="917"/>
      <c r="DD121" s="917"/>
      <c r="DE121" s="917"/>
      <c r="DF121" s="918"/>
      <c r="DG121" s="894">
        <v>22400</v>
      </c>
      <c r="DH121" s="895"/>
      <c r="DI121" s="895"/>
      <c r="DJ121" s="895"/>
      <c r="DK121" s="895"/>
      <c r="DL121" s="895">
        <v>22400</v>
      </c>
      <c r="DM121" s="895"/>
      <c r="DN121" s="895"/>
      <c r="DO121" s="895"/>
      <c r="DP121" s="895"/>
      <c r="DQ121" s="895">
        <v>22400</v>
      </c>
      <c r="DR121" s="895"/>
      <c r="DS121" s="895"/>
      <c r="DT121" s="895"/>
      <c r="DU121" s="895"/>
      <c r="DV121" s="872">
        <v>0.6</v>
      </c>
      <c r="DW121" s="872"/>
      <c r="DX121" s="872"/>
      <c r="DY121" s="872"/>
      <c r="DZ121" s="873"/>
    </row>
    <row r="122" spans="1:130" s="246" customFormat="1" ht="26.25" customHeight="1" x14ac:dyDescent="0.15">
      <c r="A122" s="898"/>
      <c r="B122" s="899"/>
      <c r="C122" s="902" t="s">
        <v>448</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438</v>
      </c>
      <c r="AB122" s="858"/>
      <c r="AC122" s="858"/>
      <c r="AD122" s="858"/>
      <c r="AE122" s="859"/>
      <c r="AF122" s="860" t="s">
        <v>128</v>
      </c>
      <c r="AG122" s="858"/>
      <c r="AH122" s="858"/>
      <c r="AI122" s="858"/>
      <c r="AJ122" s="859"/>
      <c r="AK122" s="860" t="s">
        <v>128</v>
      </c>
      <c r="AL122" s="858"/>
      <c r="AM122" s="858"/>
      <c r="AN122" s="858"/>
      <c r="AO122" s="859"/>
      <c r="AP122" s="905" t="s">
        <v>438</v>
      </c>
      <c r="AQ122" s="906"/>
      <c r="AR122" s="906"/>
      <c r="AS122" s="906"/>
      <c r="AT122" s="907"/>
      <c r="AU122" s="967"/>
      <c r="AV122" s="968"/>
      <c r="AW122" s="968"/>
      <c r="AX122" s="968"/>
      <c r="AY122" s="969"/>
      <c r="AZ122" s="960" t="s">
        <v>468</v>
      </c>
      <c r="BA122" s="961"/>
      <c r="BB122" s="961"/>
      <c r="BC122" s="961"/>
      <c r="BD122" s="961"/>
      <c r="BE122" s="961"/>
      <c r="BF122" s="961"/>
      <c r="BG122" s="961"/>
      <c r="BH122" s="961"/>
      <c r="BI122" s="961"/>
      <c r="BJ122" s="961"/>
      <c r="BK122" s="961"/>
      <c r="BL122" s="961"/>
      <c r="BM122" s="961"/>
      <c r="BN122" s="961"/>
      <c r="BO122" s="961"/>
      <c r="BP122" s="962"/>
      <c r="BQ122" s="963">
        <v>7100207</v>
      </c>
      <c r="BR122" s="926"/>
      <c r="BS122" s="926"/>
      <c r="BT122" s="926"/>
      <c r="BU122" s="926"/>
      <c r="BV122" s="926">
        <v>7045802</v>
      </c>
      <c r="BW122" s="926"/>
      <c r="BX122" s="926"/>
      <c r="BY122" s="926"/>
      <c r="BZ122" s="926"/>
      <c r="CA122" s="926">
        <v>7003893</v>
      </c>
      <c r="CB122" s="926"/>
      <c r="CC122" s="926"/>
      <c r="CD122" s="926"/>
      <c r="CE122" s="926"/>
      <c r="CF122" s="927">
        <v>191.9</v>
      </c>
      <c r="CG122" s="928"/>
      <c r="CH122" s="928"/>
      <c r="CI122" s="928"/>
      <c r="CJ122" s="928"/>
      <c r="CK122" s="950"/>
      <c r="CL122" s="936"/>
      <c r="CM122" s="936"/>
      <c r="CN122" s="936"/>
      <c r="CO122" s="937"/>
      <c r="CP122" s="916" t="s">
        <v>469</v>
      </c>
      <c r="CQ122" s="917"/>
      <c r="CR122" s="917"/>
      <c r="CS122" s="917"/>
      <c r="CT122" s="917"/>
      <c r="CU122" s="917"/>
      <c r="CV122" s="917"/>
      <c r="CW122" s="917"/>
      <c r="CX122" s="917"/>
      <c r="CY122" s="917"/>
      <c r="CZ122" s="917"/>
      <c r="DA122" s="917"/>
      <c r="DB122" s="917"/>
      <c r="DC122" s="917"/>
      <c r="DD122" s="917"/>
      <c r="DE122" s="917"/>
      <c r="DF122" s="918"/>
      <c r="DG122" s="894" t="s">
        <v>128</v>
      </c>
      <c r="DH122" s="895"/>
      <c r="DI122" s="895"/>
      <c r="DJ122" s="895"/>
      <c r="DK122" s="895"/>
      <c r="DL122" s="895" t="s">
        <v>128</v>
      </c>
      <c r="DM122" s="895"/>
      <c r="DN122" s="895"/>
      <c r="DO122" s="895"/>
      <c r="DP122" s="895"/>
      <c r="DQ122" s="895" t="s">
        <v>128</v>
      </c>
      <c r="DR122" s="895"/>
      <c r="DS122" s="895"/>
      <c r="DT122" s="895"/>
      <c r="DU122" s="895"/>
      <c r="DV122" s="872" t="s">
        <v>128</v>
      </c>
      <c r="DW122" s="872"/>
      <c r="DX122" s="872"/>
      <c r="DY122" s="872"/>
      <c r="DZ122" s="873"/>
    </row>
    <row r="123" spans="1:130" s="246" customFormat="1" ht="26.25" customHeight="1" x14ac:dyDescent="0.15">
      <c r="A123" s="898"/>
      <c r="B123" s="899"/>
      <c r="C123" s="902" t="s">
        <v>454</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128</v>
      </c>
      <c r="AB123" s="858"/>
      <c r="AC123" s="858"/>
      <c r="AD123" s="858"/>
      <c r="AE123" s="859"/>
      <c r="AF123" s="860" t="s">
        <v>128</v>
      </c>
      <c r="AG123" s="858"/>
      <c r="AH123" s="858"/>
      <c r="AI123" s="858"/>
      <c r="AJ123" s="859"/>
      <c r="AK123" s="860" t="s">
        <v>128</v>
      </c>
      <c r="AL123" s="858"/>
      <c r="AM123" s="858"/>
      <c r="AN123" s="858"/>
      <c r="AO123" s="859"/>
      <c r="AP123" s="905" t="s">
        <v>128</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470</v>
      </c>
      <c r="BP123" s="959"/>
      <c r="BQ123" s="913">
        <v>10622930</v>
      </c>
      <c r="BR123" s="914"/>
      <c r="BS123" s="914"/>
      <c r="BT123" s="914"/>
      <c r="BU123" s="914"/>
      <c r="BV123" s="914">
        <v>10570364</v>
      </c>
      <c r="BW123" s="914"/>
      <c r="BX123" s="914"/>
      <c r="BY123" s="914"/>
      <c r="BZ123" s="914"/>
      <c r="CA123" s="914">
        <v>10481830</v>
      </c>
      <c r="CB123" s="914"/>
      <c r="CC123" s="914"/>
      <c r="CD123" s="914"/>
      <c r="CE123" s="914"/>
      <c r="CF123" s="824"/>
      <c r="CG123" s="825"/>
      <c r="CH123" s="825"/>
      <c r="CI123" s="825"/>
      <c r="CJ123" s="915"/>
      <c r="CK123" s="950"/>
      <c r="CL123" s="936"/>
      <c r="CM123" s="936"/>
      <c r="CN123" s="936"/>
      <c r="CO123" s="937"/>
      <c r="CP123" s="916" t="s">
        <v>404</v>
      </c>
      <c r="CQ123" s="917"/>
      <c r="CR123" s="917"/>
      <c r="CS123" s="917"/>
      <c r="CT123" s="917"/>
      <c r="CU123" s="917"/>
      <c r="CV123" s="917"/>
      <c r="CW123" s="917"/>
      <c r="CX123" s="917"/>
      <c r="CY123" s="917"/>
      <c r="CZ123" s="917"/>
      <c r="DA123" s="917"/>
      <c r="DB123" s="917"/>
      <c r="DC123" s="917"/>
      <c r="DD123" s="917"/>
      <c r="DE123" s="917"/>
      <c r="DF123" s="918"/>
      <c r="DG123" s="857" t="s">
        <v>128</v>
      </c>
      <c r="DH123" s="858"/>
      <c r="DI123" s="858"/>
      <c r="DJ123" s="858"/>
      <c r="DK123" s="859"/>
      <c r="DL123" s="860" t="s">
        <v>458</v>
      </c>
      <c r="DM123" s="858"/>
      <c r="DN123" s="858"/>
      <c r="DO123" s="858"/>
      <c r="DP123" s="859"/>
      <c r="DQ123" s="860" t="s">
        <v>438</v>
      </c>
      <c r="DR123" s="858"/>
      <c r="DS123" s="858"/>
      <c r="DT123" s="858"/>
      <c r="DU123" s="859"/>
      <c r="DV123" s="905" t="s">
        <v>458</v>
      </c>
      <c r="DW123" s="906"/>
      <c r="DX123" s="906"/>
      <c r="DY123" s="906"/>
      <c r="DZ123" s="907"/>
    </row>
    <row r="124" spans="1:130" s="246" customFormat="1" ht="26.25" customHeight="1" thickBot="1" x14ac:dyDescent="0.2">
      <c r="A124" s="898"/>
      <c r="B124" s="899"/>
      <c r="C124" s="902" t="s">
        <v>457</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128</v>
      </c>
      <c r="AB124" s="858"/>
      <c r="AC124" s="858"/>
      <c r="AD124" s="858"/>
      <c r="AE124" s="859"/>
      <c r="AF124" s="860" t="s">
        <v>128</v>
      </c>
      <c r="AG124" s="858"/>
      <c r="AH124" s="858"/>
      <c r="AI124" s="858"/>
      <c r="AJ124" s="859"/>
      <c r="AK124" s="860" t="s">
        <v>128</v>
      </c>
      <c r="AL124" s="858"/>
      <c r="AM124" s="858"/>
      <c r="AN124" s="858"/>
      <c r="AO124" s="859"/>
      <c r="AP124" s="905" t="s">
        <v>128</v>
      </c>
      <c r="AQ124" s="906"/>
      <c r="AR124" s="906"/>
      <c r="AS124" s="906"/>
      <c r="AT124" s="907"/>
      <c r="AU124" s="908" t="s">
        <v>471</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89.5</v>
      </c>
      <c r="BR124" s="912"/>
      <c r="BS124" s="912"/>
      <c r="BT124" s="912"/>
      <c r="BU124" s="912"/>
      <c r="BV124" s="912">
        <v>91.4</v>
      </c>
      <c r="BW124" s="912"/>
      <c r="BX124" s="912"/>
      <c r="BY124" s="912"/>
      <c r="BZ124" s="912"/>
      <c r="CA124" s="912">
        <v>95.6</v>
      </c>
      <c r="CB124" s="912"/>
      <c r="CC124" s="912"/>
      <c r="CD124" s="912"/>
      <c r="CE124" s="912"/>
      <c r="CF124" s="802"/>
      <c r="CG124" s="803"/>
      <c r="CH124" s="803"/>
      <c r="CI124" s="803"/>
      <c r="CJ124" s="943"/>
      <c r="CK124" s="951"/>
      <c r="CL124" s="951"/>
      <c r="CM124" s="951"/>
      <c r="CN124" s="951"/>
      <c r="CO124" s="952"/>
      <c r="CP124" s="916" t="s">
        <v>472</v>
      </c>
      <c r="CQ124" s="917"/>
      <c r="CR124" s="917"/>
      <c r="CS124" s="917"/>
      <c r="CT124" s="917"/>
      <c r="CU124" s="917"/>
      <c r="CV124" s="917"/>
      <c r="CW124" s="917"/>
      <c r="CX124" s="917"/>
      <c r="CY124" s="917"/>
      <c r="CZ124" s="917"/>
      <c r="DA124" s="917"/>
      <c r="DB124" s="917"/>
      <c r="DC124" s="917"/>
      <c r="DD124" s="917"/>
      <c r="DE124" s="917"/>
      <c r="DF124" s="918"/>
      <c r="DG124" s="840" t="s">
        <v>128</v>
      </c>
      <c r="DH124" s="841"/>
      <c r="DI124" s="841"/>
      <c r="DJ124" s="841"/>
      <c r="DK124" s="842"/>
      <c r="DL124" s="843" t="s">
        <v>438</v>
      </c>
      <c r="DM124" s="841"/>
      <c r="DN124" s="841"/>
      <c r="DO124" s="841"/>
      <c r="DP124" s="842"/>
      <c r="DQ124" s="843" t="s">
        <v>128</v>
      </c>
      <c r="DR124" s="841"/>
      <c r="DS124" s="841"/>
      <c r="DT124" s="841"/>
      <c r="DU124" s="842"/>
      <c r="DV124" s="929" t="s">
        <v>128</v>
      </c>
      <c r="DW124" s="930"/>
      <c r="DX124" s="930"/>
      <c r="DY124" s="930"/>
      <c r="DZ124" s="931"/>
    </row>
    <row r="125" spans="1:130" s="246" customFormat="1" ht="26.25" customHeight="1" x14ac:dyDescent="0.15">
      <c r="A125" s="898"/>
      <c r="B125" s="899"/>
      <c r="C125" s="902" t="s">
        <v>460</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128</v>
      </c>
      <c r="AB125" s="858"/>
      <c r="AC125" s="858"/>
      <c r="AD125" s="858"/>
      <c r="AE125" s="859"/>
      <c r="AF125" s="860" t="s">
        <v>128</v>
      </c>
      <c r="AG125" s="858"/>
      <c r="AH125" s="858"/>
      <c r="AI125" s="858"/>
      <c r="AJ125" s="859"/>
      <c r="AK125" s="860" t="s">
        <v>128</v>
      </c>
      <c r="AL125" s="858"/>
      <c r="AM125" s="858"/>
      <c r="AN125" s="858"/>
      <c r="AO125" s="859"/>
      <c r="AP125" s="905" t="s">
        <v>128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473</v>
      </c>
      <c r="CL125" s="933"/>
      <c r="CM125" s="933"/>
      <c r="CN125" s="933"/>
      <c r="CO125" s="934"/>
      <c r="CP125" s="941" t="s">
        <v>474</v>
      </c>
      <c r="CQ125" s="886"/>
      <c r="CR125" s="886"/>
      <c r="CS125" s="886"/>
      <c r="CT125" s="886"/>
      <c r="CU125" s="886"/>
      <c r="CV125" s="886"/>
      <c r="CW125" s="886"/>
      <c r="CX125" s="886"/>
      <c r="CY125" s="886"/>
      <c r="CZ125" s="886"/>
      <c r="DA125" s="886"/>
      <c r="DB125" s="886"/>
      <c r="DC125" s="886"/>
      <c r="DD125" s="886"/>
      <c r="DE125" s="886"/>
      <c r="DF125" s="887"/>
      <c r="DG125" s="942" t="s">
        <v>128</v>
      </c>
      <c r="DH125" s="923"/>
      <c r="DI125" s="923"/>
      <c r="DJ125" s="923"/>
      <c r="DK125" s="923"/>
      <c r="DL125" s="923" t="s">
        <v>128</v>
      </c>
      <c r="DM125" s="923"/>
      <c r="DN125" s="923"/>
      <c r="DO125" s="923"/>
      <c r="DP125" s="923"/>
      <c r="DQ125" s="923" t="s">
        <v>458</v>
      </c>
      <c r="DR125" s="923"/>
      <c r="DS125" s="923"/>
      <c r="DT125" s="923"/>
      <c r="DU125" s="923"/>
      <c r="DV125" s="924" t="s">
        <v>128</v>
      </c>
      <c r="DW125" s="924"/>
      <c r="DX125" s="924"/>
      <c r="DY125" s="924"/>
      <c r="DZ125" s="925"/>
    </row>
    <row r="126" spans="1:130" s="246" customFormat="1" ht="26.25" customHeight="1" thickBot="1" x14ac:dyDescent="0.2">
      <c r="A126" s="898"/>
      <c r="B126" s="899"/>
      <c r="C126" s="902" t="s">
        <v>462</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458</v>
      </c>
      <c r="AB126" s="858"/>
      <c r="AC126" s="858"/>
      <c r="AD126" s="858"/>
      <c r="AE126" s="859"/>
      <c r="AF126" s="860" t="s">
        <v>128</v>
      </c>
      <c r="AG126" s="858"/>
      <c r="AH126" s="858"/>
      <c r="AI126" s="858"/>
      <c r="AJ126" s="859"/>
      <c r="AK126" s="860" t="s">
        <v>458</v>
      </c>
      <c r="AL126" s="858"/>
      <c r="AM126" s="858"/>
      <c r="AN126" s="858"/>
      <c r="AO126" s="859"/>
      <c r="AP126" s="905" t="s">
        <v>128</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475</v>
      </c>
      <c r="CQ126" s="828"/>
      <c r="CR126" s="828"/>
      <c r="CS126" s="828"/>
      <c r="CT126" s="828"/>
      <c r="CU126" s="828"/>
      <c r="CV126" s="828"/>
      <c r="CW126" s="828"/>
      <c r="CX126" s="828"/>
      <c r="CY126" s="828"/>
      <c r="CZ126" s="828"/>
      <c r="DA126" s="828"/>
      <c r="DB126" s="828"/>
      <c r="DC126" s="828"/>
      <c r="DD126" s="828"/>
      <c r="DE126" s="828"/>
      <c r="DF126" s="829"/>
      <c r="DG126" s="894" t="s">
        <v>438</v>
      </c>
      <c r="DH126" s="895"/>
      <c r="DI126" s="895"/>
      <c r="DJ126" s="895"/>
      <c r="DK126" s="895"/>
      <c r="DL126" s="895" t="s">
        <v>458</v>
      </c>
      <c r="DM126" s="895"/>
      <c r="DN126" s="895"/>
      <c r="DO126" s="895"/>
      <c r="DP126" s="895"/>
      <c r="DQ126" s="895" t="s">
        <v>128</v>
      </c>
      <c r="DR126" s="895"/>
      <c r="DS126" s="895"/>
      <c r="DT126" s="895"/>
      <c r="DU126" s="895"/>
      <c r="DV126" s="872" t="s">
        <v>128</v>
      </c>
      <c r="DW126" s="872"/>
      <c r="DX126" s="872"/>
      <c r="DY126" s="872"/>
      <c r="DZ126" s="873"/>
    </row>
    <row r="127" spans="1:130" s="246" customFormat="1" ht="26.25" customHeight="1" x14ac:dyDescent="0.15">
      <c r="A127" s="900"/>
      <c r="B127" s="901"/>
      <c r="C127" s="919" t="s">
        <v>476</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128</v>
      </c>
      <c r="AB127" s="858"/>
      <c r="AC127" s="858"/>
      <c r="AD127" s="858"/>
      <c r="AE127" s="859"/>
      <c r="AF127" s="860" t="s">
        <v>128</v>
      </c>
      <c r="AG127" s="858"/>
      <c r="AH127" s="858"/>
      <c r="AI127" s="858"/>
      <c r="AJ127" s="859"/>
      <c r="AK127" s="860" t="s">
        <v>128</v>
      </c>
      <c r="AL127" s="858"/>
      <c r="AM127" s="858"/>
      <c r="AN127" s="858"/>
      <c r="AO127" s="859"/>
      <c r="AP127" s="905" t="s">
        <v>128</v>
      </c>
      <c r="AQ127" s="906"/>
      <c r="AR127" s="906"/>
      <c r="AS127" s="906"/>
      <c r="AT127" s="907"/>
      <c r="AU127" s="282"/>
      <c r="AV127" s="282"/>
      <c r="AW127" s="282"/>
      <c r="AX127" s="922" t="s">
        <v>477</v>
      </c>
      <c r="AY127" s="890"/>
      <c r="AZ127" s="890"/>
      <c r="BA127" s="890"/>
      <c r="BB127" s="890"/>
      <c r="BC127" s="890"/>
      <c r="BD127" s="890"/>
      <c r="BE127" s="891"/>
      <c r="BF127" s="889" t="s">
        <v>478</v>
      </c>
      <c r="BG127" s="890"/>
      <c r="BH127" s="890"/>
      <c r="BI127" s="890"/>
      <c r="BJ127" s="890"/>
      <c r="BK127" s="890"/>
      <c r="BL127" s="891"/>
      <c r="BM127" s="889" t="s">
        <v>479</v>
      </c>
      <c r="BN127" s="890"/>
      <c r="BO127" s="890"/>
      <c r="BP127" s="890"/>
      <c r="BQ127" s="890"/>
      <c r="BR127" s="890"/>
      <c r="BS127" s="891"/>
      <c r="BT127" s="889" t="s">
        <v>480</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481</v>
      </c>
      <c r="CQ127" s="828"/>
      <c r="CR127" s="828"/>
      <c r="CS127" s="828"/>
      <c r="CT127" s="828"/>
      <c r="CU127" s="828"/>
      <c r="CV127" s="828"/>
      <c r="CW127" s="828"/>
      <c r="CX127" s="828"/>
      <c r="CY127" s="828"/>
      <c r="CZ127" s="828"/>
      <c r="DA127" s="828"/>
      <c r="DB127" s="828"/>
      <c r="DC127" s="828"/>
      <c r="DD127" s="828"/>
      <c r="DE127" s="828"/>
      <c r="DF127" s="829"/>
      <c r="DG127" s="894" t="s">
        <v>128</v>
      </c>
      <c r="DH127" s="895"/>
      <c r="DI127" s="895"/>
      <c r="DJ127" s="895"/>
      <c r="DK127" s="895"/>
      <c r="DL127" s="895" t="s">
        <v>438</v>
      </c>
      <c r="DM127" s="895"/>
      <c r="DN127" s="895"/>
      <c r="DO127" s="895"/>
      <c r="DP127" s="895"/>
      <c r="DQ127" s="895" t="s">
        <v>128</v>
      </c>
      <c r="DR127" s="895"/>
      <c r="DS127" s="895"/>
      <c r="DT127" s="895"/>
      <c r="DU127" s="895"/>
      <c r="DV127" s="872" t="s">
        <v>128</v>
      </c>
      <c r="DW127" s="872"/>
      <c r="DX127" s="872"/>
      <c r="DY127" s="872"/>
      <c r="DZ127" s="873"/>
    </row>
    <row r="128" spans="1:130" s="246" customFormat="1" ht="26.25" customHeight="1" thickBot="1" x14ac:dyDescent="0.2">
      <c r="A128" s="874" t="s">
        <v>482</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483</v>
      </c>
      <c r="X128" s="876"/>
      <c r="Y128" s="876"/>
      <c r="Z128" s="877"/>
      <c r="AA128" s="878">
        <v>174791</v>
      </c>
      <c r="AB128" s="879"/>
      <c r="AC128" s="879"/>
      <c r="AD128" s="879"/>
      <c r="AE128" s="880"/>
      <c r="AF128" s="881">
        <v>196724</v>
      </c>
      <c r="AG128" s="879"/>
      <c r="AH128" s="879"/>
      <c r="AI128" s="879"/>
      <c r="AJ128" s="880"/>
      <c r="AK128" s="881">
        <v>198784</v>
      </c>
      <c r="AL128" s="879"/>
      <c r="AM128" s="879"/>
      <c r="AN128" s="879"/>
      <c r="AO128" s="880"/>
      <c r="AP128" s="882"/>
      <c r="AQ128" s="883"/>
      <c r="AR128" s="883"/>
      <c r="AS128" s="883"/>
      <c r="AT128" s="884"/>
      <c r="AU128" s="282"/>
      <c r="AV128" s="282"/>
      <c r="AW128" s="282"/>
      <c r="AX128" s="885" t="s">
        <v>484</v>
      </c>
      <c r="AY128" s="886"/>
      <c r="AZ128" s="886"/>
      <c r="BA128" s="886"/>
      <c r="BB128" s="886"/>
      <c r="BC128" s="886"/>
      <c r="BD128" s="886"/>
      <c r="BE128" s="887"/>
      <c r="BF128" s="864" t="s">
        <v>128</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485</v>
      </c>
      <c r="CQ128" s="806"/>
      <c r="CR128" s="806"/>
      <c r="CS128" s="806"/>
      <c r="CT128" s="806"/>
      <c r="CU128" s="806"/>
      <c r="CV128" s="806"/>
      <c r="CW128" s="806"/>
      <c r="CX128" s="806"/>
      <c r="CY128" s="806"/>
      <c r="CZ128" s="806"/>
      <c r="DA128" s="806"/>
      <c r="DB128" s="806"/>
      <c r="DC128" s="806"/>
      <c r="DD128" s="806"/>
      <c r="DE128" s="806"/>
      <c r="DF128" s="807"/>
      <c r="DG128" s="868">
        <v>1633</v>
      </c>
      <c r="DH128" s="869"/>
      <c r="DI128" s="869"/>
      <c r="DJ128" s="869"/>
      <c r="DK128" s="869"/>
      <c r="DL128" s="869" t="s">
        <v>128</v>
      </c>
      <c r="DM128" s="869"/>
      <c r="DN128" s="869"/>
      <c r="DO128" s="869"/>
      <c r="DP128" s="869"/>
      <c r="DQ128" s="869" t="s">
        <v>438</v>
      </c>
      <c r="DR128" s="869"/>
      <c r="DS128" s="869"/>
      <c r="DT128" s="869"/>
      <c r="DU128" s="869"/>
      <c r="DV128" s="870" t="s">
        <v>128</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486</v>
      </c>
      <c r="X129" s="855"/>
      <c r="Y129" s="855"/>
      <c r="Z129" s="856"/>
      <c r="AA129" s="857">
        <v>4233853</v>
      </c>
      <c r="AB129" s="858"/>
      <c r="AC129" s="858"/>
      <c r="AD129" s="858"/>
      <c r="AE129" s="859"/>
      <c r="AF129" s="860">
        <v>4203306</v>
      </c>
      <c r="AG129" s="858"/>
      <c r="AH129" s="858"/>
      <c r="AI129" s="858"/>
      <c r="AJ129" s="859"/>
      <c r="AK129" s="860">
        <v>4218530</v>
      </c>
      <c r="AL129" s="858"/>
      <c r="AM129" s="858"/>
      <c r="AN129" s="858"/>
      <c r="AO129" s="859"/>
      <c r="AP129" s="861"/>
      <c r="AQ129" s="862"/>
      <c r="AR129" s="862"/>
      <c r="AS129" s="862"/>
      <c r="AT129" s="863"/>
      <c r="AU129" s="284"/>
      <c r="AV129" s="284"/>
      <c r="AW129" s="284"/>
      <c r="AX129" s="827" t="s">
        <v>487</v>
      </c>
      <c r="AY129" s="828"/>
      <c r="AZ129" s="828"/>
      <c r="BA129" s="828"/>
      <c r="BB129" s="828"/>
      <c r="BC129" s="828"/>
      <c r="BD129" s="828"/>
      <c r="BE129" s="829"/>
      <c r="BF129" s="847" t="s">
        <v>128</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488</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489</v>
      </c>
      <c r="X130" s="855"/>
      <c r="Y130" s="855"/>
      <c r="Z130" s="856"/>
      <c r="AA130" s="857">
        <v>539471</v>
      </c>
      <c r="AB130" s="858"/>
      <c r="AC130" s="858"/>
      <c r="AD130" s="858"/>
      <c r="AE130" s="859"/>
      <c r="AF130" s="860">
        <v>561015</v>
      </c>
      <c r="AG130" s="858"/>
      <c r="AH130" s="858"/>
      <c r="AI130" s="858"/>
      <c r="AJ130" s="859"/>
      <c r="AK130" s="860">
        <v>569261</v>
      </c>
      <c r="AL130" s="858"/>
      <c r="AM130" s="858"/>
      <c r="AN130" s="858"/>
      <c r="AO130" s="859"/>
      <c r="AP130" s="861"/>
      <c r="AQ130" s="862"/>
      <c r="AR130" s="862"/>
      <c r="AS130" s="862"/>
      <c r="AT130" s="863"/>
      <c r="AU130" s="284"/>
      <c r="AV130" s="284"/>
      <c r="AW130" s="284"/>
      <c r="AX130" s="827" t="s">
        <v>490</v>
      </c>
      <c r="AY130" s="828"/>
      <c r="AZ130" s="828"/>
      <c r="BA130" s="828"/>
      <c r="BB130" s="828"/>
      <c r="BC130" s="828"/>
      <c r="BD130" s="828"/>
      <c r="BE130" s="829"/>
      <c r="BF130" s="830">
        <v>4.5999999999999996</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491</v>
      </c>
      <c r="X131" s="838"/>
      <c r="Y131" s="838"/>
      <c r="Z131" s="839"/>
      <c r="AA131" s="840">
        <v>3694382</v>
      </c>
      <c r="AB131" s="841"/>
      <c r="AC131" s="841"/>
      <c r="AD131" s="841"/>
      <c r="AE131" s="842"/>
      <c r="AF131" s="843">
        <v>3642291</v>
      </c>
      <c r="AG131" s="841"/>
      <c r="AH131" s="841"/>
      <c r="AI131" s="841"/>
      <c r="AJ131" s="842"/>
      <c r="AK131" s="843">
        <v>3649269</v>
      </c>
      <c r="AL131" s="841"/>
      <c r="AM131" s="841"/>
      <c r="AN131" s="841"/>
      <c r="AO131" s="842"/>
      <c r="AP131" s="844"/>
      <c r="AQ131" s="845"/>
      <c r="AR131" s="845"/>
      <c r="AS131" s="845"/>
      <c r="AT131" s="846"/>
      <c r="AU131" s="284"/>
      <c r="AV131" s="284"/>
      <c r="AW131" s="284"/>
      <c r="AX131" s="805" t="s">
        <v>492</v>
      </c>
      <c r="AY131" s="806"/>
      <c r="AZ131" s="806"/>
      <c r="BA131" s="806"/>
      <c r="BB131" s="806"/>
      <c r="BC131" s="806"/>
      <c r="BD131" s="806"/>
      <c r="BE131" s="807"/>
      <c r="BF131" s="808">
        <v>95.6</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493</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494</v>
      </c>
      <c r="W132" s="818"/>
      <c r="X132" s="818"/>
      <c r="Y132" s="818"/>
      <c r="Z132" s="819"/>
      <c r="AA132" s="820">
        <v>3.5689595719999998</v>
      </c>
      <c r="AB132" s="821"/>
      <c r="AC132" s="821"/>
      <c r="AD132" s="821"/>
      <c r="AE132" s="822"/>
      <c r="AF132" s="823">
        <v>4.3317241810000002</v>
      </c>
      <c r="AG132" s="821"/>
      <c r="AH132" s="821"/>
      <c r="AI132" s="821"/>
      <c r="AJ132" s="822"/>
      <c r="AK132" s="823">
        <v>6.0816563539999997</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495</v>
      </c>
      <c r="W133" s="797"/>
      <c r="X133" s="797"/>
      <c r="Y133" s="797"/>
      <c r="Z133" s="798"/>
      <c r="AA133" s="799">
        <v>3.5</v>
      </c>
      <c r="AB133" s="800"/>
      <c r="AC133" s="800"/>
      <c r="AD133" s="800"/>
      <c r="AE133" s="801"/>
      <c r="AF133" s="799">
        <v>3.8</v>
      </c>
      <c r="AG133" s="800"/>
      <c r="AH133" s="800"/>
      <c r="AI133" s="800"/>
      <c r="AJ133" s="801"/>
      <c r="AK133" s="799">
        <v>4.5999999999999996</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3MYR4eFfU+FOnN/kinl/kGBKvOgGNowRBhEHJo76GW/J9DA7R0uvryFyFCumpEb5IFShqiLr+2CTCKhYtEFhtw==" saltValue="AypcyDTKOd9oM/sDlxPUH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QRY7HAHb1hGAp6Ilg/Q/XSi+UU73Dvz/Zn1seJPGS9ohOm+nnw/hf5P/JKtqF1W++hZnKQ6aw46u52gtSMiohw==" saltValue="1qgLgKN68qEbCse/Pdw6Gw==" spinCount="100000" sheet="1" objects="1" scenarios="1"/>
  <dataConsolidate/>
  <phoneticPr fontId="2"/>
  <printOptions horizontalCentered="1" verticalCentered="1"/>
  <pageMargins left="0" right="0" top="0" bottom="0" header="0" footer="0"/>
  <pageSetup paperSize="9" scale="32"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1hyFLQpmx4A/LrATcE5MB09ARhtVESkunFE3S+oluqSJStHrAXnfnLBC4jlS0CAK8qwDPE9OruRBtEQRDX6NQ==" saltValue="G/frMQQrPe3mW4eu02PNt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499</v>
      </c>
      <c r="AP7" s="303"/>
      <c r="AQ7" s="304" t="s">
        <v>500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501</v>
      </c>
      <c r="AQ8" s="310" t="s">
        <v>502</v>
      </c>
      <c r="AR8" s="311" t="s">
        <v>503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504</v>
      </c>
      <c r="AL9" s="1227"/>
      <c r="AM9" s="1227"/>
      <c r="AN9" s="1228"/>
      <c r="AO9" s="312">
        <v>1581175</v>
      </c>
      <c r="AP9" s="312">
        <v>93483</v>
      </c>
      <c r="AQ9" s="313">
        <v>80518</v>
      </c>
      <c r="AR9" s="314">
        <v>16.100000000000001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505</v>
      </c>
      <c r="AL10" s="1227"/>
      <c r="AM10" s="1227"/>
      <c r="AN10" s="1228"/>
      <c r="AO10" s="315">
        <v>101183</v>
      </c>
      <c r="AP10" s="315">
        <v>5982</v>
      </c>
      <c r="AQ10" s="316">
        <v>8488</v>
      </c>
      <c r="AR10" s="317">
        <v>-29.5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506</v>
      </c>
      <c r="AL11" s="1227"/>
      <c r="AM11" s="1227"/>
      <c r="AN11" s="1228"/>
      <c r="AO11" s="315">
        <v>57602</v>
      </c>
      <c r="AP11" s="315">
        <v>3406</v>
      </c>
      <c r="AQ11" s="316">
        <v>12447</v>
      </c>
      <c r="AR11" s="317">
        <v>-72.599999999999994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507</v>
      </c>
      <c r="AL12" s="1227"/>
      <c r="AM12" s="1227"/>
      <c r="AN12" s="1228"/>
      <c r="AO12" s="315" t="s">
        <v>508</v>
      </c>
      <c r="AP12" s="315" t="s">
        <v>508</v>
      </c>
      <c r="AQ12" s="316">
        <v>615</v>
      </c>
      <c r="AR12" s="317" t="s">
        <v>508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509</v>
      </c>
      <c r="AL13" s="1227"/>
      <c r="AM13" s="1227"/>
      <c r="AN13" s="1228"/>
      <c r="AO13" s="315" t="s">
        <v>508</v>
      </c>
      <c r="AP13" s="315" t="s">
        <v>508</v>
      </c>
      <c r="AQ13" s="316">
        <v>4</v>
      </c>
      <c r="AR13" s="317" t="s">
        <v>508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510</v>
      </c>
      <c r="AL14" s="1227"/>
      <c r="AM14" s="1227"/>
      <c r="AN14" s="1228"/>
      <c r="AO14" s="315">
        <v>68614</v>
      </c>
      <c r="AP14" s="315">
        <v>4057</v>
      </c>
      <c r="AQ14" s="316">
        <v>4032</v>
      </c>
      <c r="AR14" s="317">
        <v>0.6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511</v>
      </c>
      <c r="AL15" s="1227"/>
      <c r="AM15" s="1227"/>
      <c r="AN15" s="1228"/>
      <c r="AO15" s="315">
        <v>26094</v>
      </c>
      <c r="AP15" s="315">
        <v>1543</v>
      </c>
      <c r="AQ15" s="316">
        <v>1876</v>
      </c>
      <c r="AR15" s="317">
        <v>-17.8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512</v>
      </c>
      <c r="AL16" s="1230"/>
      <c r="AM16" s="1230"/>
      <c r="AN16" s="1231"/>
      <c r="AO16" s="315">
        <v>-106610</v>
      </c>
      <c r="AP16" s="315">
        <v>-6303</v>
      </c>
      <c r="AQ16" s="316">
        <v>-7595</v>
      </c>
      <c r="AR16" s="317">
        <v>-17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188</v>
      </c>
      <c r="AL17" s="1230"/>
      <c r="AM17" s="1230"/>
      <c r="AN17" s="1231"/>
      <c r="AO17" s="315">
        <v>1728058</v>
      </c>
      <c r="AP17" s="315">
        <v>102167</v>
      </c>
      <c r="AQ17" s="316">
        <v>100385</v>
      </c>
      <c r="AR17" s="317">
        <v>1.8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514</v>
      </c>
      <c r="AP20" s="323" t="s">
        <v>515</v>
      </c>
      <c r="AQ20" s="324" t="s">
        <v>516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517</v>
      </c>
      <c r="AL21" s="1224"/>
      <c r="AM21" s="1224"/>
      <c r="AN21" s="1225"/>
      <c r="AO21" s="327">
        <v>11.71</v>
      </c>
      <c r="AP21" s="328">
        <v>9.2200000000000006</v>
      </c>
      <c r="AQ21" s="329">
        <v>2.4900000000000002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518</v>
      </c>
      <c r="AL22" s="1224"/>
      <c r="AM22" s="1224"/>
      <c r="AN22" s="1225"/>
      <c r="AO22" s="332">
        <v>96.4</v>
      </c>
      <c r="AP22" s="333">
        <v>97.2</v>
      </c>
      <c r="AQ22" s="334">
        <v>-0.8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499</v>
      </c>
      <c r="AP30" s="303"/>
      <c r="AQ30" s="304" t="s">
        <v>500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501</v>
      </c>
      <c r="AQ31" s="310" t="s">
        <v>502</v>
      </c>
      <c r="AR31" s="311" t="s">
        <v>503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522</v>
      </c>
      <c r="AL32" s="1215"/>
      <c r="AM32" s="1215"/>
      <c r="AN32" s="1216"/>
      <c r="AO32" s="342">
        <v>721797</v>
      </c>
      <c r="AP32" s="342">
        <v>42675</v>
      </c>
      <c r="AQ32" s="343">
        <v>48843</v>
      </c>
      <c r="AR32" s="344">
        <v>-12.6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523</v>
      </c>
      <c r="AL33" s="1215"/>
      <c r="AM33" s="1215"/>
      <c r="AN33" s="1216"/>
      <c r="AO33" s="342" t="s">
        <v>508</v>
      </c>
      <c r="AP33" s="342" t="s">
        <v>508</v>
      </c>
      <c r="AQ33" s="343" t="s">
        <v>508</v>
      </c>
      <c r="AR33" s="344" t="s">
        <v>508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524</v>
      </c>
      <c r="AL34" s="1215"/>
      <c r="AM34" s="1215"/>
      <c r="AN34" s="1216"/>
      <c r="AO34" s="342" t="s">
        <v>508</v>
      </c>
      <c r="AP34" s="342" t="s">
        <v>508</v>
      </c>
      <c r="AQ34" s="343">
        <v>10</v>
      </c>
      <c r="AR34" s="344" t="s">
        <v>508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525</v>
      </c>
      <c r="AL35" s="1215"/>
      <c r="AM35" s="1215"/>
      <c r="AN35" s="1216"/>
      <c r="AO35" s="342">
        <v>252415</v>
      </c>
      <c r="AP35" s="342">
        <v>14923</v>
      </c>
      <c r="AQ35" s="343">
        <v>14940</v>
      </c>
      <c r="AR35" s="344">
        <v>-0.1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526</v>
      </c>
      <c r="AL36" s="1215"/>
      <c r="AM36" s="1215"/>
      <c r="AN36" s="1216"/>
      <c r="AO36" s="342">
        <v>15769</v>
      </c>
      <c r="AP36" s="342">
        <v>932</v>
      </c>
      <c r="AQ36" s="343">
        <v>3323</v>
      </c>
      <c r="AR36" s="344">
        <v>-72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527</v>
      </c>
      <c r="AL37" s="1215"/>
      <c r="AM37" s="1215"/>
      <c r="AN37" s="1216"/>
      <c r="AO37" s="342" t="s">
        <v>508</v>
      </c>
      <c r="AP37" s="342" t="s">
        <v>508</v>
      </c>
      <c r="AQ37" s="343">
        <v>752</v>
      </c>
      <c r="AR37" s="344" t="s">
        <v>508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528</v>
      </c>
      <c r="AL38" s="1218"/>
      <c r="AM38" s="1218"/>
      <c r="AN38" s="1219"/>
      <c r="AO38" s="345" t="s">
        <v>508</v>
      </c>
      <c r="AP38" s="345" t="s">
        <v>508</v>
      </c>
      <c r="AQ38" s="346">
        <v>6</v>
      </c>
      <c r="AR38" s="334" t="s">
        <v>508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529</v>
      </c>
      <c r="AL39" s="1218"/>
      <c r="AM39" s="1218"/>
      <c r="AN39" s="1219"/>
      <c r="AO39" s="342">
        <v>-198784</v>
      </c>
      <c r="AP39" s="342">
        <v>-11753</v>
      </c>
      <c r="AQ39" s="343">
        <v>-3695</v>
      </c>
      <c r="AR39" s="344">
        <v>218.1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530</v>
      </c>
      <c r="AL40" s="1215"/>
      <c r="AM40" s="1215"/>
      <c r="AN40" s="1216"/>
      <c r="AO40" s="342">
        <v>-569261</v>
      </c>
      <c r="AP40" s="342">
        <v>-33656</v>
      </c>
      <c r="AQ40" s="343">
        <v>-44561</v>
      </c>
      <c r="AR40" s="344">
        <v>-24.5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301</v>
      </c>
      <c r="AL41" s="1221"/>
      <c r="AM41" s="1221"/>
      <c r="AN41" s="1222"/>
      <c r="AO41" s="342">
        <v>221936</v>
      </c>
      <c r="AP41" s="342">
        <v>13121</v>
      </c>
      <c r="AQ41" s="343">
        <v>19619</v>
      </c>
      <c r="AR41" s="344">
        <v>-33.1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499</v>
      </c>
      <c r="AN49" s="1209" t="s">
        <v>534</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535</v>
      </c>
      <c r="AO50" s="359" t="s">
        <v>536</v>
      </c>
      <c r="AP50" s="360" t="s">
        <v>537</v>
      </c>
      <c r="AQ50" s="361" t="s">
        <v>538</v>
      </c>
      <c r="AR50" s="362" t="s">
        <v>539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540</v>
      </c>
      <c r="AL51" s="355"/>
      <c r="AM51" s="363">
        <v>3546510</v>
      </c>
      <c r="AN51" s="364">
        <v>198462</v>
      </c>
      <c r="AO51" s="365">
        <v>125.2</v>
      </c>
      <c r="AP51" s="366">
        <v>85205</v>
      </c>
      <c r="AQ51" s="367">
        <v>14.5</v>
      </c>
      <c r="AR51" s="368">
        <v>110.7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541</v>
      </c>
      <c r="AM52" s="371">
        <v>1649184</v>
      </c>
      <c r="AN52" s="372">
        <v>92288</v>
      </c>
      <c r="AO52" s="373">
        <v>144.80000000000001</v>
      </c>
      <c r="AP52" s="374">
        <v>38847</v>
      </c>
      <c r="AQ52" s="375">
        <v>13.7</v>
      </c>
      <c r="AR52" s="376">
        <v>131.1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542</v>
      </c>
      <c r="AL53" s="355"/>
      <c r="AM53" s="363">
        <v>3760373</v>
      </c>
      <c r="AN53" s="364">
        <v>214242</v>
      </c>
      <c r="AO53" s="365">
        <v>8</v>
      </c>
      <c r="AP53" s="366">
        <v>69469</v>
      </c>
      <c r="AQ53" s="367">
        <v>-18.5</v>
      </c>
      <c r="AR53" s="368">
        <v>26.5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541</v>
      </c>
      <c r="AM54" s="371">
        <v>1416420</v>
      </c>
      <c r="AN54" s="372">
        <v>80698</v>
      </c>
      <c r="AO54" s="373">
        <v>-12.6</v>
      </c>
      <c r="AP54" s="374">
        <v>38215</v>
      </c>
      <c r="AQ54" s="375">
        <v>-1.6</v>
      </c>
      <c r="AR54" s="376">
        <v>-11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543</v>
      </c>
      <c r="AL55" s="355"/>
      <c r="AM55" s="363">
        <v>2206269</v>
      </c>
      <c r="AN55" s="364">
        <v>126768</v>
      </c>
      <c r="AO55" s="365">
        <v>-40.799999999999997</v>
      </c>
      <c r="AP55" s="366">
        <v>67293</v>
      </c>
      <c r="AQ55" s="367">
        <v>-3.1</v>
      </c>
      <c r="AR55" s="368">
        <v>-37.700000000000003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541</v>
      </c>
      <c r="AM56" s="371">
        <v>438219</v>
      </c>
      <c r="AN56" s="372">
        <v>25179</v>
      </c>
      <c r="AO56" s="373">
        <v>-68.8</v>
      </c>
      <c r="AP56" s="374">
        <v>35076</v>
      </c>
      <c r="AQ56" s="375">
        <v>-8.1999999999999993</v>
      </c>
      <c r="AR56" s="376">
        <v>-60.6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544</v>
      </c>
      <c r="AL57" s="355"/>
      <c r="AM57" s="363">
        <v>1837329</v>
      </c>
      <c r="AN57" s="364">
        <v>106803</v>
      </c>
      <c r="AO57" s="365">
        <v>-15.7</v>
      </c>
      <c r="AP57" s="366">
        <v>67343</v>
      </c>
      <c r="AQ57" s="367">
        <v>0.1</v>
      </c>
      <c r="AR57" s="368">
        <v>-15.8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541</v>
      </c>
      <c r="AM58" s="371">
        <v>323647</v>
      </c>
      <c r="AN58" s="372">
        <v>18813</v>
      </c>
      <c r="AO58" s="373">
        <v>-25.3</v>
      </c>
      <c r="AP58" s="374">
        <v>32865</v>
      </c>
      <c r="AQ58" s="375">
        <v>-6.3</v>
      </c>
      <c r="AR58" s="376">
        <v>-19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545</v>
      </c>
      <c r="AL59" s="355"/>
      <c r="AM59" s="363">
        <v>1036826</v>
      </c>
      <c r="AN59" s="364">
        <v>61300</v>
      </c>
      <c r="AO59" s="365">
        <v>-42.6</v>
      </c>
      <c r="AP59" s="366">
        <v>73475</v>
      </c>
      <c r="AQ59" s="367">
        <v>9.1</v>
      </c>
      <c r="AR59" s="368">
        <v>-51.7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541</v>
      </c>
      <c r="AM60" s="371">
        <v>381908</v>
      </c>
      <c r="AN60" s="372">
        <v>22579</v>
      </c>
      <c r="AO60" s="373">
        <v>20</v>
      </c>
      <c r="AP60" s="374">
        <v>43072</v>
      </c>
      <c r="AQ60" s="375">
        <v>31.1</v>
      </c>
      <c r="AR60" s="376">
        <v>-11.1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546</v>
      </c>
      <c r="AL61" s="377"/>
      <c r="AM61" s="378">
        <v>2477461</v>
      </c>
      <c r="AN61" s="379">
        <v>141515</v>
      </c>
      <c r="AO61" s="380">
        <v>6.8</v>
      </c>
      <c r="AP61" s="381">
        <v>72557</v>
      </c>
      <c r="AQ61" s="382">
        <v>0.4</v>
      </c>
      <c r="AR61" s="368">
        <v>6.4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541</v>
      </c>
      <c r="AM62" s="371">
        <v>841876</v>
      </c>
      <c r="AN62" s="372">
        <v>47911</v>
      </c>
      <c r="AO62" s="373">
        <v>11.6</v>
      </c>
      <c r="AP62" s="374">
        <v>37615</v>
      </c>
      <c r="AQ62" s="375">
        <v>5.7</v>
      </c>
      <c r="AR62" s="376">
        <v>5.9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iQFuJT6f7KRmmVvn8uFmihjIvXu0vEl8+CYUXUVV/xakhGKYNi+6lLv3tlbrUdBsBdRdfFAMmAH3wnpxpyGH1w==" saltValue="2XsC0jMV0OWmgOtOOAsgz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uZoOOdO/y21rium3gkKdnESIVkgIxvYUoMHtL9Hiu5sBQXSg3XXVG/bRBvutxUjhiiqHWWQni0D6mGiDtNTnA==" saltValue="j6Jv8c23lCTWw+uqASe0G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yUJULQAWRdEMVphR9mSetYT8fpA3w2JZ6/KO/PhZCfYAq8hdUztkZj0gJX1BLUYoUlLomeCnIOpSCEH0tQ6Q==" saltValue="15HxhM29OE50ZRS+gmNO5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2" t="s">
        <v>3</v>
      </c>
      <c r="D47" s="1232"/>
      <c r="E47" s="1233"/>
      <c r="F47" s="11">
        <v>9.3699999999999992</v>
      </c>
      <c r="G47" s="12">
        <v>9.18</v>
      </c>
      <c r="H47" s="12">
        <v>9.32</v>
      </c>
      <c r="I47" s="12">
        <v>10.57</v>
      </c>
      <c r="J47" s="13">
        <v>11.13</v>
      </c>
    </row>
    <row r="48" spans="2:10" ht="57.75" customHeight="1" x14ac:dyDescent="0.15">
      <c r="B48" s="14"/>
      <c r="C48" s="1234" t="s">
        <v>4</v>
      </c>
      <c r="D48" s="1234"/>
      <c r="E48" s="1235"/>
      <c r="F48" s="15">
        <v>11.97</v>
      </c>
      <c r="G48" s="16">
        <v>10.14</v>
      </c>
      <c r="H48" s="16">
        <v>12.6</v>
      </c>
      <c r="I48" s="16">
        <v>13.73</v>
      </c>
      <c r="J48" s="17">
        <v>10.7</v>
      </c>
    </row>
    <row r="49" spans="2:10" ht="57.75" customHeight="1" thickBot="1" x14ac:dyDescent="0.2">
      <c r="B49" s="18"/>
      <c r="C49" s="1236" t="s">
        <v>5</v>
      </c>
      <c r="D49" s="1236"/>
      <c r="E49" s="1237"/>
      <c r="F49" s="19">
        <v>6.5</v>
      </c>
      <c r="G49" s="20" t="s">
        <v>555</v>
      </c>
      <c r="H49" s="20">
        <v>2.3199999999999998</v>
      </c>
      <c r="I49" s="20">
        <v>2.23</v>
      </c>
      <c r="J49" s="21" t="s">
        <v>556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nBcp+uIebVfTFLbNA44WTjiZmRVCTiptttR/7XVRnp7sMNQrH/iVqAcshkB6Wi7Nvt4gDJ9nj8EMcR+liDA8A==" saltValue="vsTHVgDz/gZXh8bXZ6XDN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2020-09-18T00:07:09Z</cp:lastPrinted>
  <dcterms:created xsi:type="dcterms:W3CDTF">2020-02-10T02:49:57Z</dcterms:created>
  <dcterms:modified xsi:type="dcterms:W3CDTF">2020-09-25T07:24:41Z</dcterms:modified>
  <cp:category/>
</cp:coreProperties>
</file>