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財政\財政係\2021年度\19_財政状況資料集\02_公会計関係（追加分）\05HP用最終版\"/>
    </mc:Choice>
  </mc:AlternateContent>
  <bookViews>
    <workbookView xWindow="0" yWindow="0" windowWidth="20490" windowHeight="88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W36" i="10"/>
  <c r="BW37" i="10" s="1"/>
  <c r="BW38" i="10" s="1"/>
  <c r="BW39" i="10" s="1"/>
  <c r="BW40" i="10" s="1"/>
  <c r="BW41" i="10" s="1"/>
  <c r="BW42" i="10" s="1"/>
  <c r="BE36" i="10"/>
  <c r="AM36" i="10"/>
  <c r="U36" i="10"/>
  <c r="C36" i="10"/>
  <c r="BW35" i="10"/>
  <c r="BE35" i="10"/>
  <c r="AM35" i="10"/>
  <c r="U35" i="10"/>
  <c r="C35" i="10"/>
  <c r="CO34" i="10"/>
  <c r="CO35" i="10" s="1"/>
  <c r="CO36" i="10" s="1"/>
  <c r="CO37" i="10" s="1"/>
  <c r="CO38" i="10" s="1"/>
  <c r="CO39" i="10" s="1"/>
  <c r="CO40" i="10" s="1"/>
  <c r="CO41"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<sst xmlns="http://schemas.openxmlformats.org/spreadsheetml/2006/main" count="1127" uniqueCount="627">
  <si>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</si>
  <si>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</si>
  <si>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</si>
  <si>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</si>
  <si>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</si>
  <si>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</si>
  <si>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</si>
  <si>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</si>
  <si>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</si>
  <si>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</si>
  <si>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</si>
  <si>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</si>
  <si>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</si>
  <si>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</si>
  <si>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</si>
  <si>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</si>
  <si>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</si>
  <si>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</si>
  <si>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</si>
  <si>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</si>
  <si>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</si>
  <si>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</si>
  <si>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</si>
  <si>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</si>
  <si>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</si>
  <si>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</si>
  <si>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</si>
  <si>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</si>
  <si>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</si>
  <si>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</si>
  <si>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</si>
  <si>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</si>
  <si>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</si>
  <si>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</si>
  <si>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</si>
  <si>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</si>
  <si>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</si>
  <si>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</si>
  <si>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</si>
  <si>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</si>
  <si>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</si>
  <si>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</si>
  <si>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</si>
  <si>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</si>
  <si>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</si>
  <si>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</si>
  <si>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</si>
  <si>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</si>
  <si>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</si>
  <si>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</si>
  <si>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</si>
  <si>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</si>
  <si>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</si>
  <si>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</si>
  <si>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</si>
  <si>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</si>
  <si>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</si>
  <si>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</si>
  <si>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</si>
  <si>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</si>
  <si>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</si>
  <si>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</si>
  <si>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</si>
  <si>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</si>
  <si>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</si>
  <si>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</si>
  <si>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</si>
  <si>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</si>
  <si>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</si>
  <si>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</si>
  <si>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</si>
  <si>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</si>
  <si>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</si>
  <si>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</si>
  <si>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</si>
  <si>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</si>
  <si>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</si>
  <si>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</si>
  <si>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</si>
  <si>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</si>
  <si>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</si>
  <si>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</si>
  <si>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</si>
  <si>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</si>
  <si>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</si>
  <si>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</si>
  <si>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</si>
  <si>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</si>
  <si>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</si>
  <si>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</si>
  <si>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</si>
  <si>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</si>
  <si>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</si>
  <si>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</si>
  <si>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</si>
  <si>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</si>
  <si>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</si>
  <si>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水戸市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</si>
  <si>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</si>
  <si>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</si>
  <si>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</si>
  <si>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</si>
  <si>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</si>
  <si>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</si>
  <si>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</si>
  <si>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</si>
  <si>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</si>
  <si>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</si>
  <si>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</si>
  <si>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</si>
  <si>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</si>
  <si>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</si>
  <si>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</si>
  <si>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</si>
  <si>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</si>
  <si>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</si>
  <si>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</si>
  <si>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</si>
  <si>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</si>
  <si>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</si>
  <si>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</si>
  <si>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</si>
  <si>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</si>
  <si>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</si>
  <si>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</si>
  <si>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</si>
  <si>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</si>
  <si>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</si>
  <si>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</si>
  <si>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</si>
  <si>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</si>
  <si>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</si>
  <si>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</si>
  <si>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</si>
  <si>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</si>
  <si>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</si>
  <si>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</si>
  <si>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</si>
  <si>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</si>
  <si>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</si>
  <si>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</si>
  <si>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</si>
  <si>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</si>
  <si>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</si>
  <si>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</si>
  <si>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</si>
  <si>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</si>
  <si>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</si>
  <si>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</si>
  <si>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</si>
  <si>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</si>
  <si>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</si>
  <si>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</si>
  <si>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</si>
  <si>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</si>
  <si>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</si>
  <si>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</si>
  <si>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</si>
  <si>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</si>
  <si>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</si>
  <si>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</si>
  <si>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</si>
  <si>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</si>
  <si>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</si>
  <si>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</si>
  <si>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</si>
  <si>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</si>
  <si>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</si>
  <si>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</si>
  <si>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</si>
  <si>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</si>
  <si>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</si>
  <si>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</si>
  <si>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</si>
  <si>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</si>
  <si>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</si>
  <si>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</si>
  <si>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</si>
  <si>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</si>
  <si>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</si>
  <si>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</si>
  <si>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</si>
  <si>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</si>
  <si>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</si>
  <si>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</si>
  <si>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</si>
  <si>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</si>
  <si>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</si>
  <si>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</si>
  <si>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</si>
  <si>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</si>
  <si>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</si>
  <si>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</si>
  <si>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</si>
  <si>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</si>
  <si>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</si>
  <si>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</si>
  <si>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</si>
  <si>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</si>
  <si>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</si>
  <si>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</si>
  <si>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</si>
  <si>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</si>
  <si>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</si>
  <si>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</si>
  <si>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</si>
  <si>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</si>
  <si>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</si>
  <si>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</si>
  <si>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</si>
  <si>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茨城県水戸市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</si>
  <si>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</si>
  <si>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</si>
  <si>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</si>
  <si>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</si>
  <si>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</si>
  <si>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</si>
  <si>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</si>
  <si>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</si>
  <si>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</si>
  <si>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</si>
  <si>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</si>
  <si>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</si>
  <si>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</si>
  <si>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</si>
  <si>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</si>
  <si>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</si>
  <si>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</si>
  <si>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</si>
  <si>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</si>
  <si>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</si>
  <si>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</si>
  <si>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</si>
  <si>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</si>
  <si>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</si>
  <si>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</si>
  <si>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</si>
  <si>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</si>
  <si>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</si>
  <si>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</si>
  <si>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</si>
  <si>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</si>
  <si>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</si>
  <si>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</si>
  <si>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</si>
  <si>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</si>
  <si>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</si>
  <si>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</si>
  <si>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</si>
  <si>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</si>
  <si>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</si>
  <si>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</si>
  <si>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</si>
  <si>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</si>
  <si>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</si>
  <si>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</si>
  <si>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</si>
  <si>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</si>
  <si>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</si>
  <si>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</si>
  <si>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</si>
  <si>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</si>
  <si>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</si>
  <si>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</si>
  <si>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</si>
  <si>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</si>
  <si>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</si>
  <si>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</si>
  <si>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</si>
  <si>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</si>
  <si>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</si>
  <si>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</si>
  <si>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</si>
  <si>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</si>
  <si>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</si>
  <si>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</si>
  <si>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</si>
  <si>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</si>
  <si>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</si>
  <si>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</si>
  <si>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</si>
  <si>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</si>
  <si>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</si>
  <si>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</si>
  <si>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</si>
  <si>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</si>
  <si>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</si>
  <si>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</si>
  <si>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</si>
  <si>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</si>
  <si>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</si>
  <si>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</si>
  <si>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</si>
  <si>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</si>
  <si>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</si>
  <si>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</si>
  <si>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</si>
  <si>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</si>
  <si>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</si>
  <si>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</si>
  <si>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</si>
  <si>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</si>
  <si>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</si>
  <si>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</si>
  <si>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</si>
  <si>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</si>
  <si>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</si>
  <si>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</si>
  <si>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</si>
  <si>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</si>
  <si>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</si>
  <si>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</si>
  <si>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</si>
  <si>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</si>
  <si>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</si>
  <si>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</si>
  <si>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</si>
  <si>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</si>
  <si>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</si>
  <si>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</si>
  <si>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</si>
  <si>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</si>
  <si>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</si>
  <si>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</si>
  <si>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</si>
  <si>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</si>
  <si>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</si>
  <si>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</si>
  <si>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</si>
  <si>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</si>
  <si>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</si>
  <si>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駐車場整備</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</si>
  <si>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</si>
  <si>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</si>
  <si>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</si>
  <si>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</si>
  <si>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</si>
  <si>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</si>
  <si>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</si>
  <si>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</si>
  <si>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</si>
  <si>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</si>
  <si>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</si>
  <si>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</si>
  <si>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</si>
  <si>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</si>
  <si>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</si>
  <si>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</si>
  <si>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</si>
  <si>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</si>
  <si>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</si>
  <si>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</si>
  <si>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</si>
  <si>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</si>
  <si>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</si>
  <si>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</si>
  <si>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</si>
  <si>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</si>
  <si>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</si>
  <si>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</si>
  <si>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</si>
  <si>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</si>
  <si>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</si>
  <si>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</si>
  <si>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茨城県水戸市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</si>
  <si>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</si>
  <si>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</si>
  <si>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</si>
  <si>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</si>
  <si>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</si>
  <si>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</si>
  <si>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</si>
  <si>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</si>
  <si>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</si>
  <si>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</si>
  <si>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</si>
  <si>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</si>
  <si>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</si>
  <si>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</si>
  <si>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</si>
  <si>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</si>
  <si>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</si>
  <si>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</si>
  <si>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</si>
  <si>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</si>
  <si>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公共用地先行取得事業会計</t>
    <phoneticPr fontId="5"/>
  </si>
  <si>
    <t>-</t>
    <phoneticPr fontId="5"/>
  </si>
  <si>
    <t>母子父子寡婦福祉資金会計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</si>
  <si>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</si>
  <si>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</si>
  <si>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</si>
  <si>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</si>
  <si>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</si>
  <si>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</si>
  <si>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</si>
  <si>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</si>
  <si>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</si>
  <si>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</si>
  <si>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</si>
  <si>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</si>
  <si>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</si>
  <si>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国民健康保険会計</t>
    <phoneticPr fontId="5"/>
  </si>
  <si>
    <t>介護保険会計</t>
    <phoneticPr fontId="5"/>
  </si>
  <si>
    <t>後期高齢者医療会計</t>
    <phoneticPr fontId="5"/>
  </si>
  <si>
    <t>介護サービス事業会計</t>
    <phoneticPr fontId="5"/>
  </si>
  <si>
    <t>駐車場事業会計</t>
    <phoneticPr fontId="5"/>
  </si>
  <si>
    <t>水道事業会計</t>
    <phoneticPr fontId="5"/>
  </si>
  <si>
    <t>法適用企業</t>
    <phoneticPr fontId="5"/>
  </si>
  <si>
    <t>下水道事業会計</t>
    <phoneticPr fontId="5"/>
  </si>
  <si>
    <t>法適用企業</t>
    <phoneticPr fontId="5"/>
  </si>
  <si>
    <t>公設地方卸売市場事業会計</t>
    <phoneticPr fontId="5"/>
  </si>
  <si>
    <t>法非適用企業</t>
    <phoneticPr fontId="5"/>
  </si>
  <si>
    <t>農業集落排水事業会計</t>
    <phoneticPr fontId="5"/>
  </si>
  <si>
    <t>東前第二土地区画整理事業会計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</si>
  <si>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</si>
  <si>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</si>
  <si>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</si>
  <si>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</si>
  <si>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</si>
  <si>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</si>
  <si>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</si>
  <si>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</si>
  <si>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</si>
  <si>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</si>
  <si>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</si>
  <si>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</si>
  <si>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</si>
  <si>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</si>
  <si>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</si>
  <si>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</si>
  <si>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</si>
  <si>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</si>
  <si>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</si>
  <si>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</si>
  <si>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</si>
  <si>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</si>
  <si>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</si>
  <si>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</si>
  <si>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</si>
  <si>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</si>
  <si>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</si>
  <si>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</si>
  <si>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</si>
  <si>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</si>
  <si>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</si>
  <si>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</si>
  <si>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</si>
  <si>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</si>
  <si>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</si>
  <si>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</si>
  <si>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</si>
  <si>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</si>
  <si>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</si>
  <si>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</si>
  <si>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</si>
  <si>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</si>
  <si>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</si>
  <si>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</si>
  <si>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</si>
  <si>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</si>
  <si>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</si>
  <si>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</si>
  <si>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</si>
  <si>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</si>
  <si>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</si>
  <si>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</si>
  <si>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</si>
  <si>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</si>
  <si>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</si>
  <si>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</si>
  <si>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</si>
  <si>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</si>
  <si>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</si>
  <si>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</si>
  <si>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</si>
  <si>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</si>
  <si>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</si>
  <si>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</si>
  <si>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</si>
  <si>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東前第二土地区画整理事業会計</t>
    <phoneticPr fontId="5"/>
  </si>
  <si>
    <t>(Ｆ)</t>
    <phoneticPr fontId="5"/>
  </si>
  <si>
    <t>水道事業会計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</si>
  <si>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</si>
  <si>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</si>
  <si>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</si>
  <si>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</si>
  <si>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</si>
  <si>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</si>
  <si>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</si>
  <si>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</si>
  <si>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</si>
  <si>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</si>
  <si>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</si>
  <si>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</si>
  <si>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</si>
  <si>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</si>
  <si>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</si>
  <si>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</si>
  <si>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</si>
  <si>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</si>
  <si>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</si>
  <si>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</si>
  <si>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</si>
  <si>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</si>
  <si>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</si>
  <si>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</si>
  <si>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</si>
  <si>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</si>
  <si>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</si>
  <si>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</si>
  <si>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</si>
  <si>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</si>
  <si>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</si>
  <si>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</si>
  <si>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</si>
  <si>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</si>
  <si>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</si>
  <si>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</si>
  <si>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</si>
  <si>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</si>
  <si>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</si>
  <si>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</si>
  <si>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</si>
  <si>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</si>
  <si>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</si>
  <si>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</si>
  <si>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</si>
  <si>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</si>
  <si>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</si>
  <si>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</si>
  <si>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</si>
  <si>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</si>
  <si>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</si>
  <si>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</si>
  <si>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</si>
  <si>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</si>
  <si>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</si>
  <si>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</si>
  <si>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</si>
  <si>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</si>
  <si>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</si>
  <si>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</si>
  <si>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</si>
  <si>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</si>
  <si>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</si>
  <si>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</si>
  <si>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</si>
  <si>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</si>
  <si>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</si>
  <si>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</si>
  <si>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</si>
  <si>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</si>
  <si>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</si>
  <si>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</si>
  <si>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</si>
  <si>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</si>
  <si>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</si>
  <si>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</si>
  <si>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</si>
  <si>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</si>
  <si>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</si>
  <si>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</si>
  <si>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</si>
  <si>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</si>
  <si>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</si>
  <si>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</si>
  <si>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</si>
  <si>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</si>
  <si>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</si>
  <si>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</si>
  <si>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3.63</t>
  </si>
  <si>
    <t>▲ 1.21</t>
  </si>
  <si>
    <t>▲ 4.29</t>
  </si>
  <si>
    <t>▲ 5.47</t>
  </si>
  <si>
    <t>一般会計</t>
  </si>
  <si>
    <t>水道事業会計</t>
  </si>
  <si>
    <t>下水道事業会計</t>
  </si>
  <si>
    <t>介護保険会計</t>
  </si>
  <si>
    <t>国民健康保険会計</t>
  </si>
  <si>
    <t>公設地方卸売市場事業会計</t>
  </si>
  <si>
    <t>東前第二土地区画整理事業会計</t>
  </si>
  <si>
    <t>農業集落排水事業会計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</si>
  <si>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</si>
  <si>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</si>
  <si>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</si>
  <si>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</si>
  <si>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</si>
  <si>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</si>
  <si>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</si>
  <si>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</si>
  <si>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茨城地方広域環境事務組合</t>
    <rPh sb="0" eb="2">
      <t>イバラキ</t>
    </rPh>
    <rPh sb="2" eb="4">
      <t>チホウ</t>
    </rPh>
    <rPh sb="4" eb="6">
      <t>コウイキ</t>
    </rPh>
    <rPh sb="6" eb="8">
      <t>カンキョウ</t>
    </rPh>
    <rPh sb="8" eb="10">
      <t>ジム</t>
    </rPh>
    <rPh sb="10" eb="12">
      <t>クミアイ</t>
    </rPh>
    <phoneticPr fontId="2"/>
  </si>
  <si>
    <t>大洗、鉾田、水戸環境組合</t>
    <rPh sb="0" eb="2">
      <t>オオアライ</t>
    </rPh>
    <rPh sb="3" eb="5">
      <t>ホコタ</t>
    </rPh>
    <rPh sb="6" eb="8">
      <t>ミト</t>
    </rPh>
    <rPh sb="8" eb="10">
      <t>カンキョウ</t>
    </rPh>
    <rPh sb="10" eb="12">
      <t>クミアイ</t>
    </rPh>
    <phoneticPr fontId="2"/>
  </si>
  <si>
    <t>笠間地方広域事務組合</t>
    <rPh sb="0" eb="2">
      <t>カサマ</t>
    </rPh>
    <rPh sb="2" eb="4">
      <t>チホウ</t>
    </rPh>
    <rPh sb="4" eb="6">
      <t>コウイキ</t>
    </rPh>
    <rPh sb="6" eb="8">
      <t>ジム</t>
    </rPh>
    <rPh sb="8" eb="10">
      <t>クミアイ</t>
    </rPh>
    <phoneticPr fontId="2"/>
  </si>
  <si>
    <t>水戸地方農業共済事務組合</t>
    <rPh sb="0" eb="2">
      <t>ミト</t>
    </rPh>
    <rPh sb="2" eb="4">
      <t>チホウ</t>
    </rPh>
    <rPh sb="4" eb="6">
      <t>ノウギョウ</t>
    </rPh>
    <rPh sb="6" eb="8">
      <t>キョウサイ</t>
    </rPh>
    <rPh sb="8" eb="10">
      <t>ジム</t>
    </rPh>
    <rPh sb="10" eb="12">
      <t>クミアイ</t>
    </rPh>
    <phoneticPr fontId="2"/>
  </si>
  <si>
    <t>茨城租税債権管理機構</t>
    <rPh sb="0" eb="2">
      <t>イバラキ</t>
    </rPh>
    <rPh sb="2" eb="4">
      <t>ソゼイ</t>
    </rPh>
    <rPh sb="4" eb="6">
      <t>サイケン</t>
    </rPh>
    <rPh sb="6" eb="8">
      <t>カンリ</t>
    </rPh>
    <rPh sb="8" eb="10">
      <t>キコウ</t>
    </rPh>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</si>
  <si>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</si>
  <si>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</si>
  <si>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</si>
  <si>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t>
    <phoneticPr fontId="2"/>
  </si>
  <si>
    <t>水戸市農業公社</t>
    <rPh sb="0" eb="3">
      <t>ミトシ</t>
    </rPh>
    <rPh sb="3" eb="5">
      <t>ノウギョウ</t>
    </rPh>
    <rPh sb="5" eb="7">
      <t>コウシャ</t>
    </rPh>
    <phoneticPr fontId="2"/>
  </si>
  <si>
    <t>水戸市商業・駐車場公社</t>
    <rPh sb="0" eb="3">
      <t>ミトシ</t>
    </rPh>
    <rPh sb="3" eb="5">
      <t>ショウギョウ</t>
    </rPh>
    <rPh sb="6" eb="9">
      <t>チュウシャジョウ</t>
    </rPh>
    <rPh sb="9" eb="11">
      <t>コウシャ</t>
    </rPh>
    <phoneticPr fontId="2"/>
  </si>
  <si>
    <t>水戸市国際交流協会</t>
    <rPh sb="0" eb="3">
      <t>ミトシ</t>
    </rPh>
    <rPh sb="3" eb="5">
      <t>コクサイ</t>
    </rPh>
    <rPh sb="5" eb="7">
      <t>コウリュウ</t>
    </rPh>
    <rPh sb="7" eb="9">
      <t>キョウカイ</t>
    </rPh>
    <phoneticPr fontId="2"/>
  </si>
  <si>
    <t>水戸市スポーツ振興協会</t>
    <rPh sb="0" eb="3">
      <t>ミトシ</t>
    </rPh>
    <rPh sb="7" eb="9">
      <t>シンコウ</t>
    </rPh>
    <rPh sb="9" eb="11">
      <t>キョウカイ</t>
    </rPh>
    <phoneticPr fontId="2"/>
  </si>
  <si>
    <t>水戸市芸術振興財団</t>
    <rPh sb="0" eb="3">
      <t>ミトシ</t>
    </rPh>
    <rPh sb="3" eb="5">
      <t>ゲイジュツ</t>
    </rPh>
    <rPh sb="5" eb="7">
      <t>シンコウ</t>
    </rPh>
    <rPh sb="7" eb="9">
      <t>ザイダン</t>
    </rPh>
    <phoneticPr fontId="2"/>
  </si>
  <si>
    <t>水戸市公園協会</t>
    <rPh sb="0" eb="3">
      <t>ミトシ</t>
    </rPh>
    <rPh sb="3" eb="5">
      <t>コウエン</t>
    </rPh>
    <rPh sb="5" eb="7">
      <t>キョウカイ</t>
    </rPh>
    <phoneticPr fontId="2"/>
  </si>
  <si>
    <t>水戸都市開発</t>
    <rPh sb="0" eb="2">
      <t>ミト</t>
    </rPh>
    <rPh sb="2" eb="4">
      <t>トシ</t>
    </rPh>
    <rPh sb="4" eb="6">
      <t>カイハツ</t>
    </rPh>
    <phoneticPr fontId="2"/>
  </si>
  <si>
    <t>(水戸黄門ふるさと基金)</t>
    <rPh sb="1" eb="3">
      <t>ミト</t>
    </rPh>
    <rPh sb="3" eb="5">
      <t>コウモン</t>
    </rPh>
    <rPh sb="9" eb="11">
      <t>キキン</t>
    </rPh>
    <phoneticPr fontId="5"/>
  </si>
  <si>
    <t>(電源立地振興基金)</t>
    <rPh sb="1" eb="3">
      <t>デンゲン</t>
    </rPh>
    <rPh sb="3" eb="5">
      <t>リッチ</t>
    </rPh>
    <rPh sb="5" eb="7">
      <t>シンコウ</t>
    </rPh>
    <rPh sb="7" eb="9">
      <t>キキン</t>
    </rPh>
    <phoneticPr fontId="5"/>
  </si>
  <si>
    <t>茨城県後期高齢者医療広域連合（後期高齢者医療特別会計）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</si>
  <si>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水戸市勤労者福祉サービスセンター</t>
    <rPh sb="0" eb="3">
      <t>ミトシ</t>
    </rPh>
    <rPh sb="3" eb="6">
      <t>キンロウシャ</t>
    </rPh>
    <rPh sb="6" eb="8">
      <t>フクシ</t>
    </rPh>
    <phoneticPr fontId="2"/>
  </si>
  <si>
    <t>-</t>
    <phoneticPr fontId="2"/>
  </si>
  <si>
    <t>(交通遺児就学奨励基金)</t>
    <rPh sb="1" eb="3">
      <t>コウツウ</t>
    </rPh>
    <rPh sb="3" eb="5">
      <t>イジ</t>
    </rPh>
    <rPh sb="5" eb="7">
      <t>シュウガク</t>
    </rPh>
    <rPh sb="7" eb="9">
      <t>ショウレイ</t>
    </rPh>
    <rPh sb="9" eb="11">
      <t>キキン</t>
    </rPh>
    <phoneticPr fontId="5"/>
  </si>
  <si>
    <t>(教育振興基金)</t>
    <rPh sb="1" eb="3">
      <t>キョウイク</t>
    </rPh>
    <rPh sb="3" eb="5">
      <t>シンコウ</t>
    </rPh>
    <rPh sb="5" eb="7">
      <t>キキン</t>
    </rPh>
    <phoneticPr fontId="5"/>
  </si>
  <si>
    <t>(奨学基金)</t>
    <rPh sb="1" eb="3">
      <t>ショウガク</t>
    </rPh>
    <rPh sb="3" eb="5">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</si>
  <si>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</si>
  <si>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</si>
  <si>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</si>
  <si>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</si>
  <si>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</si>
  <si>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</si>
  <si>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</si>
  <si>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</si>
  <si>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</si>
  <si>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</si>
  <si>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</si>
  <si>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将来負担比率については，大型プロジェクトの推進に伴う市債発行により増加を続けてきたが，令和２年度は中核市移行に伴う標準財政規模の増などにより減少となった。
　また，実質公債費比率についても，市債発行に伴う公債費の増により増加傾向にあったが，令和２年度は将来負担比率と同様の理由により減少となった。
　しかしながら，いずれの比率も類似団体と比較して高い水準にあることから，大型プロジェクトの終了後は市債の新規発行を抑制し，市債残高の減少と公債費負担の適正化に努める方針である。</t>
    <rPh sb="96" eb="98">
      <t>シサイ</t>
    </rPh>
    <rPh sb="98" eb="100">
      <t>ハッコウ</t>
    </rPh>
    <rPh sb="101" eb="102">
      <t>トモナ</t>
    </rPh>
    <rPh sb="103" eb="106">
      <t>コウサイヒ</t>
    </rPh>
    <rPh sb="107" eb="108">
      <t>ゾウ</t>
    </rPh>
    <rPh sb="113" eb="115">
      <t>ケイコウ</t>
    </rPh>
    <rPh sb="127" eb="129">
      <t>ショウライ</t>
    </rPh>
    <rPh sb="129" eb="131">
      <t>フタン</t>
    </rPh>
    <rPh sb="131" eb="133">
      <t>ヒリツ</t>
    </rPh>
    <rPh sb="134" eb="136">
      <t>ドウヨウ</t>
    </rPh>
    <rPh sb="137" eb="139">
      <t>リユウ</t>
    </rPh>
    <rPh sb="142" eb="144">
      <t>ゲンショウ</t>
    </rPh>
    <rPh sb="229" eb="230">
      <t>ツト</t>
    </rPh>
    <phoneticPr fontId="5"/>
  </si>
  <si>
    <t>　類似団体平均との比較では，将来負担比率は高く，有形固定資産減価償却率は低くなっている。
　将来負担比率については，大型プロジェクトの推進に伴う市債発行により増加を続けてきたが，令和２年度は中核市移行に伴う標準財政規模の増などにより減少となった。しかしながら，類似団体の平均を大きく上回っているため，大型プロジェクトの終了後は市債の新規発行を抑制し，市債残高を確実に減少させながら，比率の改善に取り組む方針である。
　有形固定資産減価償却率については，増加傾向にあったが，大型プロジェクトの推進により，令和元年度から減少に転じ，令和２年度は，新ごみ処理施設の完成に伴い，更に減少した。
　引き続き，公共施設等総合管理計画を踏まえ，公共施設や道路橋りょう等の長寿命化工事を計画的に進めながら，比率の適正な管理に努めていく。</t>
    <rPh sb="5" eb="7">
      <t>ヘイキン</t>
    </rPh>
    <rPh sb="36" eb="37">
      <t>ヒク</t>
    </rPh>
    <rPh sb="82" eb="83">
      <t>ツヅ</t>
    </rPh>
    <rPh sb="103" eb="105">
      <t>ヒョウジュン</t>
    </rPh>
    <rPh sb="105" eb="107">
      <t>ザイセイ</t>
    </rPh>
    <rPh sb="107" eb="109">
      <t>キボ</t>
    </rPh>
    <rPh sb="110" eb="111">
      <t>ゾウ</t>
    </rPh>
    <rPh sb="116" eb="118">
      <t>ゲンショウ</t>
    </rPh>
    <rPh sb="130" eb="132">
      <t>ルイジ</t>
    </rPh>
    <rPh sb="132" eb="134">
      <t>ダンタイ</t>
    </rPh>
    <rPh sb="135" eb="137">
      <t>ヘイキン</t>
    </rPh>
    <rPh sb="138" eb="139">
      <t>オオ</t>
    </rPh>
    <rPh sb="141" eb="143">
      <t>ウワマワ</t>
    </rPh>
    <rPh sb="161" eb="162">
      <t>ゴ</t>
    </rPh>
    <rPh sb="163" eb="165">
      <t>シサイ</t>
    </rPh>
    <rPh sb="166" eb="168">
      <t>シンキ</t>
    </rPh>
    <rPh sb="168" eb="170">
      <t>ハッコウ</t>
    </rPh>
    <rPh sb="171" eb="173">
      <t>ヨクセイ</t>
    </rPh>
    <rPh sb="175" eb="177">
      <t>シサイ</t>
    </rPh>
    <rPh sb="177" eb="179">
      <t>ザンダカ</t>
    </rPh>
    <rPh sb="180" eb="182">
      <t>カクジツ</t>
    </rPh>
    <rPh sb="183" eb="185">
      <t>ゲンショウ</t>
    </rPh>
    <rPh sb="191" eb="193">
      <t>ヒリツ</t>
    </rPh>
    <rPh sb="194" eb="196">
      <t>カイゼン</t>
    </rPh>
    <rPh sb="197" eb="198">
      <t>ト</t>
    </rPh>
    <rPh sb="199" eb="200">
      <t>ク</t>
    </rPh>
    <rPh sb="201" eb="203">
      <t>ホウシン</t>
    </rPh>
    <rPh sb="245" eb="247">
      <t>スイシン</t>
    </rPh>
    <rPh sb="264" eb="266">
      <t>レイワ</t>
    </rPh>
    <rPh sb="267" eb="269">
      <t>ネンド</t>
    </rPh>
    <rPh sb="271" eb="272">
      <t>シン</t>
    </rPh>
    <rPh sb="274" eb="278">
      <t>ショリシセツ</t>
    </rPh>
    <rPh sb="279" eb="281">
      <t>カンセイ</t>
    </rPh>
    <rPh sb="282" eb="283">
      <t>トモナ</t>
    </rPh>
    <rPh sb="285" eb="286">
      <t>サラ</t>
    </rPh>
    <rPh sb="287" eb="289">
      <t>ゲンショウ</t>
    </rPh>
    <rPh sb="345" eb="347">
      <t>ヒリツ</t>
    </rPh>
    <rPh sb="348" eb="350">
      <t>テキセイ</t>
    </rPh>
    <rPh sb="351" eb="353">
      <t>カンリ</t>
    </rPh>
    <rPh sb="354" eb="35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</si>
</sst>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Fill="1" applyBorder="1" applyAlignment="1" applyProtection="1">
      <alignment horizontal="left" vertical="top" wrapText="1"/>
      <protection locked="0"/>
    </xf>
    <xf numFmtId="0" fontId="1" fillId="0" borderId="12" xfId="16" applyFont="1" applyFill="1" applyBorder="1" applyAlignment="1" applyProtection="1">
      <alignment horizontal="left" vertical="top" wrapText="1"/>
      <protection locked="0"/>
    </xf>
    <xf numFmtId="0" fontId="1" fillId="0" borderId="48" xfId="16" applyFont="1" applyFill="1" applyBorder="1" applyAlignment="1" applyProtection="1">
      <alignment horizontal="left" vertical="top" wrapText="1"/>
      <protection locked="0"/>
    </xf>
    <xf numFmtId="0" fontId="1" fillId="0" borderId="64" xfId="16" applyFont="1" applyFill="1" applyBorder="1" applyAlignment="1" applyProtection="1">
      <alignment horizontal="left" vertical="top" wrapText="1"/>
      <protection locked="0"/>
    </xf>
    <xf numFmtId="0" fontId="1" fillId="0" borderId="0" xfId="16" applyFont="1" applyFill="1" applyAlignment="1" applyProtection="1">
      <alignment horizontal="left" vertical="top" wrapText="1"/>
      <protection locked="0"/>
    </xf>
    <xf numFmtId="0" fontId="1" fillId="0" borderId="38" xfId="16" applyFont="1" applyFill="1" applyBorder="1" applyAlignment="1" applyProtection="1">
      <alignment horizontal="left" vertical="top" wrapText="1"/>
      <protection locked="0"/>
    </xf>
    <xf numFmtId="0" fontId="1" fillId="0" borderId="37" xfId="16" applyFont="1" applyFill="1" applyBorder="1" applyAlignment="1" applyProtection="1">
      <alignment horizontal="left" vertical="top" wrapText="1"/>
      <protection locked="0"/>
    </xf>
    <xf numFmtId="0" fontId="1" fillId="0" borderId="54" xfId="16" applyFont="1" applyFill="1" applyBorder="1" applyAlignment="1" applyProtection="1">
      <alignment horizontal="left" vertical="top" wrapText="1"/>
      <protection locked="0"/>
    </xf>
    <xf numFmtId="0" fontId="1" fillId="0" borderId="40" xfId="16" applyFont="1" applyFill="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42581</c:v>
                </c:pt>
                <c:pt idx="1">
                  <c:v>45426</c:v>
                </c:pt>
                <c:pt idx="2">
                  <c:v>45022</c:v>
                </c:pt>
                <c:pt idx="3">
                  <c:v>46035</c:v>
                </c:pt>
                <c:pt idx="4">
                  <c:v>52191</c:v>
                </c:pt>
              </c:numCache>
            </c:numRef>
          </c:val>
          <c:smooth val="0"/>
          <c:extLst>
            <c:ext xmlns:c16="http://schemas.microsoft.com/office/drawing/2014/chart" uri="{C3380CC4-5D6E-409C-BE32-E72D297353CC}">
              <c16:uniqueId val="{00000000-A231-4129-B7F8-5ABF6592596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86222</c:v>
                </c:pt>
                <c:pt idx="1">
                  <c:v>104659</c:v>
                </c:pt>
                <c:pt idx="2">
                  <c:v>148263</c:v>
                </c:pt>
                <c:pt idx="3">
                  <c:v>110813</c:v>
                </c:pt>
                <c:pt idx="4">
                  <c:v>89974</c:v>
                </c:pt>
              </c:numCache>
            </c:numRef>
          </c:val>
          <c:smooth val="0"/>
          <c:extLst>
            <c:ext xmlns:c16="http://schemas.microsoft.com/office/drawing/2014/chart" uri="{C3380CC4-5D6E-409C-BE32-E72D297353CC}">
              <c16:uniqueId val="{00000001-A231-4129-B7F8-5ABF6592596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4.2</c:v>
                </c:pt>
                <c:pt idx="1">
                  <c:v>6.61</c:v>
                </c:pt>
                <c:pt idx="2">
                  <c:v>5.43</c:v>
                </c:pt>
                <c:pt idx="3">
                  <c:v>5.49</c:v>
                </c:pt>
                <c:pt idx="4">
                  <c:v>6.67</c:v>
                </c:pt>
              </c:numCache>
            </c:numRef>
          </c:val>
          <c:extLst>
            <c:ext xmlns:c16="http://schemas.microsoft.com/office/drawing/2014/chart" uri="{C3380CC4-5D6E-409C-BE32-E72D297353CC}">
              <c16:uniqueId val="{00000000-909A-4595-886C-7DD0F8F8EB6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17.38</c:v>
                </c:pt>
                <c:pt idx="1">
                  <c:v>13.46</c:v>
                </c:pt>
                <c:pt idx="2">
                  <c:v>10.32</c:v>
                </c:pt>
                <c:pt idx="3">
                  <c:v>4.79</c:v>
                </c:pt>
                <c:pt idx="4">
                  <c:v>4.4400000000000004</c:v>
                </c:pt>
              </c:numCache>
            </c:numRef>
          </c:val>
          <c:extLst>
            <c:ext xmlns:c16="http://schemas.microsoft.com/office/drawing/2014/chart" uri="{C3380CC4-5D6E-409C-BE32-E72D297353CC}">
              <c16:uniqueId val="{00000001-909A-4595-886C-7DD0F8F8EB6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-3.63</c:v>
                </c:pt>
                <c:pt idx="1">
                  <c:v>-1.21</c:v>
                </c:pt>
                <c:pt idx="2">
                  <c:v>-4.29</c:v>
                </c:pt>
                <c:pt idx="3">
                  <c:v>-5.47</c:v>
                </c:pt>
                <c:pt idx="4">
                  <c:v>1.32</c:v>
                </c:pt>
              </c:numCache>
            </c:numRef>
          </c:val>
          <c:smooth val="0"/>
          <c:extLst>
            <c:ext xmlns:c16="http://schemas.microsoft.com/office/drawing/2014/chart" uri="{C3380CC4-5D6E-409C-BE32-E72D297353CC}">
              <c16:uniqueId val="{00000002-909A-4595-886C-7DD0F8F8EB6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0.05</c:v>
                </c:pt>
                <c:pt idx="2">
                  <c:v>#N/A</c:v>
                </c:pt>
                <c:pt idx="3">
                  <c:v>0.04</c:v>
                </c:pt>
                <c:pt idx="4">
                  <c:v>#N/A</c:v>
                </c:pt>
                <c:pt idx="5">
                  <c:v>0.04</c:v>
                </c:pt>
                <c:pt idx="6">
                  <c:v>#N/A</c:v>
                </c:pt>
                <c:pt idx="7">
                  <c:v>0.03</c:v>
                </c:pt>
                <c:pt idx="8">
                  <c:v>#N/A</c:v>
                </c:pt>
                <c:pt idx="9">
                  <c:v>0.05</c:v>
                </c:pt>
              </c:numCache>
            </c:numRef>
          </c:val>
          <c:extLst>
            <c:ext xmlns:c16="http://schemas.microsoft.com/office/drawing/2014/chart" uri="{C3380CC4-5D6E-409C-BE32-E72D297353CC}">
              <c16:uniqueId val="{00000000-B934-4D96-9D3F-F2B4F2D3D24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934-4D96-9D3F-F2B4F2D3D243}"/>
            </c:ext>
          </c:extLst>
        </c:ser>
        <c:ser>
          <c:idx val="2"/>
          <c:order val="2"/>
          <c:tx>
            <c:strRef>
              <c:f>データシート!$A$29</c:f>
              <c:strCache>
                <c:ptCount val="1"/>
                <c:pt idx="0">
                  <c:v>農業集落排水事業会計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0.11</c:v>
                </c:pt>
                <c:pt idx="2">
                  <c:v>#N/A</c:v>
                </c:pt>
                <c:pt idx="3">
                  <c:v>0.12</c:v>
                </c:pt>
                <c:pt idx="4">
                  <c:v>#N/A</c:v>
                </c:pt>
                <c:pt idx="5">
                  <c:v>0.09</c:v>
                </c:pt>
                <c:pt idx="6">
                  <c:v>#N/A</c:v>
                </c:pt>
                <c:pt idx="7">
                  <c:v>7.0000000000000007E-2</c:v>
                </c:pt>
                <c:pt idx="8">
                  <c:v>#N/A</c:v>
                </c:pt>
                <c:pt idx="9">
                  <c:v>0.1</c:v>
                </c:pt>
              </c:numCache>
            </c:numRef>
          </c:val>
          <c:extLst>
            <c:ext xmlns:c16="http://schemas.microsoft.com/office/drawing/2014/chart" uri="{C3380CC4-5D6E-409C-BE32-E72D297353CC}">
              <c16:uniqueId val="{00000002-B934-4D96-9D3F-F2B4F2D3D243}"/>
            </c:ext>
          </c:extLst>
        </c:ser>
        <c:ser>
          <c:idx val="3"/>
          <c:order val="3"/>
          <c:tx>
            <c:strRef>
              <c:f>データシート!$A$30</c:f>
              <c:strCache>
                <c:ptCount val="1"/>
                <c:pt idx="0">
                  <c:v>東前第二土地区画整理事業会計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0.25</c:v>
                </c:pt>
                <c:pt idx="2">
                  <c:v>#N/A</c:v>
                </c:pt>
                <c:pt idx="3">
                  <c:v>0.28000000000000003</c:v>
                </c:pt>
                <c:pt idx="4">
                  <c:v>#N/A</c:v>
                </c:pt>
                <c:pt idx="5">
                  <c:v>0.21</c:v>
                </c:pt>
                <c:pt idx="6">
                  <c:v>#N/A</c:v>
                </c:pt>
                <c:pt idx="7">
                  <c:v>0.18</c:v>
                </c:pt>
                <c:pt idx="8">
                  <c:v>#N/A</c:v>
                </c:pt>
                <c:pt idx="9">
                  <c:v>0.14000000000000001</c:v>
                </c:pt>
              </c:numCache>
            </c:numRef>
          </c:val>
          <c:extLst>
            <c:ext xmlns:c16="http://schemas.microsoft.com/office/drawing/2014/chart" uri="{C3380CC4-5D6E-409C-BE32-E72D297353CC}">
              <c16:uniqueId val="{00000003-B934-4D96-9D3F-F2B4F2D3D243}"/>
            </c:ext>
          </c:extLst>
        </c:ser>
        <c:ser>
          <c:idx val="4"/>
          <c:order val="4"/>
          <c:tx>
            <c:strRef>
              <c:f>データシート!$A$31</c:f>
              <c:strCache>
                <c:ptCount val="1"/>
                <c:pt idx="0">
                  <c:v>公設地方卸売市場事業会計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0.72</c:v>
                </c:pt>
                <c:pt idx="2">
                  <c:v>#N/A</c:v>
                </c:pt>
                <c:pt idx="3">
                  <c:v>0.72</c:v>
                </c:pt>
                <c:pt idx="4">
                  <c:v>#N/A</c:v>
                </c:pt>
                <c:pt idx="5">
                  <c:v>0.84</c:v>
                </c:pt>
                <c:pt idx="6">
                  <c:v>#N/A</c:v>
                </c:pt>
                <c:pt idx="7">
                  <c:v>1.07</c:v>
                </c:pt>
                <c:pt idx="8">
                  <c:v>#N/A</c:v>
                </c:pt>
                <c:pt idx="9">
                  <c:v>0.87</c:v>
                </c:pt>
              </c:numCache>
            </c:numRef>
          </c:val>
          <c:extLst>
            <c:ext xmlns:c16="http://schemas.microsoft.com/office/drawing/2014/chart" uri="{C3380CC4-5D6E-409C-BE32-E72D297353CC}">
              <c16:uniqueId val="{00000004-B934-4D96-9D3F-F2B4F2D3D243}"/>
            </c:ext>
          </c:extLst>
        </c:ser>
        <c:ser>
          <c:idx val="5"/>
          <c:order val="5"/>
          <c:tx>
            <c:strRef>
              <c:f>データシート!$A$32</c:f>
              <c:strCache>
                <c:ptCount val="1"/>
                <c:pt idx="0">
                  <c:v>国民健康保険会計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1.22</c:v>
                </c:pt>
                <c:pt idx="2">
                  <c:v>#N/A</c:v>
                </c:pt>
                <c:pt idx="3">
                  <c:v>1.38</c:v>
                </c:pt>
                <c:pt idx="4">
                  <c:v>#N/A</c:v>
                </c:pt>
                <c:pt idx="5">
                  <c:v>0.32</c:v>
                </c:pt>
                <c:pt idx="6">
                  <c:v>#N/A</c:v>
                </c:pt>
                <c:pt idx="7">
                  <c:v>0.19</c:v>
                </c:pt>
                <c:pt idx="8">
                  <c:v>#N/A</c:v>
                </c:pt>
                <c:pt idx="9">
                  <c:v>1.58</c:v>
                </c:pt>
              </c:numCache>
            </c:numRef>
          </c:val>
          <c:extLst>
            <c:ext xmlns:c16="http://schemas.microsoft.com/office/drawing/2014/chart" uri="{C3380CC4-5D6E-409C-BE32-E72D297353CC}">
              <c16:uniqueId val="{00000005-B934-4D96-9D3F-F2B4F2D3D243}"/>
            </c:ext>
          </c:extLst>
        </c:ser>
        <c:ser>
          <c:idx val="6"/>
          <c:order val="6"/>
          <c:tx>
            <c:strRef>
              <c:f>データシート!$A$33</c:f>
              <c:strCache>
                <c:ptCount val="1"/>
                <c:pt idx="0">
                  <c:v>介護保険会計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1.55</c:v>
                </c:pt>
                <c:pt idx="2">
                  <c:v>#N/A</c:v>
                </c:pt>
                <c:pt idx="3">
                  <c:v>1.84</c:v>
                </c:pt>
                <c:pt idx="4">
                  <c:v>#N/A</c:v>
                </c:pt>
                <c:pt idx="5">
                  <c:v>1.86</c:v>
                </c:pt>
                <c:pt idx="6">
                  <c:v>#N/A</c:v>
                </c:pt>
                <c:pt idx="7">
                  <c:v>2.14</c:v>
                </c:pt>
                <c:pt idx="8">
                  <c:v>#N/A</c:v>
                </c:pt>
                <c:pt idx="9">
                  <c:v>1.71</c:v>
                </c:pt>
              </c:numCache>
            </c:numRef>
          </c:val>
          <c:extLst>
            <c:ext xmlns:c16="http://schemas.microsoft.com/office/drawing/2014/chart" uri="{C3380CC4-5D6E-409C-BE32-E72D297353CC}">
              <c16:uniqueId val="{00000006-B934-4D96-9D3F-F2B4F2D3D243}"/>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1.55</c:v>
                </c:pt>
                <c:pt idx="2">
                  <c:v>#N/A</c:v>
                </c:pt>
                <c:pt idx="3">
                  <c:v>2.0699999999999998</c:v>
                </c:pt>
                <c:pt idx="4">
                  <c:v>#N/A</c:v>
                </c:pt>
                <c:pt idx="5">
                  <c:v>2.27</c:v>
                </c:pt>
                <c:pt idx="6">
                  <c:v>#N/A</c:v>
                </c:pt>
                <c:pt idx="7">
                  <c:v>2.23</c:v>
                </c:pt>
                <c:pt idx="8">
                  <c:v>#N/A</c:v>
                </c:pt>
                <c:pt idx="9">
                  <c:v>2</c:v>
                </c:pt>
              </c:numCache>
            </c:numRef>
          </c:val>
          <c:extLst>
            <c:ext xmlns:c16="http://schemas.microsoft.com/office/drawing/2014/chart" uri="{C3380CC4-5D6E-409C-BE32-E72D297353CC}">
              <c16:uniqueId val="{00000007-B934-4D96-9D3F-F2B4F2D3D24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3.49</c:v>
                </c:pt>
                <c:pt idx="2">
                  <c:v>#N/A</c:v>
                </c:pt>
                <c:pt idx="3">
                  <c:v>3.72</c:v>
                </c:pt>
                <c:pt idx="4">
                  <c:v>#N/A</c:v>
                </c:pt>
                <c:pt idx="5">
                  <c:v>3.54</c:v>
                </c:pt>
                <c:pt idx="6">
                  <c:v>#N/A</c:v>
                </c:pt>
                <c:pt idx="7">
                  <c:v>3.6</c:v>
                </c:pt>
                <c:pt idx="8">
                  <c:v>#N/A</c:v>
                </c:pt>
                <c:pt idx="9">
                  <c:v>4.29</c:v>
                </c:pt>
              </c:numCache>
            </c:numRef>
          </c:val>
          <c:extLst>
            <c:ext xmlns:c16="http://schemas.microsoft.com/office/drawing/2014/chart" uri="{C3380CC4-5D6E-409C-BE32-E72D297353CC}">
              <c16:uniqueId val="{00000008-B934-4D96-9D3F-F2B4F2D3D24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4.1900000000000004</c:v>
                </c:pt>
                <c:pt idx="2">
                  <c:v>#N/A</c:v>
                </c:pt>
                <c:pt idx="3">
                  <c:v>6.65</c:v>
                </c:pt>
                <c:pt idx="4">
                  <c:v>#N/A</c:v>
                </c:pt>
                <c:pt idx="5">
                  <c:v>5.46</c:v>
                </c:pt>
                <c:pt idx="6">
                  <c:v>#N/A</c:v>
                </c:pt>
                <c:pt idx="7">
                  <c:v>5.48</c:v>
                </c:pt>
                <c:pt idx="8">
                  <c:v>#N/A</c:v>
                </c:pt>
                <c:pt idx="9">
                  <c:v>6.65</c:v>
                </c:pt>
              </c:numCache>
            </c:numRef>
          </c:val>
          <c:extLst>
            <c:ext xmlns:c16="http://schemas.microsoft.com/office/drawing/2014/chart" uri="{C3380CC4-5D6E-409C-BE32-E72D297353CC}">
              <c16:uniqueId val="{00000009-B934-4D96-9D3F-F2B4F2D3D24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9962</c:v>
                </c:pt>
                <c:pt idx="5">
                  <c:v>10249</c:v>
                </c:pt>
                <c:pt idx="8">
                  <c:v>10332</c:v>
                </c:pt>
                <c:pt idx="11">
                  <c:v>10297</c:v>
                </c:pt>
                <c:pt idx="14">
                  <c:v>10265</c:v>
                </c:pt>
              </c:numCache>
            </c:numRef>
          </c:val>
          <c:extLst>
            <c:ext xmlns:c16="http://schemas.microsoft.com/office/drawing/2014/chart" uri="{C3380CC4-5D6E-409C-BE32-E72D297353CC}">
              <c16:uniqueId val="{00000000-E9A9-49EC-BA33-80FBA1D3428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E9A9-49EC-BA33-80FBA1D3428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9A9-49EC-BA33-80FBA1D3428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30</c:v>
                </c:pt>
                <c:pt idx="3">
                  <c:v>16</c:v>
                </c:pt>
                <c:pt idx="6">
                  <c:v>15</c:v>
                </c:pt>
                <c:pt idx="9">
                  <c:v>14</c:v>
                </c:pt>
                <c:pt idx="12">
                  <c:v>6</c:v>
                </c:pt>
              </c:numCache>
            </c:numRef>
          </c:val>
          <c:extLst>
            <c:ext xmlns:c16="http://schemas.microsoft.com/office/drawing/2014/chart" uri="{C3380CC4-5D6E-409C-BE32-E72D297353CC}">
              <c16:uniqueId val="{00000003-E9A9-49EC-BA33-80FBA1D3428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4868</c:v>
                </c:pt>
                <c:pt idx="3">
                  <c:v>5131</c:v>
                </c:pt>
                <c:pt idx="6">
                  <c:v>5081</c:v>
                </c:pt>
                <c:pt idx="9">
                  <c:v>4970</c:v>
                </c:pt>
                <c:pt idx="12">
                  <c:v>4884</c:v>
                </c:pt>
              </c:numCache>
            </c:numRef>
          </c:val>
          <c:extLst>
            <c:ext xmlns:c16="http://schemas.microsoft.com/office/drawing/2014/chart" uri="{C3380CC4-5D6E-409C-BE32-E72D297353CC}">
              <c16:uniqueId val="{00000004-E9A9-49EC-BA33-80FBA1D3428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60</c:v>
                </c:pt>
                <c:pt idx="3">
                  <c:v>65</c:v>
                </c:pt>
                <c:pt idx="6">
                  <c:v>70</c:v>
                </c:pt>
                <c:pt idx="9">
                  <c:v>75</c:v>
                </c:pt>
                <c:pt idx="12">
                  <c:v>75</c:v>
                </c:pt>
              </c:numCache>
            </c:numRef>
          </c:val>
          <c:extLst>
            <c:ext xmlns:c16="http://schemas.microsoft.com/office/drawing/2014/chart" uri="{C3380CC4-5D6E-409C-BE32-E72D297353CC}">
              <c16:uniqueId val="{00000005-E9A9-49EC-BA33-80FBA1D3428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9A9-49EC-BA33-80FBA1D3428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9311</c:v>
                </c:pt>
                <c:pt idx="3">
                  <c:v>9360</c:v>
                </c:pt>
                <c:pt idx="6">
                  <c:v>9924</c:v>
                </c:pt>
                <c:pt idx="9">
                  <c:v>9855</c:v>
                </c:pt>
                <c:pt idx="12">
                  <c:v>9734</c:v>
                </c:pt>
              </c:numCache>
            </c:numRef>
          </c:val>
          <c:extLst>
            <c:ext xmlns:c16="http://schemas.microsoft.com/office/drawing/2014/chart" uri="{C3380CC4-5D6E-409C-BE32-E72D297353CC}">
              <c16:uniqueId val="{00000007-E9A9-49EC-BA33-80FBA1D3428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4307</c:v>
                </c:pt>
                <c:pt idx="2">
                  <c:v>#N/A</c:v>
                </c:pt>
                <c:pt idx="3">
                  <c:v>#N/A</c:v>
                </c:pt>
                <c:pt idx="4">
                  <c:v>4323</c:v>
                </c:pt>
                <c:pt idx="5">
                  <c:v>#N/A</c:v>
                </c:pt>
                <c:pt idx="6">
                  <c:v>#N/A</c:v>
                </c:pt>
                <c:pt idx="7">
                  <c:v>4758</c:v>
                </c:pt>
                <c:pt idx="8">
                  <c:v>#N/A</c:v>
                </c:pt>
                <c:pt idx="9">
                  <c:v>#N/A</c:v>
                </c:pt>
                <c:pt idx="10">
                  <c:v>4617</c:v>
                </c:pt>
                <c:pt idx="11">
                  <c:v>#N/A</c:v>
                </c:pt>
                <c:pt idx="12">
                  <c:v>#N/A</c:v>
                </c:pt>
                <c:pt idx="13">
                  <c:v>4435</c:v>
                </c:pt>
                <c:pt idx="14">
                  <c:v>#N/A</c:v>
                </c:pt>
              </c:numCache>
            </c:numRef>
          </c:val>
          <c:smooth val="0"/>
          <c:extLst>
            <c:ext xmlns:c16="http://schemas.microsoft.com/office/drawing/2014/chart" uri="{C3380CC4-5D6E-409C-BE32-E72D297353CC}">
              <c16:uniqueId val="{00000008-E9A9-49EC-BA33-80FBA1D3428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101190</c:v>
                </c:pt>
                <c:pt idx="5">
                  <c:v>101877</c:v>
                </c:pt>
                <c:pt idx="8">
                  <c:v>105525</c:v>
                </c:pt>
                <c:pt idx="11">
                  <c:v>107163</c:v>
                </c:pt>
                <c:pt idx="14">
                  <c:v>109259</c:v>
                </c:pt>
              </c:numCache>
            </c:numRef>
          </c:val>
          <c:extLst>
            <c:ext xmlns:c16="http://schemas.microsoft.com/office/drawing/2014/chart" uri="{C3380CC4-5D6E-409C-BE32-E72D297353CC}">
              <c16:uniqueId val="{00000000-820C-4133-AA60-EF1127EF531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15562</c:v>
                </c:pt>
                <c:pt idx="5">
                  <c:v>15034</c:v>
                </c:pt>
                <c:pt idx="8">
                  <c:v>15819</c:v>
                </c:pt>
                <c:pt idx="11">
                  <c:v>17178</c:v>
                </c:pt>
                <c:pt idx="14">
                  <c:v>18633</c:v>
                </c:pt>
              </c:numCache>
            </c:numRef>
          </c:val>
          <c:extLst>
            <c:ext xmlns:c16="http://schemas.microsoft.com/office/drawing/2014/chart" uri="{C3380CC4-5D6E-409C-BE32-E72D297353CC}">
              <c16:uniqueId val="{00000001-820C-4133-AA60-EF1127EF531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13379</c:v>
                </c:pt>
                <c:pt idx="5">
                  <c:v>11664</c:v>
                </c:pt>
                <c:pt idx="8">
                  <c:v>9199</c:v>
                </c:pt>
                <c:pt idx="11">
                  <c:v>4292</c:v>
                </c:pt>
                <c:pt idx="14">
                  <c:v>4411</c:v>
                </c:pt>
              </c:numCache>
            </c:numRef>
          </c:val>
          <c:extLst>
            <c:ext xmlns:c16="http://schemas.microsoft.com/office/drawing/2014/chart" uri="{C3380CC4-5D6E-409C-BE32-E72D297353CC}">
              <c16:uniqueId val="{00000002-820C-4133-AA60-EF1127EF531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20C-4133-AA60-EF1127EF531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20C-4133-AA60-EF1127EF531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47</c:v>
                </c:pt>
                <c:pt idx="6">
                  <c:v>92</c:v>
                </c:pt>
                <c:pt idx="9">
                  <c:v>45</c:v>
                </c:pt>
                <c:pt idx="12">
                  <c:v>0</c:v>
                </c:pt>
              </c:numCache>
            </c:numRef>
          </c:val>
          <c:extLst>
            <c:ext xmlns:c16="http://schemas.microsoft.com/office/drawing/2014/chart" uri="{C3380CC4-5D6E-409C-BE32-E72D297353CC}">
              <c16:uniqueId val="{00000005-820C-4133-AA60-EF1127EF531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13851</c:v>
                </c:pt>
                <c:pt idx="3">
                  <c:v>13829</c:v>
                </c:pt>
                <c:pt idx="6">
                  <c:v>13338</c:v>
                </c:pt>
                <c:pt idx="9">
                  <c:v>13216</c:v>
                </c:pt>
                <c:pt idx="12">
                  <c:v>13056</c:v>
                </c:pt>
              </c:numCache>
            </c:numRef>
          </c:val>
          <c:extLst>
            <c:ext xmlns:c16="http://schemas.microsoft.com/office/drawing/2014/chart" uri="{C3380CC4-5D6E-409C-BE32-E72D297353CC}">
              <c16:uniqueId val="{00000006-820C-4133-AA60-EF1127EF531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62</c:v>
                </c:pt>
                <c:pt idx="3">
                  <c:v>45</c:v>
                </c:pt>
                <c:pt idx="6">
                  <c:v>29</c:v>
                </c:pt>
                <c:pt idx="9">
                  <c:v>14</c:v>
                </c:pt>
                <c:pt idx="12">
                  <c:v>8</c:v>
                </c:pt>
              </c:numCache>
            </c:numRef>
          </c:val>
          <c:extLst>
            <c:ext xmlns:c16="http://schemas.microsoft.com/office/drawing/2014/chart" uri="{C3380CC4-5D6E-409C-BE32-E72D297353CC}">
              <c16:uniqueId val="{00000007-820C-4133-AA60-EF1127EF531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58442</c:v>
                </c:pt>
                <c:pt idx="3">
                  <c:v>57470</c:v>
                </c:pt>
                <c:pt idx="6">
                  <c:v>55671</c:v>
                </c:pt>
                <c:pt idx="9">
                  <c:v>54026</c:v>
                </c:pt>
                <c:pt idx="12">
                  <c:v>51465</c:v>
                </c:pt>
              </c:numCache>
            </c:numRef>
          </c:val>
          <c:extLst>
            <c:ext xmlns:c16="http://schemas.microsoft.com/office/drawing/2014/chart" uri="{C3380CC4-5D6E-409C-BE32-E72D297353CC}">
              <c16:uniqueId val="{00000008-820C-4133-AA60-EF1127EF531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20C-4133-AA60-EF1127EF531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101697</c:v>
                </c:pt>
                <c:pt idx="3">
                  <c:v>108044</c:v>
                </c:pt>
                <c:pt idx="6">
                  <c:v>119089</c:v>
                </c:pt>
                <c:pt idx="9">
                  <c:v>124563</c:v>
                </c:pt>
                <c:pt idx="12">
                  <c:v>133215</c:v>
                </c:pt>
              </c:numCache>
            </c:numRef>
          </c:val>
          <c:extLst>
            <c:ext xmlns:c16="http://schemas.microsoft.com/office/drawing/2014/chart" uri="{C3380CC4-5D6E-409C-BE32-E72D297353CC}">
              <c16:uniqueId val="{0000000A-820C-4133-AA60-EF1127EF531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43921</c:v>
                </c:pt>
                <c:pt idx="2">
                  <c:v>#N/A</c:v>
                </c:pt>
                <c:pt idx="3">
                  <c:v>#N/A</c:v>
                </c:pt>
                <c:pt idx="4">
                  <c:v>50860</c:v>
                </c:pt>
                <c:pt idx="5">
                  <c:v>#N/A</c:v>
                </c:pt>
                <c:pt idx="6">
                  <c:v>#N/A</c:v>
                </c:pt>
                <c:pt idx="7">
                  <c:v>57674</c:v>
                </c:pt>
                <c:pt idx="8">
                  <c:v>#N/A</c:v>
                </c:pt>
                <c:pt idx="9">
                  <c:v>#N/A</c:v>
                </c:pt>
                <c:pt idx="10">
                  <c:v>63231</c:v>
                </c:pt>
                <c:pt idx="11">
                  <c:v>#N/A</c:v>
                </c:pt>
                <c:pt idx="12">
                  <c:v>#N/A</c:v>
                </c:pt>
                <c:pt idx="13">
                  <c:v>65442</c:v>
                </c:pt>
                <c:pt idx="14">
                  <c:v>#N/A</c:v>
                </c:pt>
              </c:numCache>
            </c:numRef>
          </c:val>
          <c:smooth val="0"/>
          <c:extLst>
            <c:ext xmlns:c16="http://schemas.microsoft.com/office/drawing/2014/chart" uri="{C3380CC4-5D6E-409C-BE32-E72D297353CC}">
              <c16:uniqueId val="{0000000B-820C-4133-AA60-EF1127EF531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5817</c:v>
                </c:pt>
                <c:pt idx="1">
                  <c:v>2701</c:v>
                </c:pt>
                <c:pt idx="2">
                  <c:v>2624</c:v>
                </c:pt>
              </c:numCache>
            </c:numRef>
          </c:val>
          <c:extLst>
            <c:ext xmlns:c16="http://schemas.microsoft.com/office/drawing/2014/chart" uri="{C3380CC4-5D6E-409C-BE32-E72D297353CC}">
              <c16:uniqueId val="{00000000-539A-440A-9820-20AF3798232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351</c:v>
                </c:pt>
                <c:pt idx="1">
                  <c:v>151</c:v>
                </c:pt>
                <c:pt idx="2">
                  <c:v>151</c:v>
                </c:pt>
              </c:numCache>
            </c:numRef>
          </c:val>
          <c:extLst>
            <c:ext xmlns:c16="http://schemas.microsoft.com/office/drawing/2014/chart" uri="{C3380CC4-5D6E-409C-BE32-E72D297353CC}">
              <c16:uniqueId val="{00000001-539A-440A-9820-20AF3798232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1614</c:v>
                </c:pt>
                <c:pt idx="1">
                  <c:v>486</c:v>
                </c:pt>
                <c:pt idx="2">
                  <c:v>531</c:v>
                </c:pt>
              </c:numCache>
            </c:numRef>
          </c:val>
          <c:extLst>
            <c:ext xmlns:c16="http://schemas.microsoft.com/office/drawing/2014/chart" uri="{C3380CC4-5D6E-409C-BE32-E72D297353CC}">
              <c16:uniqueId val="{00000002-539A-440A-9820-20AF3798232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{77EDD9F9-3A49-47C3-BC55-BC574C024123}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560-4F68-B8E0-3F85D718FD5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{BD0D516F-82B9-4B76-88BD-D59E2EE6FB85}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560-4F68-B8E0-3F85D718FD5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{2F71A5C5-A46C-4F08-9955-5C6CEE525785}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560-4F68-B8E0-3F85D718FD5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{42FCCDBE-589A-46CF-B4DD-F396E2565A9B}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560-4F68-B8E0-3F85D718FD5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{A5451973-0530-4237-BF6D-F837A293E960}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560-4F68-B8E0-3F85D718FD5F}"/>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{A4159E0B-C841-4648-B8A0-82B7F81B719C}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560-4F68-B8E0-3F85D718FD5F}"/>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{1D3B2F78-4E77-4EF4-8343-D40CC9B11537}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560-4F68-B8E0-3F85D718FD5F}"/>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{926BD7A0-20BD-4660-8892-8126B7D0B6F1}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560-4F68-B8E0-3F85D718FD5F}"/>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{B07A0E0F-5AE8-49FA-A760-0736E8B9B097}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560-4F68-B8E0-3F85D718FD5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56.2</c:v>
                </c:pt>
                <c:pt idx="8">
                  <c:v>56.7</c:v>
                </c:pt>
                <c:pt idx="16">
                  <c:v>60.5</c:v>
                </c:pt>
                <c:pt idx="24">
                  <c:v>59.5</c:v>
                </c:pt>
                <c:pt idx="32">
                  <c:v>51</c:v>
                </c:pt>
              </c:numCache>
            </c:numRef>
          </c:xVal>
          <c:yVal>
            <c:numRef>
              <c:f>公会計指標分析・財政指標組合せ分析表!$BP$51:$DC$51</c:f>
              <c:numCache>
                <c:formatCode>#,##0.0;"▲ "#,##0.0</c:formatCode>
                <c:ptCount val="40"/>
                <c:pt idx="0">
                  <c:v>93</c:v>
                </c:pt>
                <c:pt idx="8">
                  <c:v>106.7</c:v>
                </c:pt>
                <c:pt idx="16">
                  <c:v>121.1</c:v>
                </c:pt>
                <c:pt idx="24">
                  <c:v>132.4</c:v>
                </c:pt>
                <c:pt idx="32">
                  <c:v>129.4</c:v>
                </c:pt>
              </c:numCache>
            </c:numRef>
          </c:yVal>
          <c:smooth val="0"/>
          <c:extLst>
            <c:ext xmlns:c16="http://schemas.microsoft.com/office/drawing/2014/chart" uri="{C3380CC4-5D6E-409C-BE32-E72D297353CC}">
              <c16:uniqueId val="{00000009-6560-4F68-B8E0-3F85D718FD5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1359255137876435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{EA276910-8835-484B-851B-A992219D3E13}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560-4F68-B8E0-3F85D718FD5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{97D63D41-2F72-47BC-B0CF-FDDB5EE84301}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560-4F68-B8E0-3F85D718FD5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{7AB366B8-CA27-4510-B247-5A605D9A79AE}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560-4F68-B8E0-3F85D718FD5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{EE47C6FC-9D05-4278-9E48-32BB4E6F9287}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560-4F68-B8E0-3F85D718FD5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{C8435309-9B62-4F6B-810C-FD7EA4A662E5}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560-4F68-B8E0-3F85D718FD5F}"/>
                </c:ext>
              </c:extLst>
            </c:dLbl>
            <c:dLbl>
              <c:idx val="8"/>
              <c:layout>
                <c:manualLayout>
                  <c:x val="-3.2931145801268172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{7BD5BE6C-CE0E-45D3-AE97-CB6126DB5771}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560-4F68-B8E0-3F85D718FD5F}"/>
                </c:ext>
              </c:extLst>
            </c:dLbl>
            <c:dLbl>
              <c:idx val="16"/>
              <c:layout>
                <c:manualLayout>
                  <c:x val="-2.5576095379908282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{51356977-A890-4B71-991B-94131A8EFF3C}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560-4F68-B8E0-3F85D718FD5F}"/>
                </c:ext>
              </c:extLst>
            </c:dLbl>
            <c:dLbl>
              <c:idx val="24"/>
              <c:layout>
                <c:manualLayout>
                  <c:x val="-3.8584855739898179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{11BD7F84-BC4A-44D4-AF20-D7091620B0C7}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560-4F68-B8E0-3F85D718FD5F}"/>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{822A328B-75C0-4E54-83D7-808DC496213F}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560-4F68-B8E0-3F85D718FD5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57.4</c:v>
                </c:pt>
                <c:pt idx="8">
                  <c:v>58.3</c:v>
                </c:pt>
                <c:pt idx="16">
                  <c:v>60.4</c:v>
                </c:pt>
                <c:pt idx="24">
                  <c:v>60.9</c:v>
                </c:pt>
                <c:pt idx="32">
                  <c:v>62.6</c:v>
                </c:pt>
              </c:numCache>
            </c:numRef>
          </c:xVal>
          <c:yVal>
            <c:numRef>
              <c:f>公会計指標分析・財政指標組合せ分析表!$BP$55:$DC$55</c:f>
              <c:numCache>
                <c:formatCode>#,##0.0;"▲ "#,##0.0</c:formatCode>
                <c:ptCount val="40"/>
                <c:pt idx="0">
                  <c:v>31</c:v>
                </c:pt>
                <c:pt idx="8">
                  <c:v>30</c:v>
                </c:pt>
                <c:pt idx="16">
                  <c:v>23.1</c:v>
                </c:pt>
                <c:pt idx="24">
                  <c:v>19</c:v>
                </c:pt>
                <c:pt idx="32">
                  <c:v>31.5</c:v>
                </c:pt>
              </c:numCache>
            </c:numRef>
          </c:yVal>
          <c:smooth val="0"/>
          <c:extLst>
            <c:ext xmlns:c16="http://schemas.microsoft.com/office/drawing/2014/chart" uri="{C3380CC4-5D6E-409C-BE32-E72D297353CC}">
              <c16:uniqueId val="{00000013-6560-4F68-B8E0-3F85D718FD5F}"/>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{5F903A41-6C14-4A90-8953-C6CB5CF9CC25}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C23-4E5E-89E4-4D97F33294B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{F265AEA8-D4DF-4ACE-9926-1505A8EE2B94}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C23-4E5E-89E4-4D97F33294B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{6848F110-13DB-4DBE-AA53-EB948D208E16}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C23-4E5E-89E4-4D97F33294B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{F56BF214-7A77-4D40-9474-605DEC661E7A}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C23-4E5E-89E4-4D97F33294B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{07AC3AB0-923B-438A-9622-F5D53CB40192}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C23-4E5E-89E4-4D97F33294B3}"/>
                </c:ext>
              </c:extLst>
            </c:dLbl>
            <c:dLbl>
              <c:idx val="8"/>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{0E63999B-74A7-4C2A-8169-B01F16013309}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C23-4E5E-89E4-4D97F33294B3}"/>
                </c:ext>
              </c:extLst>
            </c:dLbl>
            <c:dLbl>
              <c:idx val="16"/>
              <c:layout>
                <c:manualLayout>
                  <c:x val="0"/>
                  <c:y val="-5.9325696773835594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{8ABA8F14-62E7-4F82-B04F-25D4F21351C2}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C23-4E5E-89E4-4D97F33294B3}"/>
                </c:ext>
              </c:extLst>
            </c:dLbl>
            <c:dLbl>
              <c:idx val="24"/>
              <c:layout>
                <c:manualLayout>
                  <c:x val="0"/>
                  <c:y val="1.4582435730495162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{93A2ED4B-0423-4A35-80E7-F6D8F1112CC1}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C23-4E5E-89E4-4D97F33294B3}"/>
                </c:ext>
              </c:extLst>
            </c:dLbl>
            <c:dLbl>
              <c:idx val="32"/>
              <c:layout>
                <c:manualLayout>
                  <c:x val="0"/>
                  <c:y val="-8.6498660531116826E-3"/>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{BBBB050A-9E2C-4693-BF96-C6112CB1F48E}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C23-4E5E-89E4-4D97F33294B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c:v>
                </c:pt>
                <c:pt idx="8">
                  <c:v>9.1</c:v>
                </c:pt>
                <c:pt idx="16">
                  <c:v>9.3000000000000007</c:v>
                </c:pt>
                <c:pt idx="24">
                  <c:v>9.5</c:v>
                </c:pt>
                <c:pt idx="32">
                  <c:v>9.4</c:v>
                </c:pt>
              </c:numCache>
            </c:numRef>
          </c:xVal>
          <c:yVal>
            <c:numRef>
              <c:f>公会計指標分析・財政指標組合せ分析表!$BP$73:$DC$73</c:f>
              <c:numCache>
                <c:formatCode>#,##0.0;"▲ "#,##0.0</c:formatCode>
                <c:ptCount val="40"/>
                <c:pt idx="0">
                  <c:v>93</c:v>
                </c:pt>
                <c:pt idx="8">
                  <c:v>106.7</c:v>
                </c:pt>
                <c:pt idx="16">
                  <c:v>121.1</c:v>
                </c:pt>
                <c:pt idx="24">
                  <c:v>132.4</c:v>
                </c:pt>
                <c:pt idx="32">
                  <c:v>129.4</c:v>
                </c:pt>
              </c:numCache>
            </c:numRef>
          </c:yVal>
          <c:smooth val="0"/>
          <c:extLst>
            <c:ext xmlns:c16="http://schemas.microsoft.com/office/drawing/2014/chart" uri="{C3380CC4-5D6E-409C-BE32-E72D297353CC}">
              <c16:uniqueId val="{00000009-0C23-4E5E-89E4-4D97F33294B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66143090820602E-2"/>
                  <c:y val="-8.0119829550786448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{DFC94821-A881-4872-B57C-675FEA9744C6}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C23-4E5E-89E4-4D97F33294B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{7A32E870-1FD2-4EAC-9FBD-548EA468D5CA}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C23-4E5E-89E4-4D97F33294B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{F3D3250D-95CB-4B3E-83E5-BA454BD46C92}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C23-4E5E-89E4-4D97F33294B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{E1C4F438-DDA7-456A-8159-1EF7F0CF91AE}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C23-4E5E-89E4-4D97F33294B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{F3394E3B-6665-4F92-B578-18C592E5BC5B}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C23-4E5E-89E4-4D97F33294B3}"/>
                </c:ext>
              </c:extLst>
            </c:dLbl>
            <c:dLbl>
              <c:idx val="8"/>
              <c:layout>
                <c:manualLayout>
                  <c:x val="-2.8829840147400865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{4A30B2CB-943A-4E95-82E9-687FBF8F170B}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C23-4E5E-89E4-4D97F33294B3}"/>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{1DB65BD4-722C-477D-BC70-7F8B9F048D0C}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C23-4E5E-89E4-4D97F33294B3}"/>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{6C79D196-1FEB-40CB-965A-1DA229614B47}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C23-4E5E-89E4-4D97F33294B3}"/>
                </c:ext>
              </c:extLst>
            </c:dLbl>
            <c:dLbl>
              <c:idx val="32"/>
              <c:layout>
                <c:manualLayout>
                  <c:x val="-3.1570342725075584E-2"/>
                  <c:y val="-4.471346462480144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{EDF86780-851B-4DD6-A236-69B7B9EA9C8D}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C23-4E5E-89E4-4D97F33294B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5</c:v>
                </c:pt>
                <c:pt idx="16">
                  <c:v>4.2</c:v>
                </c:pt>
                <c:pt idx="24">
                  <c:v>3.6</c:v>
                </c:pt>
                <c:pt idx="32">
                  <c:v>5.4</c:v>
                </c:pt>
              </c:numCache>
            </c:numRef>
          </c:xVal>
          <c:yVal>
            <c:numRef>
              <c:f>公会計指標分析・財政指標組合せ分析表!$BP$77:$DC$77</c:f>
              <c:numCache>
                <c:formatCode>#,##0.0;"▲ "#,##0.0</c:formatCode>
                <c:ptCount val="40"/>
                <c:pt idx="0">
                  <c:v>31</c:v>
                </c:pt>
                <c:pt idx="8">
                  <c:v>30</c:v>
                </c:pt>
                <c:pt idx="16">
                  <c:v>23.1</c:v>
                </c:pt>
                <c:pt idx="24">
                  <c:v>19</c:v>
                </c:pt>
                <c:pt idx="32">
                  <c:v>31.5</c:v>
                </c:pt>
              </c:numCache>
            </c:numRef>
          </c:yVal>
          <c:smooth val="0"/>
          <c:extLst>
            <c:ext xmlns:c16="http://schemas.microsoft.com/office/drawing/2014/chart" uri="{C3380CC4-5D6E-409C-BE32-E72D297353CC}">
              <c16:uniqueId val="{00000013-0C23-4E5E-89E4-4D97F33294B3}"/>
            </c:ext>
          </c:extLst>
        </c:ser>
        <c:dLbls>
          <c:showLegendKey val="0"/>
          <c:showVal val="1"/>
          <c:showCatName val="0"/>
          <c:showSerName val="0"/>
          <c:showPercent val="0"/>
          <c:showBubbleSize val="0"/>
        </c:dLbls>
        <c:axId val="84219776"/>
        <c:axId val="84234240"/>
      </c:scatterChart>
      <c:valAx>
        <c:axId val="84219776"/>
        <c:scaling>
          <c:orientation val="maxMin"/>
          <c:max val="10"/>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茨城県水戸市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元利償還金の額は，近年の普通建設事業費の増加に伴い，平成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年度から大幅に上昇している。今後も大型事業に係る市債の償還により，令和２年度と比較し増加傾向となる見込みである。</a:t>
          </a:r>
        </a:p>
        <a:p>
          <a:r>
            <a:rPr kumimoji="1" lang="ja-JP" altLang="en-US" sz="1400">
              <a:latin typeface="ＭＳ ゴシック" pitchFamily="49" charset="-128"/>
              <a:ea typeface="ＭＳ ゴシック" pitchFamily="49" charset="-128"/>
            </a:rPr>
            <a:t>　公営企業債の元利償還金に対する繰入金は，下水道事業債の償還の進捗に伴い，減少傾向となっており，今後も減少を続ける見通しである。</a:t>
          </a:r>
        </a:p>
        <a:p>
          <a:r>
            <a:rPr kumimoji="1" lang="ja-JP" altLang="en-US" sz="1400">
              <a:latin typeface="ＭＳ ゴシック" pitchFamily="49" charset="-128"/>
              <a:ea typeface="ＭＳ ゴシック" pitchFamily="49" charset="-128"/>
            </a:rPr>
            <a:t>　今後も，公債費負担が増大しないよう，市債発行額の計画的な管理等に努める。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年度ごとに市場公募債の発行額に合わせた積立を行っており，令和元年度は，市民公募債の満期一括償還に対応するとともに，公債費負担の軽減を図るため，積立額</a:t>
          </a:r>
          <a:r>
            <a:rPr kumimoji="1" lang="en-US" altLang="ja-JP" sz="900">
              <a:latin typeface="ＭＳ ゴシック" pitchFamily="49" charset="-128"/>
              <a:ea typeface="ＭＳ ゴシック" pitchFamily="49" charset="-128"/>
            </a:rPr>
            <a:t>75</a:t>
          </a:r>
          <a:r>
            <a:rPr kumimoji="1" lang="ja-JP" altLang="en-US" sz="900">
              <a:latin typeface="ＭＳ ゴシック" pitchFamily="49" charset="-128"/>
              <a:ea typeface="ＭＳ ゴシック" pitchFamily="49" charset="-128"/>
            </a:rPr>
            <a:t>百万円に対し，</a:t>
          </a:r>
          <a:r>
            <a:rPr kumimoji="1" lang="en-US" altLang="ja-JP" sz="900">
              <a:latin typeface="ＭＳ ゴシック" pitchFamily="49" charset="-128"/>
              <a:ea typeface="ＭＳ ゴシック" pitchFamily="49" charset="-128"/>
            </a:rPr>
            <a:t>275</a:t>
          </a:r>
          <a:r>
            <a:rPr kumimoji="1" lang="ja-JP" altLang="en-US" sz="900">
              <a:latin typeface="ＭＳ ゴシック" pitchFamily="49" charset="-128"/>
              <a:ea typeface="ＭＳ ゴシック" pitchFamily="49" charset="-128"/>
            </a:rPr>
            <a:t>百万円取崩したことにより減少した。今後も，計画的な基金の管理に努める。</a:t>
          </a:r>
          <a:endParaRPr kumimoji="1" lang="en-US" altLang="ja-JP" sz="9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茨城県水戸市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額は，公営企業債等繰入見込額が，下水道事業会計における市債残高の減少により減少している一方，一般会計等に係る地方債の現在高が，東町運動公園体育館や新ごみ処理施設などの大型プロジェクトの実施により増加しているため，増加を続け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充当可能財源等は，基準財政需要額算入見込額が，大型プロジェクトの推進に当たり交付税措置の高い市債を活用していることから増加した一方で，これらの事業の推進により，充当可能基金が減少しているため，ほぼ横ばいで推移している。　</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この結果，将来負担比率の分子は，年々増加している。</a:t>
          </a:r>
        </a:p>
        <a:p>
          <a:r>
            <a:rPr kumimoji="1" lang="ja-JP" altLang="en-US" sz="1200">
              <a:latin typeface="ＭＳ ゴシック" pitchFamily="49" charset="-128"/>
              <a:ea typeface="ＭＳ ゴシック" pitchFamily="49" charset="-128"/>
            </a:rPr>
            <a:t>　なお，この比率は，大型プロジェクトの最後の事業である新市民会館の整備が完成する令和４年度までは，上昇が見込まれるが，その後は，新規の市債発行を抑制し，市債残高を確実に減少させ，比率の軽減を図る予定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茨城県水戸市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財政調整基金は，大型プロジェクトや中核市移行などの臨時的な財政需要に対応するため，計画的に活用していることから，令和２年度は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また，その他特定目的基金のうち，電源立地振興基金は，新斎場整備事業の財源として積立てを行ったため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財政調整基金については，災害などの不測の事態に備えるため，適正な規模の残高（標準財政規模の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％以上）に速やかな回復を図る。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また，その他特定目的基金については，基金設置の目的を踏まえ，計画的な運用を行う。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水戸黄門ふるさと基金：寄附金（ふるさと納税）を財源とし，水戸のまちの活性化や魅力の創出を図る。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電源立地振興基金：発電用施設の周辺地域である本市の産業基盤の整備及び市民福祉の向上を図る。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交通遺児就学奨励基金：基金の運用益を活用し，義務教育課程にある交通遺児の保護者に対し，就学奨励金の給付を行う。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水戸黄門ふるさと基金：ふるさと寄附金が増加したため，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電源立地振興基金：新斎場整備事業の財源として積立てを行ったため，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電源立地振興基金：健康増進等施設整備事業及び新斎場整備事業の財源として活用する。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大型プロジェクトや中核市移行などの臨時的な財政需要に対応するため，計画的に活用していることから，令和２年度は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４つの大型プロジェクトのうち市役所新庁舎，東町運動公園体育館，新ごみ処理施設が完成したことに加え，中核市移行も完了したことにより，今後は大きな取り崩しを行うことは想定してない。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引き続き，決算剰余金の着実な積立てを行うことにより，基金残高の速やかな回復を図る方針である。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令和２年度は，市民公募債の満期一括償還に対応するため，積立額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百万円取崩したことにより，横ばいで推移している。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市民公募債の満期一括償還に伴う一般財源所要額（償還額から借換債発行分を除いた額）を確保するため，計画的に積立て及び取崩しを行っていく。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なお，市民公募債は，令和３年度から発行を取りやめたため，基金の活用も段階的に行わないこととする方針である。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茨城県水戸市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271,380
267,845
217.32
156,491,139
150,962,255
3,940,675
59,074,989
133,512,465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129.4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有形固定資産の資産価値の減少の進行度を示す有形固定資産減価償却率については，令和２年度は新ごみ処理施設の完成により大きく減少し，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となっており，類似団体平均値</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62.6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今後も，公共施設等総合管理計画や各個別施設計画に基づき，公共施設や道路等のインフラの適切な管理・更新に努めていく。</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12912</xdr:rowOff>
    </xdr:from>
    <xdr:to>
      <xdr:col>23</xdr:col>
      <xdr:colOff>85090</xdr:colOff>
      <xdr:row>34</xdr:row>
      <xdr:rowOff>68580</xdr:rowOff>
    </xdr:to>
    <xdr:cxnSp macro="">
      <xdr:nvCxnSpPr>
        <xdr:cNvPr id="65" name="直線コネクタ 64"/>
        <xdr:cNvCxnSpPr/>
      </xdr:nvCxnSpPr>
      <xdr:spPr>
        <a:xfrm flipV="1">
          <a:off x="4760595" y="5413587"/>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6" name="有形固定資産減価償却率最小値テキスト"/>
        <xdr:cNvSpPr txBox="1"/>
      </xdr:nvSpPr>
      <xdr:spPr>
        <a:xfrm>
          <a:off x="48133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7" name="直線コネクタ 66"/>
        <xdr:cNvCxnSpPr/>
      </xdr:nvCxnSpPr>
      <xdr:spPr>
        <a:xfrm>
          <a:off x="4673600" y="666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131039</xdr:rowOff>
    </xdr:from>
    <xdr:ext cx="405111" cy="259045"/>
    <xdr:sp macro="" textlink="">
      <xdr:nvSpPr>
        <xdr:cNvPr id="68" name="有形固定資産減価償却率最大値テキスト"/>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12912</xdr:rowOff>
    </xdr:from>
    <xdr:to>
      <xdr:col>23</xdr:col>
      <xdr:colOff>174625</xdr:colOff>
      <xdr:row>27</xdr:row>
      <xdr:rowOff>12912</xdr:rowOff>
    </xdr:to>
    <xdr:cxnSp macro="">
      <xdr:nvCxnSpPr>
        <xdr:cNvPr id="69" name="直線コネクタ 68"/>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138659</xdr:rowOff>
    </xdr:from>
    <xdr:ext cx="405111" cy="259045"/>
    <xdr:sp macro="" textlink="">
      <xdr:nvSpPr>
        <xdr:cNvPr id="70" name="有形固定資産減価償却率平均値テキスト"/>
        <xdr:cNvSpPr txBox="1"/>
      </xdr:nvSpPr>
      <xdr:spPr>
        <a:xfrm>
          <a:off x="4813300" y="6053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71" name="フローチャート: 判断 70"/>
        <xdr:cNvSpPr/>
      </xdr:nvSpPr>
      <xdr:spPr>
        <a:xfrm>
          <a:off x="47117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99060</xdr:rowOff>
    </xdr:from>
    <xdr:to>
      <xdr:col>19</xdr:col>
      <xdr:colOff>187325</xdr:colOff>
      <xdr:row>31</xdr:row>
      <xdr:rowOff>29210</xdr:rowOff>
    </xdr:to>
    <xdr:sp macro="" textlink="">
      <xdr:nvSpPr>
        <xdr:cNvPr id="72" name="フローチャート: 判断 71"/>
        <xdr:cNvSpPr/>
      </xdr:nvSpPr>
      <xdr:spPr>
        <a:xfrm>
          <a:off x="4000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81068</xdr:rowOff>
    </xdr:from>
    <xdr:to>
      <xdr:col>15</xdr:col>
      <xdr:colOff>187325</xdr:colOff>
      <xdr:row>31</xdr:row>
      <xdr:rowOff>11218</xdr:rowOff>
    </xdr:to>
    <xdr:sp macro="" textlink="">
      <xdr:nvSpPr>
        <xdr:cNvPr id="73" name="フローチャート: 判断 72"/>
        <xdr:cNvSpPr/>
      </xdr:nvSpPr>
      <xdr:spPr>
        <a:xfrm>
          <a:off x="3238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5503</xdr:rowOff>
    </xdr:from>
    <xdr:to>
      <xdr:col>11</xdr:col>
      <xdr:colOff>187325</xdr:colOff>
      <xdr:row>30</xdr:row>
      <xdr:rowOff>107103</xdr:rowOff>
    </xdr:to>
    <xdr:sp macro="" textlink="">
      <xdr:nvSpPr>
        <xdr:cNvPr id="74" name="フローチャート: 判断 73"/>
        <xdr:cNvSpPr/>
      </xdr:nvSpPr>
      <xdr:spPr>
        <a:xfrm>
          <a:off x="2476500" y="59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144568</xdr:rowOff>
    </xdr:from>
    <xdr:to>
      <xdr:col>7</xdr:col>
      <xdr:colOff>187325</xdr:colOff>
      <xdr:row>30</xdr:row>
      <xdr:rowOff>74718</xdr:rowOff>
    </xdr:to>
    <xdr:sp macro="" textlink="">
      <xdr:nvSpPr>
        <xdr:cNvPr id="75" name="フローチャート: 判断 74"/>
        <xdr:cNvSpPr/>
      </xdr:nvSpPr>
      <xdr:spPr>
        <a:xfrm>
          <a:off x="1714500" y="58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85725</xdr:rowOff>
    </xdr:from>
    <xdr:to>
      <xdr:col>23</xdr:col>
      <xdr:colOff>136525</xdr:colOff>
      <xdr:row>29</xdr:row>
      <xdr:rowOff>15875</xdr:rowOff>
    </xdr:to>
    <xdr:sp macro="" textlink="">
      <xdr:nvSpPr>
        <xdr:cNvPr id="81" name="楕円 80"/>
        <xdr:cNvSpPr/>
      </xdr:nvSpPr>
      <xdr:spPr>
        <a:xfrm>
          <a:off x="47117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108602</xdr:rowOff>
    </xdr:from>
    <xdr:ext cx="405111" cy="259045"/>
    <xdr:sp macro="" textlink="">
      <xdr:nvSpPr>
        <xdr:cNvPr id="82" name="有形固定資産減価償却率該当値テキスト"/>
        <xdr:cNvSpPr txBox="1"/>
      </xdr:nvSpPr>
      <xdr:spPr>
        <a:xfrm>
          <a:off x="48133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48683</xdr:rowOff>
    </xdr:from>
    <xdr:to>
      <xdr:col>19</xdr:col>
      <xdr:colOff>187325</xdr:colOff>
      <xdr:row>30</xdr:row>
      <xdr:rowOff>150283</xdr:rowOff>
    </xdr:to>
    <xdr:sp macro="" textlink="">
      <xdr:nvSpPr>
        <xdr:cNvPr id="83" name="楕円 82"/>
        <xdr:cNvSpPr/>
      </xdr:nvSpPr>
      <xdr:spPr>
        <a:xfrm>
          <a:off x="4000500" y="59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136525</xdr:rowOff>
    </xdr:from>
    <xdr:to>
      <xdr:col>23</xdr:col>
      <xdr:colOff>85725</xdr:colOff>
      <xdr:row>30</xdr:row>
      <xdr:rowOff>99483</xdr:rowOff>
    </xdr:to>
    <xdr:cxnSp macro="">
      <xdr:nvCxnSpPr>
        <xdr:cNvPr id="84" name="直線コネクタ 83"/>
        <xdr:cNvCxnSpPr/>
      </xdr:nvCxnSpPr>
      <xdr:spPr>
        <a:xfrm flipV="1">
          <a:off x="4051300" y="5708650"/>
          <a:ext cx="711200" cy="30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84667</xdr:rowOff>
    </xdr:from>
    <xdr:to>
      <xdr:col>15</xdr:col>
      <xdr:colOff>187325</xdr:colOff>
      <xdr:row>31</xdr:row>
      <xdr:rowOff>14817</xdr:rowOff>
    </xdr:to>
    <xdr:sp macro="" textlink="">
      <xdr:nvSpPr>
        <xdr:cNvPr id="85" name="楕円 84"/>
        <xdr:cNvSpPr/>
      </xdr:nvSpPr>
      <xdr:spPr>
        <a:xfrm>
          <a:off x="3238500" y="599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99483</xdr:rowOff>
    </xdr:from>
    <xdr:to>
      <xdr:col>19</xdr:col>
      <xdr:colOff>136525</xdr:colOff>
      <xdr:row>30</xdr:row>
      <xdr:rowOff>135467</xdr:rowOff>
    </xdr:to>
    <xdr:cxnSp macro="">
      <xdr:nvCxnSpPr>
        <xdr:cNvPr id="86" name="直線コネクタ 85"/>
        <xdr:cNvCxnSpPr/>
      </xdr:nvCxnSpPr>
      <xdr:spPr>
        <a:xfrm flipV="1">
          <a:off x="3289300" y="6014508"/>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119380</xdr:rowOff>
    </xdr:from>
    <xdr:to>
      <xdr:col>11</xdr:col>
      <xdr:colOff>187325</xdr:colOff>
      <xdr:row>30</xdr:row>
      <xdr:rowOff>49530</xdr:rowOff>
    </xdr:to>
    <xdr:sp macro="" textlink="">
      <xdr:nvSpPr>
        <xdr:cNvPr id="87" name="楕円 86"/>
        <xdr:cNvSpPr/>
      </xdr:nvSpPr>
      <xdr:spPr>
        <a:xfrm>
          <a:off x="2476500" y="58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170180</xdr:rowOff>
    </xdr:from>
    <xdr:to>
      <xdr:col>15</xdr:col>
      <xdr:colOff>136525</xdr:colOff>
      <xdr:row>30</xdr:row>
      <xdr:rowOff>135467</xdr:rowOff>
    </xdr:to>
    <xdr:cxnSp macro="">
      <xdr:nvCxnSpPr>
        <xdr:cNvPr id="88" name="直線コネクタ 87"/>
        <xdr:cNvCxnSpPr/>
      </xdr:nvCxnSpPr>
      <xdr:spPr>
        <a:xfrm>
          <a:off x="2527300" y="5913755"/>
          <a:ext cx="762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101388</xdr:rowOff>
    </xdr:from>
    <xdr:to>
      <xdr:col>7</xdr:col>
      <xdr:colOff>187325</xdr:colOff>
      <xdr:row>30</xdr:row>
      <xdr:rowOff>31538</xdr:rowOff>
    </xdr:to>
    <xdr:sp macro="" textlink="">
      <xdr:nvSpPr>
        <xdr:cNvPr id="89" name="楕円 88"/>
        <xdr:cNvSpPr/>
      </xdr:nvSpPr>
      <xdr:spPr>
        <a:xfrm>
          <a:off x="1714500" y="58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152188</xdr:rowOff>
    </xdr:from>
    <xdr:to>
      <xdr:col>11</xdr:col>
      <xdr:colOff>136525</xdr:colOff>
      <xdr:row>29</xdr:row>
      <xdr:rowOff>170180</xdr:rowOff>
    </xdr:to>
    <xdr:cxnSp macro="">
      <xdr:nvCxnSpPr>
        <xdr:cNvPr id="90" name="直線コネクタ 89"/>
        <xdr:cNvCxnSpPr/>
      </xdr:nvCxnSpPr>
      <xdr:spPr>
        <a:xfrm>
          <a:off x="1765300" y="5895763"/>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20337</xdr:rowOff>
    </xdr:from>
    <xdr:ext cx="405111" cy="259045"/>
    <xdr:sp macro="" textlink="">
      <xdr:nvSpPr>
        <xdr:cNvPr id="91" name="n_1aveValue有形固定資産減価償却率"/>
        <xdr:cNvSpPr txBox="1"/>
      </xdr:nvSpPr>
      <xdr:spPr>
        <a:xfrm>
          <a:off x="38360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27745</xdr:rowOff>
    </xdr:from>
    <xdr:ext cx="405111" cy="259045"/>
    <xdr:sp macro="" textlink="">
      <xdr:nvSpPr>
        <xdr:cNvPr id="92" name="n_2aveValue有形固定資産減価償却率"/>
        <xdr:cNvSpPr txBox="1"/>
      </xdr:nvSpPr>
      <xdr:spPr>
        <a:xfrm>
          <a:off x="3086744" y="5771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98230</xdr:rowOff>
    </xdr:from>
    <xdr:ext cx="405111" cy="259045"/>
    <xdr:sp macro="" textlink="">
      <xdr:nvSpPr>
        <xdr:cNvPr id="93" name="n_3aveValue有形固定資産減価償却率"/>
        <xdr:cNvSpPr txBox="1"/>
      </xdr:nvSpPr>
      <xdr:spPr>
        <a:xfrm>
          <a:off x="2324744" y="6013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65845</xdr:rowOff>
    </xdr:from>
    <xdr:ext cx="405111" cy="259045"/>
    <xdr:sp macro="" textlink="">
      <xdr:nvSpPr>
        <xdr:cNvPr id="94" name="n_4aveValue有形固定資産減価償却率"/>
        <xdr:cNvSpPr txBox="1"/>
      </xdr:nvSpPr>
      <xdr:spPr>
        <a:xfrm>
          <a:off x="1562744" y="5980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166810</xdr:rowOff>
    </xdr:from>
    <xdr:ext cx="405111" cy="259045"/>
    <xdr:sp macro="" textlink="">
      <xdr:nvSpPr>
        <xdr:cNvPr id="95" name="n_1mainValue有形固定資産減価償却率"/>
        <xdr:cNvSpPr txBox="1"/>
      </xdr:nvSpPr>
      <xdr:spPr>
        <a:xfrm>
          <a:off x="3836044" y="5738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5944</xdr:rowOff>
    </xdr:from>
    <xdr:ext cx="405111" cy="259045"/>
    <xdr:sp macro="" textlink="">
      <xdr:nvSpPr>
        <xdr:cNvPr id="96" name="n_2mainValue有形固定資産減価償却率"/>
        <xdr:cNvSpPr txBox="1"/>
      </xdr:nvSpPr>
      <xdr:spPr>
        <a:xfrm>
          <a:off x="30867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66057</xdr:rowOff>
    </xdr:from>
    <xdr:ext cx="405111" cy="259045"/>
    <xdr:sp macro="" textlink="">
      <xdr:nvSpPr>
        <xdr:cNvPr id="97" name="n_3mainValue有形固定資産減価償却率"/>
        <xdr:cNvSpPr txBox="1"/>
      </xdr:nvSpPr>
      <xdr:spPr>
        <a:xfrm>
          <a:off x="2324744" y="563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48065</xdr:rowOff>
    </xdr:from>
    <xdr:ext cx="405111" cy="259045"/>
    <xdr:sp macro="" textlink="">
      <xdr:nvSpPr>
        <xdr:cNvPr id="98" name="n_4mainValue有形固定資産減価償却率"/>
        <xdr:cNvSpPr txBox="1"/>
      </xdr:nvSpPr>
      <xdr:spPr>
        <a:xfrm>
          <a:off x="1562744" y="56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1" name="正方形/長方形 100"/>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[ 1,071.9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債務償還に充当可能な一般財源に対する実質債務の比率を示す債務償還比率については，類似団体平均値のおよそ</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倍の</a:t>
          </a:r>
          <a:r>
            <a:rPr kumimoji="1" lang="en-US" altLang="ja-JP" sz="1100">
              <a:latin typeface="ＭＳ Ｐゴシック" panose="020B0600070205080204" pitchFamily="50" charset="-128"/>
              <a:ea typeface="ＭＳ Ｐゴシック" panose="020B0600070205080204" pitchFamily="50" charset="-128"/>
            </a:rPr>
            <a:t>1,071.9</a:t>
          </a:r>
          <a:r>
            <a:rPr kumimoji="1" lang="ja-JP" altLang="en-US" sz="1100">
              <a:latin typeface="ＭＳ Ｐゴシック" panose="020B0600070205080204" pitchFamily="50" charset="-128"/>
              <a:ea typeface="ＭＳ Ｐゴシック" panose="020B0600070205080204" pitchFamily="50" charset="-128"/>
            </a:rPr>
            <a:t>という高い値となっている。これは，市役所新庁舎や新ごみ処理施設の整備など大型プロジェクトの推進等に伴う市債発行額の増加により，算出に用いる将来負担額の値が一時的に増加しているためである。</a:t>
          </a:r>
        </a:p>
        <a:p>
          <a:r>
            <a:rPr kumimoji="1" lang="ja-JP" altLang="en-US" sz="1100">
              <a:latin typeface="ＭＳ Ｐゴシック" panose="020B0600070205080204" pitchFamily="50" charset="-128"/>
              <a:ea typeface="ＭＳ Ｐゴシック" panose="020B0600070205080204" pitchFamily="50" charset="-128"/>
            </a:rPr>
            <a:t>　今後は，市債の新規発行を抑制しながら，比率の改善を着実に進めていく。</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25350</xdr:rowOff>
    </xdr:to>
    <xdr:cxnSp macro="">
      <xdr:nvCxnSpPr>
        <xdr:cNvPr id="127" name="直線コネクタ 126"/>
        <xdr:cNvCxnSpPr/>
      </xdr:nvCxnSpPr>
      <xdr:spPr>
        <a:xfrm flipV="1">
          <a:off x="14793595" y="5312833"/>
          <a:ext cx="1269" cy="148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29177</xdr:rowOff>
    </xdr:from>
    <xdr:ext cx="560923" cy="259045"/>
    <xdr:sp macro="" textlink="">
      <xdr:nvSpPr>
        <xdr:cNvPr id="128" name="債務償還比率最小値テキスト"/>
        <xdr:cNvSpPr txBox="1"/>
      </xdr:nvSpPr>
      <xdr:spPr>
        <a:xfrm>
          <a:off x="14846300" y="68014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25350</xdr:rowOff>
    </xdr:from>
    <xdr:to>
      <xdr:col>76</xdr:col>
      <xdr:colOff>111125</xdr:colOff>
      <xdr:row>35</xdr:row>
      <xdr:rowOff>25350</xdr:rowOff>
    </xdr:to>
    <xdr:cxnSp macro="">
      <xdr:nvCxnSpPr>
        <xdr:cNvPr id="129" name="直線コネクタ 128"/>
        <xdr:cNvCxnSpPr/>
      </xdr:nvCxnSpPr>
      <xdr:spPr>
        <a:xfrm>
          <a:off x="14706600" y="6797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161758</xdr:rowOff>
    </xdr:from>
    <xdr:ext cx="469744" cy="259045"/>
    <xdr:sp macro="" textlink="">
      <xdr:nvSpPr>
        <xdr:cNvPr id="132" name="債務償還比率平均値テキスト"/>
        <xdr:cNvSpPr txBox="1"/>
      </xdr:nvSpPr>
      <xdr:spPr>
        <a:xfrm>
          <a:off x="14846300" y="5905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138881</xdr:rowOff>
    </xdr:from>
    <xdr:to>
      <xdr:col>76</xdr:col>
      <xdr:colOff>73025</xdr:colOff>
      <xdr:row>31</xdr:row>
      <xdr:rowOff>69031</xdr:rowOff>
    </xdr:to>
    <xdr:sp macro="" textlink="">
      <xdr:nvSpPr>
        <xdr:cNvPr id="133" name="フローチャート: 判断 132"/>
        <xdr:cNvSpPr/>
      </xdr:nvSpPr>
      <xdr:spPr>
        <a:xfrm>
          <a:off x="14744700" y="605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70273</xdr:rowOff>
    </xdr:from>
    <xdr:to>
      <xdr:col>72</xdr:col>
      <xdr:colOff>123825</xdr:colOff>
      <xdr:row>31</xdr:row>
      <xdr:rowOff>423</xdr:rowOff>
    </xdr:to>
    <xdr:sp macro="" textlink="">
      <xdr:nvSpPr>
        <xdr:cNvPr id="134" name="フローチャート: 判断 133"/>
        <xdr:cNvSpPr/>
      </xdr:nvSpPr>
      <xdr:spPr>
        <a:xfrm>
          <a:off x="14033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74831</xdr:rowOff>
    </xdr:from>
    <xdr:to>
      <xdr:col>68</xdr:col>
      <xdr:colOff>123825</xdr:colOff>
      <xdr:row>31</xdr:row>
      <xdr:rowOff>4981</xdr:rowOff>
    </xdr:to>
    <xdr:sp macro="" textlink="">
      <xdr:nvSpPr>
        <xdr:cNvPr id="135" name="フローチャート: 判断 134"/>
        <xdr:cNvSpPr/>
      </xdr:nvSpPr>
      <xdr:spPr>
        <a:xfrm>
          <a:off x="13271500" y="598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109855</xdr:rowOff>
    </xdr:from>
    <xdr:to>
      <xdr:col>64</xdr:col>
      <xdr:colOff>123825</xdr:colOff>
      <xdr:row>31</xdr:row>
      <xdr:rowOff>40005</xdr:rowOff>
    </xdr:to>
    <xdr:sp macro="" textlink="">
      <xdr:nvSpPr>
        <xdr:cNvPr id="136" name="フローチャート: 判断 135"/>
        <xdr:cNvSpPr/>
      </xdr:nvSpPr>
      <xdr:spPr>
        <a:xfrm>
          <a:off x="12509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132405</xdr:rowOff>
    </xdr:from>
    <xdr:to>
      <xdr:col>60</xdr:col>
      <xdr:colOff>123825</xdr:colOff>
      <xdr:row>31</xdr:row>
      <xdr:rowOff>62555</xdr:rowOff>
    </xdr:to>
    <xdr:sp macro="" textlink="">
      <xdr:nvSpPr>
        <xdr:cNvPr id="137" name="フローチャート: 判断 136"/>
        <xdr:cNvSpPr/>
      </xdr:nvSpPr>
      <xdr:spPr>
        <a:xfrm>
          <a:off x="11747500" y="60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118343</xdr:rowOff>
    </xdr:from>
    <xdr:to>
      <xdr:col>76</xdr:col>
      <xdr:colOff>73025</xdr:colOff>
      <xdr:row>34</xdr:row>
      <xdr:rowOff>48493</xdr:rowOff>
    </xdr:to>
    <xdr:sp macro="" textlink="">
      <xdr:nvSpPr>
        <xdr:cNvPr id="143" name="楕円 142"/>
        <xdr:cNvSpPr/>
      </xdr:nvSpPr>
      <xdr:spPr>
        <a:xfrm>
          <a:off x="14744700" y="654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96770</xdr:rowOff>
    </xdr:from>
    <xdr:ext cx="560923" cy="259045"/>
    <xdr:sp macro="" textlink="">
      <xdr:nvSpPr>
        <xdr:cNvPr id="144" name="債務償還比率該当値テキスト"/>
        <xdr:cNvSpPr txBox="1"/>
      </xdr:nvSpPr>
      <xdr:spPr>
        <a:xfrm>
          <a:off x="14846300" y="652614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131417</xdr:rowOff>
    </xdr:from>
    <xdr:to>
      <xdr:col>72</xdr:col>
      <xdr:colOff>123825</xdr:colOff>
      <xdr:row>34</xdr:row>
      <xdr:rowOff>61567</xdr:rowOff>
    </xdr:to>
    <xdr:sp macro="" textlink="">
      <xdr:nvSpPr>
        <xdr:cNvPr id="145" name="楕円 144"/>
        <xdr:cNvSpPr/>
      </xdr:nvSpPr>
      <xdr:spPr>
        <a:xfrm>
          <a:off x="14033500" y="656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169143</xdr:rowOff>
    </xdr:from>
    <xdr:to>
      <xdr:col>76</xdr:col>
      <xdr:colOff>22225</xdr:colOff>
      <xdr:row>34</xdr:row>
      <xdr:rowOff>10767</xdr:rowOff>
    </xdr:to>
    <xdr:cxnSp macro="">
      <xdr:nvCxnSpPr>
        <xdr:cNvPr id="146" name="直線コネクタ 145"/>
        <xdr:cNvCxnSpPr/>
      </xdr:nvCxnSpPr>
      <xdr:spPr>
        <a:xfrm flipV="1">
          <a:off x="14084300" y="6598518"/>
          <a:ext cx="711200" cy="1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4995</xdr:rowOff>
    </xdr:from>
    <xdr:to>
      <xdr:col>68</xdr:col>
      <xdr:colOff>123825</xdr:colOff>
      <xdr:row>33</xdr:row>
      <xdr:rowOff>106595</xdr:rowOff>
    </xdr:to>
    <xdr:sp macro="" textlink="">
      <xdr:nvSpPr>
        <xdr:cNvPr id="147" name="楕円 146"/>
        <xdr:cNvSpPr/>
      </xdr:nvSpPr>
      <xdr:spPr>
        <a:xfrm>
          <a:off x="13271500" y="64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55795</xdr:rowOff>
    </xdr:from>
    <xdr:to>
      <xdr:col>72</xdr:col>
      <xdr:colOff>73025</xdr:colOff>
      <xdr:row>34</xdr:row>
      <xdr:rowOff>10767</xdr:rowOff>
    </xdr:to>
    <xdr:cxnSp macro="">
      <xdr:nvCxnSpPr>
        <xdr:cNvPr id="148" name="直線コネクタ 147"/>
        <xdr:cNvCxnSpPr/>
      </xdr:nvCxnSpPr>
      <xdr:spPr>
        <a:xfrm>
          <a:off x="13322300" y="6485170"/>
          <a:ext cx="762000" cy="12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81569</xdr:rowOff>
    </xdr:from>
    <xdr:to>
      <xdr:col>64</xdr:col>
      <xdr:colOff>123825</xdr:colOff>
      <xdr:row>33</xdr:row>
      <xdr:rowOff>11719</xdr:rowOff>
    </xdr:to>
    <xdr:sp macro="" textlink="">
      <xdr:nvSpPr>
        <xdr:cNvPr id="149" name="楕円 148"/>
        <xdr:cNvSpPr/>
      </xdr:nvSpPr>
      <xdr:spPr>
        <a:xfrm>
          <a:off x="12509500" y="633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132369</xdr:rowOff>
    </xdr:from>
    <xdr:to>
      <xdr:col>68</xdr:col>
      <xdr:colOff>73025</xdr:colOff>
      <xdr:row>33</xdr:row>
      <xdr:rowOff>55795</xdr:rowOff>
    </xdr:to>
    <xdr:cxnSp macro="">
      <xdr:nvCxnSpPr>
        <xdr:cNvPr id="150" name="直線コネクタ 149"/>
        <xdr:cNvCxnSpPr/>
      </xdr:nvCxnSpPr>
      <xdr:spPr>
        <a:xfrm>
          <a:off x="12560300" y="6390294"/>
          <a:ext cx="762000" cy="9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87736</xdr:rowOff>
    </xdr:from>
    <xdr:to>
      <xdr:col>60</xdr:col>
      <xdr:colOff>123825</xdr:colOff>
      <xdr:row>32</xdr:row>
      <xdr:rowOff>17886</xdr:rowOff>
    </xdr:to>
    <xdr:sp macro="" textlink="">
      <xdr:nvSpPr>
        <xdr:cNvPr id="151" name="楕円 150"/>
        <xdr:cNvSpPr/>
      </xdr:nvSpPr>
      <xdr:spPr>
        <a:xfrm>
          <a:off x="11747500" y="617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138536</xdr:rowOff>
    </xdr:from>
    <xdr:to>
      <xdr:col>64</xdr:col>
      <xdr:colOff>73025</xdr:colOff>
      <xdr:row>32</xdr:row>
      <xdr:rowOff>132369</xdr:rowOff>
    </xdr:to>
    <xdr:cxnSp macro="">
      <xdr:nvCxnSpPr>
        <xdr:cNvPr id="152" name="直線コネクタ 151"/>
        <xdr:cNvCxnSpPr/>
      </xdr:nvCxnSpPr>
      <xdr:spPr>
        <a:xfrm>
          <a:off x="11798300" y="6225011"/>
          <a:ext cx="762000" cy="16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16950</xdr:rowOff>
    </xdr:from>
    <xdr:ext cx="469744" cy="259045"/>
    <xdr:sp macro="" textlink="">
      <xdr:nvSpPr>
        <xdr:cNvPr id="153" name="n_1aveValue債務償還比率"/>
        <xdr:cNvSpPr txBox="1"/>
      </xdr:nvSpPr>
      <xdr:spPr>
        <a:xfrm>
          <a:off x="13836727" y="5760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21508</xdr:rowOff>
    </xdr:from>
    <xdr:ext cx="469744" cy="259045"/>
    <xdr:sp macro="" textlink="">
      <xdr:nvSpPr>
        <xdr:cNvPr id="154" name="n_2aveValue債務償還比率"/>
        <xdr:cNvSpPr txBox="1"/>
      </xdr:nvSpPr>
      <xdr:spPr>
        <a:xfrm>
          <a:off x="13087427" y="576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56532</xdr:rowOff>
    </xdr:from>
    <xdr:ext cx="469744" cy="259045"/>
    <xdr:sp macro="" textlink="">
      <xdr:nvSpPr>
        <xdr:cNvPr id="155" name="n_3aveValue債務償還比率"/>
        <xdr:cNvSpPr txBox="1"/>
      </xdr:nvSpPr>
      <xdr:spPr>
        <a:xfrm>
          <a:off x="12325427" y="580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79082</xdr:rowOff>
    </xdr:from>
    <xdr:ext cx="469744" cy="259045"/>
    <xdr:sp macro="" textlink="">
      <xdr:nvSpPr>
        <xdr:cNvPr id="156" name="n_4aveValue債務償還比率"/>
        <xdr:cNvSpPr txBox="1"/>
      </xdr:nvSpPr>
      <xdr:spPr>
        <a:xfrm>
          <a:off x="11563427" y="582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52694</xdr:rowOff>
    </xdr:from>
    <xdr:ext cx="560923" cy="259045"/>
    <xdr:sp macro="" textlink="">
      <xdr:nvSpPr>
        <xdr:cNvPr id="157" name="n_1mainValue債務償還比率"/>
        <xdr:cNvSpPr txBox="1"/>
      </xdr:nvSpPr>
      <xdr:spPr>
        <a:xfrm>
          <a:off x="13791138" y="66535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97722</xdr:rowOff>
    </xdr:from>
    <xdr:ext cx="469744" cy="259045"/>
    <xdr:sp macro="" textlink="">
      <xdr:nvSpPr>
        <xdr:cNvPr id="158" name="n_2mainValue債務償還比率"/>
        <xdr:cNvSpPr txBox="1"/>
      </xdr:nvSpPr>
      <xdr:spPr>
        <a:xfrm>
          <a:off x="13087427" y="65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2846</xdr:rowOff>
    </xdr:from>
    <xdr:ext cx="469744" cy="259045"/>
    <xdr:sp macro="" textlink="">
      <xdr:nvSpPr>
        <xdr:cNvPr id="159" name="n_3mainValue債務償還比率"/>
        <xdr:cNvSpPr txBox="1"/>
      </xdr:nvSpPr>
      <xdr:spPr>
        <a:xfrm>
          <a:off x="12325427" y="643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9013</xdr:rowOff>
    </xdr:from>
    <xdr:ext cx="469744" cy="259045"/>
    <xdr:sp macro="" textlink="">
      <xdr:nvSpPr>
        <xdr:cNvPr id="160" name="n_4mainValue債務償還比率"/>
        <xdr:cNvSpPr txBox="1"/>
      </xdr:nvSpPr>
      <xdr:spPr>
        <a:xfrm>
          <a:off x="11563427" y="626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茨城県水戸市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271,380
267,845
217.32
156,491,139
150,962,255
3,940,675
59,074,989
133,512,465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129.4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167640</xdr:rowOff>
    </xdr:to>
    <xdr:cxnSp macro="">
      <xdr:nvCxnSpPr>
        <xdr:cNvPr id="57" name="直線コネクタ 56"/>
        <xdr:cNvCxnSpPr/>
      </xdr:nvCxnSpPr>
      <xdr:spPr>
        <a:xfrm flipV="1">
          <a:off x="4634865" y="596646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8" name="【道路】&#10;有形固定資産減価償却率最小値テキスト"/>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9" name="直線コネクタ 58"/>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23512</xdr:rowOff>
    </xdr:from>
    <xdr:ext cx="405111" cy="259045"/>
    <xdr:sp macro="" textlink="">
      <xdr:nvSpPr>
        <xdr:cNvPr id="62" name="【道路】&#10;有形固定資産減価償却率平均値テキスト"/>
        <xdr:cNvSpPr txBox="1"/>
      </xdr:nvSpPr>
      <xdr:spPr>
        <a:xfrm>
          <a:off x="4673600" y="6367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63" name="フローチャート: 判断 62"/>
        <xdr:cNvSpPr/>
      </xdr:nvSpPr>
      <xdr:spPr>
        <a:xfrm>
          <a:off x="4584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124460</xdr:rowOff>
    </xdr:from>
    <xdr:to>
      <xdr:col>20</xdr:col>
      <xdr:colOff>38100</xdr:colOff>
      <xdr:row>38</xdr:row>
      <xdr:rowOff>54610</xdr:rowOff>
    </xdr:to>
    <xdr:sp macro="" textlink="">
      <xdr:nvSpPr>
        <xdr:cNvPr id="64" name="フローチャート: 判断 63"/>
        <xdr:cNvSpPr/>
      </xdr:nvSpPr>
      <xdr:spPr>
        <a:xfrm>
          <a:off x="3746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114935</xdr:rowOff>
    </xdr:from>
    <xdr:to>
      <xdr:col>15</xdr:col>
      <xdr:colOff>101600</xdr:colOff>
      <xdr:row>38</xdr:row>
      <xdr:rowOff>45085</xdr:rowOff>
    </xdr:to>
    <xdr:sp macro="" textlink="">
      <xdr:nvSpPr>
        <xdr:cNvPr id="65" name="フローチャート: 判断 64"/>
        <xdr:cNvSpPr/>
      </xdr:nvSpPr>
      <xdr:spPr>
        <a:xfrm>
          <a:off x="2857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34925</xdr:rowOff>
    </xdr:from>
    <xdr:to>
      <xdr:col>6</xdr:col>
      <xdr:colOff>38100</xdr:colOff>
      <xdr:row>37</xdr:row>
      <xdr:rowOff>136525</xdr:rowOff>
    </xdr:to>
    <xdr:sp macro="" textlink="">
      <xdr:nvSpPr>
        <xdr:cNvPr id="67" name="フローチャート: 判断 66"/>
        <xdr:cNvSpPr/>
      </xdr:nvSpPr>
      <xdr:spPr>
        <a:xfrm>
          <a:off x="1079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76835</xdr:rowOff>
    </xdr:from>
    <xdr:to>
      <xdr:col>24</xdr:col>
      <xdr:colOff>114300</xdr:colOff>
      <xdr:row>39</xdr:row>
      <xdr:rowOff>6985</xdr:rowOff>
    </xdr:to>
    <xdr:sp macro="" textlink="">
      <xdr:nvSpPr>
        <xdr:cNvPr id="73" name="楕円 72"/>
        <xdr:cNvSpPr/>
      </xdr:nvSpPr>
      <xdr:spPr>
        <a:xfrm>
          <a:off x="45847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55262</xdr:rowOff>
    </xdr:from>
    <xdr:ext cx="405111" cy="259045"/>
    <xdr:sp macro="" textlink="">
      <xdr:nvSpPr>
        <xdr:cNvPr id="74" name="【道路】&#10;有形固定資産減価償却率該当値テキスト"/>
        <xdr:cNvSpPr txBox="1"/>
      </xdr:nvSpPr>
      <xdr:spPr>
        <a:xfrm>
          <a:off x="4673600"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50165</xdr:rowOff>
    </xdr:from>
    <xdr:to>
      <xdr:col>20</xdr:col>
      <xdr:colOff>38100</xdr:colOff>
      <xdr:row>38</xdr:row>
      <xdr:rowOff>151765</xdr:rowOff>
    </xdr:to>
    <xdr:sp macro="" textlink="">
      <xdr:nvSpPr>
        <xdr:cNvPr id="75" name="楕円 74"/>
        <xdr:cNvSpPr/>
      </xdr:nvSpPr>
      <xdr:spPr>
        <a:xfrm>
          <a:off x="3746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100965</xdr:rowOff>
    </xdr:from>
    <xdr:to>
      <xdr:col>24</xdr:col>
      <xdr:colOff>63500</xdr:colOff>
      <xdr:row>38</xdr:row>
      <xdr:rowOff>127635</xdr:rowOff>
    </xdr:to>
    <xdr:cxnSp macro="">
      <xdr:nvCxnSpPr>
        <xdr:cNvPr id="76" name="直線コネクタ 75"/>
        <xdr:cNvCxnSpPr/>
      </xdr:nvCxnSpPr>
      <xdr:spPr>
        <a:xfrm>
          <a:off x="3797300" y="661606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17780</xdr:rowOff>
    </xdr:from>
    <xdr:to>
      <xdr:col>15</xdr:col>
      <xdr:colOff>101600</xdr:colOff>
      <xdr:row>38</xdr:row>
      <xdr:rowOff>119380</xdr:rowOff>
    </xdr:to>
    <xdr:sp macro="" textlink="">
      <xdr:nvSpPr>
        <xdr:cNvPr id="77" name="楕円 76"/>
        <xdr:cNvSpPr/>
      </xdr:nvSpPr>
      <xdr:spPr>
        <a:xfrm>
          <a:off x="2857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68580</xdr:rowOff>
    </xdr:from>
    <xdr:to>
      <xdr:col>19</xdr:col>
      <xdr:colOff>177800</xdr:colOff>
      <xdr:row>38</xdr:row>
      <xdr:rowOff>100965</xdr:rowOff>
    </xdr:to>
    <xdr:cxnSp macro="">
      <xdr:nvCxnSpPr>
        <xdr:cNvPr id="78" name="直線コネクタ 77"/>
        <xdr:cNvCxnSpPr/>
      </xdr:nvCxnSpPr>
      <xdr:spPr>
        <a:xfrm>
          <a:off x="2908300" y="65836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114935</xdr:rowOff>
    </xdr:from>
    <xdr:to>
      <xdr:col>10</xdr:col>
      <xdr:colOff>165100</xdr:colOff>
      <xdr:row>37</xdr:row>
      <xdr:rowOff>45085</xdr:rowOff>
    </xdr:to>
    <xdr:sp macro="" textlink="">
      <xdr:nvSpPr>
        <xdr:cNvPr id="79" name="楕円 78"/>
        <xdr:cNvSpPr/>
      </xdr:nvSpPr>
      <xdr:spPr>
        <a:xfrm>
          <a:off x="1968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165735</xdr:rowOff>
    </xdr:from>
    <xdr:to>
      <xdr:col>15</xdr:col>
      <xdr:colOff>50800</xdr:colOff>
      <xdr:row>38</xdr:row>
      <xdr:rowOff>68580</xdr:rowOff>
    </xdr:to>
    <xdr:cxnSp macro="">
      <xdr:nvCxnSpPr>
        <xdr:cNvPr id="80" name="直線コネクタ 79"/>
        <xdr:cNvCxnSpPr/>
      </xdr:nvCxnSpPr>
      <xdr:spPr>
        <a:xfrm>
          <a:off x="2019300" y="6337935"/>
          <a:ext cx="88900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92075</xdr:rowOff>
    </xdr:from>
    <xdr:to>
      <xdr:col>6</xdr:col>
      <xdr:colOff>38100</xdr:colOff>
      <xdr:row>37</xdr:row>
      <xdr:rowOff>22225</xdr:rowOff>
    </xdr:to>
    <xdr:sp macro="" textlink="">
      <xdr:nvSpPr>
        <xdr:cNvPr id="81" name="楕円 80"/>
        <xdr:cNvSpPr/>
      </xdr:nvSpPr>
      <xdr:spPr>
        <a:xfrm>
          <a:off x="1079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142875</xdr:rowOff>
    </xdr:from>
    <xdr:to>
      <xdr:col>10</xdr:col>
      <xdr:colOff>114300</xdr:colOff>
      <xdr:row>36</xdr:row>
      <xdr:rowOff>165735</xdr:rowOff>
    </xdr:to>
    <xdr:cxnSp macro="">
      <xdr:nvCxnSpPr>
        <xdr:cNvPr id="82" name="直線コネクタ 81"/>
        <xdr:cNvCxnSpPr/>
      </xdr:nvCxnSpPr>
      <xdr:spPr>
        <a:xfrm>
          <a:off x="1130300" y="63150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71137</xdr:rowOff>
    </xdr:from>
    <xdr:ext cx="405111" cy="259045"/>
    <xdr:sp macro="" textlink="">
      <xdr:nvSpPr>
        <xdr:cNvPr id="83" name="n_1aveValue【道路】&#10;有形固定資産減価償却率"/>
        <xdr:cNvSpPr txBox="1"/>
      </xdr:nvSpPr>
      <xdr:spPr>
        <a:xfrm>
          <a:off x="35820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61612</xdr:rowOff>
    </xdr:from>
    <xdr:ext cx="405111" cy="259045"/>
    <xdr:sp macro="" textlink="">
      <xdr:nvSpPr>
        <xdr:cNvPr id="84" name="n_2aveValue【道路】&#10;有形固定資産減価償却率"/>
        <xdr:cNvSpPr txBox="1"/>
      </xdr:nvSpPr>
      <xdr:spPr>
        <a:xfrm>
          <a:off x="2705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1922</xdr:rowOff>
    </xdr:from>
    <xdr:ext cx="405111" cy="259045"/>
    <xdr:sp macro="" textlink="">
      <xdr:nvSpPr>
        <xdr:cNvPr id="85" name="n_3aveValue【道路】&#10;有形固定資産減価償却率"/>
        <xdr:cNvSpPr txBox="1"/>
      </xdr:nvSpPr>
      <xdr:spPr>
        <a:xfrm>
          <a:off x="1816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127652</xdr:rowOff>
    </xdr:from>
    <xdr:ext cx="405111" cy="259045"/>
    <xdr:sp macro="" textlink="">
      <xdr:nvSpPr>
        <xdr:cNvPr id="86" name="n_4aveValue【道路】&#10;有形固定資産減価償却率"/>
        <xdr:cNvSpPr txBox="1"/>
      </xdr:nvSpPr>
      <xdr:spPr>
        <a:xfrm>
          <a:off x="927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142892</xdr:rowOff>
    </xdr:from>
    <xdr:ext cx="405111" cy="259045"/>
    <xdr:sp macro="" textlink="">
      <xdr:nvSpPr>
        <xdr:cNvPr id="87" name="n_1mainValue【道路】&#10;有形固定資産減価償却率"/>
        <xdr:cNvSpPr txBox="1"/>
      </xdr:nvSpPr>
      <xdr:spPr>
        <a:xfrm>
          <a:off x="35820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110507</xdr:rowOff>
    </xdr:from>
    <xdr:ext cx="405111" cy="259045"/>
    <xdr:sp macro="" textlink="">
      <xdr:nvSpPr>
        <xdr:cNvPr id="88" name="n_2mainValue【道路】&#10;有形固定資産減価償却率"/>
        <xdr:cNvSpPr txBox="1"/>
      </xdr:nvSpPr>
      <xdr:spPr>
        <a:xfrm>
          <a:off x="2705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61612</xdr:rowOff>
    </xdr:from>
    <xdr:ext cx="405111" cy="259045"/>
    <xdr:sp macro="" textlink="">
      <xdr:nvSpPr>
        <xdr:cNvPr id="89" name="n_3mainValue【道路】&#10;有形固定資産減価償却率"/>
        <xdr:cNvSpPr txBox="1"/>
      </xdr:nvSpPr>
      <xdr:spPr>
        <a:xfrm>
          <a:off x="1816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38752</xdr:rowOff>
    </xdr:from>
    <xdr:ext cx="405111" cy="259045"/>
    <xdr:sp macro="" textlink="">
      <xdr:nvSpPr>
        <xdr:cNvPr id="90" name="n_4mainValue【道路】&#10;有形固定資産減価償却率"/>
        <xdr:cNvSpPr txBox="1"/>
      </xdr:nvSpPr>
      <xdr:spPr>
        <a:xfrm>
          <a:off x="927744"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4" name="テキスト ボックス 10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6" name="テキスト ボックス 10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8" name="テキスト ボックス 10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26779</xdr:rowOff>
    </xdr:to>
    <xdr:cxnSp macro="">
      <xdr:nvCxnSpPr>
        <xdr:cNvPr id="116" name="直線コネクタ 115"/>
        <xdr:cNvCxnSpPr/>
      </xdr:nvCxnSpPr>
      <xdr:spPr>
        <a:xfrm flipV="1">
          <a:off x="10476865" y="5709557"/>
          <a:ext cx="0" cy="1518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30606</xdr:rowOff>
    </xdr:from>
    <xdr:ext cx="469744" cy="259045"/>
    <xdr:sp macro="" textlink="">
      <xdr:nvSpPr>
        <xdr:cNvPr id="117" name="【道路】&#10;一人当たり延長最小値テキスト"/>
        <xdr:cNvSpPr txBox="1"/>
      </xdr:nvSpPr>
      <xdr:spPr>
        <a:xfrm>
          <a:off x="10515600" y="723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26779</xdr:rowOff>
    </xdr:from>
    <xdr:to>
      <xdr:col>55</xdr:col>
      <xdr:colOff>88900</xdr:colOff>
      <xdr:row>42</xdr:row>
      <xdr:rowOff>26779</xdr:rowOff>
    </xdr:to>
    <xdr:cxnSp macro="">
      <xdr:nvCxnSpPr>
        <xdr:cNvPr id="118" name="直線コネクタ 117"/>
        <xdr:cNvCxnSpPr/>
      </xdr:nvCxnSpPr>
      <xdr:spPr>
        <a:xfrm>
          <a:off x="10388600" y="722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534377" cy="259045"/>
    <xdr:sp macro="" textlink="">
      <xdr:nvSpPr>
        <xdr:cNvPr id="119" name="【道路】&#10;一人当たり延長最大値テキスト"/>
        <xdr:cNvSpPr txBox="1"/>
      </xdr:nvSpPr>
      <xdr:spPr>
        <a:xfrm>
          <a:off x="10515600" y="548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0" name="直線コネクタ 119"/>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80571</xdr:rowOff>
    </xdr:from>
    <xdr:ext cx="469744" cy="259045"/>
    <xdr:sp macro="" textlink="">
      <xdr:nvSpPr>
        <xdr:cNvPr id="121" name="【道路】&#10;一人当たり延長平均値テキスト"/>
        <xdr:cNvSpPr txBox="1"/>
      </xdr:nvSpPr>
      <xdr:spPr>
        <a:xfrm>
          <a:off x="10515600" y="659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102144</xdr:rowOff>
    </xdr:from>
    <xdr:to>
      <xdr:col>55</xdr:col>
      <xdr:colOff>50800</xdr:colOff>
      <xdr:row>39</xdr:row>
      <xdr:rowOff>32294</xdr:rowOff>
    </xdr:to>
    <xdr:sp macro="" textlink="">
      <xdr:nvSpPr>
        <xdr:cNvPr id="122" name="フローチャート: 判断 121"/>
        <xdr:cNvSpPr/>
      </xdr:nvSpPr>
      <xdr:spPr>
        <a:xfrm>
          <a:off x="104267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xdr:rowOff>
    </xdr:from>
    <xdr:to>
      <xdr:col>50</xdr:col>
      <xdr:colOff>165100</xdr:colOff>
      <xdr:row>38</xdr:row>
      <xdr:rowOff>115570</xdr:rowOff>
    </xdr:to>
    <xdr:sp macro="" textlink="">
      <xdr:nvSpPr>
        <xdr:cNvPr id="123" name="フローチャート: 判断 122"/>
        <xdr:cNvSpPr/>
      </xdr:nvSpPr>
      <xdr:spPr>
        <a:xfrm>
          <a:off x="958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15929</xdr:rowOff>
    </xdr:from>
    <xdr:to>
      <xdr:col>46</xdr:col>
      <xdr:colOff>38100</xdr:colOff>
      <xdr:row>38</xdr:row>
      <xdr:rowOff>117529</xdr:rowOff>
    </xdr:to>
    <xdr:sp macro="" textlink="">
      <xdr:nvSpPr>
        <xdr:cNvPr id="124" name="フローチャート: 判断 123"/>
        <xdr:cNvSpPr/>
      </xdr:nvSpPr>
      <xdr:spPr>
        <a:xfrm>
          <a:off x="8699500" y="653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54683</xdr:rowOff>
    </xdr:from>
    <xdr:to>
      <xdr:col>41</xdr:col>
      <xdr:colOff>101600</xdr:colOff>
      <xdr:row>38</xdr:row>
      <xdr:rowOff>156283</xdr:rowOff>
    </xdr:to>
    <xdr:sp macro="" textlink="">
      <xdr:nvSpPr>
        <xdr:cNvPr id="125" name="フローチャート: 判断 124"/>
        <xdr:cNvSpPr/>
      </xdr:nvSpPr>
      <xdr:spPr>
        <a:xfrm>
          <a:off x="7810500" y="656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108458</xdr:rowOff>
    </xdr:from>
    <xdr:to>
      <xdr:col>36</xdr:col>
      <xdr:colOff>165100</xdr:colOff>
      <xdr:row>39</xdr:row>
      <xdr:rowOff>38608</xdr:rowOff>
    </xdr:to>
    <xdr:sp macro="" textlink="">
      <xdr:nvSpPr>
        <xdr:cNvPr id="126" name="フローチャート: 判断 125"/>
        <xdr:cNvSpPr/>
      </xdr:nvSpPr>
      <xdr:spPr>
        <a:xfrm>
          <a:off x="6921500" y="662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22243</xdr:rowOff>
    </xdr:from>
    <xdr:to>
      <xdr:col>55</xdr:col>
      <xdr:colOff>50800</xdr:colOff>
      <xdr:row>37</xdr:row>
      <xdr:rowOff>123843</xdr:rowOff>
    </xdr:to>
    <xdr:sp macro="" textlink="">
      <xdr:nvSpPr>
        <xdr:cNvPr id="132" name="楕円 131"/>
        <xdr:cNvSpPr/>
      </xdr:nvSpPr>
      <xdr:spPr>
        <a:xfrm>
          <a:off x="10426700" y="636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45120</xdr:rowOff>
    </xdr:from>
    <xdr:ext cx="469744" cy="259045"/>
    <xdr:sp macro="" textlink="">
      <xdr:nvSpPr>
        <xdr:cNvPr id="133" name="【道路】&#10;一人当たり延長該当値テキスト"/>
        <xdr:cNvSpPr txBox="1"/>
      </xdr:nvSpPr>
      <xdr:spPr>
        <a:xfrm>
          <a:off x="10515600" y="621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33782</xdr:rowOff>
    </xdr:from>
    <xdr:to>
      <xdr:col>50</xdr:col>
      <xdr:colOff>165100</xdr:colOff>
      <xdr:row>36</xdr:row>
      <xdr:rowOff>135382</xdr:rowOff>
    </xdr:to>
    <xdr:sp macro="" textlink="">
      <xdr:nvSpPr>
        <xdr:cNvPr id="134" name="楕円 133"/>
        <xdr:cNvSpPr/>
      </xdr:nvSpPr>
      <xdr:spPr>
        <a:xfrm>
          <a:off x="9588500" y="620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84582</xdr:rowOff>
    </xdr:from>
    <xdr:to>
      <xdr:col>55</xdr:col>
      <xdr:colOff>0</xdr:colOff>
      <xdr:row>37</xdr:row>
      <xdr:rowOff>73043</xdr:rowOff>
    </xdr:to>
    <xdr:cxnSp macro="">
      <xdr:nvCxnSpPr>
        <xdr:cNvPr id="135" name="直線コネクタ 134"/>
        <xdr:cNvCxnSpPr/>
      </xdr:nvCxnSpPr>
      <xdr:spPr>
        <a:xfrm>
          <a:off x="9639300" y="6256782"/>
          <a:ext cx="838200" cy="15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38245</xdr:rowOff>
    </xdr:from>
    <xdr:to>
      <xdr:col>46</xdr:col>
      <xdr:colOff>38100</xdr:colOff>
      <xdr:row>36</xdr:row>
      <xdr:rowOff>139845</xdr:rowOff>
    </xdr:to>
    <xdr:sp macro="" textlink="">
      <xdr:nvSpPr>
        <xdr:cNvPr id="136" name="楕円 135"/>
        <xdr:cNvSpPr/>
      </xdr:nvSpPr>
      <xdr:spPr>
        <a:xfrm>
          <a:off x="8699500" y="62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84582</xdr:rowOff>
    </xdr:from>
    <xdr:to>
      <xdr:col>50</xdr:col>
      <xdr:colOff>114300</xdr:colOff>
      <xdr:row>36</xdr:row>
      <xdr:rowOff>89045</xdr:rowOff>
    </xdr:to>
    <xdr:cxnSp macro="">
      <xdr:nvCxnSpPr>
        <xdr:cNvPr id="137" name="直線コネクタ 136"/>
        <xdr:cNvCxnSpPr/>
      </xdr:nvCxnSpPr>
      <xdr:spPr>
        <a:xfrm flipV="1">
          <a:off x="8750300" y="6256782"/>
          <a:ext cx="889000" cy="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41511</xdr:rowOff>
    </xdr:from>
    <xdr:to>
      <xdr:col>41</xdr:col>
      <xdr:colOff>101600</xdr:colOff>
      <xdr:row>36</xdr:row>
      <xdr:rowOff>143111</xdr:rowOff>
    </xdr:to>
    <xdr:sp macro="" textlink="">
      <xdr:nvSpPr>
        <xdr:cNvPr id="138" name="楕円 137"/>
        <xdr:cNvSpPr/>
      </xdr:nvSpPr>
      <xdr:spPr>
        <a:xfrm>
          <a:off x="7810500" y="621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89045</xdr:rowOff>
    </xdr:from>
    <xdr:to>
      <xdr:col>45</xdr:col>
      <xdr:colOff>177800</xdr:colOff>
      <xdr:row>36</xdr:row>
      <xdr:rowOff>92311</xdr:rowOff>
    </xdr:to>
    <xdr:cxnSp macro="">
      <xdr:nvCxnSpPr>
        <xdr:cNvPr id="139" name="直線コネクタ 138"/>
        <xdr:cNvCxnSpPr/>
      </xdr:nvCxnSpPr>
      <xdr:spPr>
        <a:xfrm flipV="1">
          <a:off x="7861300" y="6261245"/>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36612</xdr:rowOff>
    </xdr:from>
    <xdr:to>
      <xdr:col>36</xdr:col>
      <xdr:colOff>165100</xdr:colOff>
      <xdr:row>37</xdr:row>
      <xdr:rowOff>138212</xdr:rowOff>
    </xdr:to>
    <xdr:sp macro="" textlink="">
      <xdr:nvSpPr>
        <xdr:cNvPr id="140" name="楕円 139"/>
        <xdr:cNvSpPr/>
      </xdr:nvSpPr>
      <xdr:spPr>
        <a:xfrm>
          <a:off x="6921500" y="638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92311</xdr:rowOff>
    </xdr:from>
    <xdr:to>
      <xdr:col>41</xdr:col>
      <xdr:colOff>50800</xdr:colOff>
      <xdr:row>37</xdr:row>
      <xdr:rowOff>87412</xdr:rowOff>
    </xdr:to>
    <xdr:cxnSp macro="">
      <xdr:nvCxnSpPr>
        <xdr:cNvPr id="141" name="直線コネクタ 140"/>
        <xdr:cNvCxnSpPr/>
      </xdr:nvCxnSpPr>
      <xdr:spPr>
        <a:xfrm flipV="1">
          <a:off x="6972300" y="6264511"/>
          <a:ext cx="8890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106697</xdr:rowOff>
    </xdr:from>
    <xdr:ext cx="469744" cy="259045"/>
    <xdr:sp macro="" textlink="">
      <xdr:nvSpPr>
        <xdr:cNvPr id="142" name="n_1aveValue【道路】&#10;一人当たり延長"/>
        <xdr:cNvSpPr txBox="1"/>
      </xdr:nvSpPr>
      <xdr:spPr>
        <a:xfrm>
          <a:off x="9391727" y="66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108656</xdr:rowOff>
    </xdr:from>
    <xdr:ext cx="469744" cy="259045"/>
    <xdr:sp macro="" textlink="">
      <xdr:nvSpPr>
        <xdr:cNvPr id="143" name="n_2aveValue【道路】&#10;一人当たり延長"/>
        <xdr:cNvSpPr txBox="1"/>
      </xdr:nvSpPr>
      <xdr:spPr>
        <a:xfrm>
          <a:off x="8515427" y="662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147410</xdr:rowOff>
    </xdr:from>
    <xdr:ext cx="469744" cy="259045"/>
    <xdr:sp macro="" textlink="">
      <xdr:nvSpPr>
        <xdr:cNvPr id="144" name="n_3aveValue【道路】&#10;一人当たり延長"/>
        <xdr:cNvSpPr txBox="1"/>
      </xdr:nvSpPr>
      <xdr:spPr>
        <a:xfrm>
          <a:off x="7626427" y="666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29735</xdr:rowOff>
    </xdr:from>
    <xdr:ext cx="469744" cy="259045"/>
    <xdr:sp macro="" textlink="">
      <xdr:nvSpPr>
        <xdr:cNvPr id="145" name="n_4aveValue【道路】&#10;一人当たり延長"/>
        <xdr:cNvSpPr txBox="1"/>
      </xdr:nvSpPr>
      <xdr:spPr>
        <a:xfrm>
          <a:off x="6737427" y="671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151909</xdr:rowOff>
    </xdr:from>
    <xdr:ext cx="469744" cy="259045"/>
    <xdr:sp macro="" textlink="">
      <xdr:nvSpPr>
        <xdr:cNvPr id="146" name="n_1mainValue【道路】&#10;一人当たり延長"/>
        <xdr:cNvSpPr txBox="1"/>
      </xdr:nvSpPr>
      <xdr:spPr>
        <a:xfrm>
          <a:off x="9391727" y="598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156372</xdr:rowOff>
    </xdr:from>
    <xdr:ext cx="469744" cy="259045"/>
    <xdr:sp macro="" textlink="">
      <xdr:nvSpPr>
        <xdr:cNvPr id="147" name="n_2mainValue【道路】&#10;一人当たり延長"/>
        <xdr:cNvSpPr txBox="1"/>
      </xdr:nvSpPr>
      <xdr:spPr>
        <a:xfrm>
          <a:off x="8515427" y="598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159638</xdr:rowOff>
    </xdr:from>
    <xdr:ext cx="469744" cy="259045"/>
    <xdr:sp macro="" textlink="">
      <xdr:nvSpPr>
        <xdr:cNvPr id="148" name="n_3mainValue【道路】&#10;一人当たり延長"/>
        <xdr:cNvSpPr txBox="1"/>
      </xdr:nvSpPr>
      <xdr:spPr>
        <a:xfrm>
          <a:off x="7626427" y="598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154739</xdr:rowOff>
    </xdr:from>
    <xdr:ext cx="469744" cy="259045"/>
    <xdr:sp macro="" textlink="">
      <xdr:nvSpPr>
        <xdr:cNvPr id="149" name="n_4mainValue【道路】&#10;一人当たり延長"/>
        <xdr:cNvSpPr txBox="1"/>
      </xdr:nvSpPr>
      <xdr:spPr>
        <a:xfrm>
          <a:off x="6737427" y="615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63</xdr:row>
      <xdr:rowOff>63681</xdr:rowOff>
    </xdr:to>
    <xdr:cxnSp macro="">
      <xdr:nvCxnSpPr>
        <xdr:cNvPr id="175" name="直線コネクタ 174"/>
        <xdr:cNvCxnSpPr/>
      </xdr:nvCxnSpPr>
      <xdr:spPr>
        <a:xfrm flipV="1">
          <a:off x="4634865" y="9676312"/>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67508</xdr:rowOff>
    </xdr:from>
    <xdr:ext cx="405111" cy="259045"/>
    <xdr:sp macro="" textlink="">
      <xdr:nvSpPr>
        <xdr:cNvPr id="176" name="【橋りょう・トンネル】&#10;有形固定資産減価償却率最小値テキスト"/>
        <xdr:cNvSpPr txBox="1"/>
      </xdr:nvSpPr>
      <xdr:spPr>
        <a:xfrm>
          <a:off x="4673600" y="1086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63681</xdr:rowOff>
    </xdr:from>
    <xdr:to>
      <xdr:col>24</xdr:col>
      <xdr:colOff>152400</xdr:colOff>
      <xdr:row>63</xdr:row>
      <xdr:rowOff>63681</xdr:rowOff>
    </xdr:to>
    <xdr:cxnSp macro="">
      <xdr:nvCxnSpPr>
        <xdr:cNvPr id="177" name="直線コネクタ 176"/>
        <xdr:cNvCxnSpPr/>
      </xdr:nvCxnSpPr>
      <xdr:spPr>
        <a:xfrm>
          <a:off x="4546600" y="108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8" name="【橋りょう・トンネル】&#10;有形固定資産減価償却率最大値テキスト"/>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9" name="直線コネクタ 178"/>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138628</xdr:rowOff>
    </xdr:from>
    <xdr:ext cx="405111" cy="259045"/>
    <xdr:sp macro="" textlink="">
      <xdr:nvSpPr>
        <xdr:cNvPr id="180" name="【橋りょう・トンネル】&#10;有形固定資産減価償却率平均値テキスト"/>
        <xdr:cNvSpPr txBox="1"/>
      </xdr:nvSpPr>
      <xdr:spPr>
        <a:xfrm>
          <a:off x="4673600" y="10254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81" name="フローチャート: 判断 180"/>
        <xdr:cNvSpPr/>
      </xdr:nvSpPr>
      <xdr:spPr>
        <a:xfrm>
          <a:off x="45847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104322</xdr:rowOff>
    </xdr:from>
    <xdr:to>
      <xdr:col>20</xdr:col>
      <xdr:colOff>38100</xdr:colOff>
      <xdr:row>61</xdr:row>
      <xdr:rowOff>34472</xdr:rowOff>
    </xdr:to>
    <xdr:sp macro="" textlink="">
      <xdr:nvSpPr>
        <xdr:cNvPr id="182" name="フローチャート: 判断 181"/>
        <xdr:cNvSpPr/>
      </xdr:nvSpPr>
      <xdr:spPr>
        <a:xfrm>
          <a:off x="3746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3" name="フローチャート: 判断 182"/>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39007</xdr:rowOff>
    </xdr:from>
    <xdr:to>
      <xdr:col>10</xdr:col>
      <xdr:colOff>165100</xdr:colOff>
      <xdr:row>60</xdr:row>
      <xdr:rowOff>140607</xdr:rowOff>
    </xdr:to>
    <xdr:sp macro="" textlink="">
      <xdr:nvSpPr>
        <xdr:cNvPr id="184" name="フローチャート: 判断 183"/>
        <xdr:cNvSpPr/>
      </xdr:nvSpPr>
      <xdr:spPr>
        <a:xfrm>
          <a:off x="1968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9616</xdr:rowOff>
    </xdr:from>
    <xdr:to>
      <xdr:col>6</xdr:col>
      <xdr:colOff>38100</xdr:colOff>
      <xdr:row>60</xdr:row>
      <xdr:rowOff>111216</xdr:rowOff>
    </xdr:to>
    <xdr:sp macro="" textlink="">
      <xdr:nvSpPr>
        <xdr:cNvPr id="185" name="フローチャート: 判断 184"/>
        <xdr:cNvSpPr/>
      </xdr:nvSpPr>
      <xdr:spPr>
        <a:xfrm>
          <a:off x="10795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119017</xdr:rowOff>
    </xdr:from>
    <xdr:to>
      <xdr:col>24</xdr:col>
      <xdr:colOff>114300</xdr:colOff>
      <xdr:row>61</xdr:row>
      <xdr:rowOff>49167</xdr:rowOff>
    </xdr:to>
    <xdr:sp macro="" textlink="">
      <xdr:nvSpPr>
        <xdr:cNvPr id="191" name="楕円 190"/>
        <xdr:cNvSpPr/>
      </xdr:nvSpPr>
      <xdr:spPr>
        <a:xfrm>
          <a:off x="45847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97444</xdr:rowOff>
    </xdr:from>
    <xdr:ext cx="405111" cy="259045"/>
    <xdr:sp macro="" textlink="">
      <xdr:nvSpPr>
        <xdr:cNvPr id="192" name="【橋りょう・トンネル】&#10;有形固定資産減価償却率該当値テキスト"/>
        <xdr:cNvSpPr txBox="1"/>
      </xdr:nvSpPr>
      <xdr:spPr>
        <a:xfrm>
          <a:off x="4673600"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101056</xdr:rowOff>
    </xdr:from>
    <xdr:to>
      <xdr:col>20</xdr:col>
      <xdr:colOff>38100</xdr:colOff>
      <xdr:row>61</xdr:row>
      <xdr:rowOff>31206</xdr:rowOff>
    </xdr:to>
    <xdr:sp macro="" textlink="">
      <xdr:nvSpPr>
        <xdr:cNvPr id="193" name="楕円 192"/>
        <xdr:cNvSpPr/>
      </xdr:nvSpPr>
      <xdr:spPr>
        <a:xfrm>
          <a:off x="3746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151856</xdr:rowOff>
    </xdr:from>
    <xdr:to>
      <xdr:col>24</xdr:col>
      <xdr:colOff>63500</xdr:colOff>
      <xdr:row>60</xdr:row>
      <xdr:rowOff>169817</xdr:rowOff>
    </xdr:to>
    <xdr:cxnSp macro="">
      <xdr:nvCxnSpPr>
        <xdr:cNvPr id="194" name="直線コネクタ 193"/>
        <xdr:cNvCxnSpPr/>
      </xdr:nvCxnSpPr>
      <xdr:spPr>
        <a:xfrm>
          <a:off x="3797300" y="10438856"/>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50437</xdr:rowOff>
    </xdr:from>
    <xdr:to>
      <xdr:col>15</xdr:col>
      <xdr:colOff>101600</xdr:colOff>
      <xdr:row>60</xdr:row>
      <xdr:rowOff>152037</xdr:rowOff>
    </xdr:to>
    <xdr:sp macro="" textlink="">
      <xdr:nvSpPr>
        <xdr:cNvPr id="195" name="楕円 194"/>
        <xdr:cNvSpPr/>
      </xdr:nvSpPr>
      <xdr:spPr>
        <a:xfrm>
          <a:off x="2857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101237</xdr:rowOff>
    </xdr:from>
    <xdr:to>
      <xdr:col>19</xdr:col>
      <xdr:colOff>177800</xdr:colOff>
      <xdr:row>60</xdr:row>
      <xdr:rowOff>151856</xdr:rowOff>
    </xdr:to>
    <xdr:cxnSp macro="">
      <xdr:nvCxnSpPr>
        <xdr:cNvPr id="196" name="直線コネクタ 195"/>
        <xdr:cNvCxnSpPr/>
      </xdr:nvCxnSpPr>
      <xdr:spPr>
        <a:xfrm>
          <a:off x="2908300" y="10388237"/>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96157</xdr:rowOff>
    </xdr:from>
    <xdr:to>
      <xdr:col>10</xdr:col>
      <xdr:colOff>165100</xdr:colOff>
      <xdr:row>61</xdr:row>
      <xdr:rowOff>26307</xdr:rowOff>
    </xdr:to>
    <xdr:sp macro="" textlink="">
      <xdr:nvSpPr>
        <xdr:cNvPr id="197" name="楕円 196"/>
        <xdr:cNvSpPr/>
      </xdr:nvSpPr>
      <xdr:spPr>
        <a:xfrm>
          <a:off x="1968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101237</xdr:rowOff>
    </xdr:from>
    <xdr:to>
      <xdr:col>15</xdr:col>
      <xdr:colOff>50800</xdr:colOff>
      <xdr:row>60</xdr:row>
      <xdr:rowOff>146957</xdr:rowOff>
    </xdr:to>
    <xdr:cxnSp macro="">
      <xdr:nvCxnSpPr>
        <xdr:cNvPr id="198" name="直線コネクタ 197"/>
        <xdr:cNvCxnSpPr/>
      </xdr:nvCxnSpPr>
      <xdr:spPr>
        <a:xfrm flipV="1">
          <a:off x="2019300" y="1038823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87993</xdr:rowOff>
    </xdr:from>
    <xdr:to>
      <xdr:col>6</xdr:col>
      <xdr:colOff>38100</xdr:colOff>
      <xdr:row>61</xdr:row>
      <xdr:rowOff>18143</xdr:rowOff>
    </xdr:to>
    <xdr:sp macro="" textlink="">
      <xdr:nvSpPr>
        <xdr:cNvPr id="199" name="楕円 198"/>
        <xdr:cNvSpPr/>
      </xdr:nvSpPr>
      <xdr:spPr>
        <a:xfrm>
          <a:off x="10795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138793</xdr:rowOff>
    </xdr:from>
    <xdr:to>
      <xdr:col>10</xdr:col>
      <xdr:colOff>114300</xdr:colOff>
      <xdr:row>60</xdr:row>
      <xdr:rowOff>146957</xdr:rowOff>
    </xdr:to>
    <xdr:cxnSp macro="">
      <xdr:nvCxnSpPr>
        <xdr:cNvPr id="200" name="直線コネクタ 199"/>
        <xdr:cNvCxnSpPr/>
      </xdr:nvCxnSpPr>
      <xdr:spPr>
        <a:xfrm>
          <a:off x="1130300" y="1042579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25599</xdr:rowOff>
    </xdr:from>
    <xdr:ext cx="405111" cy="259045"/>
    <xdr:sp macro="" textlink="">
      <xdr:nvSpPr>
        <xdr:cNvPr id="201" name="n_1aveValue【橋りょう・トンネル】&#10;有形固定資産減価償却率"/>
        <xdr:cNvSpPr txBox="1"/>
      </xdr:nvSpPr>
      <xdr:spPr>
        <a:xfrm>
          <a:off x="35820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162758</xdr:rowOff>
    </xdr:from>
    <xdr:ext cx="405111" cy="259045"/>
    <xdr:sp macro="" textlink="">
      <xdr:nvSpPr>
        <xdr:cNvPr id="202" name="n_2aveValue【橋りょう・トンネル】&#10;有形固定資産減価償却率"/>
        <xdr:cNvSpPr txBox="1"/>
      </xdr:nvSpPr>
      <xdr:spPr>
        <a:xfrm>
          <a:off x="2705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157134</xdr:rowOff>
    </xdr:from>
    <xdr:ext cx="405111" cy="259045"/>
    <xdr:sp macro="" textlink="">
      <xdr:nvSpPr>
        <xdr:cNvPr id="203" name="n_3aveValue【橋りょう・トンネル】&#10;有形固定資産減価償却率"/>
        <xdr:cNvSpPr txBox="1"/>
      </xdr:nvSpPr>
      <xdr:spPr>
        <a:xfrm>
          <a:off x="1816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127743</xdr:rowOff>
    </xdr:from>
    <xdr:ext cx="405111" cy="259045"/>
    <xdr:sp macro="" textlink="">
      <xdr:nvSpPr>
        <xdr:cNvPr id="204" name="n_4aveValue【橋りょう・トンネル】&#10;有形固定資産減価償却率"/>
        <xdr:cNvSpPr txBox="1"/>
      </xdr:nvSpPr>
      <xdr:spPr>
        <a:xfrm>
          <a:off x="927744" y="1007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47733</xdr:rowOff>
    </xdr:from>
    <xdr:ext cx="405111" cy="259045"/>
    <xdr:sp macro="" textlink="">
      <xdr:nvSpPr>
        <xdr:cNvPr id="205" name="n_1mainValue【橋りょう・トンネル】&#10;有形固定資産減価償却率"/>
        <xdr:cNvSpPr txBox="1"/>
      </xdr:nvSpPr>
      <xdr:spPr>
        <a:xfrm>
          <a:off x="35820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168564</xdr:rowOff>
    </xdr:from>
    <xdr:ext cx="405111" cy="259045"/>
    <xdr:sp macro="" textlink="">
      <xdr:nvSpPr>
        <xdr:cNvPr id="206" name="n_2mainValue【橋りょう・トンネル】&#10;有形固定資産減価償却率"/>
        <xdr:cNvSpPr txBox="1"/>
      </xdr:nvSpPr>
      <xdr:spPr>
        <a:xfrm>
          <a:off x="2705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17434</xdr:rowOff>
    </xdr:from>
    <xdr:ext cx="405111" cy="259045"/>
    <xdr:sp macro="" textlink="">
      <xdr:nvSpPr>
        <xdr:cNvPr id="207" name="n_3mainValue【橋りょう・トンネル】&#10;有形固定資産減価償却率"/>
        <xdr:cNvSpPr txBox="1"/>
      </xdr:nvSpPr>
      <xdr:spPr>
        <a:xfrm>
          <a:off x="1816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9270</xdr:rowOff>
    </xdr:from>
    <xdr:ext cx="405111" cy="259045"/>
    <xdr:sp macro="" textlink="">
      <xdr:nvSpPr>
        <xdr:cNvPr id="208" name="n_4mainValue【橋りょう・トンネル】&#10;有形固定資産減価償却率"/>
        <xdr:cNvSpPr txBox="1"/>
      </xdr:nvSpPr>
      <xdr:spPr>
        <a:xfrm>
          <a:off x="927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15518</xdr:rowOff>
    </xdr:from>
    <xdr:to>
      <xdr:col>54</xdr:col>
      <xdr:colOff>189865</xdr:colOff>
      <xdr:row>64</xdr:row>
      <xdr:rowOff>71837</xdr:rowOff>
    </xdr:to>
    <xdr:cxnSp macro="">
      <xdr:nvCxnSpPr>
        <xdr:cNvPr id="232" name="直線コネクタ 231"/>
        <xdr:cNvCxnSpPr/>
      </xdr:nvCxnSpPr>
      <xdr:spPr>
        <a:xfrm flipV="1">
          <a:off x="10476865" y="9616718"/>
          <a:ext cx="0" cy="1427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75664</xdr:rowOff>
    </xdr:from>
    <xdr:ext cx="469744" cy="259045"/>
    <xdr:sp macro="" textlink="">
      <xdr:nvSpPr>
        <xdr:cNvPr id="233" name="【橋りょう・トンネル】&#10;一人当たり有形固定資産（償却資産）額最小値テキスト"/>
        <xdr:cNvSpPr txBox="1"/>
      </xdr:nvSpPr>
      <xdr:spPr>
        <a:xfrm>
          <a:off x="10515600" y="1104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71837</xdr:rowOff>
    </xdr:from>
    <xdr:to>
      <xdr:col>55</xdr:col>
      <xdr:colOff>88900</xdr:colOff>
      <xdr:row>64</xdr:row>
      <xdr:rowOff>71837</xdr:rowOff>
    </xdr:to>
    <xdr:cxnSp macro="">
      <xdr:nvCxnSpPr>
        <xdr:cNvPr id="234" name="直線コネクタ 233"/>
        <xdr:cNvCxnSpPr/>
      </xdr:nvCxnSpPr>
      <xdr:spPr>
        <a:xfrm>
          <a:off x="10388600" y="11044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133645</xdr:rowOff>
    </xdr:from>
    <xdr:ext cx="599010" cy="259045"/>
    <xdr:sp macro="" textlink="">
      <xdr:nvSpPr>
        <xdr:cNvPr id="235" name="【橋りょう・トンネル】&#10;一人当たり有形固定資産（償却資産）額最大値テキスト"/>
        <xdr:cNvSpPr txBox="1"/>
      </xdr:nvSpPr>
      <xdr:spPr>
        <a:xfrm>
          <a:off x="10515600" y="939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15518</xdr:rowOff>
    </xdr:from>
    <xdr:to>
      <xdr:col>55</xdr:col>
      <xdr:colOff>88900</xdr:colOff>
      <xdr:row>56</xdr:row>
      <xdr:rowOff>15518</xdr:rowOff>
    </xdr:to>
    <xdr:cxnSp macro="">
      <xdr:nvCxnSpPr>
        <xdr:cNvPr id="236" name="直線コネクタ 235"/>
        <xdr:cNvCxnSpPr/>
      </xdr:nvCxnSpPr>
      <xdr:spPr>
        <a:xfrm>
          <a:off x="10388600" y="961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24285</xdr:rowOff>
    </xdr:from>
    <xdr:ext cx="534377" cy="259045"/>
    <xdr:sp macro="" textlink="">
      <xdr:nvSpPr>
        <xdr:cNvPr id="237" name="【橋りょう・トンネル】&#10;一人当たり有形固定資産（償却資産）額平均値テキスト"/>
        <xdr:cNvSpPr txBox="1"/>
      </xdr:nvSpPr>
      <xdr:spPr>
        <a:xfrm>
          <a:off x="10515600" y="10482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1408</xdr:rowOff>
    </xdr:from>
    <xdr:to>
      <xdr:col>55</xdr:col>
      <xdr:colOff>50800</xdr:colOff>
      <xdr:row>62</xdr:row>
      <xdr:rowOff>103008</xdr:rowOff>
    </xdr:to>
    <xdr:sp macro="" textlink="">
      <xdr:nvSpPr>
        <xdr:cNvPr id="238" name="フローチャート: 判断 237"/>
        <xdr:cNvSpPr/>
      </xdr:nvSpPr>
      <xdr:spPr>
        <a:xfrm>
          <a:off x="10426700" y="1063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82691</xdr:rowOff>
    </xdr:from>
    <xdr:to>
      <xdr:col>50</xdr:col>
      <xdr:colOff>165100</xdr:colOff>
      <xdr:row>63</xdr:row>
      <xdr:rowOff>12841</xdr:rowOff>
    </xdr:to>
    <xdr:sp macro="" textlink="">
      <xdr:nvSpPr>
        <xdr:cNvPr id="239" name="フローチャート: 判断 238"/>
        <xdr:cNvSpPr/>
      </xdr:nvSpPr>
      <xdr:spPr>
        <a:xfrm>
          <a:off x="9588500" y="107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63001</xdr:rowOff>
    </xdr:from>
    <xdr:to>
      <xdr:col>46</xdr:col>
      <xdr:colOff>38100</xdr:colOff>
      <xdr:row>62</xdr:row>
      <xdr:rowOff>164601</xdr:rowOff>
    </xdr:to>
    <xdr:sp macro="" textlink="">
      <xdr:nvSpPr>
        <xdr:cNvPr id="240" name="フローチャート: 判断 239"/>
        <xdr:cNvSpPr/>
      </xdr:nvSpPr>
      <xdr:spPr>
        <a:xfrm>
          <a:off x="8699500" y="1069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54436</xdr:rowOff>
    </xdr:from>
    <xdr:to>
      <xdr:col>41</xdr:col>
      <xdr:colOff>101600</xdr:colOff>
      <xdr:row>62</xdr:row>
      <xdr:rowOff>156036</xdr:rowOff>
    </xdr:to>
    <xdr:sp macro="" textlink="">
      <xdr:nvSpPr>
        <xdr:cNvPr id="241" name="フローチャート: 判断 240"/>
        <xdr:cNvSpPr/>
      </xdr:nvSpPr>
      <xdr:spPr>
        <a:xfrm>
          <a:off x="7810500" y="1068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63519</xdr:rowOff>
    </xdr:from>
    <xdr:to>
      <xdr:col>36</xdr:col>
      <xdr:colOff>165100</xdr:colOff>
      <xdr:row>62</xdr:row>
      <xdr:rowOff>165119</xdr:rowOff>
    </xdr:to>
    <xdr:sp macro="" textlink="">
      <xdr:nvSpPr>
        <xdr:cNvPr id="242" name="フローチャート: 判断 241"/>
        <xdr:cNvSpPr/>
      </xdr:nvSpPr>
      <xdr:spPr>
        <a:xfrm>
          <a:off x="6921500" y="1069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31252</xdr:rowOff>
    </xdr:from>
    <xdr:to>
      <xdr:col>55</xdr:col>
      <xdr:colOff>50800</xdr:colOff>
      <xdr:row>63</xdr:row>
      <xdr:rowOff>132852</xdr:rowOff>
    </xdr:to>
    <xdr:sp macro="" textlink="">
      <xdr:nvSpPr>
        <xdr:cNvPr id="248" name="楕円 247"/>
        <xdr:cNvSpPr/>
      </xdr:nvSpPr>
      <xdr:spPr>
        <a:xfrm>
          <a:off x="10426700" y="1083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9679</xdr:rowOff>
    </xdr:from>
    <xdr:ext cx="534377" cy="259045"/>
    <xdr:sp macro="" textlink="">
      <xdr:nvSpPr>
        <xdr:cNvPr id="249" name="【橋りょう・トンネル】&#10;一人当たり有形固定資産（償却資産）額該当値テキスト"/>
        <xdr:cNvSpPr txBox="1"/>
      </xdr:nvSpPr>
      <xdr:spPr>
        <a:xfrm>
          <a:off x="10515600" y="1081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32872</xdr:rowOff>
    </xdr:from>
    <xdr:to>
      <xdr:col>50</xdr:col>
      <xdr:colOff>165100</xdr:colOff>
      <xdr:row>63</xdr:row>
      <xdr:rowOff>134472</xdr:rowOff>
    </xdr:to>
    <xdr:sp macro="" textlink="">
      <xdr:nvSpPr>
        <xdr:cNvPr id="250" name="楕円 249"/>
        <xdr:cNvSpPr/>
      </xdr:nvSpPr>
      <xdr:spPr>
        <a:xfrm>
          <a:off x="9588500" y="1083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82052</xdr:rowOff>
    </xdr:from>
    <xdr:to>
      <xdr:col>55</xdr:col>
      <xdr:colOff>0</xdr:colOff>
      <xdr:row>63</xdr:row>
      <xdr:rowOff>83672</xdr:rowOff>
    </xdr:to>
    <xdr:cxnSp macro="">
      <xdr:nvCxnSpPr>
        <xdr:cNvPr id="251" name="直線コネクタ 250"/>
        <xdr:cNvCxnSpPr/>
      </xdr:nvCxnSpPr>
      <xdr:spPr>
        <a:xfrm flipV="1">
          <a:off x="9639300" y="10883402"/>
          <a:ext cx="838200" cy="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33409</xdr:rowOff>
    </xdr:from>
    <xdr:to>
      <xdr:col>46</xdr:col>
      <xdr:colOff>38100</xdr:colOff>
      <xdr:row>63</xdr:row>
      <xdr:rowOff>135009</xdr:rowOff>
    </xdr:to>
    <xdr:sp macro="" textlink="">
      <xdr:nvSpPr>
        <xdr:cNvPr id="252" name="楕円 251"/>
        <xdr:cNvSpPr/>
      </xdr:nvSpPr>
      <xdr:spPr>
        <a:xfrm>
          <a:off x="8699500" y="1083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83672</xdr:rowOff>
    </xdr:from>
    <xdr:to>
      <xdr:col>50</xdr:col>
      <xdr:colOff>114300</xdr:colOff>
      <xdr:row>63</xdr:row>
      <xdr:rowOff>84209</xdr:rowOff>
    </xdr:to>
    <xdr:cxnSp macro="">
      <xdr:nvCxnSpPr>
        <xdr:cNvPr id="253" name="直線コネクタ 252"/>
        <xdr:cNvCxnSpPr/>
      </xdr:nvCxnSpPr>
      <xdr:spPr>
        <a:xfrm flipV="1">
          <a:off x="8750300" y="10885022"/>
          <a:ext cx="889000" cy="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26832</xdr:rowOff>
    </xdr:from>
    <xdr:to>
      <xdr:col>41</xdr:col>
      <xdr:colOff>101600</xdr:colOff>
      <xdr:row>63</xdr:row>
      <xdr:rowOff>128432</xdr:rowOff>
    </xdr:to>
    <xdr:sp macro="" textlink="">
      <xdr:nvSpPr>
        <xdr:cNvPr id="254" name="楕円 253"/>
        <xdr:cNvSpPr/>
      </xdr:nvSpPr>
      <xdr:spPr>
        <a:xfrm>
          <a:off x="7810500" y="1082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77632</xdr:rowOff>
    </xdr:from>
    <xdr:to>
      <xdr:col>45</xdr:col>
      <xdr:colOff>177800</xdr:colOff>
      <xdr:row>63</xdr:row>
      <xdr:rowOff>84209</xdr:rowOff>
    </xdr:to>
    <xdr:cxnSp macro="">
      <xdr:nvCxnSpPr>
        <xdr:cNvPr id="255" name="直線コネクタ 254"/>
        <xdr:cNvCxnSpPr/>
      </xdr:nvCxnSpPr>
      <xdr:spPr>
        <a:xfrm>
          <a:off x="7861300" y="10878982"/>
          <a:ext cx="889000" cy="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31111</xdr:rowOff>
    </xdr:from>
    <xdr:to>
      <xdr:col>36</xdr:col>
      <xdr:colOff>165100</xdr:colOff>
      <xdr:row>63</xdr:row>
      <xdr:rowOff>132711</xdr:rowOff>
    </xdr:to>
    <xdr:sp macro="" textlink="">
      <xdr:nvSpPr>
        <xdr:cNvPr id="256" name="楕円 255"/>
        <xdr:cNvSpPr/>
      </xdr:nvSpPr>
      <xdr:spPr>
        <a:xfrm>
          <a:off x="6921500" y="1083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77632</xdr:rowOff>
    </xdr:from>
    <xdr:to>
      <xdr:col>41</xdr:col>
      <xdr:colOff>50800</xdr:colOff>
      <xdr:row>63</xdr:row>
      <xdr:rowOff>81911</xdr:rowOff>
    </xdr:to>
    <xdr:cxnSp macro="">
      <xdr:nvCxnSpPr>
        <xdr:cNvPr id="257" name="直線コネクタ 256"/>
        <xdr:cNvCxnSpPr/>
      </xdr:nvCxnSpPr>
      <xdr:spPr>
        <a:xfrm flipV="1">
          <a:off x="6972300" y="10878982"/>
          <a:ext cx="889000" cy="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29368</xdr:rowOff>
    </xdr:from>
    <xdr:ext cx="534377" cy="259045"/>
    <xdr:sp macro="" textlink="">
      <xdr:nvSpPr>
        <xdr:cNvPr id="258" name="n_1aveValue【橋りょう・トンネル】&#10;一人当たり有形固定資産（償却資産）額"/>
        <xdr:cNvSpPr txBox="1"/>
      </xdr:nvSpPr>
      <xdr:spPr>
        <a:xfrm>
          <a:off x="9359411" y="1048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9678</xdr:rowOff>
    </xdr:from>
    <xdr:ext cx="534377" cy="259045"/>
    <xdr:sp macro="" textlink="">
      <xdr:nvSpPr>
        <xdr:cNvPr id="259" name="n_2aveValue【橋りょう・トンネル】&#10;一人当たり有形固定資産（償却資産）額"/>
        <xdr:cNvSpPr txBox="1"/>
      </xdr:nvSpPr>
      <xdr:spPr>
        <a:xfrm>
          <a:off x="8483111" y="1046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1113</xdr:rowOff>
    </xdr:from>
    <xdr:ext cx="534377" cy="259045"/>
    <xdr:sp macro="" textlink="">
      <xdr:nvSpPr>
        <xdr:cNvPr id="260" name="n_3aveValue【橋りょう・トンネル】&#10;一人当たり有形固定資産（償却資産）額"/>
        <xdr:cNvSpPr txBox="1"/>
      </xdr:nvSpPr>
      <xdr:spPr>
        <a:xfrm>
          <a:off x="7594111" y="1045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10196</xdr:rowOff>
    </xdr:from>
    <xdr:ext cx="534377" cy="259045"/>
    <xdr:sp macro="" textlink="">
      <xdr:nvSpPr>
        <xdr:cNvPr id="261" name="n_4aveValue【橋りょう・トンネル】&#10;一人当たり有形固定資産（償却資産）額"/>
        <xdr:cNvSpPr txBox="1"/>
      </xdr:nvSpPr>
      <xdr:spPr>
        <a:xfrm>
          <a:off x="6705111" y="1046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125599</xdr:rowOff>
    </xdr:from>
    <xdr:ext cx="534377" cy="259045"/>
    <xdr:sp macro="" textlink="">
      <xdr:nvSpPr>
        <xdr:cNvPr id="262" name="n_1mainValue【橋りょう・トンネル】&#10;一人当たり有形固定資産（償却資産）額"/>
        <xdr:cNvSpPr txBox="1"/>
      </xdr:nvSpPr>
      <xdr:spPr>
        <a:xfrm>
          <a:off x="9359411" y="1092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126136</xdr:rowOff>
    </xdr:from>
    <xdr:ext cx="534377" cy="259045"/>
    <xdr:sp macro="" textlink="">
      <xdr:nvSpPr>
        <xdr:cNvPr id="263" name="n_2mainValue【橋りょう・トンネル】&#10;一人当たり有形固定資産（償却資産）額"/>
        <xdr:cNvSpPr txBox="1"/>
      </xdr:nvSpPr>
      <xdr:spPr>
        <a:xfrm>
          <a:off x="8483111" y="1092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119559</xdr:rowOff>
    </xdr:from>
    <xdr:ext cx="534377" cy="259045"/>
    <xdr:sp macro="" textlink="">
      <xdr:nvSpPr>
        <xdr:cNvPr id="264" name="n_3mainValue【橋りょう・トンネル】&#10;一人当たり有形固定資産（償却資産）額"/>
        <xdr:cNvSpPr txBox="1"/>
      </xdr:nvSpPr>
      <xdr:spPr>
        <a:xfrm>
          <a:off x="7594111" y="109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123838</xdr:rowOff>
    </xdr:from>
    <xdr:ext cx="534377" cy="259045"/>
    <xdr:sp macro="" textlink="">
      <xdr:nvSpPr>
        <xdr:cNvPr id="265" name="n_4mainValue【橋りょう・トンネル】&#10;一人当たり有形固定資産（償却資産）額"/>
        <xdr:cNvSpPr txBox="1"/>
      </xdr:nvSpPr>
      <xdr:spPr>
        <a:xfrm>
          <a:off x="6705111" y="1092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11430</xdr:rowOff>
    </xdr:to>
    <xdr:cxnSp macro="">
      <xdr:nvCxnSpPr>
        <xdr:cNvPr id="290" name="直線コネクタ 289"/>
        <xdr:cNvCxnSpPr/>
      </xdr:nvCxnSpPr>
      <xdr:spPr>
        <a:xfrm flipV="1">
          <a:off x="4634865" y="1334262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91" name="【公営住宅】&#10;有形固定資産減価償却率最小値テキスト"/>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92" name="直線コネクタ 291"/>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93" name="【公営住宅】&#10;有形固定資産減価償却率最大値テキスト"/>
        <xdr:cNvSpPr txBox="1"/>
      </xdr:nvSpPr>
      <xdr:spPr>
        <a:xfrm>
          <a:off x="46736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4" name="直線コネクタ 293"/>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7638</xdr:rowOff>
    </xdr:from>
    <xdr:ext cx="405111" cy="259045"/>
    <xdr:sp macro="" textlink="">
      <xdr:nvSpPr>
        <xdr:cNvPr id="295" name="【公営住宅】&#10;有形固定資産減価償却率平均値テキスト"/>
        <xdr:cNvSpPr txBox="1"/>
      </xdr:nvSpPr>
      <xdr:spPr>
        <a:xfrm>
          <a:off x="4673600" y="1423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96" name="フローチャート: 判断 295"/>
        <xdr:cNvSpPr/>
      </xdr:nvSpPr>
      <xdr:spPr>
        <a:xfrm>
          <a:off x="4584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113030</xdr:rowOff>
    </xdr:from>
    <xdr:to>
      <xdr:col>20</xdr:col>
      <xdr:colOff>38100</xdr:colOff>
      <xdr:row>83</xdr:row>
      <xdr:rowOff>43180</xdr:rowOff>
    </xdr:to>
    <xdr:sp macro="" textlink="">
      <xdr:nvSpPr>
        <xdr:cNvPr id="297" name="フローチャート: 判断 296"/>
        <xdr:cNvSpPr/>
      </xdr:nvSpPr>
      <xdr:spPr>
        <a:xfrm>
          <a:off x="3746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48261</xdr:rowOff>
    </xdr:from>
    <xdr:to>
      <xdr:col>15</xdr:col>
      <xdr:colOff>101600</xdr:colOff>
      <xdr:row>82</xdr:row>
      <xdr:rowOff>149861</xdr:rowOff>
    </xdr:to>
    <xdr:sp macro="" textlink="">
      <xdr:nvSpPr>
        <xdr:cNvPr id="298" name="フローチャート: 判断 297"/>
        <xdr:cNvSpPr/>
      </xdr:nvSpPr>
      <xdr:spPr>
        <a:xfrm>
          <a:off x="2857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33020</xdr:rowOff>
    </xdr:from>
    <xdr:to>
      <xdr:col>10</xdr:col>
      <xdr:colOff>165100</xdr:colOff>
      <xdr:row>82</xdr:row>
      <xdr:rowOff>134620</xdr:rowOff>
    </xdr:to>
    <xdr:sp macro="" textlink="">
      <xdr:nvSpPr>
        <xdr:cNvPr id="299" name="フローチャート: 判断 298"/>
        <xdr:cNvSpPr/>
      </xdr:nvSpPr>
      <xdr:spPr>
        <a:xfrm>
          <a:off x="1968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44450</xdr:rowOff>
    </xdr:from>
    <xdr:to>
      <xdr:col>6</xdr:col>
      <xdr:colOff>38100</xdr:colOff>
      <xdr:row>82</xdr:row>
      <xdr:rowOff>146050</xdr:rowOff>
    </xdr:to>
    <xdr:sp macro="" textlink="">
      <xdr:nvSpPr>
        <xdr:cNvPr id="300" name="フローチャート: 判断 299"/>
        <xdr:cNvSpPr/>
      </xdr:nvSpPr>
      <xdr:spPr>
        <a:xfrm>
          <a:off x="1079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306" name="楕円 305"/>
        <xdr:cNvSpPr/>
      </xdr:nvSpPr>
      <xdr:spPr>
        <a:xfrm>
          <a:off x="4584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86377</xdr:rowOff>
    </xdr:from>
    <xdr:ext cx="405111" cy="259045"/>
    <xdr:sp macro="" textlink="">
      <xdr:nvSpPr>
        <xdr:cNvPr id="307" name="【公営住宅】&#10;有形固定資産減価償却率該当値テキスト"/>
        <xdr:cNvSpPr txBox="1"/>
      </xdr:nvSpPr>
      <xdr:spPr>
        <a:xfrm>
          <a:off x="4673600" y="1397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109220</xdr:rowOff>
    </xdr:from>
    <xdr:to>
      <xdr:col>20</xdr:col>
      <xdr:colOff>38100</xdr:colOff>
      <xdr:row>83</xdr:row>
      <xdr:rowOff>39370</xdr:rowOff>
    </xdr:to>
    <xdr:sp macro="" textlink="">
      <xdr:nvSpPr>
        <xdr:cNvPr id="308" name="楕円 307"/>
        <xdr:cNvSpPr/>
      </xdr:nvSpPr>
      <xdr:spPr>
        <a:xfrm>
          <a:off x="3746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114300</xdr:rowOff>
    </xdr:from>
    <xdr:to>
      <xdr:col>24</xdr:col>
      <xdr:colOff>63500</xdr:colOff>
      <xdr:row>82</xdr:row>
      <xdr:rowOff>160020</xdr:rowOff>
    </xdr:to>
    <xdr:cxnSp macro="">
      <xdr:nvCxnSpPr>
        <xdr:cNvPr id="309" name="直線コネクタ 308"/>
        <xdr:cNvCxnSpPr/>
      </xdr:nvCxnSpPr>
      <xdr:spPr>
        <a:xfrm flipV="1">
          <a:off x="3797300" y="141732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33020</xdr:rowOff>
    </xdr:from>
    <xdr:to>
      <xdr:col>15</xdr:col>
      <xdr:colOff>101600</xdr:colOff>
      <xdr:row>82</xdr:row>
      <xdr:rowOff>134620</xdr:rowOff>
    </xdr:to>
    <xdr:sp macro="" textlink="">
      <xdr:nvSpPr>
        <xdr:cNvPr id="310" name="楕円 309"/>
        <xdr:cNvSpPr/>
      </xdr:nvSpPr>
      <xdr:spPr>
        <a:xfrm>
          <a:off x="2857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83820</xdr:rowOff>
    </xdr:from>
    <xdr:to>
      <xdr:col>19</xdr:col>
      <xdr:colOff>177800</xdr:colOff>
      <xdr:row>82</xdr:row>
      <xdr:rowOff>160020</xdr:rowOff>
    </xdr:to>
    <xdr:cxnSp macro="">
      <xdr:nvCxnSpPr>
        <xdr:cNvPr id="311" name="直線コネクタ 310"/>
        <xdr:cNvCxnSpPr/>
      </xdr:nvCxnSpPr>
      <xdr:spPr>
        <a:xfrm>
          <a:off x="2908300" y="141427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135889</xdr:rowOff>
    </xdr:from>
    <xdr:to>
      <xdr:col>10</xdr:col>
      <xdr:colOff>165100</xdr:colOff>
      <xdr:row>85</xdr:row>
      <xdr:rowOff>66039</xdr:rowOff>
    </xdr:to>
    <xdr:sp macro="" textlink="">
      <xdr:nvSpPr>
        <xdr:cNvPr id="312" name="楕円 311"/>
        <xdr:cNvSpPr/>
      </xdr:nvSpPr>
      <xdr:spPr>
        <a:xfrm>
          <a:off x="1968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83820</xdr:rowOff>
    </xdr:from>
    <xdr:to>
      <xdr:col>15</xdr:col>
      <xdr:colOff>50800</xdr:colOff>
      <xdr:row>85</xdr:row>
      <xdr:rowOff>15239</xdr:rowOff>
    </xdr:to>
    <xdr:cxnSp macro="">
      <xdr:nvCxnSpPr>
        <xdr:cNvPr id="313" name="直線コネクタ 312"/>
        <xdr:cNvCxnSpPr/>
      </xdr:nvCxnSpPr>
      <xdr:spPr>
        <a:xfrm flipV="1">
          <a:off x="2019300" y="14142720"/>
          <a:ext cx="889000" cy="44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17780</xdr:rowOff>
    </xdr:from>
    <xdr:to>
      <xdr:col>6</xdr:col>
      <xdr:colOff>38100</xdr:colOff>
      <xdr:row>84</xdr:row>
      <xdr:rowOff>119380</xdr:rowOff>
    </xdr:to>
    <xdr:sp macro="" textlink="">
      <xdr:nvSpPr>
        <xdr:cNvPr id="314" name="楕円 313"/>
        <xdr:cNvSpPr/>
      </xdr:nvSpPr>
      <xdr:spPr>
        <a:xfrm>
          <a:off x="1079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68580</xdr:rowOff>
    </xdr:from>
    <xdr:to>
      <xdr:col>10</xdr:col>
      <xdr:colOff>114300</xdr:colOff>
      <xdr:row>85</xdr:row>
      <xdr:rowOff>15239</xdr:rowOff>
    </xdr:to>
    <xdr:cxnSp macro="">
      <xdr:nvCxnSpPr>
        <xdr:cNvPr id="315" name="直線コネクタ 314"/>
        <xdr:cNvCxnSpPr/>
      </xdr:nvCxnSpPr>
      <xdr:spPr>
        <a:xfrm>
          <a:off x="1130300" y="14470380"/>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34307</xdr:rowOff>
    </xdr:from>
    <xdr:ext cx="405111" cy="259045"/>
    <xdr:sp macro="" textlink="">
      <xdr:nvSpPr>
        <xdr:cNvPr id="316" name="n_1aveValue【公営住宅】&#10;有形固定資産減価償却率"/>
        <xdr:cNvSpPr txBox="1"/>
      </xdr:nvSpPr>
      <xdr:spPr>
        <a:xfrm>
          <a:off x="35820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140988</xdr:rowOff>
    </xdr:from>
    <xdr:ext cx="405111" cy="259045"/>
    <xdr:sp macro="" textlink="">
      <xdr:nvSpPr>
        <xdr:cNvPr id="317" name="n_2aveValue【公営住宅】&#10;有形固定資産減価償却率"/>
        <xdr:cNvSpPr txBox="1"/>
      </xdr:nvSpPr>
      <xdr:spPr>
        <a:xfrm>
          <a:off x="2705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151147</xdr:rowOff>
    </xdr:from>
    <xdr:ext cx="405111" cy="259045"/>
    <xdr:sp macro="" textlink="">
      <xdr:nvSpPr>
        <xdr:cNvPr id="318" name="n_3aveValue【公営住宅】&#10;有形固定資産減価償却率"/>
        <xdr:cNvSpPr txBox="1"/>
      </xdr:nvSpPr>
      <xdr:spPr>
        <a:xfrm>
          <a:off x="1816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162577</xdr:rowOff>
    </xdr:from>
    <xdr:ext cx="405111" cy="259045"/>
    <xdr:sp macro="" textlink="">
      <xdr:nvSpPr>
        <xdr:cNvPr id="319" name="n_4aveValue【公営住宅】&#10;有形固定資産減価償却率"/>
        <xdr:cNvSpPr txBox="1"/>
      </xdr:nvSpPr>
      <xdr:spPr>
        <a:xfrm>
          <a:off x="927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55897</xdr:rowOff>
    </xdr:from>
    <xdr:ext cx="405111" cy="259045"/>
    <xdr:sp macro="" textlink="">
      <xdr:nvSpPr>
        <xdr:cNvPr id="320" name="n_1mainValue【公営住宅】&#10;有形固定資産減価償却率"/>
        <xdr:cNvSpPr txBox="1"/>
      </xdr:nvSpPr>
      <xdr:spPr>
        <a:xfrm>
          <a:off x="3582044"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151147</xdr:rowOff>
    </xdr:from>
    <xdr:ext cx="405111" cy="259045"/>
    <xdr:sp macro="" textlink="">
      <xdr:nvSpPr>
        <xdr:cNvPr id="321" name="n_2mainValue【公営住宅】&#10;有形固定資産減価償却率"/>
        <xdr:cNvSpPr txBox="1"/>
      </xdr:nvSpPr>
      <xdr:spPr>
        <a:xfrm>
          <a:off x="2705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57166</xdr:rowOff>
    </xdr:from>
    <xdr:ext cx="405111" cy="259045"/>
    <xdr:sp macro="" textlink="">
      <xdr:nvSpPr>
        <xdr:cNvPr id="322" name="n_3mainValue【公営住宅】&#10;有形固定資産減価償却率"/>
        <xdr:cNvSpPr txBox="1"/>
      </xdr:nvSpPr>
      <xdr:spPr>
        <a:xfrm>
          <a:off x="1816744"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110507</xdr:rowOff>
    </xdr:from>
    <xdr:ext cx="405111" cy="259045"/>
    <xdr:sp macro="" textlink="">
      <xdr:nvSpPr>
        <xdr:cNvPr id="323" name="n_4mainValue【公営住宅】&#10;有形固定資産減価償却率"/>
        <xdr:cNvSpPr txBox="1"/>
      </xdr:nvSpPr>
      <xdr:spPr>
        <a:xfrm>
          <a:off x="927744"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27432</xdr:rowOff>
    </xdr:from>
    <xdr:to>
      <xdr:col>54</xdr:col>
      <xdr:colOff>189865</xdr:colOff>
      <xdr:row>86</xdr:row>
      <xdr:rowOff>110489</xdr:rowOff>
    </xdr:to>
    <xdr:cxnSp macro="">
      <xdr:nvCxnSpPr>
        <xdr:cNvPr id="347" name="直線コネクタ 346"/>
        <xdr:cNvCxnSpPr/>
      </xdr:nvCxnSpPr>
      <xdr:spPr>
        <a:xfrm flipV="1">
          <a:off x="10476865" y="13571982"/>
          <a:ext cx="0" cy="128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8"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9" name="直線コネクタ 348"/>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145559</xdr:rowOff>
    </xdr:from>
    <xdr:ext cx="469744" cy="259045"/>
    <xdr:sp macro="" textlink="">
      <xdr:nvSpPr>
        <xdr:cNvPr id="350" name="【公営住宅】&#10;一人当たり面積最大値テキスト"/>
        <xdr:cNvSpPr txBox="1"/>
      </xdr:nvSpPr>
      <xdr:spPr>
        <a:xfrm>
          <a:off x="10515600" y="133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27432</xdr:rowOff>
    </xdr:from>
    <xdr:to>
      <xdr:col>55</xdr:col>
      <xdr:colOff>88900</xdr:colOff>
      <xdr:row>79</xdr:row>
      <xdr:rowOff>27432</xdr:rowOff>
    </xdr:to>
    <xdr:cxnSp macro="">
      <xdr:nvCxnSpPr>
        <xdr:cNvPr id="351" name="直線コネクタ 350"/>
        <xdr:cNvCxnSpPr/>
      </xdr:nvCxnSpPr>
      <xdr:spPr>
        <a:xfrm>
          <a:off x="10388600" y="1357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30497</xdr:rowOff>
    </xdr:from>
    <xdr:ext cx="469744" cy="259045"/>
    <xdr:sp macro="" textlink="">
      <xdr:nvSpPr>
        <xdr:cNvPr id="352" name="【公営住宅】&#10;一人当たり面積平均値テキスト"/>
        <xdr:cNvSpPr txBox="1"/>
      </xdr:nvSpPr>
      <xdr:spPr>
        <a:xfrm>
          <a:off x="10515600" y="1426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53" name="フローチャート: 判断 352"/>
        <xdr:cNvSpPr/>
      </xdr:nvSpPr>
      <xdr:spPr>
        <a:xfrm>
          <a:off x="104267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133604</xdr:rowOff>
    </xdr:from>
    <xdr:to>
      <xdr:col>50</xdr:col>
      <xdr:colOff>165100</xdr:colOff>
      <xdr:row>85</xdr:row>
      <xdr:rowOff>63754</xdr:rowOff>
    </xdr:to>
    <xdr:sp macro="" textlink="">
      <xdr:nvSpPr>
        <xdr:cNvPr id="354" name="フローチャート: 判断 353"/>
        <xdr:cNvSpPr/>
      </xdr:nvSpPr>
      <xdr:spPr>
        <a:xfrm>
          <a:off x="9588500" y="1453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119126</xdr:rowOff>
    </xdr:from>
    <xdr:to>
      <xdr:col>46</xdr:col>
      <xdr:colOff>38100</xdr:colOff>
      <xdr:row>85</xdr:row>
      <xdr:rowOff>49276</xdr:rowOff>
    </xdr:to>
    <xdr:sp macro="" textlink="">
      <xdr:nvSpPr>
        <xdr:cNvPr id="355" name="フローチャート: 判断 354"/>
        <xdr:cNvSpPr/>
      </xdr:nvSpPr>
      <xdr:spPr>
        <a:xfrm>
          <a:off x="86995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106935</xdr:rowOff>
    </xdr:from>
    <xdr:to>
      <xdr:col>41</xdr:col>
      <xdr:colOff>101600</xdr:colOff>
      <xdr:row>85</xdr:row>
      <xdr:rowOff>37085</xdr:rowOff>
    </xdr:to>
    <xdr:sp macro="" textlink="">
      <xdr:nvSpPr>
        <xdr:cNvPr id="356" name="フローチャート: 判断 355"/>
        <xdr:cNvSpPr/>
      </xdr:nvSpPr>
      <xdr:spPr>
        <a:xfrm>
          <a:off x="7810500" y="145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109982</xdr:rowOff>
    </xdr:from>
    <xdr:to>
      <xdr:col>36</xdr:col>
      <xdr:colOff>165100</xdr:colOff>
      <xdr:row>85</xdr:row>
      <xdr:rowOff>40132</xdr:rowOff>
    </xdr:to>
    <xdr:sp macro="" textlink="">
      <xdr:nvSpPr>
        <xdr:cNvPr id="357" name="フローチャート: 判断 356"/>
        <xdr:cNvSpPr/>
      </xdr:nvSpPr>
      <xdr:spPr>
        <a:xfrm>
          <a:off x="6921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98552</xdr:rowOff>
    </xdr:from>
    <xdr:to>
      <xdr:col>55</xdr:col>
      <xdr:colOff>50800</xdr:colOff>
      <xdr:row>83</xdr:row>
      <xdr:rowOff>28702</xdr:rowOff>
    </xdr:to>
    <xdr:sp macro="" textlink="">
      <xdr:nvSpPr>
        <xdr:cNvPr id="363" name="楕円 362"/>
        <xdr:cNvSpPr/>
      </xdr:nvSpPr>
      <xdr:spPr>
        <a:xfrm>
          <a:off x="10426700" y="1415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121429</xdr:rowOff>
    </xdr:from>
    <xdr:ext cx="469744" cy="259045"/>
    <xdr:sp macro="" textlink="">
      <xdr:nvSpPr>
        <xdr:cNvPr id="364" name="【公営住宅】&#10;一人当たり面積該当値テキスト"/>
        <xdr:cNvSpPr txBox="1"/>
      </xdr:nvSpPr>
      <xdr:spPr>
        <a:xfrm>
          <a:off x="10515600" y="1400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97028</xdr:rowOff>
    </xdr:from>
    <xdr:to>
      <xdr:col>50</xdr:col>
      <xdr:colOff>165100</xdr:colOff>
      <xdr:row>83</xdr:row>
      <xdr:rowOff>27178</xdr:rowOff>
    </xdr:to>
    <xdr:sp macro="" textlink="">
      <xdr:nvSpPr>
        <xdr:cNvPr id="365" name="楕円 364"/>
        <xdr:cNvSpPr/>
      </xdr:nvSpPr>
      <xdr:spPr>
        <a:xfrm>
          <a:off x="95885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147828</xdr:rowOff>
    </xdr:from>
    <xdr:to>
      <xdr:col>55</xdr:col>
      <xdr:colOff>0</xdr:colOff>
      <xdr:row>82</xdr:row>
      <xdr:rowOff>149352</xdr:rowOff>
    </xdr:to>
    <xdr:cxnSp macro="">
      <xdr:nvCxnSpPr>
        <xdr:cNvPr id="366" name="直線コネクタ 365"/>
        <xdr:cNvCxnSpPr/>
      </xdr:nvCxnSpPr>
      <xdr:spPr>
        <a:xfrm>
          <a:off x="9639300" y="1420672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96265</xdr:rowOff>
    </xdr:from>
    <xdr:to>
      <xdr:col>46</xdr:col>
      <xdr:colOff>38100</xdr:colOff>
      <xdr:row>83</xdr:row>
      <xdr:rowOff>26415</xdr:rowOff>
    </xdr:to>
    <xdr:sp macro="" textlink="">
      <xdr:nvSpPr>
        <xdr:cNvPr id="367" name="楕円 366"/>
        <xdr:cNvSpPr/>
      </xdr:nvSpPr>
      <xdr:spPr>
        <a:xfrm>
          <a:off x="8699500" y="1415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147065</xdr:rowOff>
    </xdr:from>
    <xdr:to>
      <xdr:col>50</xdr:col>
      <xdr:colOff>114300</xdr:colOff>
      <xdr:row>82</xdr:row>
      <xdr:rowOff>147828</xdr:rowOff>
    </xdr:to>
    <xdr:cxnSp macro="">
      <xdr:nvCxnSpPr>
        <xdr:cNvPr id="368" name="直線コネクタ 367"/>
        <xdr:cNvCxnSpPr/>
      </xdr:nvCxnSpPr>
      <xdr:spPr>
        <a:xfrm>
          <a:off x="8750300" y="14205965"/>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101600</xdr:rowOff>
    </xdr:from>
    <xdr:to>
      <xdr:col>41</xdr:col>
      <xdr:colOff>101600</xdr:colOff>
      <xdr:row>83</xdr:row>
      <xdr:rowOff>31750</xdr:rowOff>
    </xdr:to>
    <xdr:sp macro="" textlink="">
      <xdr:nvSpPr>
        <xdr:cNvPr id="369" name="楕円 368"/>
        <xdr:cNvSpPr/>
      </xdr:nvSpPr>
      <xdr:spPr>
        <a:xfrm>
          <a:off x="7810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147065</xdr:rowOff>
    </xdr:from>
    <xdr:to>
      <xdr:col>45</xdr:col>
      <xdr:colOff>177800</xdr:colOff>
      <xdr:row>82</xdr:row>
      <xdr:rowOff>152400</xdr:rowOff>
    </xdr:to>
    <xdr:cxnSp macro="">
      <xdr:nvCxnSpPr>
        <xdr:cNvPr id="370" name="直線コネクタ 369"/>
        <xdr:cNvCxnSpPr/>
      </xdr:nvCxnSpPr>
      <xdr:spPr>
        <a:xfrm flipV="1">
          <a:off x="7861300" y="14205965"/>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106172</xdr:rowOff>
    </xdr:from>
    <xdr:to>
      <xdr:col>36</xdr:col>
      <xdr:colOff>165100</xdr:colOff>
      <xdr:row>83</xdr:row>
      <xdr:rowOff>36322</xdr:rowOff>
    </xdr:to>
    <xdr:sp macro="" textlink="">
      <xdr:nvSpPr>
        <xdr:cNvPr id="371" name="楕円 370"/>
        <xdr:cNvSpPr/>
      </xdr:nvSpPr>
      <xdr:spPr>
        <a:xfrm>
          <a:off x="6921500" y="141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152400</xdr:rowOff>
    </xdr:from>
    <xdr:to>
      <xdr:col>41</xdr:col>
      <xdr:colOff>50800</xdr:colOff>
      <xdr:row>82</xdr:row>
      <xdr:rowOff>156972</xdr:rowOff>
    </xdr:to>
    <xdr:cxnSp macro="">
      <xdr:nvCxnSpPr>
        <xdr:cNvPr id="372" name="直線コネクタ 371"/>
        <xdr:cNvCxnSpPr/>
      </xdr:nvCxnSpPr>
      <xdr:spPr>
        <a:xfrm flipV="1">
          <a:off x="6972300" y="142113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54881</xdr:rowOff>
    </xdr:from>
    <xdr:ext cx="469744" cy="259045"/>
    <xdr:sp macro="" textlink="">
      <xdr:nvSpPr>
        <xdr:cNvPr id="373" name="n_1aveValue【公営住宅】&#10;一人当たり面積"/>
        <xdr:cNvSpPr txBox="1"/>
      </xdr:nvSpPr>
      <xdr:spPr>
        <a:xfrm>
          <a:off x="93917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40403</xdr:rowOff>
    </xdr:from>
    <xdr:ext cx="469744" cy="259045"/>
    <xdr:sp macro="" textlink="">
      <xdr:nvSpPr>
        <xdr:cNvPr id="374" name="n_2aveValue【公営住宅】&#10;一人当たり面積"/>
        <xdr:cNvSpPr txBox="1"/>
      </xdr:nvSpPr>
      <xdr:spPr>
        <a:xfrm>
          <a:off x="8515427" y="1461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28212</xdr:rowOff>
    </xdr:from>
    <xdr:ext cx="469744" cy="259045"/>
    <xdr:sp macro="" textlink="">
      <xdr:nvSpPr>
        <xdr:cNvPr id="375" name="n_3aveValue【公営住宅】&#10;一人当たり面積"/>
        <xdr:cNvSpPr txBox="1"/>
      </xdr:nvSpPr>
      <xdr:spPr>
        <a:xfrm>
          <a:off x="7626427" y="1460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31259</xdr:rowOff>
    </xdr:from>
    <xdr:ext cx="469744" cy="259045"/>
    <xdr:sp macro="" textlink="">
      <xdr:nvSpPr>
        <xdr:cNvPr id="376" name="n_4aveValue【公営住宅】&#10;一人当たり面積"/>
        <xdr:cNvSpPr txBox="1"/>
      </xdr:nvSpPr>
      <xdr:spPr>
        <a:xfrm>
          <a:off x="6737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43705</xdr:rowOff>
    </xdr:from>
    <xdr:ext cx="469744" cy="259045"/>
    <xdr:sp macro="" textlink="">
      <xdr:nvSpPr>
        <xdr:cNvPr id="377" name="n_1mainValue【公営住宅】&#10;一人当たり面積"/>
        <xdr:cNvSpPr txBox="1"/>
      </xdr:nvSpPr>
      <xdr:spPr>
        <a:xfrm>
          <a:off x="9391727" y="1393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42942</xdr:rowOff>
    </xdr:from>
    <xdr:ext cx="469744" cy="259045"/>
    <xdr:sp macro="" textlink="">
      <xdr:nvSpPr>
        <xdr:cNvPr id="378" name="n_2mainValue【公営住宅】&#10;一人当たり面積"/>
        <xdr:cNvSpPr txBox="1"/>
      </xdr:nvSpPr>
      <xdr:spPr>
        <a:xfrm>
          <a:off x="8515427" y="1393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48277</xdr:rowOff>
    </xdr:from>
    <xdr:ext cx="469744" cy="259045"/>
    <xdr:sp macro="" textlink="">
      <xdr:nvSpPr>
        <xdr:cNvPr id="379" name="n_3mainValue【公営住宅】&#10;一人当たり面積"/>
        <xdr:cNvSpPr txBox="1"/>
      </xdr:nvSpPr>
      <xdr:spPr>
        <a:xfrm>
          <a:off x="7626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52849</xdr:rowOff>
    </xdr:from>
    <xdr:ext cx="469744" cy="259045"/>
    <xdr:sp macro="" textlink="">
      <xdr:nvSpPr>
        <xdr:cNvPr id="380" name="n_4mainValue【公営住宅】&#10;一人当たり面積"/>
        <xdr:cNvSpPr txBox="1"/>
      </xdr:nvSpPr>
      <xdr:spPr>
        <a:xfrm>
          <a:off x="6737427" y="1394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100965</xdr:rowOff>
    </xdr:from>
    <xdr:to>
      <xdr:col>85</xdr:col>
      <xdr:colOff>126364</xdr:colOff>
      <xdr:row>40</xdr:row>
      <xdr:rowOff>156210</xdr:rowOff>
    </xdr:to>
    <xdr:cxnSp macro="">
      <xdr:nvCxnSpPr>
        <xdr:cNvPr id="421" name="直線コネクタ 420"/>
        <xdr:cNvCxnSpPr/>
      </xdr:nvCxnSpPr>
      <xdr:spPr>
        <a:xfrm flipV="1">
          <a:off x="16318864" y="5930265"/>
          <a:ext cx="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422" name="【認定こども園・幼稚園・保育所】&#10;有形固定資産減価償却率最小値テキスト"/>
        <xdr:cNvSpPr txBox="1"/>
      </xdr:nvSpPr>
      <xdr:spPr>
        <a:xfrm>
          <a:off x="1635760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423" name="直線コネクタ 422"/>
        <xdr:cNvCxnSpPr/>
      </xdr:nvCxnSpPr>
      <xdr:spPr>
        <a:xfrm>
          <a:off x="16230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47642</xdr:rowOff>
    </xdr:from>
    <xdr:ext cx="405111" cy="259045"/>
    <xdr:sp macro="" textlink="">
      <xdr:nvSpPr>
        <xdr:cNvPr id="424" name="【認定こども園・幼稚園・保育所】&#10;有形固定資産減価償却率最大値テキスト"/>
        <xdr:cNvSpPr txBox="1"/>
      </xdr:nvSpPr>
      <xdr:spPr>
        <a:xfrm>
          <a:off x="16357600" y="570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100965</xdr:rowOff>
    </xdr:from>
    <xdr:to>
      <xdr:col>86</xdr:col>
      <xdr:colOff>25400</xdr:colOff>
      <xdr:row>34</xdr:row>
      <xdr:rowOff>100965</xdr:rowOff>
    </xdr:to>
    <xdr:cxnSp macro="">
      <xdr:nvCxnSpPr>
        <xdr:cNvPr id="425" name="直線コネクタ 424"/>
        <xdr:cNvCxnSpPr/>
      </xdr:nvCxnSpPr>
      <xdr:spPr>
        <a:xfrm>
          <a:off x="16230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63517</xdr:rowOff>
    </xdr:from>
    <xdr:ext cx="405111" cy="259045"/>
    <xdr:sp macro="" textlink="">
      <xdr:nvSpPr>
        <xdr:cNvPr id="426" name="【認定こども園・幼稚園・保育所】&#10;有形固定資産減価償却率平均値テキスト"/>
        <xdr:cNvSpPr txBox="1"/>
      </xdr:nvSpPr>
      <xdr:spPr>
        <a:xfrm>
          <a:off x="1635760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427" name="フローチャート: 判断 426"/>
        <xdr:cNvSpPr/>
      </xdr:nvSpPr>
      <xdr:spPr>
        <a:xfrm>
          <a:off x="16268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428" name="フローチャート: 判断 427"/>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429" name="フローチャート: 判断 428"/>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430" name="フローチャート: 判断 429"/>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57785</xdr:rowOff>
    </xdr:from>
    <xdr:to>
      <xdr:col>67</xdr:col>
      <xdr:colOff>101600</xdr:colOff>
      <xdr:row>37</xdr:row>
      <xdr:rowOff>159385</xdr:rowOff>
    </xdr:to>
    <xdr:sp macro="" textlink="">
      <xdr:nvSpPr>
        <xdr:cNvPr id="431" name="フローチャート: 判断 430"/>
        <xdr:cNvSpPr/>
      </xdr:nvSpPr>
      <xdr:spPr>
        <a:xfrm>
          <a:off x="12763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437" name="楕円 436"/>
        <xdr:cNvSpPr/>
      </xdr:nvSpPr>
      <xdr:spPr>
        <a:xfrm>
          <a:off x="162687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100982</xdr:rowOff>
    </xdr:from>
    <xdr:ext cx="405111" cy="259045"/>
    <xdr:sp macro="" textlink="">
      <xdr:nvSpPr>
        <xdr:cNvPr id="438" name="【認定こども園・幼稚園・保育所】&#10;有形固定資産減価償却率該当値テキスト"/>
        <xdr:cNvSpPr txBox="1"/>
      </xdr:nvSpPr>
      <xdr:spPr>
        <a:xfrm>
          <a:off x="16357600"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69215</xdr:rowOff>
    </xdr:from>
    <xdr:to>
      <xdr:col>81</xdr:col>
      <xdr:colOff>101600</xdr:colOff>
      <xdr:row>37</xdr:row>
      <xdr:rowOff>170815</xdr:rowOff>
    </xdr:to>
    <xdr:sp macro="" textlink="">
      <xdr:nvSpPr>
        <xdr:cNvPr id="439" name="楕円 438"/>
        <xdr:cNvSpPr/>
      </xdr:nvSpPr>
      <xdr:spPr>
        <a:xfrm>
          <a:off x="15430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120015</xdr:rowOff>
    </xdr:from>
    <xdr:to>
      <xdr:col>85</xdr:col>
      <xdr:colOff>127000</xdr:colOff>
      <xdr:row>38</xdr:row>
      <xdr:rowOff>1905</xdr:rowOff>
    </xdr:to>
    <xdr:cxnSp macro="">
      <xdr:nvCxnSpPr>
        <xdr:cNvPr id="440" name="直線コネクタ 439"/>
        <xdr:cNvCxnSpPr/>
      </xdr:nvCxnSpPr>
      <xdr:spPr>
        <a:xfrm>
          <a:off x="15481300" y="646366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34925</xdr:rowOff>
    </xdr:from>
    <xdr:to>
      <xdr:col>76</xdr:col>
      <xdr:colOff>165100</xdr:colOff>
      <xdr:row>37</xdr:row>
      <xdr:rowOff>136525</xdr:rowOff>
    </xdr:to>
    <xdr:sp macro="" textlink="">
      <xdr:nvSpPr>
        <xdr:cNvPr id="441" name="楕円 440"/>
        <xdr:cNvSpPr/>
      </xdr:nvSpPr>
      <xdr:spPr>
        <a:xfrm>
          <a:off x="14541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85725</xdr:rowOff>
    </xdr:from>
    <xdr:to>
      <xdr:col>81</xdr:col>
      <xdr:colOff>50800</xdr:colOff>
      <xdr:row>37</xdr:row>
      <xdr:rowOff>120015</xdr:rowOff>
    </xdr:to>
    <xdr:cxnSp macro="">
      <xdr:nvCxnSpPr>
        <xdr:cNvPr id="442" name="直線コネクタ 441"/>
        <xdr:cNvCxnSpPr/>
      </xdr:nvCxnSpPr>
      <xdr:spPr>
        <a:xfrm>
          <a:off x="14592300" y="64293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132080</xdr:rowOff>
    </xdr:from>
    <xdr:to>
      <xdr:col>72</xdr:col>
      <xdr:colOff>38100</xdr:colOff>
      <xdr:row>38</xdr:row>
      <xdr:rowOff>62230</xdr:rowOff>
    </xdr:to>
    <xdr:sp macro="" textlink="">
      <xdr:nvSpPr>
        <xdr:cNvPr id="443" name="楕円 442"/>
        <xdr:cNvSpPr/>
      </xdr:nvSpPr>
      <xdr:spPr>
        <a:xfrm>
          <a:off x="13652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85725</xdr:rowOff>
    </xdr:from>
    <xdr:to>
      <xdr:col>76</xdr:col>
      <xdr:colOff>114300</xdr:colOff>
      <xdr:row>38</xdr:row>
      <xdr:rowOff>11430</xdr:rowOff>
    </xdr:to>
    <xdr:cxnSp macro="">
      <xdr:nvCxnSpPr>
        <xdr:cNvPr id="444" name="直線コネクタ 443"/>
        <xdr:cNvCxnSpPr/>
      </xdr:nvCxnSpPr>
      <xdr:spPr>
        <a:xfrm flipV="1">
          <a:off x="13703300" y="642937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105410</xdr:rowOff>
    </xdr:from>
    <xdr:to>
      <xdr:col>67</xdr:col>
      <xdr:colOff>101600</xdr:colOff>
      <xdr:row>37</xdr:row>
      <xdr:rowOff>35560</xdr:rowOff>
    </xdr:to>
    <xdr:sp macro="" textlink="">
      <xdr:nvSpPr>
        <xdr:cNvPr id="445" name="楕円 444"/>
        <xdr:cNvSpPr/>
      </xdr:nvSpPr>
      <xdr:spPr>
        <a:xfrm>
          <a:off x="12763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156210</xdr:rowOff>
    </xdr:from>
    <xdr:to>
      <xdr:col>71</xdr:col>
      <xdr:colOff>177800</xdr:colOff>
      <xdr:row>38</xdr:row>
      <xdr:rowOff>11430</xdr:rowOff>
    </xdr:to>
    <xdr:cxnSp macro="">
      <xdr:nvCxnSpPr>
        <xdr:cNvPr id="446" name="直線コネクタ 445"/>
        <xdr:cNvCxnSpPr/>
      </xdr:nvCxnSpPr>
      <xdr:spPr>
        <a:xfrm>
          <a:off x="12814300" y="632841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1922</xdr:rowOff>
    </xdr:from>
    <xdr:ext cx="405111" cy="259045"/>
    <xdr:sp macro="" textlink="">
      <xdr:nvSpPr>
        <xdr:cNvPr id="447" name="n_1aveValue【認定こども園・幼稚園・保育所】&#10;有形固定資産減価償却率"/>
        <xdr:cNvSpPr txBox="1"/>
      </xdr:nvSpPr>
      <xdr:spPr>
        <a:xfrm>
          <a:off x="152660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448" name="n_2aveValue【認定こども園・幼稚園・保育所】&#10;有形固定資産減価償却率"/>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151147</xdr:rowOff>
    </xdr:from>
    <xdr:ext cx="405111" cy="259045"/>
    <xdr:sp macro="" textlink="">
      <xdr:nvSpPr>
        <xdr:cNvPr id="449" name="n_3aveValue【認定こども園・幼稚園・保育所】&#10;有形固定資産減価償却率"/>
        <xdr:cNvSpPr txBox="1"/>
      </xdr:nvSpPr>
      <xdr:spPr>
        <a:xfrm>
          <a:off x="13500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150512</xdr:rowOff>
    </xdr:from>
    <xdr:ext cx="405111" cy="259045"/>
    <xdr:sp macro="" textlink="">
      <xdr:nvSpPr>
        <xdr:cNvPr id="450" name="n_4aveValue【認定こども園・幼稚園・保育所】&#10;有形固定資産減価償却率"/>
        <xdr:cNvSpPr txBox="1"/>
      </xdr:nvSpPr>
      <xdr:spPr>
        <a:xfrm>
          <a:off x="12611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15892</xdr:rowOff>
    </xdr:from>
    <xdr:ext cx="405111" cy="259045"/>
    <xdr:sp macro="" textlink="">
      <xdr:nvSpPr>
        <xdr:cNvPr id="451" name="n_1mainValue【認定こども園・幼稚園・保育所】&#10;有形固定資産減価償却率"/>
        <xdr:cNvSpPr txBox="1"/>
      </xdr:nvSpPr>
      <xdr:spPr>
        <a:xfrm>
          <a:off x="15266044"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153052</xdr:rowOff>
    </xdr:from>
    <xdr:ext cx="405111" cy="259045"/>
    <xdr:sp macro="" textlink="">
      <xdr:nvSpPr>
        <xdr:cNvPr id="452" name="n_2mainValue【認定こども園・幼稚園・保育所】&#10;有形固定資産減価償却率"/>
        <xdr:cNvSpPr txBox="1"/>
      </xdr:nvSpPr>
      <xdr:spPr>
        <a:xfrm>
          <a:off x="14389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53357</xdr:rowOff>
    </xdr:from>
    <xdr:ext cx="405111" cy="259045"/>
    <xdr:sp macro="" textlink="">
      <xdr:nvSpPr>
        <xdr:cNvPr id="453" name="n_3mainValue【認定こども園・幼稚園・保育所】&#10;有形固定資産減価償却率"/>
        <xdr:cNvSpPr txBox="1"/>
      </xdr:nvSpPr>
      <xdr:spPr>
        <a:xfrm>
          <a:off x="13500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52087</xdr:rowOff>
    </xdr:from>
    <xdr:ext cx="405111" cy="259045"/>
    <xdr:sp macro="" textlink="">
      <xdr:nvSpPr>
        <xdr:cNvPr id="454" name="n_4mainValue【認定こども園・幼稚園・保育所】&#10;有形固定資産減価償却率"/>
        <xdr:cNvSpPr txBox="1"/>
      </xdr:nvSpPr>
      <xdr:spPr>
        <a:xfrm>
          <a:off x="12611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80010</xdr:rowOff>
    </xdr:from>
    <xdr:to>
      <xdr:col>116</xdr:col>
      <xdr:colOff>62864</xdr:colOff>
      <xdr:row>41</xdr:row>
      <xdr:rowOff>163830</xdr:rowOff>
    </xdr:to>
    <xdr:cxnSp macro="">
      <xdr:nvCxnSpPr>
        <xdr:cNvPr id="478" name="直線コネクタ 477"/>
        <xdr:cNvCxnSpPr/>
      </xdr:nvCxnSpPr>
      <xdr:spPr>
        <a:xfrm flipV="1">
          <a:off x="22160864" y="57378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79"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80" name="直線コネクタ 479"/>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26687</xdr:rowOff>
    </xdr:from>
    <xdr:ext cx="469744" cy="259045"/>
    <xdr:sp macro="" textlink="">
      <xdr:nvSpPr>
        <xdr:cNvPr id="481" name="【認定こども園・幼稚園・保育所】&#10;一人当たり面積最大値テキスト"/>
        <xdr:cNvSpPr txBox="1"/>
      </xdr:nvSpPr>
      <xdr:spPr>
        <a:xfrm>
          <a:off x="2219960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80010</xdr:rowOff>
    </xdr:from>
    <xdr:to>
      <xdr:col>116</xdr:col>
      <xdr:colOff>152400</xdr:colOff>
      <xdr:row>33</xdr:row>
      <xdr:rowOff>80010</xdr:rowOff>
    </xdr:to>
    <xdr:cxnSp macro="">
      <xdr:nvCxnSpPr>
        <xdr:cNvPr id="482" name="直線コネクタ 481"/>
        <xdr:cNvCxnSpPr/>
      </xdr:nvCxnSpPr>
      <xdr:spPr>
        <a:xfrm>
          <a:off x="22072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13987</xdr:rowOff>
    </xdr:from>
    <xdr:ext cx="469744" cy="259045"/>
    <xdr:sp macro="" textlink="">
      <xdr:nvSpPr>
        <xdr:cNvPr id="483" name="【認定こども園・幼稚園・保育所】&#10;一人当たり面積平均値テキスト"/>
        <xdr:cNvSpPr txBox="1"/>
      </xdr:nvSpPr>
      <xdr:spPr>
        <a:xfrm>
          <a:off x="22199600" y="6529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84" name="フローチャート: 判断 483"/>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78740</xdr:rowOff>
    </xdr:from>
    <xdr:to>
      <xdr:col>112</xdr:col>
      <xdr:colOff>38100</xdr:colOff>
      <xdr:row>39</xdr:row>
      <xdr:rowOff>8890</xdr:rowOff>
    </xdr:to>
    <xdr:sp macro="" textlink="">
      <xdr:nvSpPr>
        <xdr:cNvPr id="485" name="フローチャート: 判断 484"/>
        <xdr:cNvSpPr/>
      </xdr:nvSpPr>
      <xdr:spPr>
        <a:xfrm>
          <a:off x="21272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86" name="フローチャート: 判断 485"/>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48260</xdr:rowOff>
    </xdr:from>
    <xdr:to>
      <xdr:col>102</xdr:col>
      <xdr:colOff>165100</xdr:colOff>
      <xdr:row>38</xdr:row>
      <xdr:rowOff>149860</xdr:rowOff>
    </xdr:to>
    <xdr:sp macro="" textlink="">
      <xdr:nvSpPr>
        <xdr:cNvPr id="487" name="フローチャート: 判断 486"/>
        <xdr:cNvSpPr/>
      </xdr:nvSpPr>
      <xdr:spPr>
        <a:xfrm>
          <a:off x="19494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55880</xdr:rowOff>
    </xdr:from>
    <xdr:to>
      <xdr:col>98</xdr:col>
      <xdr:colOff>38100</xdr:colOff>
      <xdr:row>38</xdr:row>
      <xdr:rowOff>157480</xdr:rowOff>
    </xdr:to>
    <xdr:sp macro="" textlink="">
      <xdr:nvSpPr>
        <xdr:cNvPr id="488" name="フローチャート: 判断 487"/>
        <xdr:cNvSpPr/>
      </xdr:nvSpPr>
      <xdr:spPr>
        <a:xfrm>
          <a:off x="18605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59690</xdr:rowOff>
    </xdr:from>
    <xdr:to>
      <xdr:col>116</xdr:col>
      <xdr:colOff>114300</xdr:colOff>
      <xdr:row>39</xdr:row>
      <xdr:rowOff>161290</xdr:rowOff>
    </xdr:to>
    <xdr:sp macro="" textlink="">
      <xdr:nvSpPr>
        <xdr:cNvPr id="494" name="楕円 493"/>
        <xdr:cNvSpPr/>
      </xdr:nvSpPr>
      <xdr:spPr>
        <a:xfrm>
          <a:off x="22110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38117</xdr:rowOff>
    </xdr:from>
    <xdr:ext cx="469744" cy="259045"/>
    <xdr:sp macro="" textlink="">
      <xdr:nvSpPr>
        <xdr:cNvPr id="495" name="【認定こども園・幼稚園・保育所】&#10;一人当たり面積該当値テキスト"/>
        <xdr:cNvSpPr txBox="1"/>
      </xdr:nvSpPr>
      <xdr:spPr>
        <a:xfrm>
          <a:off x="22199600"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44450</xdr:rowOff>
    </xdr:from>
    <xdr:to>
      <xdr:col>112</xdr:col>
      <xdr:colOff>38100</xdr:colOff>
      <xdr:row>39</xdr:row>
      <xdr:rowOff>146050</xdr:rowOff>
    </xdr:to>
    <xdr:sp macro="" textlink="">
      <xdr:nvSpPr>
        <xdr:cNvPr id="496" name="楕円 495"/>
        <xdr:cNvSpPr/>
      </xdr:nvSpPr>
      <xdr:spPr>
        <a:xfrm>
          <a:off x="21272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95250</xdr:rowOff>
    </xdr:from>
    <xdr:to>
      <xdr:col>116</xdr:col>
      <xdr:colOff>63500</xdr:colOff>
      <xdr:row>39</xdr:row>
      <xdr:rowOff>110490</xdr:rowOff>
    </xdr:to>
    <xdr:cxnSp macro="">
      <xdr:nvCxnSpPr>
        <xdr:cNvPr id="497" name="直線コネクタ 496"/>
        <xdr:cNvCxnSpPr/>
      </xdr:nvCxnSpPr>
      <xdr:spPr>
        <a:xfrm>
          <a:off x="21323300" y="67818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29210</xdr:rowOff>
    </xdr:from>
    <xdr:to>
      <xdr:col>107</xdr:col>
      <xdr:colOff>101600</xdr:colOff>
      <xdr:row>39</xdr:row>
      <xdr:rowOff>130810</xdr:rowOff>
    </xdr:to>
    <xdr:sp macro="" textlink="">
      <xdr:nvSpPr>
        <xdr:cNvPr id="498" name="楕円 497"/>
        <xdr:cNvSpPr/>
      </xdr:nvSpPr>
      <xdr:spPr>
        <a:xfrm>
          <a:off x="20383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80010</xdr:rowOff>
    </xdr:from>
    <xdr:to>
      <xdr:col>111</xdr:col>
      <xdr:colOff>177800</xdr:colOff>
      <xdr:row>39</xdr:row>
      <xdr:rowOff>95250</xdr:rowOff>
    </xdr:to>
    <xdr:cxnSp macro="">
      <xdr:nvCxnSpPr>
        <xdr:cNvPr id="499" name="直線コネクタ 498"/>
        <xdr:cNvCxnSpPr/>
      </xdr:nvCxnSpPr>
      <xdr:spPr>
        <a:xfrm>
          <a:off x="20434300" y="6766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29210</xdr:rowOff>
    </xdr:from>
    <xdr:to>
      <xdr:col>102</xdr:col>
      <xdr:colOff>165100</xdr:colOff>
      <xdr:row>39</xdr:row>
      <xdr:rowOff>130810</xdr:rowOff>
    </xdr:to>
    <xdr:sp macro="" textlink="">
      <xdr:nvSpPr>
        <xdr:cNvPr id="500" name="楕円 499"/>
        <xdr:cNvSpPr/>
      </xdr:nvSpPr>
      <xdr:spPr>
        <a:xfrm>
          <a:off x="19494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80010</xdr:rowOff>
    </xdr:from>
    <xdr:to>
      <xdr:col>107</xdr:col>
      <xdr:colOff>50800</xdr:colOff>
      <xdr:row>39</xdr:row>
      <xdr:rowOff>80010</xdr:rowOff>
    </xdr:to>
    <xdr:cxnSp macro="">
      <xdr:nvCxnSpPr>
        <xdr:cNvPr id="501" name="直線コネクタ 500"/>
        <xdr:cNvCxnSpPr/>
      </xdr:nvCxnSpPr>
      <xdr:spPr>
        <a:xfrm>
          <a:off x="19545300" y="6766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139700</xdr:rowOff>
    </xdr:from>
    <xdr:to>
      <xdr:col>98</xdr:col>
      <xdr:colOff>38100</xdr:colOff>
      <xdr:row>39</xdr:row>
      <xdr:rowOff>69850</xdr:rowOff>
    </xdr:to>
    <xdr:sp macro="" textlink="">
      <xdr:nvSpPr>
        <xdr:cNvPr id="502" name="楕円 501"/>
        <xdr:cNvSpPr/>
      </xdr:nvSpPr>
      <xdr:spPr>
        <a:xfrm>
          <a:off x="18605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19050</xdr:rowOff>
    </xdr:from>
    <xdr:to>
      <xdr:col>102</xdr:col>
      <xdr:colOff>114300</xdr:colOff>
      <xdr:row>39</xdr:row>
      <xdr:rowOff>80010</xdr:rowOff>
    </xdr:to>
    <xdr:cxnSp macro="">
      <xdr:nvCxnSpPr>
        <xdr:cNvPr id="503" name="直線コネクタ 502"/>
        <xdr:cNvCxnSpPr/>
      </xdr:nvCxnSpPr>
      <xdr:spPr>
        <a:xfrm>
          <a:off x="18656300" y="67056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25417</xdr:rowOff>
    </xdr:from>
    <xdr:ext cx="469744" cy="259045"/>
    <xdr:sp macro="" textlink="">
      <xdr:nvSpPr>
        <xdr:cNvPr id="504" name="n_1aveValue【認定こども園・幼稚園・保育所】&#10;一人当たり面積"/>
        <xdr:cNvSpPr txBox="1"/>
      </xdr:nvSpPr>
      <xdr:spPr>
        <a:xfrm>
          <a:off x="21075727" y="636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505" name="n_2aveValue【認定こども園・幼稚園・保育所】&#10;一人当たり面積"/>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166387</xdr:rowOff>
    </xdr:from>
    <xdr:ext cx="469744" cy="259045"/>
    <xdr:sp macro="" textlink="">
      <xdr:nvSpPr>
        <xdr:cNvPr id="506" name="n_3aveValue【認定こども園・幼稚園・保育所】&#10;一人当たり面積"/>
        <xdr:cNvSpPr txBox="1"/>
      </xdr:nvSpPr>
      <xdr:spPr>
        <a:xfrm>
          <a:off x="19310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2557</xdr:rowOff>
    </xdr:from>
    <xdr:ext cx="469744" cy="259045"/>
    <xdr:sp macro="" textlink="">
      <xdr:nvSpPr>
        <xdr:cNvPr id="507" name="n_4aveValue【認定こども園・幼稚園・保育所】&#10;一人当たり面積"/>
        <xdr:cNvSpPr txBox="1"/>
      </xdr:nvSpPr>
      <xdr:spPr>
        <a:xfrm>
          <a:off x="18421427"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137177</xdr:rowOff>
    </xdr:from>
    <xdr:ext cx="469744" cy="259045"/>
    <xdr:sp macro="" textlink="">
      <xdr:nvSpPr>
        <xdr:cNvPr id="508" name="n_1mainValue【認定こども園・幼稚園・保育所】&#10;一人当たり面積"/>
        <xdr:cNvSpPr txBox="1"/>
      </xdr:nvSpPr>
      <xdr:spPr>
        <a:xfrm>
          <a:off x="21075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121937</xdr:rowOff>
    </xdr:from>
    <xdr:ext cx="469744" cy="259045"/>
    <xdr:sp macro="" textlink="">
      <xdr:nvSpPr>
        <xdr:cNvPr id="509" name="n_2mainValue【認定こども園・幼稚園・保育所】&#10;一人当たり面積"/>
        <xdr:cNvSpPr txBox="1"/>
      </xdr:nvSpPr>
      <xdr:spPr>
        <a:xfrm>
          <a:off x="201994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121937</xdr:rowOff>
    </xdr:from>
    <xdr:ext cx="469744" cy="259045"/>
    <xdr:sp macro="" textlink="">
      <xdr:nvSpPr>
        <xdr:cNvPr id="510" name="n_3mainValue【認定こども園・幼稚園・保育所】&#10;一人当たり面積"/>
        <xdr:cNvSpPr txBox="1"/>
      </xdr:nvSpPr>
      <xdr:spPr>
        <a:xfrm>
          <a:off x="193104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60977</xdr:rowOff>
    </xdr:from>
    <xdr:ext cx="469744" cy="259045"/>
    <xdr:sp macro="" textlink="">
      <xdr:nvSpPr>
        <xdr:cNvPr id="511" name="n_4mainValue【認定こども園・幼稚園・保育所】&#10;一人当たり面積"/>
        <xdr:cNvSpPr txBox="1"/>
      </xdr:nvSpPr>
      <xdr:spPr>
        <a:xfrm>
          <a:off x="18421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3" name="直線コネクタ 5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4" name="テキスト ボックス 52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5" name="直線コネクタ 5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6" name="テキスト ボックス 5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7" name="直線コネクタ 5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8" name="テキスト ボックス 5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9" name="直線コネクタ 5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0" name="テキスト ボックス 5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1" name="直線コネクタ 5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2" name="テキスト ボックス 5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3" name="直線コネクタ 5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4" name="テキスト ボックス 53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6" name="テキスト ボックス 53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63</xdr:row>
      <xdr:rowOff>145324</xdr:rowOff>
    </xdr:to>
    <xdr:cxnSp macro="">
      <xdr:nvCxnSpPr>
        <xdr:cNvPr id="538" name="直線コネクタ 537"/>
        <xdr:cNvCxnSpPr/>
      </xdr:nvCxnSpPr>
      <xdr:spPr>
        <a:xfrm flipV="1">
          <a:off x="16318864" y="9496697"/>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539" name="【学校施設】&#10;有形固定資産減価償却率最小値テキスト"/>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540" name="直線コネクタ 539"/>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541" name="【学校施設】&#10;有形固定資産減価償却率最大値テキスト"/>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542" name="直線コネクタ 541"/>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131734</xdr:rowOff>
    </xdr:from>
    <xdr:ext cx="405111" cy="259045"/>
    <xdr:sp macro="" textlink="">
      <xdr:nvSpPr>
        <xdr:cNvPr id="543" name="【学校施設】&#10;有形固定資産減価償却率平均値テキスト"/>
        <xdr:cNvSpPr txBox="1"/>
      </xdr:nvSpPr>
      <xdr:spPr>
        <a:xfrm>
          <a:off x="16357600" y="1024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544" name="フローチャート: 判断 543"/>
        <xdr:cNvSpPr/>
      </xdr:nvSpPr>
      <xdr:spPr>
        <a:xfrm>
          <a:off x="162687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123916</xdr:rowOff>
    </xdr:from>
    <xdr:to>
      <xdr:col>81</xdr:col>
      <xdr:colOff>101600</xdr:colOff>
      <xdr:row>60</xdr:row>
      <xdr:rowOff>54066</xdr:rowOff>
    </xdr:to>
    <xdr:sp macro="" textlink="">
      <xdr:nvSpPr>
        <xdr:cNvPr id="545" name="フローチャート: 判断 544"/>
        <xdr:cNvSpPr/>
      </xdr:nvSpPr>
      <xdr:spPr>
        <a:xfrm>
          <a:off x="15430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546" name="フローチャート: 判断 545"/>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47" name="フローチャート: 判断 546"/>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548" name="フローチャート: 判断 547"/>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14515</xdr:rowOff>
    </xdr:from>
    <xdr:to>
      <xdr:col>85</xdr:col>
      <xdr:colOff>177800</xdr:colOff>
      <xdr:row>58</xdr:row>
      <xdr:rowOff>116115</xdr:rowOff>
    </xdr:to>
    <xdr:sp macro="" textlink="">
      <xdr:nvSpPr>
        <xdr:cNvPr id="554" name="楕円 553"/>
        <xdr:cNvSpPr/>
      </xdr:nvSpPr>
      <xdr:spPr>
        <a:xfrm>
          <a:off x="16268700" y="99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37392</xdr:rowOff>
    </xdr:from>
    <xdr:ext cx="405111" cy="259045"/>
    <xdr:sp macro="" textlink="">
      <xdr:nvSpPr>
        <xdr:cNvPr id="555" name="【学校施設】&#10;有形固定資産減価償却率該当値テキスト"/>
        <xdr:cNvSpPr txBox="1"/>
      </xdr:nvSpPr>
      <xdr:spPr>
        <a:xfrm>
          <a:off x="16357600" y="9810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56969</xdr:rowOff>
    </xdr:from>
    <xdr:to>
      <xdr:col>81</xdr:col>
      <xdr:colOff>101600</xdr:colOff>
      <xdr:row>58</xdr:row>
      <xdr:rowOff>158569</xdr:rowOff>
    </xdr:to>
    <xdr:sp macro="" textlink="">
      <xdr:nvSpPr>
        <xdr:cNvPr id="556" name="楕円 555"/>
        <xdr:cNvSpPr/>
      </xdr:nvSpPr>
      <xdr:spPr>
        <a:xfrm>
          <a:off x="154305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65315</xdr:rowOff>
    </xdr:from>
    <xdr:to>
      <xdr:col>85</xdr:col>
      <xdr:colOff>127000</xdr:colOff>
      <xdr:row>58</xdr:row>
      <xdr:rowOff>107769</xdr:rowOff>
    </xdr:to>
    <xdr:cxnSp macro="">
      <xdr:nvCxnSpPr>
        <xdr:cNvPr id="557" name="直線コネクタ 556"/>
        <xdr:cNvCxnSpPr/>
      </xdr:nvCxnSpPr>
      <xdr:spPr>
        <a:xfrm flipV="1">
          <a:off x="15481300" y="10009415"/>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7983</xdr:rowOff>
    </xdr:from>
    <xdr:to>
      <xdr:col>76</xdr:col>
      <xdr:colOff>165100</xdr:colOff>
      <xdr:row>58</xdr:row>
      <xdr:rowOff>109583</xdr:rowOff>
    </xdr:to>
    <xdr:sp macro="" textlink="">
      <xdr:nvSpPr>
        <xdr:cNvPr id="558" name="楕円 557"/>
        <xdr:cNvSpPr/>
      </xdr:nvSpPr>
      <xdr:spPr>
        <a:xfrm>
          <a:off x="14541500" y="99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58783</xdr:rowOff>
    </xdr:from>
    <xdr:to>
      <xdr:col>81</xdr:col>
      <xdr:colOff>50800</xdr:colOff>
      <xdr:row>58</xdr:row>
      <xdr:rowOff>107769</xdr:rowOff>
    </xdr:to>
    <xdr:cxnSp macro="">
      <xdr:nvCxnSpPr>
        <xdr:cNvPr id="559" name="直線コネクタ 558"/>
        <xdr:cNvCxnSpPr/>
      </xdr:nvCxnSpPr>
      <xdr:spPr>
        <a:xfrm>
          <a:off x="14592300" y="1000288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107587</xdr:rowOff>
    </xdr:from>
    <xdr:to>
      <xdr:col>72</xdr:col>
      <xdr:colOff>38100</xdr:colOff>
      <xdr:row>60</xdr:row>
      <xdr:rowOff>37737</xdr:rowOff>
    </xdr:to>
    <xdr:sp macro="" textlink="">
      <xdr:nvSpPr>
        <xdr:cNvPr id="560" name="楕円 559"/>
        <xdr:cNvSpPr/>
      </xdr:nvSpPr>
      <xdr:spPr>
        <a:xfrm>
          <a:off x="13652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58783</xdr:rowOff>
    </xdr:from>
    <xdr:to>
      <xdr:col>76</xdr:col>
      <xdr:colOff>114300</xdr:colOff>
      <xdr:row>59</xdr:row>
      <xdr:rowOff>158387</xdr:rowOff>
    </xdr:to>
    <xdr:cxnSp macro="">
      <xdr:nvCxnSpPr>
        <xdr:cNvPr id="561" name="直線コネクタ 560"/>
        <xdr:cNvCxnSpPr/>
      </xdr:nvCxnSpPr>
      <xdr:spPr>
        <a:xfrm flipV="1">
          <a:off x="13703300" y="10002883"/>
          <a:ext cx="889000" cy="27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156573</xdr:rowOff>
    </xdr:from>
    <xdr:to>
      <xdr:col>67</xdr:col>
      <xdr:colOff>101600</xdr:colOff>
      <xdr:row>60</xdr:row>
      <xdr:rowOff>86723</xdr:rowOff>
    </xdr:to>
    <xdr:sp macro="" textlink="">
      <xdr:nvSpPr>
        <xdr:cNvPr id="562" name="楕円 561"/>
        <xdr:cNvSpPr/>
      </xdr:nvSpPr>
      <xdr:spPr>
        <a:xfrm>
          <a:off x="127635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158387</xdr:rowOff>
    </xdr:from>
    <xdr:to>
      <xdr:col>71</xdr:col>
      <xdr:colOff>177800</xdr:colOff>
      <xdr:row>60</xdr:row>
      <xdr:rowOff>35923</xdr:rowOff>
    </xdr:to>
    <xdr:cxnSp macro="">
      <xdr:nvCxnSpPr>
        <xdr:cNvPr id="563" name="直線コネクタ 562"/>
        <xdr:cNvCxnSpPr/>
      </xdr:nvCxnSpPr>
      <xdr:spPr>
        <a:xfrm flipV="1">
          <a:off x="12814300" y="1027393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45193</xdr:rowOff>
    </xdr:from>
    <xdr:ext cx="405111" cy="259045"/>
    <xdr:sp macro="" textlink="">
      <xdr:nvSpPr>
        <xdr:cNvPr id="564" name="n_1aveValue【学校施設】&#10;有形固定資産減価償却率"/>
        <xdr:cNvSpPr txBox="1"/>
      </xdr:nvSpPr>
      <xdr:spPr>
        <a:xfrm>
          <a:off x="15266044" y="1033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35396</xdr:rowOff>
    </xdr:from>
    <xdr:ext cx="405111" cy="259045"/>
    <xdr:sp macro="" textlink="">
      <xdr:nvSpPr>
        <xdr:cNvPr id="565" name="n_2aveValue【学校施設】&#10;有形固定資産減価償却率"/>
        <xdr:cNvSpPr txBox="1"/>
      </xdr:nvSpPr>
      <xdr:spPr>
        <a:xfrm>
          <a:off x="14389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566" name="n_3aveValue【学校施設】&#10;有形固定資産減価償却率"/>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567" name="n_4aveValue【学校施設】&#10;有形固定資産減価償却率"/>
        <xdr:cNvSpPr txBox="1"/>
      </xdr:nvSpPr>
      <xdr:spPr>
        <a:xfrm>
          <a:off x="12611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3646</xdr:rowOff>
    </xdr:from>
    <xdr:ext cx="405111" cy="259045"/>
    <xdr:sp macro="" textlink="">
      <xdr:nvSpPr>
        <xdr:cNvPr id="568" name="n_1mainValue【学校施設】&#10;有形固定資産減価償却率"/>
        <xdr:cNvSpPr txBox="1"/>
      </xdr:nvSpPr>
      <xdr:spPr>
        <a:xfrm>
          <a:off x="15266044" y="977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126110</xdr:rowOff>
    </xdr:from>
    <xdr:ext cx="405111" cy="259045"/>
    <xdr:sp macro="" textlink="">
      <xdr:nvSpPr>
        <xdr:cNvPr id="569" name="n_2mainValue【学校施設】&#10;有形固定資産減価償却率"/>
        <xdr:cNvSpPr txBox="1"/>
      </xdr:nvSpPr>
      <xdr:spPr>
        <a:xfrm>
          <a:off x="14389744" y="972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28864</xdr:rowOff>
    </xdr:from>
    <xdr:ext cx="405111" cy="259045"/>
    <xdr:sp macro="" textlink="">
      <xdr:nvSpPr>
        <xdr:cNvPr id="570" name="n_3mainValue【学校施設】&#10;有形固定資産減価償却率"/>
        <xdr:cNvSpPr txBox="1"/>
      </xdr:nvSpPr>
      <xdr:spPr>
        <a:xfrm>
          <a:off x="13500744" y="1031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77850</xdr:rowOff>
    </xdr:from>
    <xdr:ext cx="405111" cy="259045"/>
    <xdr:sp macro="" textlink="">
      <xdr:nvSpPr>
        <xdr:cNvPr id="571" name="n_4mainValue【学校施設】&#10;有形固定資産減価償却率"/>
        <xdr:cNvSpPr txBox="1"/>
      </xdr:nvSpPr>
      <xdr:spPr>
        <a:xfrm>
          <a:off x="12611744" y="1036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4" name="テキスト ボックス 59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73478</xdr:rowOff>
    </xdr:from>
    <xdr:to>
      <xdr:col>116</xdr:col>
      <xdr:colOff>62864</xdr:colOff>
      <xdr:row>63</xdr:row>
      <xdr:rowOff>93073</xdr:rowOff>
    </xdr:to>
    <xdr:cxnSp macro="">
      <xdr:nvCxnSpPr>
        <xdr:cNvPr id="598" name="直線コネクタ 597"/>
        <xdr:cNvCxnSpPr/>
      </xdr:nvCxnSpPr>
      <xdr:spPr>
        <a:xfrm flipV="1">
          <a:off x="22160864" y="9503228"/>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96900</xdr:rowOff>
    </xdr:from>
    <xdr:ext cx="469744" cy="259045"/>
    <xdr:sp macro="" textlink="">
      <xdr:nvSpPr>
        <xdr:cNvPr id="599" name="【学校施設】&#10;一人当たり面積最小値テキスト"/>
        <xdr:cNvSpPr txBox="1"/>
      </xdr:nvSpPr>
      <xdr:spPr>
        <a:xfrm>
          <a:off x="22199600" y="1089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600" name="直線コネクタ 599"/>
        <xdr:cNvCxnSpPr/>
      </xdr:nvCxnSpPr>
      <xdr:spPr>
        <a:xfrm>
          <a:off x="22072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20155</xdr:rowOff>
    </xdr:from>
    <xdr:ext cx="469744" cy="259045"/>
    <xdr:sp macro="" textlink="">
      <xdr:nvSpPr>
        <xdr:cNvPr id="601" name="【学校施設】&#10;一人当たり面積最大値テキスト"/>
        <xdr:cNvSpPr txBox="1"/>
      </xdr:nvSpPr>
      <xdr:spPr>
        <a:xfrm>
          <a:off x="22199600" y="92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73478</xdr:rowOff>
    </xdr:from>
    <xdr:to>
      <xdr:col>116</xdr:col>
      <xdr:colOff>152400</xdr:colOff>
      <xdr:row>55</xdr:row>
      <xdr:rowOff>73478</xdr:rowOff>
    </xdr:to>
    <xdr:cxnSp macro="">
      <xdr:nvCxnSpPr>
        <xdr:cNvPr id="602" name="直線コネクタ 601"/>
        <xdr:cNvCxnSpPr/>
      </xdr:nvCxnSpPr>
      <xdr:spPr>
        <a:xfrm>
          <a:off x="22072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114136</xdr:rowOff>
    </xdr:from>
    <xdr:ext cx="469744" cy="259045"/>
    <xdr:sp macro="" textlink="">
      <xdr:nvSpPr>
        <xdr:cNvPr id="603" name="【学校施設】&#10;一人当たり面積平均値テキスト"/>
        <xdr:cNvSpPr txBox="1"/>
      </xdr:nvSpPr>
      <xdr:spPr>
        <a:xfrm>
          <a:off x="22199600" y="10058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91259</xdr:rowOff>
    </xdr:from>
    <xdr:to>
      <xdr:col>116</xdr:col>
      <xdr:colOff>114300</xdr:colOff>
      <xdr:row>60</xdr:row>
      <xdr:rowOff>21409</xdr:rowOff>
    </xdr:to>
    <xdr:sp macro="" textlink="">
      <xdr:nvSpPr>
        <xdr:cNvPr id="604" name="フローチャート: 判断 603"/>
        <xdr:cNvSpPr/>
      </xdr:nvSpPr>
      <xdr:spPr>
        <a:xfrm>
          <a:off x="221107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158206</xdr:rowOff>
    </xdr:from>
    <xdr:to>
      <xdr:col>112</xdr:col>
      <xdr:colOff>38100</xdr:colOff>
      <xdr:row>60</xdr:row>
      <xdr:rowOff>88356</xdr:rowOff>
    </xdr:to>
    <xdr:sp macro="" textlink="">
      <xdr:nvSpPr>
        <xdr:cNvPr id="605" name="フローチャート: 判断 604"/>
        <xdr:cNvSpPr/>
      </xdr:nvSpPr>
      <xdr:spPr>
        <a:xfrm>
          <a:off x="21272500" y="1027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112485</xdr:rowOff>
    </xdr:from>
    <xdr:to>
      <xdr:col>107</xdr:col>
      <xdr:colOff>101600</xdr:colOff>
      <xdr:row>60</xdr:row>
      <xdr:rowOff>42635</xdr:rowOff>
    </xdr:to>
    <xdr:sp macro="" textlink="">
      <xdr:nvSpPr>
        <xdr:cNvPr id="606" name="フローチャート: 判断 605"/>
        <xdr:cNvSpPr/>
      </xdr:nvSpPr>
      <xdr:spPr>
        <a:xfrm>
          <a:off x="20383500" y="102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132080</xdr:rowOff>
    </xdr:from>
    <xdr:to>
      <xdr:col>102</xdr:col>
      <xdr:colOff>165100</xdr:colOff>
      <xdr:row>60</xdr:row>
      <xdr:rowOff>62230</xdr:rowOff>
    </xdr:to>
    <xdr:sp macro="" textlink="">
      <xdr:nvSpPr>
        <xdr:cNvPr id="607" name="フローチャート: 判断 606"/>
        <xdr:cNvSpPr/>
      </xdr:nvSpPr>
      <xdr:spPr>
        <a:xfrm>
          <a:off x="19494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166370</xdr:rowOff>
    </xdr:from>
    <xdr:to>
      <xdr:col>98</xdr:col>
      <xdr:colOff>38100</xdr:colOff>
      <xdr:row>60</xdr:row>
      <xdr:rowOff>96520</xdr:rowOff>
    </xdr:to>
    <xdr:sp macro="" textlink="">
      <xdr:nvSpPr>
        <xdr:cNvPr id="608" name="フローチャート: 判断 607"/>
        <xdr:cNvSpPr/>
      </xdr:nvSpPr>
      <xdr:spPr>
        <a:xfrm>
          <a:off x="18605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99423</xdr:rowOff>
    </xdr:from>
    <xdr:to>
      <xdr:col>116</xdr:col>
      <xdr:colOff>114300</xdr:colOff>
      <xdr:row>62</xdr:row>
      <xdr:rowOff>29573</xdr:rowOff>
    </xdr:to>
    <xdr:sp macro="" textlink="">
      <xdr:nvSpPr>
        <xdr:cNvPr id="614" name="楕円 613"/>
        <xdr:cNvSpPr/>
      </xdr:nvSpPr>
      <xdr:spPr>
        <a:xfrm>
          <a:off x="22110700" y="105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77850</xdr:rowOff>
    </xdr:from>
    <xdr:ext cx="469744" cy="259045"/>
    <xdr:sp macro="" textlink="">
      <xdr:nvSpPr>
        <xdr:cNvPr id="615" name="【学校施設】&#10;一人当たり面積該当値テキスト"/>
        <xdr:cNvSpPr txBox="1"/>
      </xdr:nvSpPr>
      <xdr:spPr>
        <a:xfrm>
          <a:off x="22199600" y="1053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102688</xdr:rowOff>
    </xdr:from>
    <xdr:to>
      <xdr:col>112</xdr:col>
      <xdr:colOff>38100</xdr:colOff>
      <xdr:row>62</xdr:row>
      <xdr:rowOff>32838</xdr:rowOff>
    </xdr:to>
    <xdr:sp macro="" textlink="">
      <xdr:nvSpPr>
        <xdr:cNvPr id="616" name="楕円 615"/>
        <xdr:cNvSpPr/>
      </xdr:nvSpPr>
      <xdr:spPr>
        <a:xfrm>
          <a:off x="21272500" y="105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150223</xdr:rowOff>
    </xdr:from>
    <xdr:to>
      <xdr:col>116</xdr:col>
      <xdr:colOff>63500</xdr:colOff>
      <xdr:row>61</xdr:row>
      <xdr:rowOff>153488</xdr:rowOff>
    </xdr:to>
    <xdr:cxnSp macro="">
      <xdr:nvCxnSpPr>
        <xdr:cNvPr id="617" name="直線コネクタ 616"/>
        <xdr:cNvCxnSpPr/>
      </xdr:nvCxnSpPr>
      <xdr:spPr>
        <a:xfrm flipV="1">
          <a:off x="21323300" y="1060867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65133</xdr:rowOff>
    </xdr:from>
    <xdr:to>
      <xdr:col>107</xdr:col>
      <xdr:colOff>101600</xdr:colOff>
      <xdr:row>61</xdr:row>
      <xdr:rowOff>166733</xdr:rowOff>
    </xdr:to>
    <xdr:sp macro="" textlink="">
      <xdr:nvSpPr>
        <xdr:cNvPr id="618" name="楕円 617"/>
        <xdr:cNvSpPr/>
      </xdr:nvSpPr>
      <xdr:spPr>
        <a:xfrm>
          <a:off x="20383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115933</xdr:rowOff>
    </xdr:from>
    <xdr:to>
      <xdr:col>111</xdr:col>
      <xdr:colOff>177800</xdr:colOff>
      <xdr:row>61</xdr:row>
      <xdr:rowOff>153488</xdr:rowOff>
    </xdr:to>
    <xdr:cxnSp macro="">
      <xdr:nvCxnSpPr>
        <xdr:cNvPr id="619" name="直線コネクタ 618"/>
        <xdr:cNvCxnSpPr/>
      </xdr:nvCxnSpPr>
      <xdr:spPr>
        <a:xfrm>
          <a:off x="20434300" y="10574383"/>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83094</xdr:rowOff>
    </xdr:from>
    <xdr:to>
      <xdr:col>102</xdr:col>
      <xdr:colOff>165100</xdr:colOff>
      <xdr:row>62</xdr:row>
      <xdr:rowOff>13244</xdr:rowOff>
    </xdr:to>
    <xdr:sp macro="" textlink="">
      <xdr:nvSpPr>
        <xdr:cNvPr id="620" name="楕円 619"/>
        <xdr:cNvSpPr/>
      </xdr:nvSpPr>
      <xdr:spPr>
        <a:xfrm>
          <a:off x="194945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115933</xdr:rowOff>
    </xdr:from>
    <xdr:to>
      <xdr:col>107</xdr:col>
      <xdr:colOff>50800</xdr:colOff>
      <xdr:row>61</xdr:row>
      <xdr:rowOff>133894</xdr:rowOff>
    </xdr:to>
    <xdr:cxnSp macro="">
      <xdr:nvCxnSpPr>
        <xdr:cNvPr id="621" name="直線コネクタ 620"/>
        <xdr:cNvCxnSpPr/>
      </xdr:nvCxnSpPr>
      <xdr:spPr>
        <a:xfrm flipV="1">
          <a:off x="19545300" y="1057438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70031</xdr:rowOff>
    </xdr:from>
    <xdr:to>
      <xdr:col>98</xdr:col>
      <xdr:colOff>38100</xdr:colOff>
      <xdr:row>62</xdr:row>
      <xdr:rowOff>181</xdr:rowOff>
    </xdr:to>
    <xdr:sp macro="" textlink="">
      <xdr:nvSpPr>
        <xdr:cNvPr id="622" name="楕円 621"/>
        <xdr:cNvSpPr/>
      </xdr:nvSpPr>
      <xdr:spPr>
        <a:xfrm>
          <a:off x="186055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120831</xdr:rowOff>
    </xdr:from>
    <xdr:to>
      <xdr:col>102</xdr:col>
      <xdr:colOff>114300</xdr:colOff>
      <xdr:row>61</xdr:row>
      <xdr:rowOff>133894</xdr:rowOff>
    </xdr:to>
    <xdr:cxnSp macro="">
      <xdr:nvCxnSpPr>
        <xdr:cNvPr id="623" name="直線コネクタ 622"/>
        <xdr:cNvCxnSpPr/>
      </xdr:nvCxnSpPr>
      <xdr:spPr>
        <a:xfrm>
          <a:off x="18656300" y="1057928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104883</xdr:rowOff>
    </xdr:from>
    <xdr:ext cx="469744" cy="259045"/>
    <xdr:sp macro="" textlink="">
      <xdr:nvSpPr>
        <xdr:cNvPr id="624" name="n_1aveValue【学校施設】&#10;一人当たり面積"/>
        <xdr:cNvSpPr txBox="1"/>
      </xdr:nvSpPr>
      <xdr:spPr>
        <a:xfrm>
          <a:off x="21075727" y="1004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59162</xdr:rowOff>
    </xdr:from>
    <xdr:ext cx="469744" cy="259045"/>
    <xdr:sp macro="" textlink="">
      <xdr:nvSpPr>
        <xdr:cNvPr id="625" name="n_2aveValue【学校施設】&#10;一人当たり面積"/>
        <xdr:cNvSpPr txBox="1"/>
      </xdr:nvSpPr>
      <xdr:spPr>
        <a:xfrm>
          <a:off x="20199427" y="100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78757</xdr:rowOff>
    </xdr:from>
    <xdr:ext cx="469744" cy="259045"/>
    <xdr:sp macro="" textlink="">
      <xdr:nvSpPr>
        <xdr:cNvPr id="626" name="n_3aveValue【学校施設】&#10;一人当たり面積"/>
        <xdr:cNvSpPr txBox="1"/>
      </xdr:nvSpPr>
      <xdr:spPr>
        <a:xfrm>
          <a:off x="19310427" y="1002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113047</xdr:rowOff>
    </xdr:from>
    <xdr:ext cx="469744" cy="259045"/>
    <xdr:sp macro="" textlink="">
      <xdr:nvSpPr>
        <xdr:cNvPr id="627" name="n_4aveValue【学校施設】&#10;一人当たり面積"/>
        <xdr:cNvSpPr txBox="1"/>
      </xdr:nvSpPr>
      <xdr:spPr>
        <a:xfrm>
          <a:off x="18421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23965</xdr:rowOff>
    </xdr:from>
    <xdr:ext cx="469744" cy="259045"/>
    <xdr:sp macro="" textlink="">
      <xdr:nvSpPr>
        <xdr:cNvPr id="628" name="n_1mainValue【学校施設】&#10;一人当たり面積"/>
        <xdr:cNvSpPr txBox="1"/>
      </xdr:nvSpPr>
      <xdr:spPr>
        <a:xfrm>
          <a:off x="21075727" y="1065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157860</xdr:rowOff>
    </xdr:from>
    <xdr:ext cx="469744" cy="259045"/>
    <xdr:sp macro="" textlink="">
      <xdr:nvSpPr>
        <xdr:cNvPr id="629" name="n_2mainValue【学校施設】&#10;一人当たり面積"/>
        <xdr:cNvSpPr txBox="1"/>
      </xdr:nvSpPr>
      <xdr:spPr>
        <a:xfrm>
          <a:off x="20199427" y="1061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4371</xdr:rowOff>
    </xdr:from>
    <xdr:ext cx="469744" cy="259045"/>
    <xdr:sp macro="" textlink="">
      <xdr:nvSpPr>
        <xdr:cNvPr id="630" name="n_3mainValue【学校施設】&#10;一人当たり面積"/>
        <xdr:cNvSpPr txBox="1"/>
      </xdr:nvSpPr>
      <xdr:spPr>
        <a:xfrm>
          <a:off x="19310427" y="1063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162758</xdr:rowOff>
    </xdr:from>
    <xdr:ext cx="469744" cy="259045"/>
    <xdr:sp macro="" textlink="">
      <xdr:nvSpPr>
        <xdr:cNvPr id="631" name="n_4mainValue【学校施設】&#10;一人当たり面積"/>
        <xdr:cNvSpPr txBox="1"/>
      </xdr:nvSpPr>
      <xdr:spPr>
        <a:xfrm>
          <a:off x="18421427" y="1062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0" name="テキスト ボックス 6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1" name="直線コネクタ 6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2" name="テキスト ボックス 64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3" name="直線コネクタ 6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4" name="テキスト ボックス 64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5" name="直線コネクタ 6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6" name="テキスト ボックス 6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7" name="直線コネクタ 6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8" name="テキスト ボックス 6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9" name="直線コネクタ 6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0" name="テキスト ボックス 6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1" name="直線コネクタ 6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2" name="テキスト ボックス 65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4" name="テキスト ボックス 65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114300</xdr:rowOff>
    </xdr:to>
    <xdr:cxnSp macro="">
      <xdr:nvCxnSpPr>
        <xdr:cNvPr id="656" name="直線コネクタ 655"/>
        <xdr:cNvCxnSpPr/>
      </xdr:nvCxnSpPr>
      <xdr:spPr>
        <a:xfrm flipV="1">
          <a:off x="16318864"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8" name="直線コネクタ 65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659" name="【児童館】&#10;有形固定資産減価償却率最大値テキスト"/>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60" name="直線コネクタ 659"/>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36847</xdr:rowOff>
    </xdr:from>
    <xdr:ext cx="405111" cy="259045"/>
    <xdr:sp macro="" textlink="">
      <xdr:nvSpPr>
        <xdr:cNvPr id="661" name="【児童館】&#10;有形固定資産減価償却率平均値テキスト"/>
        <xdr:cNvSpPr txBox="1"/>
      </xdr:nvSpPr>
      <xdr:spPr>
        <a:xfrm>
          <a:off x="16357600" y="1392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xdr:rowOff>
    </xdr:from>
    <xdr:to>
      <xdr:col>85</xdr:col>
      <xdr:colOff>177800</xdr:colOff>
      <xdr:row>82</xdr:row>
      <xdr:rowOff>115570</xdr:rowOff>
    </xdr:to>
    <xdr:sp macro="" textlink="">
      <xdr:nvSpPr>
        <xdr:cNvPr id="662" name="フローチャート: 判断 661"/>
        <xdr:cNvSpPr/>
      </xdr:nvSpPr>
      <xdr:spPr>
        <a:xfrm>
          <a:off x="162687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82550</xdr:rowOff>
    </xdr:from>
    <xdr:to>
      <xdr:col>81</xdr:col>
      <xdr:colOff>101600</xdr:colOff>
      <xdr:row>82</xdr:row>
      <xdr:rowOff>12700</xdr:rowOff>
    </xdr:to>
    <xdr:sp macro="" textlink="">
      <xdr:nvSpPr>
        <xdr:cNvPr id="663" name="フローチャート: 判断 662"/>
        <xdr:cNvSpPr/>
      </xdr:nvSpPr>
      <xdr:spPr>
        <a:xfrm>
          <a:off x="15430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664" name="フローチャート: 判断 663"/>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665" name="フローチャート: 判断 664"/>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36830</xdr:rowOff>
    </xdr:from>
    <xdr:to>
      <xdr:col>67</xdr:col>
      <xdr:colOff>101600</xdr:colOff>
      <xdr:row>81</xdr:row>
      <xdr:rowOff>138430</xdr:rowOff>
    </xdr:to>
    <xdr:sp macro="" textlink="">
      <xdr:nvSpPr>
        <xdr:cNvPr id="666" name="フローチャート: 判断 665"/>
        <xdr:cNvSpPr/>
      </xdr:nvSpPr>
      <xdr:spPr>
        <a:xfrm>
          <a:off x="127635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7" name="テキスト ボックス 6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8" name="テキスト ボックス 6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9" name="テキスト ボックス 6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0" name="テキスト ボックス 6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1" name="テキスト ボックス 6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672" name="楕円 671"/>
        <xdr:cNvSpPr/>
      </xdr:nvSpPr>
      <xdr:spPr>
        <a:xfrm>
          <a:off x="16268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673" name="【児童館】&#10;有形固定資産減価償却率該当値テキスト"/>
        <xdr:cNvSpPr txBox="1"/>
      </xdr:nvSpPr>
      <xdr:spPr>
        <a:xfrm>
          <a:off x="16357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674" name="楕円 673"/>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114300</xdr:rowOff>
    </xdr:to>
    <xdr:cxnSp macro="">
      <xdr:nvCxnSpPr>
        <xdr:cNvPr id="675" name="直線コネクタ 674"/>
        <xdr:cNvCxnSpPr/>
      </xdr:nvCxnSpPr>
      <xdr:spPr>
        <a:xfrm>
          <a:off x="15481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676" name="楕円 675"/>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114300</xdr:rowOff>
    </xdr:from>
    <xdr:to>
      <xdr:col>81</xdr:col>
      <xdr:colOff>50800</xdr:colOff>
      <xdr:row>86</xdr:row>
      <xdr:rowOff>114300</xdr:rowOff>
    </xdr:to>
    <xdr:cxnSp macro="">
      <xdr:nvCxnSpPr>
        <xdr:cNvPr id="677" name="直線コネクタ 676"/>
        <xdr:cNvCxnSpPr/>
      </xdr:nvCxnSpPr>
      <xdr:spPr>
        <a:xfrm>
          <a:off x="14592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678" name="楕円 677"/>
        <xdr:cNvSpPr/>
      </xdr:nvSpPr>
      <xdr:spPr>
        <a:xfrm>
          <a:off x="1365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114300</xdr:rowOff>
    </xdr:from>
    <xdr:to>
      <xdr:col>76</xdr:col>
      <xdr:colOff>114300</xdr:colOff>
      <xdr:row>86</xdr:row>
      <xdr:rowOff>114300</xdr:rowOff>
    </xdr:to>
    <xdr:cxnSp macro="">
      <xdr:nvCxnSpPr>
        <xdr:cNvPr id="679" name="直線コネクタ 678"/>
        <xdr:cNvCxnSpPr/>
      </xdr:nvCxnSpPr>
      <xdr:spPr>
        <a:xfrm>
          <a:off x="13703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63500</xdr:rowOff>
    </xdr:from>
    <xdr:to>
      <xdr:col>67</xdr:col>
      <xdr:colOff>101600</xdr:colOff>
      <xdr:row>86</xdr:row>
      <xdr:rowOff>165100</xdr:rowOff>
    </xdr:to>
    <xdr:sp macro="" textlink="">
      <xdr:nvSpPr>
        <xdr:cNvPr id="680" name="楕円 679"/>
        <xdr:cNvSpPr/>
      </xdr:nvSpPr>
      <xdr:spPr>
        <a:xfrm>
          <a:off x="12763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114300</xdr:rowOff>
    </xdr:from>
    <xdr:to>
      <xdr:col>71</xdr:col>
      <xdr:colOff>177800</xdr:colOff>
      <xdr:row>86</xdr:row>
      <xdr:rowOff>114300</xdr:rowOff>
    </xdr:to>
    <xdr:cxnSp macro="">
      <xdr:nvCxnSpPr>
        <xdr:cNvPr id="681" name="直線コネクタ 680"/>
        <xdr:cNvCxnSpPr/>
      </xdr:nvCxnSpPr>
      <xdr:spPr>
        <a:xfrm>
          <a:off x="12814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29227</xdr:rowOff>
    </xdr:from>
    <xdr:ext cx="405111" cy="259045"/>
    <xdr:sp macro="" textlink="">
      <xdr:nvSpPr>
        <xdr:cNvPr id="682" name="n_1aveValue【児童館】&#10;有形固定資産減価償却率"/>
        <xdr:cNvSpPr txBox="1"/>
      </xdr:nvSpPr>
      <xdr:spPr>
        <a:xfrm>
          <a:off x="15266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683" name="n_2aveValue【児童館】&#10;有形固定資産減価償却率"/>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684" name="n_3aveValue【児童館】&#10;有形固定資産減価償却率"/>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154957</xdr:rowOff>
    </xdr:from>
    <xdr:ext cx="405111" cy="259045"/>
    <xdr:sp macro="" textlink="">
      <xdr:nvSpPr>
        <xdr:cNvPr id="685" name="n_4aveValue【児童館】&#10;有形固定資産減価償却率"/>
        <xdr:cNvSpPr txBox="1"/>
      </xdr:nvSpPr>
      <xdr:spPr>
        <a:xfrm>
          <a:off x="1261174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686" name="n_1mainValue【児童館】&#10;有形固定資産減価償却率"/>
        <xdr:cNvSpPr txBox="1"/>
      </xdr:nvSpPr>
      <xdr:spPr>
        <a:xfrm>
          <a:off x="15233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687" name="n_2mainValue【児童館】&#10;有形固定資産減価償却率"/>
        <xdr:cNvSpPr txBox="1"/>
      </xdr:nvSpPr>
      <xdr:spPr>
        <a:xfrm>
          <a:off x="14357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688" name="n_3mainValue【児童館】&#10;有形固定資産減価償却率"/>
        <xdr:cNvSpPr txBox="1"/>
      </xdr:nvSpPr>
      <xdr:spPr>
        <a:xfrm>
          <a:off x="13468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156227</xdr:rowOff>
    </xdr:from>
    <xdr:ext cx="469744" cy="259045"/>
    <xdr:sp macro="" textlink="">
      <xdr:nvSpPr>
        <xdr:cNvPr id="689" name="n_4mainValue【児童館】&#10;有形固定資産減価償却率"/>
        <xdr:cNvSpPr txBox="1"/>
      </xdr:nvSpPr>
      <xdr:spPr>
        <a:xfrm>
          <a:off x="12579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0" name="正方形/長方形 6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1" name="正方形/長方形 6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2" name="正方形/長方形 6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3" name="正方形/長方形 6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4" name="正方形/長方形 6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5" name="正方形/長方形 6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6" name="正方形/長方形 6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7" name="正方形/長方形 6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8" name="テキスト ボックス 6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9" name="直線コネクタ 6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00" name="直線コネクタ 69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1" name="テキスト ボックス 70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2" name="直線コネクタ 70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3" name="テキスト ボックス 70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4" name="直線コネクタ 70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5" name="テキスト ボックス 70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6" name="直線コネクタ 70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7" name="テキスト ボックス 70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8" name="直線コネクタ 7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9" name="テキスト ボックス 7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15239</xdr:rowOff>
    </xdr:to>
    <xdr:cxnSp macro="">
      <xdr:nvCxnSpPr>
        <xdr:cNvPr id="711" name="直線コネクタ 710"/>
        <xdr:cNvCxnSpPr/>
      </xdr:nvCxnSpPr>
      <xdr:spPr>
        <a:xfrm flipV="1">
          <a:off x="22160864" y="135712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712" name="【児童館】&#10;一人当たり面積最小値テキスト"/>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713" name="直線コネクタ 712"/>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714"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715" name="直線コネクタ 714"/>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716" name="【児童館】&#10;一人当たり面積平均値テキスト"/>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17" name="フローチャート: 判断 716"/>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113030</xdr:rowOff>
    </xdr:from>
    <xdr:to>
      <xdr:col>112</xdr:col>
      <xdr:colOff>38100</xdr:colOff>
      <xdr:row>84</xdr:row>
      <xdr:rowOff>43180</xdr:rowOff>
    </xdr:to>
    <xdr:sp macro="" textlink="">
      <xdr:nvSpPr>
        <xdr:cNvPr id="718" name="フローチャート: 判断 717"/>
        <xdr:cNvSpPr/>
      </xdr:nvSpPr>
      <xdr:spPr>
        <a:xfrm>
          <a:off x="21272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113030</xdr:rowOff>
    </xdr:from>
    <xdr:to>
      <xdr:col>107</xdr:col>
      <xdr:colOff>101600</xdr:colOff>
      <xdr:row>84</xdr:row>
      <xdr:rowOff>43180</xdr:rowOff>
    </xdr:to>
    <xdr:sp macro="" textlink="">
      <xdr:nvSpPr>
        <xdr:cNvPr id="719" name="フローチャート: 判断 718"/>
        <xdr:cNvSpPr/>
      </xdr:nvSpPr>
      <xdr:spPr>
        <a:xfrm>
          <a:off x="20383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20" name="フローチャート: 判断 719"/>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721" name="フローチャート: 判断 720"/>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2" name="テキスト ボックス 7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3" name="テキスト ボックス 7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4" name="テキスト ボックス 7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5" name="テキスト ボックス 7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6" name="テキスト ボックス 7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135889</xdr:rowOff>
    </xdr:from>
    <xdr:to>
      <xdr:col>116</xdr:col>
      <xdr:colOff>114300</xdr:colOff>
      <xdr:row>86</xdr:row>
      <xdr:rowOff>66039</xdr:rowOff>
    </xdr:to>
    <xdr:sp macro="" textlink="">
      <xdr:nvSpPr>
        <xdr:cNvPr id="727" name="楕円 726"/>
        <xdr:cNvSpPr/>
      </xdr:nvSpPr>
      <xdr:spPr>
        <a:xfrm>
          <a:off x="22110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50816</xdr:rowOff>
    </xdr:from>
    <xdr:ext cx="469744" cy="259045"/>
    <xdr:sp macro="" textlink="">
      <xdr:nvSpPr>
        <xdr:cNvPr id="728" name="【児童館】&#10;一人当たり面積該当値テキスト"/>
        <xdr:cNvSpPr txBox="1"/>
      </xdr:nvSpPr>
      <xdr:spPr>
        <a:xfrm>
          <a:off x="22199600" y="1462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135889</xdr:rowOff>
    </xdr:from>
    <xdr:to>
      <xdr:col>112</xdr:col>
      <xdr:colOff>38100</xdr:colOff>
      <xdr:row>86</xdr:row>
      <xdr:rowOff>66039</xdr:rowOff>
    </xdr:to>
    <xdr:sp macro="" textlink="">
      <xdr:nvSpPr>
        <xdr:cNvPr id="729" name="楕円 728"/>
        <xdr:cNvSpPr/>
      </xdr:nvSpPr>
      <xdr:spPr>
        <a:xfrm>
          <a:off x="21272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15239</xdr:rowOff>
    </xdr:from>
    <xdr:to>
      <xdr:col>116</xdr:col>
      <xdr:colOff>63500</xdr:colOff>
      <xdr:row>86</xdr:row>
      <xdr:rowOff>15239</xdr:rowOff>
    </xdr:to>
    <xdr:cxnSp macro="">
      <xdr:nvCxnSpPr>
        <xdr:cNvPr id="730" name="直線コネクタ 729"/>
        <xdr:cNvCxnSpPr/>
      </xdr:nvCxnSpPr>
      <xdr:spPr>
        <a:xfrm>
          <a:off x="21323300" y="147599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135889</xdr:rowOff>
    </xdr:from>
    <xdr:to>
      <xdr:col>107</xdr:col>
      <xdr:colOff>101600</xdr:colOff>
      <xdr:row>86</xdr:row>
      <xdr:rowOff>66039</xdr:rowOff>
    </xdr:to>
    <xdr:sp macro="" textlink="">
      <xdr:nvSpPr>
        <xdr:cNvPr id="731" name="楕円 730"/>
        <xdr:cNvSpPr/>
      </xdr:nvSpPr>
      <xdr:spPr>
        <a:xfrm>
          <a:off x="20383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15239</xdr:rowOff>
    </xdr:from>
    <xdr:to>
      <xdr:col>111</xdr:col>
      <xdr:colOff>177800</xdr:colOff>
      <xdr:row>86</xdr:row>
      <xdr:rowOff>15239</xdr:rowOff>
    </xdr:to>
    <xdr:cxnSp macro="">
      <xdr:nvCxnSpPr>
        <xdr:cNvPr id="732" name="直線コネクタ 731"/>
        <xdr:cNvCxnSpPr/>
      </xdr:nvCxnSpPr>
      <xdr:spPr>
        <a:xfrm>
          <a:off x="20434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733" name="楕円 732"/>
        <xdr:cNvSpPr/>
      </xdr:nvSpPr>
      <xdr:spPr>
        <a:xfrm>
          <a:off x="19494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15239</xdr:rowOff>
    </xdr:from>
    <xdr:to>
      <xdr:col>107</xdr:col>
      <xdr:colOff>50800</xdr:colOff>
      <xdr:row>86</xdr:row>
      <xdr:rowOff>15239</xdr:rowOff>
    </xdr:to>
    <xdr:cxnSp macro="">
      <xdr:nvCxnSpPr>
        <xdr:cNvPr id="734" name="直線コネクタ 733"/>
        <xdr:cNvCxnSpPr/>
      </xdr:nvCxnSpPr>
      <xdr:spPr>
        <a:xfrm>
          <a:off x="19545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135889</xdr:rowOff>
    </xdr:from>
    <xdr:to>
      <xdr:col>98</xdr:col>
      <xdr:colOff>38100</xdr:colOff>
      <xdr:row>86</xdr:row>
      <xdr:rowOff>66039</xdr:rowOff>
    </xdr:to>
    <xdr:sp macro="" textlink="">
      <xdr:nvSpPr>
        <xdr:cNvPr id="735" name="楕円 734"/>
        <xdr:cNvSpPr/>
      </xdr:nvSpPr>
      <xdr:spPr>
        <a:xfrm>
          <a:off x="18605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15239</xdr:rowOff>
    </xdr:from>
    <xdr:to>
      <xdr:col>102</xdr:col>
      <xdr:colOff>114300</xdr:colOff>
      <xdr:row>86</xdr:row>
      <xdr:rowOff>15239</xdr:rowOff>
    </xdr:to>
    <xdr:cxnSp macro="">
      <xdr:nvCxnSpPr>
        <xdr:cNvPr id="736" name="直線コネクタ 735"/>
        <xdr:cNvCxnSpPr/>
      </xdr:nvCxnSpPr>
      <xdr:spPr>
        <a:xfrm>
          <a:off x="18656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59707</xdr:rowOff>
    </xdr:from>
    <xdr:ext cx="469744" cy="259045"/>
    <xdr:sp macro="" textlink="">
      <xdr:nvSpPr>
        <xdr:cNvPr id="737" name="n_1aveValue【児童館】&#10;一人当たり面積"/>
        <xdr:cNvSpPr txBox="1"/>
      </xdr:nvSpPr>
      <xdr:spPr>
        <a:xfrm>
          <a:off x="210757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59707</xdr:rowOff>
    </xdr:from>
    <xdr:ext cx="469744" cy="259045"/>
    <xdr:sp macro="" textlink="">
      <xdr:nvSpPr>
        <xdr:cNvPr id="738" name="n_2aveValue【児童館】&#10;一人当たり面積"/>
        <xdr:cNvSpPr txBox="1"/>
      </xdr:nvSpPr>
      <xdr:spPr>
        <a:xfrm>
          <a:off x="20199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739" name="n_3aveValue【児童館】&#10;一人当たり面積"/>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740" name="n_4aveValue【児童館】&#10;一人当たり面積"/>
        <xdr:cNvSpPr txBox="1"/>
      </xdr:nvSpPr>
      <xdr:spPr>
        <a:xfrm>
          <a:off x="18421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57166</xdr:rowOff>
    </xdr:from>
    <xdr:ext cx="469744" cy="259045"/>
    <xdr:sp macro="" textlink="">
      <xdr:nvSpPr>
        <xdr:cNvPr id="741" name="n_1mainValue【児童館】&#10;一人当たり面積"/>
        <xdr:cNvSpPr txBox="1"/>
      </xdr:nvSpPr>
      <xdr:spPr>
        <a:xfrm>
          <a:off x="21075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57166</xdr:rowOff>
    </xdr:from>
    <xdr:ext cx="469744" cy="259045"/>
    <xdr:sp macro="" textlink="">
      <xdr:nvSpPr>
        <xdr:cNvPr id="742" name="n_2mainValue【児童館】&#10;一人当たり面積"/>
        <xdr:cNvSpPr txBox="1"/>
      </xdr:nvSpPr>
      <xdr:spPr>
        <a:xfrm>
          <a:off x="20199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57166</xdr:rowOff>
    </xdr:from>
    <xdr:ext cx="469744" cy="259045"/>
    <xdr:sp macro="" textlink="">
      <xdr:nvSpPr>
        <xdr:cNvPr id="743" name="n_3mainValue【児童館】&#10;一人当たり面積"/>
        <xdr:cNvSpPr txBox="1"/>
      </xdr:nvSpPr>
      <xdr:spPr>
        <a:xfrm>
          <a:off x="19310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57166</xdr:rowOff>
    </xdr:from>
    <xdr:ext cx="469744" cy="259045"/>
    <xdr:sp macro="" textlink="">
      <xdr:nvSpPr>
        <xdr:cNvPr id="744" name="n_4mainValue【児童館】&#10;一人当たり面積"/>
        <xdr:cNvSpPr txBox="1"/>
      </xdr:nvSpPr>
      <xdr:spPr>
        <a:xfrm>
          <a:off x="18421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5" name="正方形/長方形 7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6" name="正方形/長方形 7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7" name="正方形/長方形 7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8" name="正方形/長方形 7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9" name="正方形/長方形 7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0" name="正方形/長方形 7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1" name="正方形/長方形 7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正方形/長方形 7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3" name="テキスト ボックス 7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4" name="直線コネクタ 7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5" name="テキスト ボックス 7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6" name="直線コネクタ 75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7" name="テキスト ボックス 75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8" name="直線コネクタ 75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9" name="テキスト ボックス 75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0" name="直線コネクタ 75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1" name="テキスト ボックス 76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2" name="直線コネクタ 76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3" name="テキスト ボックス 76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4" name="直線コネクタ 76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5" name="テキスト ボックス 76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6" name="直線コネクタ 7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7" name="テキスト ボックス 76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0</xdr:rowOff>
    </xdr:from>
    <xdr:to>
      <xdr:col>85</xdr:col>
      <xdr:colOff>126364</xdr:colOff>
      <xdr:row>108</xdr:row>
      <xdr:rowOff>114300</xdr:rowOff>
    </xdr:to>
    <xdr:cxnSp macro="">
      <xdr:nvCxnSpPr>
        <xdr:cNvPr id="769" name="直線コネクタ 768"/>
        <xdr:cNvCxnSpPr/>
      </xdr:nvCxnSpPr>
      <xdr:spPr>
        <a:xfrm flipV="1">
          <a:off x="16318864" y="173164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118127</xdr:rowOff>
    </xdr:from>
    <xdr:ext cx="405111" cy="259045"/>
    <xdr:sp macro="" textlink="">
      <xdr:nvSpPr>
        <xdr:cNvPr id="770" name="【公民館】&#10;有形固定資産減価償却率最小値テキスト"/>
        <xdr:cNvSpPr txBox="1"/>
      </xdr:nvSpPr>
      <xdr:spPr>
        <a:xfrm>
          <a:off x="16357600"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114300</xdr:rowOff>
    </xdr:from>
    <xdr:to>
      <xdr:col>86</xdr:col>
      <xdr:colOff>25400</xdr:colOff>
      <xdr:row>108</xdr:row>
      <xdr:rowOff>114300</xdr:rowOff>
    </xdr:to>
    <xdr:cxnSp macro="">
      <xdr:nvCxnSpPr>
        <xdr:cNvPr id="771" name="直線コネクタ 770"/>
        <xdr:cNvCxnSpPr/>
      </xdr:nvCxnSpPr>
      <xdr:spPr>
        <a:xfrm>
          <a:off x="16230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118127</xdr:rowOff>
    </xdr:from>
    <xdr:ext cx="405111" cy="259045"/>
    <xdr:sp macro="" textlink="">
      <xdr:nvSpPr>
        <xdr:cNvPr id="772" name="【公民館】&#10;有形固定資産減価償却率最大値テキスト"/>
        <xdr:cNvSpPr txBox="1"/>
      </xdr:nvSpPr>
      <xdr:spPr>
        <a:xfrm>
          <a:off x="16357600" y="1709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0</xdr:rowOff>
    </xdr:from>
    <xdr:to>
      <xdr:col>86</xdr:col>
      <xdr:colOff>25400</xdr:colOff>
      <xdr:row>101</xdr:row>
      <xdr:rowOff>0</xdr:rowOff>
    </xdr:to>
    <xdr:cxnSp macro="">
      <xdr:nvCxnSpPr>
        <xdr:cNvPr id="773" name="直線コネクタ 772"/>
        <xdr:cNvCxnSpPr/>
      </xdr:nvCxnSpPr>
      <xdr:spPr>
        <a:xfrm>
          <a:off x="16230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102888</xdr:rowOff>
    </xdr:from>
    <xdr:ext cx="405111" cy="259045"/>
    <xdr:sp macro="" textlink="">
      <xdr:nvSpPr>
        <xdr:cNvPr id="774" name="【公民館】&#10;有形固定資産減価償却率平均値テキスト"/>
        <xdr:cNvSpPr txBox="1"/>
      </xdr:nvSpPr>
      <xdr:spPr>
        <a:xfrm>
          <a:off x="163576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775" name="フローチャート: 判断 774"/>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34925</xdr:rowOff>
    </xdr:from>
    <xdr:to>
      <xdr:col>81</xdr:col>
      <xdr:colOff>101600</xdr:colOff>
      <xdr:row>103</xdr:row>
      <xdr:rowOff>136525</xdr:rowOff>
    </xdr:to>
    <xdr:sp macro="" textlink="">
      <xdr:nvSpPr>
        <xdr:cNvPr id="776" name="フローチャート: 判断 775"/>
        <xdr:cNvSpPr/>
      </xdr:nvSpPr>
      <xdr:spPr>
        <a:xfrm>
          <a:off x="15430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777" name="フローチャート: 判断 776"/>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170180</xdr:rowOff>
    </xdr:from>
    <xdr:to>
      <xdr:col>72</xdr:col>
      <xdr:colOff>38100</xdr:colOff>
      <xdr:row>103</xdr:row>
      <xdr:rowOff>100330</xdr:rowOff>
    </xdr:to>
    <xdr:sp macro="" textlink="">
      <xdr:nvSpPr>
        <xdr:cNvPr id="778" name="フローチャート: 判断 777"/>
        <xdr:cNvSpPr/>
      </xdr:nvSpPr>
      <xdr:spPr>
        <a:xfrm>
          <a:off x="13652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158750</xdr:rowOff>
    </xdr:from>
    <xdr:to>
      <xdr:col>67</xdr:col>
      <xdr:colOff>101600</xdr:colOff>
      <xdr:row>103</xdr:row>
      <xdr:rowOff>88900</xdr:rowOff>
    </xdr:to>
    <xdr:sp macro="" textlink="">
      <xdr:nvSpPr>
        <xdr:cNvPr id="779" name="フローチャート: 判断 778"/>
        <xdr:cNvSpPr/>
      </xdr:nvSpPr>
      <xdr:spPr>
        <a:xfrm>
          <a:off x="12763500" y="1764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107</xdr:row>
      <xdr:rowOff>82550</xdr:rowOff>
    </xdr:from>
    <xdr:to>
      <xdr:col>76</xdr:col>
      <xdr:colOff>165100</xdr:colOff>
      <xdr:row>108</xdr:row>
      <xdr:rowOff>12700</xdr:rowOff>
    </xdr:to>
    <xdr:sp macro="" textlink="">
      <xdr:nvSpPr>
        <xdr:cNvPr id="785" name="楕円 784"/>
        <xdr:cNvSpPr/>
      </xdr:nvSpPr>
      <xdr:spPr>
        <a:xfrm>
          <a:off x="14541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107</xdr:row>
      <xdr:rowOff>53975</xdr:rowOff>
    </xdr:from>
    <xdr:to>
      <xdr:col>72</xdr:col>
      <xdr:colOff>38100</xdr:colOff>
      <xdr:row>107</xdr:row>
      <xdr:rowOff>155575</xdr:rowOff>
    </xdr:to>
    <xdr:sp macro="" textlink="">
      <xdr:nvSpPr>
        <xdr:cNvPr id="786" name="楕円 785"/>
        <xdr:cNvSpPr/>
      </xdr:nvSpPr>
      <xdr:spPr>
        <a:xfrm>
          <a:off x="136525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104775</xdr:rowOff>
    </xdr:from>
    <xdr:to>
      <xdr:col>76</xdr:col>
      <xdr:colOff>114300</xdr:colOff>
      <xdr:row>107</xdr:row>
      <xdr:rowOff>133350</xdr:rowOff>
    </xdr:to>
    <xdr:cxnSp macro="">
      <xdr:nvCxnSpPr>
        <xdr:cNvPr id="787" name="直線コネクタ 786"/>
        <xdr:cNvCxnSpPr/>
      </xdr:nvCxnSpPr>
      <xdr:spPr>
        <a:xfrm>
          <a:off x="13703300" y="184499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25400</xdr:rowOff>
    </xdr:from>
    <xdr:to>
      <xdr:col>67</xdr:col>
      <xdr:colOff>101600</xdr:colOff>
      <xdr:row>107</xdr:row>
      <xdr:rowOff>127000</xdr:rowOff>
    </xdr:to>
    <xdr:sp macro="" textlink="">
      <xdr:nvSpPr>
        <xdr:cNvPr id="788" name="楕円 787"/>
        <xdr:cNvSpPr/>
      </xdr:nvSpPr>
      <xdr:spPr>
        <a:xfrm>
          <a:off x="12763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76200</xdr:rowOff>
    </xdr:from>
    <xdr:to>
      <xdr:col>71</xdr:col>
      <xdr:colOff>177800</xdr:colOff>
      <xdr:row>107</xdr:row>
      <xdr:rowOff>104775</xdr:rowOff>
    </xdr:to>
    <xdr:cxnSp macro="">
      <xdr:nvCxnSpPr>
        <xdr:cNvPr id="789" name="直線コネクタ 788"/>
        <xdr:cNvCxnSpPr/>
      </xdr:nvCxnSpPr>
      <xdr:spPr>
        <a:xfrm>
          <a:off x="12814300" y="184213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153052</xdr:rowOff>
    </xdr:from>
    <xdr:ext cx="405111" cy="259045"/>
    <xdr:sp macro="" textlink="">
      <xdr:nvSpPr>
        <xdr:cNvPr id="790" name="n_1aveValue【公民館】&#10;有形固定資産減価償却率"/>
        <xdr:cNvSpPr txBox="1"/>
      </xdr:nvSpPr>
      <xdr:spPr>
        <a:xfrm>
          <a:off x="152660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143527</xdr:rowOff>
    </xdr:from>
    <xdr:ext cx="405111" cy="259045"/>
    <xdr:sp macro="" textlink="">
      <xdr:nvSpPr>
        <xdr:cNvPr id="791" name="n_2aveValue【公民館】&#10;有形固定資産減価償却率"/>
        <xdr:cNvSpPr txBox="1"/>
      </xdr:nvSpPr>
      <xdr:spPr>
        <a:xfrm>
          <a:off x="14389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116857</xdr:rowOff>
    </xdr:from>
    <xdr:ext cx="405111" cy="259045"/>
    <xdr:sp macro="" textlink="">
      <xdr:nvSpPr>
        <xdr:cNvPr id="792" name="n_3aveValue【公民館】&#10;有形固定資産減価償却率"/>
        <xdr:cNvSpPr txBox="1"/>
      </xdr:nvSpPr>
      <xdr:spPr>
        <a:xfrm>
          <a:off x="13500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105427</xdr:rowOff>
    </xdr:from>
    <xdr:ext cx="405111" cy="259045"/>
    <xdr:sp macro="" textlink="">
      <xdr:nvSpPr>
        <xdr:cNvPr id="793" name="n_4aveValue【公民館】&#10;有形固定資産減価償却率"/>
        <xdr:cNvSpPr txBox="1"/>
      </xdr:nvSpPr>
      <xdr:spPr>
        <a:xfrm>
          <a:off x="12611744" y="1742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3827</xdr:rowOff>
    </xdr:from>
    <xdr:ext cx="405111" cy="259045"/>
    <xdr:sp macro="" textlink="">
      <xdr:nvSpPr>
        <xdr:cNvPr id="794" name="n_2mainValue【公民館】&#10;有形固定資産減価償却率"/>
        <xdr:cNvSpPr txBox="1"/>
      </xdr:nvSpPr>
      <xdr:spPr>
        <a:xfrm>
          <a:off x="14389744"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146702</xdr:rowOff>
    </xdr:from>
    <xdr:ext cx="405111" cy="259045"/>
    <xdr:sp macro="" textlink="">
      <xdr:nvSpPr>
        <xdr:cNvPr id="795" name="n_3mainValue【公民館】&#10;有形固定資産減価償却率"/>
        <xdr:cNvSpPr txBox="1"/>
      </xdr:nvSpPr>
      <xdr:spPr>
        <a:xfrm>
          <a:off x="13500744" y="184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118127</xdr:rowOff>
    </xdr:from>
    <xdr:ext cx="405111" cy="259045"/>
    <xdr:sp macro="" textlink="">
      <xdr:nvSpPr>
        <xdr:cNvPr id="796" name="n_4mainValue【公民館】&#10;有形固定資産減価償却率"/>
        <xdr:cNvSpPr txBox="1"/>
      </xdr:nvSpPr>
      <xdr:spPr>
        <a:xfrm>
          <a:off x="12611744"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807" name="直線コネクタ 806"/>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08" name="テキスト ボックス 807"/>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9" name="直線コネクタ 8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0" name="テキスト ボックス 8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11" name="直線コネクタ 810"/>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12" name="テキスト ボックス 811"/>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156211</xdr:rowOff>
    </xdr:from>
    <xdr:to>
      <xdr:col>116</xdr:col>
      <xdr:colOff>62864</xdr:colOff>
      <xdr:row>107</xdr:row>
      <xdr:rowOff>104775</xdr:rowOff>
    </xdr:to>
    <xdr:cxnSp macro="">
      <xdr:nvCxnSpPr>
        <xdr:cNvPr id="816" name="直線コネクタ 815"/>
        <xdr:cNvCxnSpPr/>
      </xdr:nvCxnSpPr>
      <xdr:spPr>
        <a:xfrm flipV="1">
          <a:off x="22160864" y="17301211"/>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108602</xdr:rowOff>
    </xdr:from>
    <xdr:ext cx="469744" cy="259045"/>
    <xdr:sp macro="" textlink="">
      <xdr:nvSpPr>
        <xdr:cNvPr id="817" name="【公民館】&#10;一人当たり面積最小値テキスト"/>
        <xdr:cNvSpPr txBox="1"/>
      </xdr:nvSpPr>
      <xdr:spPr>
        <a:xfrm>
          <a:off x="22199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104775</xdr:rowOff>
    </xdr:from>
    <xdr:to>
      <xdr:col>116</xdr:col>
      <xdr:colOff>152400</xdr:colOff>
      <xdr:row>107</xdr:row>
      <xdr:rowOff>104775</xdr:rowOff>
    </xdr:to>
    <xdr:cxnSp macro="">
      <xdr:nvCxnSpPr>
        <xdr:cNvPr id="818" name="直線コネクタ 817"/>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102888</xdr:rowOff>
    </xdr:from>
    <xdr:ext cx="469744" cy="259045"/>
    <xdr:sp macro="" textlink="">
      <xdr:nvSpPr>
        <xdr:cNvPr id="819" name="【公民館】&#10;一人当たり面積最大値テキスト"/>
        <xdr:cNvSpPr txBox="1"/>
      </xdr:nvSpPr>
      <xdr:spPr>
        <a:xfrm>
          <a:off x="22199600" y="1707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156211</xdr:rowOff>
    </xdr:from>
    <xdr:to>
      <xdr:col>116</xdr:col>
      <xdr:colOff>152400</xdr:colOff>
      <xdr:row>100</xdr:row>
      <xdr:rowOff>156211</xdr:rowOff>
    </xdr:to>
    <xdr:cxnSp macro="">
      <xdr:nvCxnSpPr>
        <xdr:cNvPr id="820" name="直線コネクタ 819"/>
        <xdr:cNvCxnSpPr/>
      </xdr:nvCxnSpPr>
      <xdr:spPr>
        <a:xfrm>
          <a:off x="22072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169563</xdr:rowOff>
    </xdr:from>
    <xdr:ext cx="469744" cy="259045"/>
    <xdr:sp macro="" textlink="">
      <xdr:nvSpPr>
        <xdr:cNvPr id="821" name="【公民館】&#10;一人当たり面積平均値テキスト"/>
        <xdr:cNvSpPr txBox="1"/>
      </xdr:nvSpPr>
      <xdr:spPr>
        <a:xfrm>
          <a:off x="22199600" y="18000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19686</xdr:rowOff>
    </xdr:from>
    <xdr:to>
      <xdr:col>116</xdr:col>
      <xdr:colOff>114300</xdr:colOff>
      <xdr:row>105</xdr:row>
      <xdr:rowOff>121286</xdr:rowOff>
    </xdr:to>
    <xdr:sp macro="" textlink="">
      <xdr:nvSpPr>
        <xdr:cNvPr id="822" name="フローチャート: 判断 821"/>
        <xdr:cNvSpPr/>
      </xdr:nvSpPr>
      <xdr:spPr>
        <a:xfrm>
          <a:off x="221107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145414</xdr:rowOff>
    </xdr:from>
    <xdr:to>
      <xdr:col>112</xdr:col>
      <xdr:colOff>38100</xdr:colOff>
      <xdr:row>105</xdr:row>
      <xdr:rowOff>75564</xdr:rowOff>
    </xdr:to>
    <xdr:sp macro="" textlink="">
      <xdr:nvSpPr>
        <xdr:cNvPr id="823" name="フローチャート: 判断 822"/>
        <xdr:cNvSpPr/>
      </xdr:nvSpPr>
      <xdr:spPr>
        <a:xfrm>
          <a:off x="212725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139700</xdr:rowOff>
    </xdr:from>
    <xdr:to>
      <xdr:col>107</xdr:col>
      <xdr:colOff>101600</xdr:colOff>
      <xdr:row>105</xdr:row>
      <xdr:rowOff>69850</xdr:rowOff>
    </xdr:to>
    <xdr:sp macro="" textlink="">
      <xdr:nvSpPr>
        <xdr:cNvPr id="824" name="フローチャート: 判断 823"/>
        <xdr:cNvSpPr/>
      </xdr:nvSpPr>
      <xdr:spPr>
        <a:xfrm>
          <a:off x="20383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133986</xdr:rowOff>
    </xdr:from>
    <xdr:to>
      <xdr:col>102</xdr:col>
      <xdr:colOff>165100</xdr:colOff>
      <xdr:row>105</xdr:row>
      <xdr:rowOff>64136</xdr:rowOff>
    </xdr:to>
    <xdr:sp macro="" textlink="">
      <xdr:nvSpPr>
        <xdr:cNvPr id="825" name="フローチャート: 判断 824"/>
        <xdr:cNvSpPr/>
      </xdr:nvSpPr>
      <xdr:spPr>
        <a:xfrm>
          <a:off x="19494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145414</xdr:rowOff>
    </xdr:from>
    <xdr:to>
      <xdr:col>98</xdr:col>
      <xdr:colOff>38100</xdr:colOff>
      <xdr:row>105</xdr:row>
      <xdr:rowOff>75564</xdr:rowOff>
    </xdr:to>
    <xdr:sp macro="" textlink="">
      <xdr:nvSpPr>
        <xdr:cNvPr id="826" name="フローチャート: 判断 825"/>
        <xdr:cNvSpPr/>
      </xdr:nvSpPr>
      <xdr:spPr>
        <a:xfrm>
          <a:off x="186055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36830</xdr:rowOff>
    </xdr:from>
    <xdr:to>
      <xdr:col>107</xdr:col>
      <xdr:colOff>101600</xdr:colOff>
      <xdr:row>107</xdr:row>
      <xdr:rowOff>138430</xdr:rowOff>
    </xdr:to>
    <xdr:sp macro="" textlink="">
      <xdr:nvSpPr>
        <xdr:cNvPr id="832" name="楕円 831"/>
        <xdr:cNvSpPr/>
      </xdr:nvSpPr>
      <xdr:spPr>
        <a:xfrm>
          <a:off x="20383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36830</xdr:rowOff>
    </xdr:from>
    <xdr:to>
      <xdr:col>102</xdr:col>
      <xdr:colOff>165100</xdr:colOff>
      <xdr:row>107</xdr:row>
      <xdr:rowOff>138430</xdr:rowOff>
    </xdr:to>
    <xdr:sp macro="" textlink="">
      <xdr:nvSpPr>
        <xdr:cNvPr id="833" name="楕円 832"/>
        <xdr:cNvSpPr/>
      </xdr:nvSpPr>
      <xdr:spPr>
        <a:xfrm>
          <a:off x="19494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87630</xdr:rowOff>
    </xdr:from>
    <xdr:to>
      <xdr:col>107</xdr:col>
      <xdr:colOff>50800</xdr:colOff>
      <xdr:row>107</xdr:row>
      <xdr:rowOff>87630</xdr:rowOff>
    </xdr:to>
    <xdr:cxnSp macro="">
      <xdr:nvCxnSpPr>
        <xdr:cNvPr id="834" name="直線コネクタ 833"/>
        <xdr:cNvCxnSpPr/>
      </xdr:nvCxnSpPr>
      <xdr:spPr>
        <a:xfrm>
          <a:off x="19545300" y="1843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36830</xdr:rowOff>
    </xdr:from>
    <xdr:to>
      <xdr:col>98</xdr:col>
      <xdr:colOff>38100</xdr:colOff>
      <xdr:row>107</xdr:row>
      <xdr:rowOff>138430</xdr:rowOff>
    </xdr:to>
    <xdr:sp macro="" textlink="">
      <xdr:nvSpPr>
        <xdr:cNvPr id="835" name="楕円 834"/>
        <xdr:cNvSpPr/>
      </xdr:nvSpPr>
      <xdr:spPr>
        <a:xfrm>
          <a:off x="18605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87630</xdr:rowOff>
    </xdr:from>
    <xdr:to>
      <xdr:col>102</xdr:col>
      <xdr:colOff>114300</xdr:colOff>
      <xdr:row>107</xdr:row>
      <xdr:rowOff>87630</xdr:rowOff>
    </xdr:to>
    <xdr:cxnSp macro="">
      <xdr:nvCxnSpPr>
        <xdr:cNvPr id="836" name="直線コネクタ 835"/>
        <xdr:cNvCxnSpPr/>
      </xdr:nvCxnSpPr>
      <xdr:spPr>
        <a:xfrm>
          <a:off x="18656300" y="1843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92091</xdr:rowOff>
    </xdr:from>
    <xdr:ext cx="469744" cy="259045"/>
    <xdr:sp macro="" textlink="">
      <xdr:nvSpPr>
        <xdr:cNvPr id="837" name="n_1aveValue【公民館】&#10;一人当たり面積"/>
        <xdr:cNvSpPr txBox="1"/>
      </xdr:nvSpPr>
      <xdr:spPr>
        <a:xfrm>
          <a:off x="21075727" y="1775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86377</xdr:rowOff>
    </xdr:from>
    <xdr:ext cx="469744" cy="259045"/>
    <xdr:sp macro="" textlink="">
      <xdr:nvSpPr>
        <xdr:cNvPr id="838" name="n_2aveValue【公民館】&#10;一人当たり面積"/>
        <xdr:cNvSpPr txBox="1"/>
      </xdr:nvSpPr>
      <xdr:spPr>
        <a:xfrm>
          <a:off x="20199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80663</xdr:rowOff>
    </xdr:from>
    <xdr:ext cx="469744" cy="259045"/>
    <xdr:sp macro="" textlink="">
      <xdr:nvSpPr>
        <xdr:cNvPr id="839" name="n_3aveValue【公民館】&#10;一人当たり面積"/>
        <xdr:cNvSpPr txBox="1"/>
      </xdr:nvSpPr>
      <xdr:spPr>
        <a:xfrm>
          <a:off x="19310427" y="1774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92091</xdr:rowOff>
    </xdr:from>
    <xdr:ext cx="469744" cy="259045"/>
    <xdr:sp macro="" textlink="">
      <xdr:nvSpPr>
        <xdr:cNvPr id="840" name="n_4aveValue【公民館】&#10;一人当たり面積"/>
        <xdr:cNvSpPr txBox="1"/>
      </xdr:nvSpPr>
      <xdr:spPr>
        <a:xfrm>
          <a:off x="18421427" y="1775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129557</xdr:rowOff>
    </xdr:from>
    <xdr:ext cx="469744" cy="259045"/>
    <xdr:sp macro="" textlink="">
      <xdr:nvSpPr>
        <xdr:cNvPr id="841" name="n_2mainValue【公民館】&#10;一人当たり面積"/>
        <xdr:cNvSpPr txBox="1"/>
      </xdr:nvSpPr>
      <xdr:spPr>
        <a:xfrm>
          <a:off x="20199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129557</xdr:rowOff>
    </xdr:from>
    <xdr:ext cx="469744" cy="259045"/>
    <xdr:sp macro="" textlink="">
      <xdr:nvSpPr>
        <xdr:cNvPr id="842" name="n_3mainValue【公民館】&#10;一人当たり面積"/>
        <xdr:cNvSpPr txBox="1"/>
      </xdr:nvSpPr>
      <xdr:spPr>
        <a:xfrm>
          <a:off x="19310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129557</xdr:rowOff>
    </xdr:from>
    <xdr:ext cx="469744" cy="259045"/>
    <xdr:sp macro="" textlink="">
      <xdr:nvSpPr>
        <xdr:cNvPr id="843" name="n_4mainValue【公民館】&#10;一人当たり面積"/>
        <xdr:cNvSpPr txBox="1"/>
      </xdr:nvSpPr>
      <xdr:spPr>
        <a:xfrm>
          <a:off x="18421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4" name="正方形/長方形 8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5" name="正方形/長方形 8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6" name="テキスト ボックス 8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公営住宅については，市営住宅長寿命化計画に基づく改修を実施していることにより，有形固定資産減価償却率が類似団体平均を下回っている。一人当たりの面積については，管理戸数が多いため類似団体平均を上回っており，老朽施設の解体工事を計画的に進めるなど，施設の適正配置を図りながら効率的，効果的な維持管理に努める。</a:t>
          </a:r>
        </a:p>
        <a:p>
          <a:r>
            <a:rPr kumimoji="1" lang="ja-JP" altLang="en-US" sz="1200">
              <a:latin typeface="ＭＳ Ｐゴシック" panose="020B0600070205080204" pitchFamily="50" charset="-128"/>
              <a:ea typeface="ＭＳ Ｐゴシック" panose="020B0600070205080204" pitchFamily="50" charset="-128"/>
            </a:rPr>
            <a:t>　学校施設については，市の重点施策として，長寿命化工事を推進していることにより，有形固定資産減価償却率が類似団体平均を大きく下回っている。一人当たりの面積については，類似団体平均を下回っているが，児童・生徒が増加している学校については，校舎の増築を行うなど， 適切な教育環境の確保に努める。</a:t>
          </a:r>
        </a:p>
        <a:p>
          <a:r>
            <a:rPr kumimoji="1" lang="ja-JP" altLang="en-US" sz="1200">
              <a:latin typeface="ＭＳ Ｐゴシック" panose="020B0600070205080204" pitchFamily="50" charset="-128"/>
              <a:ea typeface="ＭＳ Ｐゴシック" panose="020B0600070205080204" pitchFamily="50" charset="-128"/>
            </a:rPr>
            <a:t>　児童館については，調査対象が１施設であり，類似団体平均との数値が乖離しているが，本市においては，多世代の交流，子育ての情報交換や悩み相談，各種講座等を行う「子育て支援・多世代交流センター」を別に２施設設置している。</a:t>
          </a:r>
        </a:p>
        <a:p>
          <a:r>
            <a:rPr kumimoji="1" lang="ja-JP" altLang="en-US" sz="1200">
              <a:latin typeface="ＭＳ Ｐゴシック" panose="020B0600070205080204" pitchFamily="50" charset="-128"/>
              <a:ea typeface="ＭＳ Ｐゴシック" panose="020B0600070205080204" pitchFamily="50" charset="-128"/>
            </a:rPr>
            <a:t>　公民館については，令和元年度中に１施設を市民センターへ移行したため対象施設がなくなった。本市においては公民館の代わりに地域コミュニティ及び生涯学習の拠点として市民センターを</a:t>
          </a:r>
          <a:r>
            <a:rPr kumimoji="1" lang="en-US" altLang="ja-JP" sz="1200">
              <a:latin typeface="ＭＳ Ｐゴシック" panose="020B0600070205080204" pitchFamily="50" charset="-128"/>
              <a:ea typeface="ＭＳ Ｐゴシック" panose="020B0600070205080204" pitchFamily="50" charset="-128"/>
            </a:rPr>
            <a:t>34</a:t>
          </a:r>
          <a:r>
            <a:rPr kumimoji="1" lang="ja-JP" altLang="en-US" sz="1200">
              <a:latin typeface="ＭＳ Ｐゴシック" panose="020B0600070205080204" pitchFamily="50" charset="-128"/>
              <a:ea typeface="ＭＳ Ｐゴシック" panose="020B0600070205080204" pitchFamily="50" charset="-128"/>
            </a:rPr>
            <a:t>施設設置している。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茨城県水戸市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271,380
267,845
217.32
156,491,139
150,962,255
3,940,675
59,074,989
133,512,465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129.4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34290</xdr:rowOff>
    </xdr:to>
    <xdr:cxnSp macro="">
      <xdr:nvCxnSpPr>
        <xdr:cNvPr id="57" name="直線コネクタ 56"/>
        <xdr:cNvCxnSpPr/>
      </xdr:nvCxnSpPr>
      <xdr:spPr>
        <a:xfrm flipV="1">
          <a:off x="4634865" y="563118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図書館】&#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0" name="【図書館】&#10;有形固定資産減価償却率最大値テキスト"/>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1" name="直線コネクタ 60"/>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23512</xdr:rowOff>
    </xdr:from>
    <xdr:ext cx="405111" cy="259045"/>
    <xdr:sp macro="" textlink="">
      <xdr:nvSpPr>
        <xdr:cNvPr id="62" name="【図書館】&#10;有形固定資産減価償却率平均値テキスト"/>
        <xdr:cNvSpPr txBox="1"/>
      </xdr:nvSpPr>
      <xdr:spPr>
        <a:xfrm>
          <a:off x="4673600" y="6024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63" name="フローチャート: 判断 62"/>
        <xdr:cNvSpPr/>
      </xdr:nvSpPr>
      <xdr:spPr>
        <a:xfrm>
          <a:off x="4584700" y="617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23495</xdr:rowOff>
    </xdr:from>
    <xdr:to>
      <xdr:col>20</xdr:col>
      <xdr:colOff>38100</xdr:colOff>
      <xdr:row>36</xdr:row>
      <xdr:rowOff>125095</xdr:rowOff>
    </xdr:to>
    <xdr:sp macro="" textlink="">
      <xdr:nvSpPr>
        <xdr:cNvPr id="64" name="フローチャート: 判断 63"/>
        <xdr:cNvSpPr/>
      </xdr:nvSpPr>
      <xdr:spPr>
        <a:xfrm>
          <a:off x="3746500" y="619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34925</xdr:rowOff>
    </xdr:from>
    <xdr:to>
      <xdr:col>15</xdr:col>
      <xdr:colOff>101600</xdr:colOff>
      <xdr:row>36</xdr:row>
      <xdr:rowOff>136525</xdr:rowOff>
    </xdr:to>
    <xdr:sp macro="" textlink="">
      <xdr:nvSpPr>
        <xdr:cNvPr id="65" name="フローチャート: 判断 64"/>
        <xdr:cNvSpPr/>
      </xdr:nvSpPr>
      <xdr:spPr>
        <a:xfrm>
          <a:off x="2857500" y="620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116840</xdr:rowOff>
    </xdr:from>
    <xdr:to>
      <xdr:col>10</xdr:col>
      <xdr:colOff>165100</xdr:colOff>
      <xdr:row>36</xdr:row>
      <xdr:rowOff>46990</xdr:rowOff>
    </xdr:to>
    <xdr:sp macro="" textlink="">
      <xdr:nvSpPr>
        <xdr:cNvPr id="66" name="フローチャート: 判断 65"/>
        <xdr:cNvSpPr/>
      </xdr:nvSpPr>
      <xdr:spPr>
        <a:xfrm>
          <a:off x="1968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80645</xdr:rowOff>
    </xdr:from>
    <xdr:to>
      <xdr:col>6</xdr:col>
      <xdr:colOff>38100</xdr:colOff>
      <xdr:row>36</xdr:row>
      <xdr:rowOff>10795</xdr:rowOff>
    </xdr:to>
    <xdr:sp macro="" textlink="">
      <xdr:nvSpPr>
        <xdr:cNvPr id="67" name="フローチャート: 判断 66"/>
        <xdr:cNvSpPr/>
      </xdr:nvSpPr>
      <xdr:spPr>
        <a:xfrm>
          <a:off x="1079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40640</xdr:rowOff>
    </xdr:from>
    <xdr:to>
      <xdr:col>24</xdr:col>
      <xdr:colOff>114300</xdr:colOff>
      <xdr:row>36</xdr:row>
      <xdr:rowOff>142240</xdr:rowOff>
    </xdr:to>
    <xdr:sp macro="" textlink="">
      <xdr:nvSpPr>
        <xdr:cNvPr id="73" name="楕円 72"/>
        <xdr:cNvSpPr/>
      </xdr:nvSpPr>
      <xdr:spPr>
        <a:xfrm>
          <a:off x="45847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19067</xdr:rowOff>
    </xdr:from>
    <xdr:ext cx="405111" cy="259045"/>
    <xdr:sp macro="" textlink="">
      <xdr:nvSpPr>
        <xdr:cNvPr id="74" name="【図書館】&#10;有形固定資産減価償却率該当値テキスト"/>
        <xdr:cNvSpPr txBox="1"/>
      </xdr:nvSpPr>
      <xdr:spPr>
        <a:xfrm>
          <a:off x="4673600" y="6191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2540</xdr:rowOff>
    </xdr:from>
    <xdr:to>
      <xdr:col>20</xdr:col>
      <xdr:colOff>38100</xdr:colOff>
      <xdr:row>36</xdr:row>
      <xdr:rowOff>104140</xdr:rowOff>
    </xdr:to>
    <xdr:sp macro="" textlink="">
      <xdr:nvSpPr>
        <xdr:cNvPr id="75" name="楕円 74"/>
        <xdr:cNvSpPr/>
      </xdr:nvSpPr>
      <xdr:spPr>
        <a:xfrm>
          <a:off x="3746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53340</xdr:rowOff>
    </xdr:from>
    <xdr:to>
      <xdr:col>24</xdr:col>
      <xdr:colOff>63500</xdr:colOff>
      <xdr:row>36</xdr:row>
      <xdr:rowOff>91440</xdr:rowOff>
    </xdr:to>
    <xdr:cxnSp macro="">
      <xdr:nvCxnSpPr>
        <xdr:cNvPr id="76" name="直線コネクタ 75"/>
        <xdr:cNvCxnSpPr/>
      </xdr:nvCxnSpPr>
      <xdr:spPr>
        <a:xfrm>
          <a:off x="3797300" y="62255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135890</xdr:rowOff>
    </xdr:from>
    <xdr:to>
      <xdr:col>15</xdr:col>
      <xdr:colOff>101600</xdr:colOff>
      <xdr:row>36</xdr:row>
      <xdr:rowOff>66040</xdr:rowOff>
    </xdr:to>
    <xdr:sp macro="" textlink="">
      <xdr:nvSpPr>
        <xdr:cNvPr id="77" name="楕円 76"/>
        <xdr:cNvSpPr/>
      </xdr:nvSpPr>
      <xdr:spPr>
        <a:xfrm>
          <a:off x="28575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15240</xdr:rowOff>
    </xdr:from>
    <xdr:to>
      <xdr:col>19</xdr:col>
      <xdr:colOff>177800</xdr:colOff>
      <xdr:row>36</xdr:row>
      <xdr:rowOff>53340</xdr:rowOff>
    </xdr:to>
    <xdr:cxnSp macro="">
      <xdr:nvCxnSpPr>
        <xdr:cNvPr id="78" name="直線コネクタ 77"/>
        <xdr:cNvCxnSpPr/>
      </xdr:nvCxnSpPr>
      <xdr:spPr>
        <a:xfrm>
          <a:off x="2908300" y="6187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109220</xdr:rowOff>
    </xdr:from>
    <xdr:to>
      <xdr:col>10</xdr:col>
      <xdr:colOff>165100</xdr:colOff>
      <xdr:row>36</xdr:row>
      <xdr:rowOff>39370</xdr:rowOff>
    </xdr:to>
    <xdr:sp macro="" textlink="">
      <xdr:nvSpPr>
        <xdr:cNvPr id="79" name="楕円 78"/>
        <xdr:cNvSpPr/>
      </xdr:nvSpPr>
      <xdr:spPr>
        <a:xfrm>
          <a:off x="19685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160020</xdr:rowOff>
    </xdr:from>
    <xdr:to>
      <xdr:col>15</xdr:col>
      <xdr:colOff>50800</xdr:colOff>
      <xdr:row>36</xdr:row>
      <xdr:rowOff>15240</xdr:rowOff>
    </xdr:to>
    <xdr:cxnSp macro="">
      <xdr:nvCxnSpPr>
        <xdr:cNvPr id="80" name="直線コネクタ 79"/>
        <xdr:cNvCxnSpPr/>
      </xdr:nvCxnSpPr>
      <xdr:spPr>
        <a:xfrm>
          <a:off x="2019300" y="61607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168275</xdr:rowOff>
    </xdr:from>
    <xdr:to>
      <xdr:col>6</xdr:col>
      <xdr:colOff>38100</xdr:colOff>
      <xdr:row>36</xdr:row>
      <xdr:rowOff>98425</xdr:rowOff>
    </xdr:to>
    <xdr:sp macro="" textlink="">
      <xdr:nvSpPr>
        <xdr:cNvPr id="81" name="楕円 80"/>
        <xdr:cNvSpPr/>
      </xdr:nvSpPr>
      <xdr:spPr>
        <a:xfrm>
          <a:off x="10795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160020</xdr:rowOff>
    </xdr:from>
    <xdr:to>
      <xdr:col>10</xdr:col>
      <xdr:colOff>114300</xdr:colOff>
      <xdr:row>36</xdr:row>
      <xdr:rowOff>47625</xdr:rowOff>
    </xdr:to>
    <xdr:cxnSp macro="">
      <xdr:nvCxnSpPr>
        <xdr:cNvPr id="82" name="直線コネクタ 81"/>
        <xdr:cNvCxnSpPr/>
      </xdr:nvCxnSpPr>
      <xdr:spPr>
        <a:xfrm flipV="1">
          <a:off x="1130300" y="616077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116222</xdr:rowOff>
    </xdr:from>
    <xdr:ext cx="405111" cy="259045"/>
    <xdr:sp macro="" textlink="">
      <xdr:nvSpPr>
        <xdr:cNvPr id="83" name="n_1aveValue【図書館】&#10;有形固定資産減価償却率"/>
        <xdr:cNvSpPr txBox="1"/>
      </xdr:nvSpPr>
      <xdr:spPr>
        <a:xfrm>
          <a:off x="3582044" y="628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127652</xdr:rowOff>
    </xdr:from>
    <xdr:ext cx="405111" cy="259045"/>
    <xdr:sp macro="" textlink="">
      <xdr:nvSpPr>
        <xdr:cNvPr id="84" name="n_2aveValue【図書館】&#10;有形固定資産減価償却率"/>
        <xdr:cNvSpPr txBox="1"/>
      </xdr:nvSpPr>
      <xdr:spPr>
        <a:xfrm>
          <a:off x="2705744" y="629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38117</xdr:rowOff>
    </xdr:from>
    <xdr:ext cx="405111" cy="259045"/>
    <xdr:sp macro="" textlink="">
      <xdr:nvSpPr>
        <xdr:cNvPr id="85" name="n_3aveValue【図書館】&#10;有形固定資産減価償却率"/>
        <xdr:cNvSpPr txBox="1"/>
      </xdr:nvSpPr>
      <xdr:spPr>
        <a:xfrm>
          <a:off x="18167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27322</xdr:rowOff>
    </xdr:from>
    <xdr:ext cx="405111" cy="259045"/>
    <xdr:sp macro="" textlink="">
      <xdr:nvSpPr>
        <xdr:cNvPr id="86" name="n_4aveValue【図書館】&#10;有形固定資産減価償却率"/>
        <xdr:cNvSpPr txBox="1"/>
      </xdr:nvSpPr>
      <xdr:spPr>
        <a:xfrm>
          <a:off x="927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120667</xdr:rowOff>
    </xdr:from>
    <xdr:ext cx="405111" cy="259045"/>
    <xdr:sp macro="" textlink="">
      <xdr:nvSpPr>
        <xdr:cNvPr id="87" name="n_1mainValue【図書館】&#10;有形固定資産減価償却率"/>
        <xdr:cNvSpPr txBox="1"/>
      </xdr:nvSpPr>
      <xdr:spPr>
        <a:xfrm>
          <a:off x="35820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82567</xdr:rowOff>
    </xdr:from>
    <xdr:ext cx="405111" cy="259045"/>
    <xdr:sp macro="" textlink="">
      <xdr:nvSpPr>
        <xdr:cNvPr id="88" name="n_2mainValue【図書館】&#10;有形固定資産減価償却率"/>
        <xdr:cNvSpPr txBox="1"/>
      </xdr:nvSpPr>
      <xdr:spPr>
        <a:xfrm>
          <a:off x="2705744"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55897</xdr:rowOff>
    </xdr:from>
    <xdr:ext cx="405111" cy="259045"/>
    <xdr:sp macro="" textlink="">
      <xdr:nvSpPr>
        <xdr:cNvPr id="89" name="n_3mainValue【図書館】&#10;有形固定資産減価償却率"/>
        <xdr:cNvSpPr txBox="1"/>
      </xdr:nvSpPr>
      <xdr:spPr>
        <a:xfrm>
          <a:off x="181674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89552</xdr:rowOff>
    </xdr:from>
    <xdr:ext cx="405111" cy="259045"/>
    <xdr:sp macro="" textlink="">
      <xdr:nvSpPr>
        <xdr:cNvPr id="90" name="n_4mainValue【図書館】&#10;有形固定資産減価償却率"/>
        <xdr:cNvSpPr txBox="1"/>
      </xdr:nvSpPr>
      <xdr:spPr>
        <a:xfrm>
          <a:off x="927744" y="6261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17" name="【図書館】&#10;一人当たり面積平均値テキスト"/>
        <xdr:cNvSpPr txBox="1"/>
      </xdr:nvSpPr>
      <xdr:spPr>
        <a:xfrm>
          <a:off x="1051560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105410</xdr:rowOff>
    </xdr:from>
    <xdr:to>
      <xdr:col>50</xdr:col>
      <xdr:colOff>165100</xdr:colOff>
      <xdr:row>38</xdr:row>
      <xdr:rowOff>35560</xdr:rowOff>
    </xdr:to>
    <xdr:sp macro="" textlink="">
      <xdr:nvSpPr>
        <xdr:cNvPr id="119" name="フローチャート: 判断 118"/>
        <xdr:cNvSpPr/>
      </xdr:nvSpPr>
      <xdr:spPr>
        <a:xfrm>
          <a:off x="958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20" name="フローチャート: 判断 119"/>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1" name="フローチャート: 判断 120"/>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151130</xdr:rowOff>
    </xdr:from>
    <xdr:to>
      <xdr:col>36</xdr:col>
      <xdr:colOff>165100</xdr:colOff>
      <xdr:row>38</xdr:row>
      <xdr:rowOff>81280</xdr:rowOff>
    </xdr:to>
    <xdr:sp macro="" textlink="">
      <xdr:nvSpPr>
        <xdr:cNvPr id="122" name="フローチャート: 判断 121"/>
        <xdr:cNvSpPr/>
      </xdr:nvSpPr>
      <xdr:spPr>
        <a:xfrm>
          <a:off x="6921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2540</xdr:rowOff>
    </xdr:from>
    <xdr:to>
      <xdr:col>55</xdr:col>
      <xdr:colOff>50800</xdr:colOff>
      <xdr:row>36</xdr:row>
      <xdr:rowOff>104140</xdr:rowOff>
    </xdr:to>
    <xdr:sp macro="" textlink="">
      <xdr:nvSpPr>
        <xdr:cNvPr id="128" name="楕円 127"/>
        <xdr:cNvSpPr/>
      </xdr:nvSpPr>
      <xdr:spPr>
        <a:xfrm>
          <a:off x="104267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25417</xdr:rowOff>
    </xdr:from>
    <xdr:ext cx="469744" cy="259045"/>
    <xdr:sp macro="" textlink="">
      <xdr:nvSpPr>
        <xdr:cNvPr id="129" name="【図書館】&#10;一人当たり面積該当値テキスト"/>
        <xdr:cNvSpPr txBox="1"/>
      </xdr:nvSpPr>
      <xdr:spPr>
        <a:xfrm>
          <a:off x="10515600" y="602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2540</xdr:rowOff>
    </xdr:from>
    <xdr:to>
      <xdr:col>50</xdr:col>
      <xdr:colOff>165100</xdr:colOff>
      <xdr:row>36</xdr:row>
      <xdr:rowOff>104140</xdr:rowOff>
    </xdr:to>
    <xdr:sp macro="" textlink="">
      <xdr:nvSpPr>
        <xdr:cNvPr id="130" name="楕円 129"/>
        <xdr:cNvSpPr/>
      </xdr:nvSpPr>
      <xdr:spPr>
        <a:xfrm>
          <a:off x="9588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53340</xdr:rowOff>
    </xdr:from>
    <xdr:to>
      <xdr:col>55</xdr:col>
      <xdr:colOff>0</xdr:colOff>
      <xdr:row>36</xdr:row>
      <xdr:rowOff>53340</xdr:rowOff>
    </xdr:to>
    <xdr:cxnSp macro="">
      <xdr:nvCxnSpPr>
        <xdr:cNvPr id="131" name="直線コネクタ 130"/>
        <xdr:cNvCxnSpPr/>
      </xdr:nvCxnSpPr>
      <xdr:spPr>
        <a:xfrm>
          <a:off x="9639300" y="62255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2540</xdr:rowOff>
    </xdr:from>
    <xdr:to>
      <xdr:col>46</xdr:col>
      <xdr:colOff>38100</xdr:colOff>
      <xdr:row>36</xdr:row>
      <xdr:rowOff>104140</xdr:rowOff>
    </xdr:to>
    <xdr:sp macro="" textlink="">
      <xdr:nvSpPr>
        <xdr:cNvPr id="132" name="楕円 131"/>
        <xdr:cNvSpPr/>
      </xdr:nvSpPr>
      <xdr:spPr>
        <a:xfrm>
          <a:off x="8699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53340</xdr:rowOff>
    </xdr:from>
    <xdr:to>
      <xdr:col>50</xdr:col>
      <xdr:colOff>114300</xdr:colOff>
      <xdr:row>36</xdr:row>
      <xdr:rowOff>53340</xdr:rowOff>
    </xdr:to>
    <xdr:cxnSp macro="">
      <xdr:nvCxnSpPr>
        <xdr:cNvPr id="133" name="直線コネクタ 132"/>
        <xdr:cNvCxnSpPr/>
      </xdr:nvCxnSpPr>
      <xdr:spPr>
        <a:xfrm>
          <a:off x="8750300" y="6225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2540</xdr:rowOff>
    </xdr:from>
    <xdr:to>
      <xdr:col>41</xdr:col>
      <xdr:colOff>101600</xdr:colOff>
      <xdr:row>36</xdr:row>
      <xdr:rowOff>104140</xdr:rowOff>
    </xdr:to>
    <xdr:sp macro="" textlink="">
      <xdr:nvSpPr>
        <xdr:cNvPr id="134" name="楕円 133"/>
        <xdr:cNvSpPr/>
      </xdr:nvSpPr>
      <xdr:spPr>
        <a:xfrm>
          <a:off x="7810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53340</xdr:rowOff>
    </xdr:from>
    <xdr:to>
      <xdr:col>45</xdr:col>
      <xdr:colOff>177800</xdr:colOff>
      <xdr:row>36</xdr:row>
      <xdr:rowOff>53340</xdr:rowOff>
    </xdr:to>
    <xdr:cxnSp macro="">
      <xdr:nvCxnSpPr>
        <xdr:cNvPr id="135" name="直線コネクタ 134"/>
        <xdr:cNvCxnSpPr/>
      </xdr:nvCxnSpPr>
      <xdr:spPr>
        <a:xfrm>
          <a:off x="7861300" y="6225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2540</xdr:rowOff>
    </xdr:from>
    <xdr:to>
      <xdr:col>36</xdr:col>
      <xdr:colOff>165100</xdr:colOff>
      <xdr:row>36</xdr:row>
      <xdr:rowOff>104140</xdr:rowOff>
    </xdr:to>
    <xdr:sp macro="" textlink="">
      <xdr:nvSpPr>
        <xdr:cNvPr id="136" name="楕円 135"/>
        <xdr:cNvSpPr/>
      </xdr:nvSpPr>
      <xdr:spPr>
        <a:xfrm>
          <a:off x="6921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53340</xdr:rowOff>
    </xdr:from>
    <xdr:to>
      <xdr:col>41</xdr:col>
      <xdr:colOff>50800</xdr:colOff>
      <xdr:row>36</xdr:row>
      <xdr:rowOff>53340</xdr:rowOff>
    </xdr:to>
    <xdr:cxnSp macro="">
      <xdr:nvCxnSpPr>
        <xdr:cNvPr id="137" name="直線コネクタ 136"/>
        <xdr:cNvCxnSpPr/>
      </xdr:nvCxnSpPr>
      <xdr:spPr>
        <a:xfrm>
          <a:off x="6972300" y="6225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26687</xdr:rowOff>
    </xdr:from>
    <xdr:ext cx="469744" cy="259045"/>
    <xdr:sp macro="" textlink="">
      <xdr:nvSpPr>
        <xdr:cNvPr id="138" name="n_1aveValue【図書館】&#10;一人当たり面積"/>
        <xdr:cNvSpPr txBox="1"/>
      </xdr:nvSpPr>
      <xdr:spPr>
        <a:xfrm>
          <a:off x="9391727" y="654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49547</xdr:rowOff>
    </xdr:from>
    <xdr:ext cx="469744" cy="259045"/>
    <xdr:sp macro="" textlink="">
      <xdr:nvSpPr>
        <xdr:cNvPr id="139" name="n_2aveValue【図書館】&#10;一人当たり面積"/>
        <xdr:cNvSpPr txBox="1"/>
      </xdr:nvSpPr>
      <xdr:spPr>
        <a:xfrm>
          <a:off x="8515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49547</xdr:rowOff>
    </xdr:from>
    <xdr:ext cx="469744" cy="259045"/>
    <xdr:sp macro="" textlink="">
      <xdr:nvSpPr>
        <xdr:cNvPr id="140" name="n_3aveValue【図書館】&#10;一人当たり面積"/>
        <xdr:cNvSpPr txBox="1"/>
      </xdr:nvSpPr>
      <xdr:spPr>
        <a:xfrm>
          <a:off x="7626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72407</xdr:rowOff>
    </xdr:from>
    <xdr:ext cx="469744" cy="259045"/>
    <xdr:sp macro="" textlink="">
      <xdr:nvSpPr>
        <xdr:cNvPr id="141" name="n_4aveValue【図書館】&#10;一人当たり面積"/>
        <xdr:cNvSpPr txBox="1"/>
      </xdr:nvSpPr>
      <xdr:spPr>
        <a:xfrm>
          <a:off x="6737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120667</xdr:rowOff>
    </xdr:from>
    <xdr:ext cx="469744" cy="259045"/>
    <xdr:sp macro="" textlink="">
      <xdr:nvSpPr>
        <xdr:cNvPr id="142" name="n_1mainValue【図書館】&#10;一人当たり面積"/>
        <xdr:cNvSpPr txBox="1"/>
      </xdr:nvSpPr>
      <xdr:spPr>
        <a:xfrm>
          <a:off x="93917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120667</xdr:rowOff>
    </xdr:from>
    <xdr:ext cx="469744" cy="259045"/>
    <xdr:sp macro="" textlink="">
      <xdr:nvSpPr>
        <xdr:cNvPr id="143" name="n_2mainValue【図書館】&#10;一人当たり面積"/>
        <xdr:cNvSpPr txBox="1"/>
      </xdr:nvSpPr>
      <xdr:spPr>
        <a:xfrm>
          <a:off x="85154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120667</xdr:rowOff>
    </xdr:from>
    <xdr:ext cx="469744" cy="259045"/>
    <xdr:sp macro="" textlink="">
      <xdr:nvSpPr>
        <xdr:cNvPr id="144" name="n_3mainValue【図書館】&#10;一人当たり面積"/>
        <xdr:cNvSpPr txBox="1"/>
      </xdr:nvSpPr>
      <xdr:spPr>
        <a:xfrm>
          <a:off x="76264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120667</xdr:rowOff>
    </xdr:from>
    <xdr:ext cx="469744" cy="259045"/>
    <xdr:sp macro="" textlink="">
      <xdr:nvSpPr>
        <xdr:cNvPr id="145" name="n_4mainValue【図書館】&#10;一人当たり面積"/>
        <xdr:cNvSpPr txBox="1"/>
      </xdr:nvSpPr>
      <xdr:spPr>
        <a:xfrm>
          <a:off x="67374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63</xdr:row>
      <xdr:rowOff>114300</xdr:rowOff>
    </xdr:to>
    <xdr:cxnSp macro="">
      <xdr:nvCxnSpPr>
        <xdr:cNvPr id="170" name="直線コネクタ 169"/>
        <xdr:cNvCxnSpPr/>
      </xdr:nvCxnSpPr>
      <xdr:spPr>
        <a:xfrm flipV="1">
          <a:off x="4634865" y="961263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71" name="【体育館・プール】&#10;有形固定資産減価償却率最小値テキスト"/>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72" name="直線コネクタ 171"/>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73"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74" name="直線コネクタ 173"/>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137177</xdr:rowOff>
    </xdr:from>
    <xdr:ext cx="405111" cy="259045"/>
    <xdr:sp macro="" textlink="">
      <xdr:nvSpPr>
        <xdr:cNvPr id="175" name="【体育館・プール】&#10;有形固定資産減価償却率平均値テキスト"/>
        <xdr:cNvSpPr txBox="1"/>
      </xdr:nvSpPr>
      <xdr:spPr>
        <a:xfrm>
          <a:off x="4673600" y="1008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6" name="フローチャート: 判断 175"/>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6350</xdr:rowOff>
    </xdr:from>
    <xdr:to>
      <xdr:col>20</xdr:col>
      <xdr:colOff>38100</xdr:colOff>
      <xdr:row>59</xdr:row>
      <xdr:rowOff>107950</xdr:rowOff>
    </xdr:to>
    <xdr:sp macro="" textlink="">
      <xdr:nvSpPr>
        <xdr:cNvPr id="177" name="フローチャート: 判断 176"/>
        <xdr:cNvSpPr/>
      </xdr:nvSpPr>
      <xdr:spPr>
        <a:xfrm>
          <a:off x="3746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128270</xdr:rowOff>
    </xdr:from>
    <xdr:to>
      <xdr:col>15</xdr:col>
      <xdr:colOff>101600</xdr:colOff>
      <xdr:row>59</xdr:row>
      <xdr:rowOff>58420</xdr:rowOff>
    </xdr:to>
    <xdr:sp macro="" textlink="">
      <xdr:nvSpPr>
        <xdr:cNvPr id="178" name="フローチャート: 判断 177"/>
        <xdr:cNvSpPr/>
      </xdr:nvSpPr>
      <xdr:spPr>
        <a:xfrm>
          <a:off x="2857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135890</xdr:rowOff>
    </xdr:from>
    <xdr:to>
      <xdr:col>10</xdr:col>
      <xdr:colOff>165100</xdr:colOff>
      <xdr:row>59</xdr:row>
      <xdr:rowOff>66040</xdr:rowOff>
    </xdr:to>
    <xdr:sp macro="" textlink="">
      <xdr:nvSpPr>
        <xdr:cNvPr id="179" name="フローチャート: 判断 178"/>
        <xdr:cNvSpPr/>
      </xdr:nvSpPr>
      <xdr:spPr>
        <a:xfrm>
          <a:off x="1968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128270</xdr:rowOff>
    </xdr:from>
    <xdr:to>
      <xdr:col>6</xdr:col>
      <xdr:colOff>38100</xdr:colOff>
      <xdr:row>59</xdr:row>
      <xdr:rowOff>58420</xdr:rowOff>
    </xdr:to>
    <xdr:sp macro="" textlink="">
      <xdr:nvSpPr>
        <xdr:cNvPr id="180" name="フローチャート: 判断 179"/>
        <xdr:cNvSpPr/>
      </xdr:nvSpPr>
      <xdr:spPr>
        <a:xfrm>
          <a:off x="1079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132080</xdr:rowOff>
    </xdr:from>
    <xdr:to>
      <xdr:col>24</xdr:col>
      <xdr:colOff>114300</xdr:colOff>
      <xdr:row>56</xdr:row>
      <xdr:rowOff>62230</xdr:rowOff>
    </xdr:to>
    <xdr:sp macro="" textlink="">
      <xdr:nvSpPr>
        <xdr:cNvPr id="186" name="楕円 185"/>
        <xdr:cNvSpPr/>
      </xdr:nvSpPr>
      <xdr:spPr>
        <a:xfrm>
          <a:off x="4584700" y="95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85107</xdr:rowOff>
    </xdr:from>
    <xdr:ext cx="405111" cy="259045"/>
    <xdr:sp macro="" textlink="">
      <xdr:nvSpPr>
        <xdr:cNvPr id="187" name="【体育館・プール】&#10;有形固定資産減価償却率該当値テキスト"/>
        <xdr:cNvSpPr txBox="1"/>
      </xdr:nvSpPr>
      <xdr:spPr>
        <a:xfrm>
          <a:off x="4673600" y="9514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92075</xdr:rowOff>
    </xdr:from>
    <xdr:to>
      <xdr:col>20</xdr:col>
      <xdr:colOff>38100</xdr:colOff>
      <xdr:row>56</xdr:row>
      <xdr:rowOff>22225</xdr:rowOff>
    </xdr:to>
    <xdr:sp macro="" textlink="">
      <xdr:nvSpPr>
        <xdr:cNvPr id="188" name="楕円 187"/>
        <xdr:cNvSpPr/>
      </xdr:nvSpPr>
      <xdr:spPr>
        <a:xfrm>
          <a:off x="3746500" y="952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142875</xdr:rowOff>
    </xdr:from>
    <xdr:to>
      <xdr:col>24</xdr:col>
      <xdr:colOff>63500</xdr:colOff>
      <xdr:row>56</xdr:row>
      <xdr:rowOff>11430</xdr:rowOff>
    </xdr:to>
    <xdr:cxnSp macro="">
      <xdr:nvCxnSpPr>
        <xdr:cNvPr id="189" name="直線コネクタ 188"/>
        <xdr:cNvCxnSpPr/>
      </xdr:nvCxnSpPr>
      <xdr:spPr>
        <a:xfrm>
          <a:off x="3797300" y="95726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53975</xdr:rowOff>
    </xdr:from>
    <xdr:to>
      <xdr:col>15</xdr:col>
      <xdr:colOff>101600</xdr:colOff>
      <xdr:row>55</xdr:row>
      <xdr:rowOff>155575</xdr:rowOff>
    </xdr:to>
    <xdr:sp macro="" textlink="">
      <xdr:nvSpPr>
        <xdr:cNvPr id="190" name="楕円 189"/>
        <xdr:cNvSpPr/>
      </xdr:nvSpPr>
      <xdr:spPr>
        <a:xfrm>
          <a:off x="2857500" y="948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104775</xdr:rowOff>
    </xdr:from>
    <xdr:to>
      <xdr:col>19</xdr:col>
      <xdr:colOff>177800</xdr:colOff>
      <xdr:row>55</xdr:row>
      <xdr:rowOff>142875</xdr:rowOff>
    </xdr:to>
    <xdr:cxnSp macro="">
      <xdr:nvCxnSpPr>
        <xdr:cNvPr id="191" name="直線コネクタ 190"/>
        <xdr:cNvCxnSpPr/>
      </xdr:nvCxnSpPr>
      <xdr:spPr>
        <a:xfrm>
          <a:off x="2908300" y="95345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97790</xdr:rowOff>
    </xdr:from>
    <xdr:to>
      <xdr:col>10</xdr:col>
      <xdr:colOff>165100</xdr:colOff>
      <xdr:row>60</xdr:row>
      <xdr:rowOff>27940</xdr:rowOff>
    </xdr:to>
    <xdr:sp macro="" textlink="">
      <xdr:nvSpPr>
        <xdr:cNvPr id="192" name="楕円 191"/>
        <xdr:cNvSpPr/>
      </xdr:nvSpPr>
      <xdr:spPr>
        <a:xfrm>
          <a:off x="1968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104775</xdr:rowOff>
    </xdr:from>
    <xdr:to>
      <xdr:col>15</xdr:col>
      <xdr:colOff>50800</xdr:colOff>
      <xdr:row>59</xdr:row>
      <xdr:rowOff>148590</xdr:rowOff>
    </xdr:to>
    <xdr:cxnSp macro="">
      <xdr:nvCxnSpPr>
        <xdr:cNvPr id="193" name="直線コネクタ 192"/>
        <xdr:cNvCxnSpPr/>
      </xdr:nvCxnSpPr>
      <xdr:spPr>
        <a:xfrm flipV="1">
          <a:off x="2019300" y="9534525"/>
          <a:ext cx="889000" cy="72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168275</xdr:rowOff>
    </xdr:from>
    <xdr:to>
      <xdr:col>6</xdr:col>
      <xdr:colOff>38100</xdr:colOff>
      <xdr:row>60</xdr:row>
      <xdr:rowOff>98425</xdr:rowOff>
    </xdr:to>
    <xdr:sp macro="" textlink="">
      <xdr:nvSpPr>
        <xdr:cNvPr id="194" name="楕円 193"/>
        <xdr:cNvSpPr/>
      </xdr:nvSpPr>
      <xdr:spPr>
        <a:xfrm>
          <a:off x="1079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148590</xdr:rowOff>
    </xdr:from>
    <xdr:to>
      <xdr:col>10</xdr:col>
      <xdr:colOff>114300</xdr:colOff>
      <xdr:row>60</xdr:row>
      <xdr:rowOff>47625</xdr:rowOff>
    </xdr:to>
    <xdr:cxnSp macro="">
      <xdr:nvCxnSpPr>
        <xdr:cNvPr id="195" name="直線コネクタ 194"/>
        <xdr:cNvCxnSpPr/>
      </xdr:nvCxnSpPr>
      <xdr:spPr>
        <a:xfrm flipV="1">
          <a:off x="1130300" y="1026414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99077</xdr:rowOff>
    </xdr:from>
    <xdr:ext cx="405111" cy="259045"/>
    <xdr:sp macro="" textlink="">
      <xdr:nvSpPr>
        <xdr:cNvPr id="196" name="n_1aveValue【体育館・プール】&#10;有形固定資産減価償却率"/>
        <xdr:cNvSpPr txBox="1"/>
      </xdr:nvSpPr>
      <xdr:spPr>
        <a:xfrm>
          <a:off x="35820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49547</xdr:rowOff>
    </xdr:from>
    <xdr:ext cx="405111" cy="259045"/>
    <xdr:sp macro="" textlink="">
      <xdr:nvSpPr>
        <xdr:cNvPr id="197" name="n_2aveValue【体育館・プール】&#10;有形固定資産減価償却率"/>
        <xdr:cNvSpPr txBox="1"/>
      </xdr:nvSpPr>
      <xdr:spPr>
        <a:xfrm>
          <a:off x="2705744" y="1016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82567</xdr:rowOff>
    </xdr:from>
    <xdr:ext cx="405111" cy="259045"/>
    <xdr:sp macro="" textlink="">
      <xdr:nvSpPr>
        <xdr:cNvPr id="198" name="n_3aveValue【体育館・プール】&#10;有形固定資産減価償却率"/>
        <xdr:cNvSpPr txBox="1"/>
      </xdr:nvSpPr>
      <xdr:spPr>
        <a:xfrm>
          <a:off x="1816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74947</xdr:rowOff>
    </xdr:from>
    <xdr:ext cx="405111" cy="259045"/>
    <xdr:sp macro="" textlink="">
      <xdr:nvSpPr>
        <xdr:cNvPr id="199" name="n_4aveValue【体育館・プール】&#10;有形固定資産減価償却率"/>
        <xdr:cNvSpPr txBox="1"/>
      </xdr:nvSpPr>
      <xdr:spPr>
        <a:xfrm>
          <a:off x="927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38752</xdr:rowOff>
    </xdr:from>
    <xdr:ext cx="405111" cy="259045"/>
    <xdr:sp macro="" textlink="">
      <xdr:nvSpPr>
        <xdr:cNvPr id="200" name="n_1mainValue【体育館・プール】&#10;有形固定資産減価償却率"/>
        <xdr:cNvSpPr txBox="1"/>
      </xdr:nvSpPr>
      <xdr:spPr>
        <a:xfrm>
          <a:off x="3582044" y="929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652</xdr:rowOff>
    </xdr:from>
    <xdr:ext cx="405111" cy="259045"/>
    <xdr:sp macro="" textlink="">
      <xdr:nvSpPr>
        <xdr:cNvPr id="201" name="n_2mainValue【体育館・プール】&#10;有形固定資産減価償却率"/>
        <xdr:cNvSpPr txBox="1"/>
      </xdr:nvSpPr>
      <xdr:spPr>
        <a:xfrm>
          <a:off x="2705744" y="925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19067</xdr:rowOff>
    </xdr:from>
    <xdr:ext cx="405111" cy="259045"/>
    <xdr:sp macro="" textlink="">
      <xdr:nvSpPr>
        <xdr:cNvPr id="202" name="n_3mainValue【体育館・プール】&#10;有形固定資産減価償却率"/>
        <xdr:cNvSpPr txBox="1"/>
      </xdr:nvSpPr>
      <xdr:spPr>
        <a:xfrm>
          <a:off x="1816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89552</xdr:rowOff>
    </xdr:from>
    <xdr:ext cx="405111" cy="259045"/>
    <xdr:sp macro="" textlink="">
      <xdr:nvSpPr>
        <xdr:cNvPr id="203" name="n_4mainValue【体育館・プール】&#10;有形固定資産減価償却率"/>
        <xdr:cNvSpPr txBox="1"/>
      </xdr:nvSpPr>
      <xdr:spPr>
        <a:xfrm>
          <a:off x="927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146304</xdr:rowOff>
    </xdr:from>
    <xdr:to>
      <xdr:col>54</xdr:col>
      <xdr:colOff>189865</xdr:colOff>
      <xdr:row>63</xdr:row>
      <xdr:rowOff>157734</xdr:rowOff>
    </xdr:to>
    <xdr:cxnSp macro="">
      <xdr:nvCxnSpPr>
        <xdr:cNvPr id="225" name="直線コネクタ 224"/>
        <xdr:cNvCxnSpPr/>
      </xdr:nvCxnSpPr>
      <xdr:spPr>
        <a:xfrm flipV="1">
          <a:off x="10476865" y="974750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92981</xdr:rowOff>
    </xdr:from>
    <xdr:ext cx="469744" cy="259045"/>
    <xdr:sp macro="" textlink="">
      <xdr:nvSpPr>
        <xdr:cNvPr id="228" name="【体育館・プール】&#10;一人当たり面積最大値テキスト"/>
        <xdr:cNvSpPr txBox="1"/>
      </xdr:nvSpPr>
      <xdr:spPr>
        <a:xfrm>
          <a:off x="10515600" y="952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146304</xdr:rowOff>
    </xdr:from>
    <xdr:to>
      <xdr:col>55</xdr:col>
      <xdr:colOff>88900</xdr:colOff>
      <xdr:row>56</xdr:row>
      <xdr:rowOff>146304</xdr:rowOff>
    </xdr:to>
    <xdr:cxnSp macro="">
      <xdr:nvCxnSpPr>
        <xdr:cNvPr id="229" name="直線コネクタ 228"/>
        <xdr:cNvCxnSpPr/>
      </xdr:nvCxnSpPr>
      <xdr:spPr>
        <a:xfrm>
          <a:off x="10388600" y="974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12209</xdr:rowOff>
    </xdr:from>
    <xdr:ext cx="469744" cy="259045"/>
    <xdr:sp macro="" textlink="">
      <xdr:nvSpPr>
        <xdr:cNvPr id="230" name="【体育館・プール】&#10;一人当たり面積平均値テキスト"/>
        <xdr:cNvSpPr txBox="1"/>
      </xdr:nvSpPr>
      <xdr:spPr>
        <a:xfrm>
          <a:off x="10515600" y="10642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1" name="フローチャート: 判断 230"/>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170942</xdr:rowOff>
    </xdr:from>
    <xdr:to>
      <xdr:col>50</xdr:col>
      <xdr:colOff>165100</xdr:colOff>
      <xdr:row>62</xdr:row>
      <xdr:rowOff>101092</xdr:rowOff>
    </xdr:to>
    <xdr:sp macro="" textlink="">
      <xdr:nvSpPr>
        <xdr:cNvPr id="232" name="フローチャート: 判断 231"/>
        <xdr:cNvSpPr/>
      </xdr:nvSpPr>
      <xdr:spPr>
        <a:xfrm>
          <a:off x="9588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13208</xdr:rowOff>
    </xdr:from>
    <xdr:to>
      <xdr:col>46</xdr:col>
      <xdr:colOff>38100</xdr:colOff>
      <xdr:row>62</xdr:row>
      <xdr:rowOff>114808</xdr:rowOff>
    </xdr:to>
    <xdr:sp macro="" textlink="">
      <xdr:nvSpPr>
        <xdr:cNvPr id="233" name="フローチャート: 判断 232"/>
        <xdr:cNvSpPr/>
      </xdr:nvSpPr>
      <xdr:spPr>
        <a:xfrm>
          <a:off x="86995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xdr:rowOff>
    </xdr:from>
    <xdr:to>
      <xdr:col>41</xdr:col>
      <xdr:colOff>101600</xdr:colOff>
      <xdr:row>62</xdr:row>
      <xdr:rowOff>107950</xdr:rowOff>
    </xdr:to>
    <xdr:sp macro="" textlink="">
      <xdr:nvSpPr>
        <xdr:cNvPr id="234" name="フローチャート: 判断 233"/>
        <xdr:cNvSpPr/>
      </xdr:nvSpPr>
      <xdr:spPr>
        <a:xfrm>
          <a:off x="7810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20066</xdr:rowOff>
    </xdr:from>
    <xdr:to>
      <xdr:col>36</xdr:col>
      <xdr:colOff>165100</xdr:colOff>
      <xdr:row>62</xdr:row>
      <xdr:rowOff>121666</xdr:rowOff>
    </xdr:to>
    <xdr:sp macro="" textlink="">
      <xdr:nvSpPr>
        <xdr:cNvPr id="235" name="フローチャート: 判断 234"/>
        <xdr:cNvSpPr/>
      </xdr:nvSpPr>
      <xdr:spPr>
        <a:xfrm>
          <a:off x="69215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141224</xdr:rowOff>
    </xdr:from>
    <xdr:to>
      <xdr:col>55</xdr:col>
      <xdr:colOff>50800</xdr:colOff>
      <xdr:row>62</xdr:row>
      <xdr:rowOff>71374</xdr:rowOff>
    </xdr:to>
    <xdr:sp macro="" textlink="">
      <xdr:nvSpPr>
        <xdr:cNvPr id="241" name="楕円 240"/>
        <xdr:cNvSpPr/>
      </xdr:nvSpPr>
      <xdr:spPr>
        <a:xfrm>
          <a:off x="10426700" y="105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164101</xdr:rowOff>
    </xdr:from>
    <xdr:ext cx="469744" cy="259045"/>
    <xdr:sp macro="" textlink="">
      <xdr:nvSpPr>
        <xdr:cNvPr id="242" name="【体育館・プール】&#10;一人当たり面積該当値テキスト"/>
        <xdr:cNvSpPr txBox="1"/>
      </xdr:nvSpPr>
      <xdr:spPr>
        <a:xfrm>
          <a:off x="10515600" y="1045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141224</xdr:rowOff>
    </xdr:from>
    <xdr:to>
      <xdr:col>50</xdr:col>
      <xdr:colOff>165100</xdr:colOff>
      <xdr:row>62</xdr:row>
      <xdr:rowOff>71374</xdr:rowOff>
    </xdr:to>
    <xdr:sp macro="" textlink="">
      <xdr:nvSpPr>
        <xdr:cNvPr id="243" name="楕円 242"/>
        <xdr:cNvSpPr/>
      </xdr:nvSpPr>
      <xdr:spPr>
        <a:xfrm>
          <a:off x="9588500" y="105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20574</xdr:rowOff>
    </xdr:from>
    <xdr:to>
      <xdr:col>55</xdr:col>
      <xdr:colOff>0</xdr:colOff>
      <xdr:row>62</xdr:row>
      <xdr:rowOff>20574</xdr:rowOff>
    </xdr:to>
    <xdr:cxnSp macro="">
      <xdr:nvCxnSpPr>
        <xdr:cNvPr id="244" name="直線コネクタ 243"/>
        <xdr:cNvCxnSpPr/>
      </xdr:nvCxnSpPr>
      <xdr:spPr>
        <a:xfrm>
          <a:off x="9639300" y="106504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111506</xdr:rowOff>
    </xdr:from>
    <xdr:to>
      <xdr:col>46</xdr:col>
      <xdr:colOff>38100</xdr:colOff>
      <xdr:row>63</xdr:row>
      <xdr:rowOff>41656</xdr:rowOff>
    </xdr:to>
    <xdr:sp macro="" textlink="">
      <xdr:nvSpPr>
        <xdr:cNvPr id="245" name="楕円 244"/>
        <xdr:cNvSpPr/>
      </xdr:nvSpPr>
      <xdr:spPr>
        <a:xfrm>
          <a:off x="8699500" y="107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20574</xdr:rowOff>
    </xdr:from>
    <xdr:to>
      <xdr:col>50</xdr:col>
      <xdr:colOff>114300</xdr:colOff>
      <xdr:row>62</xdr:row>
      <xdr:rowOff>162306</xdr:rowOff>
    </xdr:to>
    <xdr:cxnSp macro="">
      <xdr:nvCxnSpPr>
        <xdr:cNvPr id="246" name="直線コネクタ 245"/>
        <xdr:cNvCxnSpPr/>
      </xdr:nvCxnSpPr>
      <xdr:spPr>
        <a:xfrm flipV="1">
          <a:off x="8750300" y="1065047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111506</xdr:rowOff>
    </xdr:from>
    <xdr:to>
      <xdr:col>41</xdr:col>
      <xdr:colOff>101600</xdr:colOff>
      <xdr:row>63</xdr:row>
      <xdr:rowOff>41656</xdr:rowOff>
    </xdr:to>
    <xdr:sp macro="" textlink="">
      <xdr:nvSpPr>
        <xdr:cNvPr id="247" name="楕円 246"/>
        <xdr:cNvSpPr/>
      </xdr:nvSpPr>
      <xdr:spPr>
        <a:xfrm>
          <a:off x="7810500" y="107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162306</xdr:rowOff>
    </xdr:from>
    <xdr:to>
      <xdr:col>45</xdr:col>
      <xdr:colOff>177800</xdr:colOff>
      <xdr:row>62</xdr:row>
      <xdr:rowOff>162306</xdr:rowOff>
    </xdr:to>
    <xdr:cxnSp macro="">
      <xdr:nvCxnSpPr>
        <xdr:cNvPr id="248" name="直線コネクタ 247"/>
        <xdr:cNvCxnSpPr/>
      </xdr:nvCxnSpPr>
      <xdr:spPr>
        <a:xfrm>
          <a:off x="7861300" y="107922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111506</xdr:rowOff>
    </xdr:from>
    <xdr:to>
      <xdr:col>36</xdr:col>
      <xdr:colOff>165100</xdr:colOff>
      <xdr:row>63</xdr:row>
      <xdr:rowOff>41656</xdr:rowOff>
    </xdr:to>
    <xdr:sp macro="" textlink="">
      <xdr:nvSpPr>
        <xdr:cNvPr id="249" name="楕円 248"/>
        <xdr:cNvSpPr/>
      </xdr:nvSpPr>
      <xdr:spPr>
        <a:xfrm>
          <a:off x="6921500" y="107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162306</xdr:rowOff>
    </xdr:from>
    <xdr:to>
      <xdr:col>41</xdr:col>
      <xdr:colOff>50800</xdr:colOff>
      <xdr:row>62</xdr:row>
      <xdr:rowOff>162306</xdr:rowOff>
    </xdr:to>
    <xdr:cxnSp macro="">
      <xdr:nvCxnSpPr>
        <xdr:cNvPr id="250" name="直線コネクタ 249"/>
        <xdr:cNvCxnSpPr/>
      </xdr:nvCxnSpPr>
      <xdr:spPr>
        <a:xfrm>
          <a:off x="6972300" y="107922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92219</xdr:rowOff>
    </xdr:from>
    <xdr:ext cx="469744" cy="259045"/>
    <xdr:sp macro="" textlink="">
      <xdr:nvSpPr>
        <xdr:cNvPr id="251" name="n_1aveValue【体育館・プール】&#10;一人当たり面積"/>
        <xdr:cNvSpPr txBox="1"/>
      </xdr:nvSpPr>
      <xdr:spPr>
        <a:xfrm>
          <a:off x="9391727" y="1072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131335</xdr:rowOff>
    </xdr:from>
    <xdr:ext cx="469744" cy="259045"/>
    <xdr:sp macro="" textlink="">
      <xdr:nvSpPr>
        <xdr:cNvPr id="252" name="n_2aveValue【体育館・プール】&#10;一人当たり面積"/>
        <xdr:cNvSpPr txBox="1"/>
      </xdr:nvSpPr>
      <xdr:spPr>
        <a:xfrm>
          <a:off x="8515427" y="104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124477</xdr:rowOff>
    </xdr:from>
    <xdr:ext cx="469744" cy="259045"/>
    <xdr:sp macro="" textlink="">
      <xdr:nvSpPr>
        <xdr:cNvPr id="253" name="n_3aveValue【体育館・プール】&#10;一人当たり面積"/>
        <xdr:cNvSpPr txBox="1"/>
      </xdr:nvSpPr>
      <xdr:spPr>
        <a:xfrm>
          <a:off x="7626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138193</xdr:rowOff>
    </xdr:from>
    <xdr:ext cx="469744" cy="259045"/>
    <xdr:sp macro="" textlink="">
      <xdr:nvSpPr>
        <xdr:cNvPr id="254" name="n_4aveValue【体育館・プール】&#10;一人当たり面積"/>
        <xdr:cNvSpPr txBox="1"/>
      </xdr:nvSpPr>
      <xdr:spPr>
        <a:xfrm>
          <a:off x="6737427" y="104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87901</xdr:rowOff>
    </xdr:from>
    <xdr:ext cx="469744" cy="259045"/>
    <xdr:sp macro="" textlink="">
      <xdr:nvSpPr>
        <xdr:cNvPr id="255" name="n_1mainValue【体育館・プール】&#10;一人当たり面積"/>
        <xdr:cNvSpPr txBox="1"/>
      </xdr:nvSpPr>
      <xdr:spPr>
        <a:xfrm>
          <a:off x="9391727" y="1037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32783</xdr:rowOff>
    </xdr:from>
    <xdr:ext cx="469744" cy="259045"/>
    <xdr:sp macro="" textlink="">
      <xdr:nvSpPr>
        <xdr:cNvPr id="256" name="n_2mainValue【体育館・プール】&#10;一人当たり面積"/>
        <xdr:cNvSpPr txBox="1"/>
      </xdr:nvSpPr>
      <xdr:spPr>
        <a:xfrm>
          <a:off x="8515427" y="1083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32783</xdr:rowOff>
    </xdr:from>
    <xdr:ext cx="469744" cy="259045"/>
    <xdr:sp macro="" textlink="">
      <xdr:nvSpPr>
        <xdr:cNvPr id="257" name="n_3mainValue【体育館・プール】&#10;一人当たり面積"/>
        <xdr:cNvSpPr txBox="1"/>
      </xdr:nvSpPr>
      <xdr:spPr>
        <a:xfrm>
          <a:off x="7626427" y="1083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32783</xdr:rowOff>
    </xdr:from>
    <xdr:ext cx="469744" cy="259045"/>
    <xdr:sp macro="" textlink="">
      <xdr:nvSpPr>
        <xdr:cNvPr id="258" name="n_4mainValue【体育館・プール】&#10;一人当たり面積"/>
        <xdr:cNvSpPr txBox="1"/>
      </xdr:nvSpPr>
      <xdr:spPr>
        <a:xfrm>
          <a:off x="6737427" y="1083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1524</xdr:rowOff>
    </xdr:from>
    <xdr:to>
      <xdr:col>24</xdr:col>
      <xdr:colOff>62865</xdr:colOff>
      <xdr:row>84</xdr:row>
      <xdr:rowOff>140970</xdr:rowOff>
    </xdr:to>
    <xdr:cxnSp macro="">
      <xdr:nvCxnSpPr>
        <xdr:cNvPr id="281" name="直線コネクタ 280"/>
        <xdr:cNvCxnSpPr/>
      </xdr:nvCxnSpPr>
      <xdr:spPr>
        <a:xfrm flipV="1">
          <a:off x="4634865" y="13374624"/>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144797</xdr:rowOff>
    </xdr:from>
    <xdr:ext cx="405111" cy="259045"/>
    <xdr:sp macro="" textlink="">
      <xdr:nvSpPr>
        <xdr:cNvPr id="282" name="【福祉施設】&#10;有形固定資産減価償却率最小値テキスト"/>
        <xdr:cNvSpPr txBox="1"/>
      </xdr:nvSpPr>
      <xdr:spPr>
        <a:xfrm>
          <a:off x="4673600"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140970</xdr:rowOff>
    </xdr:from>
    <xdr:to>
      <xdr:col>24</xdr:col>
      <xdr:colOff>152400</xdr:colOff>
      <xdr:row>84</xdr:row>
      <xdr:rowOff>140970</xdr:rowOff>
    </xdr:to>
    <xdr:cxnSp macro="">
      <xdr:nvCxnSpPr>
        <xdr:cNvPr id="283" name="直線コネクタ 282"/>
        <xdr:cNvCxnSpPr/>
      </xdr:nvCxnSpPr>
      <xdr:spPr>
        <a:xfrm>
          <a:off x="4546600" y="1454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119651</xdr:rowOff>
    </xdr:from>
    <xdr:ext cx="405111" cy="259045"/>
    <xdr:sp macro="" textlink="">
      <xdr:nvSpPr>
        <xdr:cNvPr id="284" name="【福祉施設】&#10;有形固定資産減価償却率最大値テキスト"/>
        <xdr:cNvSpPr txBox="1"/>
      </xdr:nvSpPr>
      <xdr:spPr>
        <a:xfrm>
          <a:off x="4673600" y="1314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1524</xdr:rowOff>
    </xdr:from>
    <xdr:to>
      <xdr:col>24</xdr:col>
      <xdr:colOff>152400</xdr:colOff>
      <xdr:row>78</xdr:row>
      <xdr:rowOff>1524</xdr:rowOff>
    </xdr:to>
    <xdr:cxnSp macro="">
      <xdr:nvCxnSpPr>
        <xdr:cNvPr id="285" name="直線コネクタ 284"/>
        <xdr:cNvCxnSpPr/>
      </xdr:nvCxnSpPr>
      <xdr:spPr>
        <a:xfrm>
          <a:off x="4546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170197</xdr:rowOff>
    </xdr:from>
    <xdr:ext cx="405111" cy="259045"/>
    <xdr:sp macro="" textlink="">
      <xdr:nvSpPr>
        <xdr:cNvPr id="286" name="【福祉施設】&#10;有形固定資産減価償却率平均値テキスト"/>
        <xdr:cNvSpPr txBox="1"/>
      </xdr:nvSpPr>
      <xdr:spPr>
        <a:xfrm>
          <a:off x="4673600" y="13543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87" name="フローチャート: 判断 286"/>
        <xdr:cNvSpPr/>
      </xdr:nvSpPr>
      <xdr:spPr>
        <a:xfrm>
          <a:off x="45847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99313</xdr:rowOff>
    </xdr:from>
    <xdr:to>
      <xdr:col>20</xdr:col>
      <xdr:colOff>38100</xdr:colOff>
      <xdr:row>80</xdr:row>
      <xdr:rowOff>29463</xdr:rowOff>
    </xdr:to>
    <xdr:sp macro="" textlink="">
      <xdr:nvSpPr>
        <xdr:cNvPr id="288" name="フローチャート: 判断 287"/>
        <xdr:cNvSpPr/>
      </xdr:nvSpPr>
      <xdr:spPr>
        <a:xfrm>
          <a:off x="3746500" y="1364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58165</xdr:rowOff>
    </xdr:from>
    <xdr:to>
      <xdr:col>15</xdr:col>
      <xdr:colOff>101600</xdr:colOff>
      <xdr:row>79</xdr:row>
      <xdr:rowOff>159765</xdr:rowOff>
    </xdr:to>
    <xdr:sp macro="" textlink="">
      <xdr:nvSpPr>
        <xdr:cNvPr id="289" name="フローチャート: 判断 288"/>
        <xdr:cNvSpPr/>
      </xdr:nvSpPr>
      <xdr:spPr>
        <a:xfrm>
          <a:off x="2857500" y="1360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37592</xdr:rowOff>
    </xdr:from>
    <xdr:to>
      <xdr:col>10</xdr:col>
      <xdr:colOff>165100</xdr:colOff>
      <xdr:row>79</xdr:row>
      <xdr:rowOff>139192</xdr:rowOff>
    </xdr:to>
    <xdr:sp macro="" textlink="">
      <xdr:nvSpPr>
        <xdr:cNvPr id="290" name="フローチャート: 判断 289"/>
        <xdr:cNvSpPr/>
      </xdr:nvSpPr>
      <xdr:spPr>
        <a:xfrm>
          <a:off x="1968500" y="1358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167894</xdr:rowOff>
    </xdr:from>
    <xdr:to>
      <xdr:col>6</xdr:col>
      <xdr:colOff>38100</xdr:colOff>
      <xdr:row>79</xdr:row>
      <xdr:rowOff>98044</xdr:rowOff>
    </xdr:to>
    <xdr:sp macro="" textlink="">
      <xdr:nvSpPr>
        <xdr:cNvPr id="291" name="フローチャート: 判断 290"/>
        <xdr:cNvSpPr/>
      </xdr:nvSpPr>
      <xdr:spPr>
        <a:xfrm>
          <a:off x="1079500" y="1354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xdr:rowOff>
    </xdr:from>
    <xdr:to>
      <xdr:col>24</xdr:col>
      <xdr:colOff>114300</xdr:colOff>
      <xdr:row>80</xdr:row>
      <xdr:rowOff>118618</xdr:rowOff>
    </xdr:to>
    <xdr:sp macro="" textlink="">
      <xdr:nvSpPr>
        <xdr:cNvPr id="297" name="楕円 296"/>
        <xdr:cNvSpPr/>
      </xdr:nvSpPr>
      <xdr:spPr>
        <a:xfrm>
          <a:off x="4584700" y="1373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166895</xdr:rowOff>
    </xdr:from>
    <xdr:ext cx="405111" cy="259045"/>
    <xdr:sp macro="" textlink="">
      <xdr:nvSpPr>
        <xdr:cNvPr id="298" name="【福祉施設】&#10;有形固定資産減価償却率該当値テキスト"/>
        <xdr:cNvSpPr txBox="1"/>
      </xdr:nvSpPr>
      <xdr:spPr>
        <a:xfrm>
          <a:off x="4673600" y="13711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135889</xdr:rowOff>
    </xdr:from>
    <xdr:to>
      <xdr:col>20</xdr:col>
      <xdr:colOff>38100</xdr:colOff>
      <xdr:row>80</xdr:row>
      <xdr:rowOff>66039</xdr:rowOff>
    </xdr:to>
    <xdr:sp macro="" textlink="">
      <xdr:nvSpPr>
        <xdr:cNvPr id="299" name="楕円 298"/>
        <xdr:cNvSpPr/>
      </xdr:nvSpPr>
      <xdr:spPr>
        <a:xfrm>
          <a:off x="3746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15239</xdr:rowOff>
    </xdr:from>
    <xdr:to>
      <xdr:col>24</xdr:col>
      <xdr:colOff>63500</xdr:colOff>
      <xdr:row>80</xdr:row>
      <xdr:rowOff>67818</xdr:rowOff>
    </xdr:to>
    <xdr:cxnSp macro="">
      <xdr:nvCxnSpPr>
        <xdr:cNvPr id="300" name="直線コネクタ 299"/>
        <xdr:cNvCxnSpPr/>
      </xdr:nvCxnSpPr>
      <xdr:spPr>
        <a:xfrm>
          <a:off x="3797300" y="13731239"/>
          <a:ext cx="8382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94742</xdr:rowOff>
    </xdr:from>
    <xdr:to>
      <xdr:col>15</xdr:col>
      <xdr:colOff>101600</xdr:colOff>
      <xdr:row>80</xdr:row>
      <xdr:rowOff>24892</xdr:rowOff>
    </xdr:to>
    <xdr:sp macro="" textlink="">
      <xdr:nvSpPr>
        <xdr:cNvPr id="301" name="楕円 300"/>
        <xdr:cNvSpPr/>
      </xdr:nvSpPr>
      <xdr:spPr>
        <a:xfrm>
          <a:off x="2857500" y="1363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145542</xdr:rowOff>
    </xdr:from>
    <xdr:to>
      <xdr:col>19</xdr:col>
      <xdr:colOff>177800</xdr:colOff>
      <xdr:row>80</xdr:row>
      <xdr:rowOff>15239</xdr:rowOff>
    </xdr:to>
    <xdr:cxnSp macro="">
      <xdr:nvCxnSpPr>
        <xdr:cNvPr id="302" name="直線コネクタ 301"/>
        <xdr:cNvCxnSpPr/>
      </xdr:nvCxnSpPr>
      <xdr:spPr>
        <a:xfrm>
          <a:off x="2908300" y="13690092"/>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35306</xdr:rowOff>
    </xdr:from>
    <xdr:to>
      <xdr:col>10</xdr:col>
      <xdr:colOff>165100</xdr:colOff>
      <xdr:row>79</xdr:row>
      <xdr:rowOff>136906</xdr:rowOff>
    </xdr:to>
    <xdr:sp macro="" textlink="">
      <xdr:nvSpPr>
        <xdr:cNvPr id="303" name="楕円 302"/>
        <xdr:cNvSpPr/>
      </xdr:nvSpPr>
      <xdr:spPr>
        <a:xfrm>
          <a:off x="1968500" y="1357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86106</xdr:rowOff>
    </xdr:from>
    <xdr:to>
      <xdr:col>15</xdr:col>
      <xdr:colOff>50800</xdr:colOff>
      <xdr:row>79</xdr:row>
      <xdr:rowOff>145542</xdr:rowOff>
    </xdr:to>
    <xdr:cxnSp macro="">
      <xdr:nvCxnSpPr>
        <xdr:cNvPr id="304" name="直線コネクタ 303"/>
        <xdr:cNvCxnSpPr/>
      </xdr:nvCxnSpPr>
      <xdr:spPr>
        <a:xfrm>
          <a:off x="2019300" y="136306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55880</xdr:rowOff>
    </xdr:from>
    <xdr:to>
      <xdr:col>6</xdr:col>
      <xdr:colOff>38100</xdr:colOff>
      <xdr:row>79</xdr:row>
      <xdr:rowOff>157480</xdr:rowOff>
    </xdr:to>
    <xdr:sp macro="" textlink="">
      <xdr:nvSpPr>
        <xdr:cNvPr id="305" name="楕円 304"/>
        <xdr:cNvSpPr/>
      </xdr:nvSpPr>
      <xdr:spPr>
        <a:xfrm>
          <a:off x="10795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86106</xdr:rowOff>
    </xdr:from>
    <xdr:to>
      <xdr:col>10</xdr:col>
      <xdr:colOff>114300</xdr:colOff>
      <xdr:row>79</xdr:row>
      <xdr:rowOff>106680</xdr:rowOff>
    </xdr:to>
    <xdr:cxnSp macro="">
      <xdr:nvCxnSpPr>
        <xdr:cNvPr id="306" name="直線コネクタ 305"/>
        <xdr:cNvCxnSpPr/>
      </xdr:nvCxnSpPr>
      <xdr:spPr>
        <a:xfrm flipV="1">
          <a:off x="1130300" y="1363065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45990</xdr:rowOff>
    </xdr:from>
    <xdr:ext cx="405111" cy="259045"/>
    <xdr:sp macro="" textlink="">
      <xdr:nvSpPr>
        <xdr:cNvPr id="307" name="n_1aveValue【福祉施設】&#10;有形固定資産減価償却率"/>
        <xdr:cNvSpPr txBox="1"/>
      </xdr:nvSpPr>
      <xdr:spPr>
        <a:xfrm>
          <a:off x="3582044" y="1341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4842</xdr:rowOff>
    </xdr:from>
    <xdr:ext cx="405111" cy="259045"/>
    <xdr:sp macro="" textlink="">
      <xdr:nvSpPr>
        <xdr:cNvPr id="308" name="n_2aveValue【福祉施設】&#10;有形固定資産減価償却率"/>
        <xdr:cNvSpPr txBox="1"/>
      </xdr:nvSpPr>
      <xdr:spPr>
        <a:xfrm>
          <a:off x="2705744" y="1337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130319</xdr:rowOff>
    </xdr:from>
    <xdr:ext cx="405111" cy="259045"/>
    <xdr:sp macro="" textlink="">
      <xdr:nvSpPr>
        <xdr:cNvPr id="309" name="n_3aveValue【福祉施設】&#10;有形固定資産減価償却率"/>
        <xdr:cNvSpPr txBox="1"/>
      </xdr:nvSpPr>
      <xdr:spPr>
        <a:xfrm>
          <a:off x="1816744" y="13674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114571</xdr:rowOff>
    </xdr:from>
    <xdr:ext cx="405111" cy="259045"/>
    <xdr:sp macro="" textlink="">
      <xdr:nvSpPr>
        <xdr:cNvPr id="310" name="n_4aveValue【福祉施設】&#10;有形固定資産減価償却率"/>
        <xdr:cNvSpPr txBox="1"/>
      </xdr:nvSpPr>
      <xdr:spPr>
        <a:xfrm>
          <a:off x="927744" y="133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57166</xdr:rowOff>
    </xdr:from>
    <xdr:ext cx="405111" cy="259045"/>
    <xdr:sp macro="" textlink="">
      <xdr:nvSpPr>
        <xdr:cNvPr id="311" name="n_1mainValue【福祉施設】&#10;有形固定資産減価償却率"/>
        <xdr:cNvSpPr txBox="1"/>
      </xdr:nvSpPr>
      <xdr:spPr>
        <a:xfrm>
          <a:off x="3582044" y="13773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16019</xdr:rowOff>
    </xdr:from>
    <xdr:ext cx="405111" cy="259045"/>
    <xdr:sp macro="" textlink="">
      <xdr:nvSpPr>
        <xdr:cNvPr id="312" name="n_2mainValue【福祉施設】&#10;有形固定資産減価償却率"/>
        <xdr:cNvSpPr txBox="1"/>
      </xdr:nvSpPr>
      <xdr:spPr>
        <a:xfrm>
          <a:off x="2705744" y="13732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153433</xdr:rowOff>
    </xdr:from>
    <xdr:ext cx="405111" cy="259045"/>
    <xdr:sp macro="" textlink="">
      <xdr:nvSpPr>
        <xdr:cNvPr id="313" name="n_3mainValue【福祉施設】&#10;有形固定資産減価償却率"/>
        <xdr:cNvSpPr txBox="1"/>
      </xdr:nvSpPr>
      <xdr:spPr>
        <a:xfrm>
          <a:off x="1816744" y="1335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148607</xdr:rowOff>
    </xdr:from>
    <xdr:ext cx="405111" cy="259045"/>
    <xdr:sp macro="" textlink="">
      <xdr:nvSpPr>
        <xdr:cNvPr id="314" name="n_4mainValue【福祉施設】&#10;有形固定資産減価償却率"/>
        <xdr:cNvSpPr txBox="1"/>
      </xdr:nvSpPr>
      <xdr:spPr>
        <a:xfrm>
          <a:off x="927744" y="1369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125186</xdr:rowOff>
    </xdr:to>
    <xdr:cxnSp macro="">
      <xdr:nvCxnSpPr>
        <xdr:cNvPr id="340" name="直線コネクタ 339"/>
        <xdr:cNvCxnSpPr/>
      </xdr:nvCxnSpPr>
      <xdr:spPr>
        <a:xfrm flipV="1">
          <a:off x="10476865" y="13345886"/>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43"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44" name="直線コネクタ 343"/>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66420</xdr:rowOff>
    </xdr:from>
    <xdr:ext cx="469744" cy="259045"/>
    <xdr:sp macro="" textlink="">
      <xdr:nvSpPr>
        <xdr:cNvPr id="345" name="【福祉施設】&#10;一人当たり面積平均値テキスト"/>
        <xdr:cNvSpPr txBox="1"/>
      </xdr:nvSpPr>
      <xdr:spPr>
        <a:xfrm>
          <a:off x="10515600" y="142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6" name="フローチャート: 判断 345"/>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55336</xdr:rowOff>
    </xdr:from>
    <xdr:to>
      <xdr:col>50</xdr:col>
      <xdr:colOff>165100</xdr:colOff>
      <xdr:row>83</xdr:row>
      <xdr:rowOff>156936</xdr:rowOff>
    </xdr:to>
    <xdr:sp macro="" textlink="">
      <xdr:nvSpPr>
        <xdr:cNvPr id="347" name="フローチャート: 判断 346"/>
        <xdr:cNvSpPr/>
      </xdr:nvSpPr>
      <xdr:spPr>
        <a:xfrm>
          <a:off x="9588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48" name="フローチャート: 判断 347"/>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9" name="フローチャート: 判断 348"/>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33564</xdr:rowOff>
    </xdr:from>
    <xdr:to>
      <xdr:col>36</xdr:col>
      <xdr:colOff>165100</xdr:colOff>
      <xdr:row>83</xdr:row>
      <xdr:rowOff>135164</xdr:rowOff>
    </xdr:to>
    <xdr:sp macro="" textlink="">
      <xdr:nvSpPr>
        <xdr:cNvPr id="350" name="フローチャート: 判断 349"/>
        <xdr:cNvSpPr/>
      </xdr:nvSpPr>
      <xdr:spPr>
        <a:xfrm>
          <a:off x="6921500" y="1426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58057</xdr:rowOff>
    </xdr:from>
    <xdr:to>
      <xdr:col>55</xdr:col>
      <xdr:colOff>50800</xdr:colOff>
      <xdr:row>80</xdr:row>
      <xdr:rowOff>159657</xdr:rowOff>
    </xdr:to>
    <xdr:sp macro="" textlink="">
      <xdr:nvSpPr>
        <xdr:cNvPr id="356" name="楕円 355"/>
        <xdr:cNvSpPr/>
      </xdr:nvSpPr>
      <xdr:spPr>
        <a:xfrm>
          <a:off x="10426700" y="1377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80934</xdr:rowOff>
    </xdr:from>
    <xdr:ext cx="469744" cy="259045"/>
    <xdr:sp macro="" textlink="">
      <xdr:nvSpPr>
        <xdr:cNvPr id="357" name="【福祉施設】&#10;一人当たり面積該当値テキスト"/>
        <xdr:cNvSpPr txBox="1"/>
      </xdr:nvSpPr>
      <xdr:spPr>
        <a:xfrm>
          <a:off x="10515600" y="1362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79829</xdr:rowOff>
    </xdr:from>
    <xdr:to>
      <xdr:col>50</xdr:col>
      <xdr:colOff>165100</xdr:colOff>
      <xdr:row>81</xdr:row>
      <xdr:rowOff>9979</xdr:rowOff>
    </xdr:to>
    <xdr:sp macro="" textlink="">
      <xdr:nvSpPr>
        <xdr:cNvPr id="358" name="楕円 357"/>
        <xdr:cNvSpPr/>
      </xdr:nvSpPr>
      <xdr:spPr>
        <a:xfrm>
          <a:off x="9588500" y="137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108857</xdr:rowOff>
    </xdr:from>
    <xdr:to>
      <xdr:col>55</xdr:col>
      <xdr:colOff>0</xdr:colOff>
      <xdr:row>80</xdr:row>
      <xdr:rowOff>130629</xdr:rowOff>
    </xdr:to>
    <xdr:cxnSp macro="">
      <xdr:nvCxnSpPr>
        <xdr:cNvPr id="359" name="直線コネクタ 358"/>
        <xdr:cNvCxnSpPr/>
      </xdr:nvCxnSpPr>
      <xdr:spPr>
        <a:xfrm flipV="1">
          <a:off x="9639300" y="13824857"/>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82550</xdr:rowOff>
    </xdr:from>
    <xdr:to>
      <xdr:col>46</xdr:col>
      <xdr:colOff>38100</xdr:colOff>
      <xdr:row>82</xdr:row>
      <xdr:rowOff>12700</xdr:rowOff>
    </xdr:to>
    <xdr:sp macro="" textlink="">
      <xdr:nvSpPr>
        <xdr:cNvPr id="360" name="楕円 359"/>
        <xdr:cNvSpPr/>
      </xdr:nvSpPr>
      <xdr:spPr>
        <a:xfrm>
          <a:off x="8699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130629</xdr:rowOff>
    </xdr:from>
    <xdr:to>
      <xdr:col>50</xdr:col>
      <xdr:colOff>114300</xdr:colOff>
      <xdr:row>81</xdr:row>
      <xdr:rowOff>133350</xdr:rowOff>
    </xdr:to>
    <xdr:cxnSp macro="">
      <xdr:nvCxnSpPr>
        <xdr:cNvPr id="361" name="直線コネクタ 360"/>
        <xdr:cNvCxnSpPr/>
      </xdr:nvCxnSpPr>
      <xdr:spPr>
        <a:xfrm flipV="1">
          <a:off x="8750300" y="13846629"/>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82550</xdr:rowOff>
    </xdr:from>
    <xdr:to>
      <xdr:col>41</xdr:col>
      <xdr:colOff>101600</xdr:colOff>
      <xdr:row>82</xdr:row>
      <xdr:rowOff>12700</xdr:rowOff>
    </xdr:to>
    <xdr:sp macro="" textlink="">
      <xdr:nvSpPr>
        <xdr:cNvPr id="362" name="楕円 361"/>
        <xdr:cNvSpPr/>
      </xdr:nvSpPr>
      <xdr:spPr>
        <a:xfrm>
          <a:off x="7810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133350</xdr:rowOff>
    </xdr:from>
    <xdr:to>
      <xdr:col>45</xdr:col>
      <xdr:colOff>177800</xdr:colOff>
      <xdr:row>81</xdr:row>
      <xdr:rowOff>133350</xdr:rowOff>
    </xdr:to>
    <xdr:cxnSp macro="">
      <xdr:nvCxnSpPr>
        <xdr:cNvPr id="363" name="直線コネクタ 362"/>
        <xdr:cNvCxnSpPr/>
      </xdr:nvCxnSpPr>
      <xdr:spPr>
        <a:xfrm>
          <a:off x="7861300" y="1402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112486</xdr:rowOff>
    </xdr:from>
    <xdr:to>
      <xdr:col>36</xdr:col>
      <xdr:colOff>165100</xdr:colOff>
      <xdr:row>81</xdr:row>
      <xdr:rowOff>42636</xdr:rowOff>
    </xdr:to>
    <xdr:sp macro="" textlink="">
      <xdr:nvSpPr>
        <xdr:cNvPr id="364" name="楕円 363"/>
        <xdr:cNvSpPr/>
      </xdr:nvSpPr>
      <xdr:spPr>
        <a:xfrm>
          <a:off x="6921500" y="1382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163286</xdr:rowOff>
    </xdr:from>
    <xdr:to>
      <xdr:col>41</xdr:col>
      <xdr:colOff>50800</xdr:colOff>
      <xdr:row>81</xdr:row>
      <xdr:rowOff>133350</xdr:rowOff>
    </xdr:to>
    <xdr:cxnSp macro="">
      <xdr:nvCxnSpPr>
        <xdr:cNvPr id="365" name="直線コネクタ 364"/>
        <xdr:cNvCxnSpPr/>
      </xdr:nvCxnSpPr>
      <xdr:spPr>
        <a:xfrm>
          <a:off x="6972300" y="13879286"/>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148063</xdr:rowOff>
    </xdr:from>
    <xdr:ext cx="469744" cy="259045"/>
    <xdr:sp macro="" textlink="">
      <xdr:nvSpPr>
        <xdr:cNvPr id="366" name="n_1aveValue【福祉施設】&#10;一人当たり面積"/>
        <xdr:cNvSpPr txBox="1"/>
      </xdr:nvSpPr>
      <xdr:spPr>
        <a:xfrm>
          <a:off x="9391727" y="143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137177</xdr:rowOff>
    </xdr:from>
    <xdr:ext cx="469744" cy="259045"/>
    <xdr:sp macro="" textlink="">
      <xdr:nvSpPr>
        <xdr:cNvPr id="367" name="n_2aveValue【福祉施設】&#10;一人当たり面積"/>
        <xdr:cNvSpPr txBox="1"/>
      </xdr:nvSpPr>
      <xdr:spPr>
        <a:xfrm>
          <a:off x="8515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68" name="n_3aveValue【福祉施設】&#10;一人当たり面積"/>
        <xdr:cNvSpPr txBox="1"/>
      </xdr:nvSpPr>
      <xdr:spPr>
        <a:xfrm>
          <a:off x="7626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126291</xdr:rowOff>
    </xdr:from>
    <xdr:ext cx="469744" cy="259045"/>
    <xdr:sp macro="" textlink="">
      <xdr:nvSpPr>
        <xdr:cNvPr id="369" name="n_4aveValue【福祉施設】&#10;一人当たり面積"/>
        <xdr:cNvSpPr txBox="1"/>
      </xdr:nvSpPr>
      <xdr:spPr>
        <a:xfrm>
          <a:off x="6737427" y="1435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26506</xdr:rowOff>
    </xdr:from>
    <xdr:ext cx="469744" cy="259045"/>
    <xdr:sp macro="" textlink="">
      <xdr:nvSpPr>
        <xdr:cNvPr id="370" name="n_1mainValue【福祉施設】&#10;一人当たり面積"/>
        <xdr:cNvSpPr txBox="1"/>
      </xdr:nvSpPr>
      <xdr:spPr>
        <a:xfrm>
          <a:off x="9391727" y="1357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29227</xdr:rowOff>
    </xdr:from>
    <xdr:ext cx="469744" cy="259045"/>
    <xdr:sp macro="" textlink="">
      <xdr:nvSpPr>
        <xdr:cNvPr id="371" name="n_2mainValue【福祉施設】&#10;一人当たり面積"/>
        <xdr:cNvSpPr txBox="1"/>
      </xdr:nvSpPr>
      <xdr:spPr>
        <a:xfrm>
          <a:off x="85154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29227</xdr:rowOff>
    </xdr:from>
    <xdr:ext cx="469744" cy="259045"/>
    <xdr:sp macro="" textlink="">
      <xdr:nvSpPr>
        <xdr:cNvPr id="372" name="n_3mainValue【福祉施設】&#10;一人当たり面積"/>
        <xdr:cNvSpPr txBox="1"/>
      </xdr:nvSpPr>
      <xdr:spPr>
        <a:xfrm>
          <a:off x="76264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59163</xdr:rowOff>
    </xdr:from>
    <xdr:ext cx="469744" cy="259045"/>
    <xdr:sp macro="" textlink="">
      <xdr:nvSpPr>
        <xdr:cNvPr id="373" name="n_4mainValue【福祉施設】&#10;一人当たり面積"/>
        <xdr:cNvSpPr txBox="1"/>
      </xdr:nvSpPr>
      <xdr:spPr>
        <a:xfrm>
          <a:off x="6737427" y="1360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398" name="直線コネクタ 397"/>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1" name="【市民会館】&#10;有形固定資産減価償却率最大値テキスト"/>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02" name="直線コネクタ 401"/>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42563</xdr:rowOff>
    </xdr:from>
    <xdr:ext cx="405111" cy="259045"/>
    <xdr:sp macro="" textlink="">
      <xdr:nvSpPr>
        <xdr:cNvPr id="403" name="【市民会館】&#10;有形固定資産減価償却率平均値テキスト"/>
        <xdr:cNvSpPr txBox="1"/>
      </xdr:nvSpPr>
      <xdr:spPr>
        <a:xfrm>
          <a:off x="4673600" y="17530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19686</xdr:rowOff>
    </xdr:from>
    <xdr:to>
      <xdr:col>24</xdr:col>
      <xdr:colOff>114300</xdr:colOff>
      <xdr:row>103</xdr:row>
      <xdr:rowOff>121286</xdr:rowOff>
    </xdr:to>
    <xdr:sp macro="" textlink="">
      <xdr:nvSpPr>
        <xdr:cNvPr id="404" name="フローチャート: 判断 403"/>
        <xdr:cNvSpPr/>
      </xdr:nvSpPr>
      <xdr:spPr>
        <a:xfrm>
          <a:off x="45847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34925</xdr:rowOff>
    </xdr:from>
    <xdr:to>
      <xdr:col>20</xdr:col>
      <xdr:colOff>38100</xdr:colOff>
      <xdr:row>103</xdr:row>
      <xdr:rowOff>136525</xdr:rowOff>
    </xdr:to>
    <xdr:sp macro="" textlink="">
      <xdr:nvSpPr>
        <xdr:cNvPr id="405" name="フローチャート: 判断 404"/>
        <xdr:cNvSpPr/>
      </xdr:nvSpPr>
      <xdr:spPr>
        <a:xfrm>
          <a:off x="3746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82550</xdr:rowOff>
    </xdr:from>
    <xdr:to>
      <xdr:col>15</xdr:col>
      <xdr:colOff>101600</xdr:colOff>
      <xdr:row>104</xdr:row>
      <xdr:rowOff>12700</xdr:rowOff>
    </xdr:to>
    <xdr:sp macro="" textlink="">
      <xdr:nvSpPr>
        <xdr:cNvPr id="406" name="フローチャート: 判断 405"/>
        <xdr:cNvSpPr/>
      </xdr:nvSpPr>
      <xdr:spPr>
        <a:xfrm>
          <a:off x="2857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80645</xdr:rowOff>
    </xdr:from>
    <xdr:to>
      <xdr:col>10</xdr:col>
      <xdr:colOff>165100</xdr:colOff>
      <xdr:row>104</xdr:row>
      <xdr:rowOff>10795</xdr:rowOff>
    </xdr:to>
    <xdr:sp macro="" textlink="">
      <xdr:nvSpPr>
        <xdr:cNvPr id="407" name="フローチャート: 判断 406"/>
        <xdr:cNvSpPr/>
      </xdr:nvSpPr>
      <xdr:spPr>
        <a:xfrm>
          <a:off x="1968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57786</xdr:rowOff>
    </xdr:from>
    <xdr:to>
      <xdr:col>6</xdr:col>
      <xdr:colOff>38100</xdr:colOff>
      <xdr:row>103</xdr:row>
      <xdr:rowOff>159386</xdr:rowOff>
    </xdr:to>
    <xdr:sp macro="" textlink="">
      <xdr:nvSpPr>
        <xdr:cNvPr id="408" name="フローチャート: 判断 407"/>
        <xdr:cNvSpPr/>
      </xdr:nvSpPr>
      <xdr:spPr>
        <a:xfrm>
          <a:off x="1079500" y="1771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31114</xdr:rowOff>
    </xdr:from>
    <xdr:to>
      <xdr:col>24</xdr:col>
      <xdr:colOff>114300</xdr:colOff>
      <xdr:row>104</xdr:row>
      <xdr:rowOff>132714</xdr:rowOff>
    </xdr:to>
    <xdr:sp macro="" textlink="">
      <xdr:nvSpPr>
        <xdr:cNvPr id="414" name="楕円 413"/>
        <xdr:cNvSpPr/>
      </xdr:nvSpPr>
      <xdr:spPr>
        <a:xfrm>
          <a:off x="4584700" y="178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9541</xdr:rowOff>
    </xdr:from>
    <xdr:ext cx="405111" cy="259045"/>
    <xdr:sp macro="" textlink="">
      <xdr:nvSpPr>
        <xdr:cNvPr id="415" name="【市民会館】&#10;有形固定資産減価償却率該当値テキスト"/>
        <xdr:cNvSpPr txBox="1"/>
      </xdr:nvSpPr>
      <xdr:spPr>
        <a:xfrm>
          <a:off x="4673600" y="178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164464</xdr:rowOff>
    </xdr:from>
    <xdr:to>
      <xdr:col>20</xdr:col>
      <xdr:colOff>38100</xdr:colOff>
      <xdr:row>104</xdr:row>
      <xdr:rowOff>94614</xdr:rowOff>
    </xdr:to>
    <xdr:sp macro="" textlink="">
      <xdr:nvSpPr>
        <xdr:cNvPr id="416" name="楕円 415"/>
        <xdr:cNvSpPr/>
      </xdr:nvSpPr>
      <xdr:spPr>
        <a:xfrm>
          <a:off x="3746500" y="1782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43814</xdr:rowOff>
    </xdr:from>
    <xdr:to>
      <xdr:col>24</xdr:col>
      <xdr:colOff>63500</xdr:colOff>
      <xdr:row>104</xdr:row>
      <xdr:rowOff>81914</xdr:rowOff>
    </xdr:to>
    <xdr:cxnSp macro="">
      <xdr:nvCxnSpPr>
        <xdr:cNvPr id="417" name="直線コネクタ 416"/>
        <xdr:cNvCxnSpPr/>
      </xdr:nvCxnSpPr>
      <xdr:spPr>
        <a:xfrm>
          <a:off x="3797300" y="1787461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128270</xdr:rowOff>
    </xdr:from>
    <xdr:to>
      <xdr:col>15</xdr:col>
      <xdr:colOff>101600</xdr:colOff>
      <xdr:row>104</xdr:row>
      <xdr:rowOff>58420</xdr:rowOff>
    </xdr:to>
    <xdr:sp macro="" textlink="">
      <xdr:nvSpPr>
        <xdr:cNvPr id="418" name="楕円 417"/>
        <xdr:cNvSpPr/>
      </xdr:nvSpPr>
      <xdr:spPr>
        <a:xfrm>
          <a:off x="2857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7620</xdr:rowOff>
    </xdr:from>
    <xdr:to>
      <xdr:col>19</xdr:col>
      <xdr:colOff>177800</xdr:colOff>
      <xdr:row>104</xdr:row>
      <xdr:rowOff>43814</xdr:rowOff>
    </xdr:to>
    <xdr:cxnSp macro="">
      <xdr:nvCxnSpPr>
        <xdr:cNvPr id="419" name="直線コネクタ 418"/>
        <xdr:cNvCxnSpPr/>
      </xdr:nvCxnSpPr>
      <xdr:spPr>
        <a:xfrm>
          <a:off x="2908300" y="1783842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120650</xdr:rowOff>
    </xdr:from>
    <xdr:to>
      <xdr:col>10</xdr:col>
      <xdr:colOff>165100</xdr:colOff>
      <xdr:row>104</xdr:row>
      <xdr:rowOff>50800</xdr:rowOff>
    </xdr:to>
    <xdr:sp macro="" textlink="">
      <xdr:nvSpPr>
        <xdr:cNvPr id="420" name="楕円 419"/>
        <xdr:cNvSpPr/>
      </xdr:nvSpPr>
      <xdr:spPr>
        <a:xfrm>
          <a:off x="1968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0</xdr:rowOff>
    </xdr:from>
    <xdr:to>
      <xdr:col>15</xdr:col>
      <xdr:colOff>50800</xdr:colOff>
      <xdr:row>104</xdr:row>
      <xdr:rowOff>7620</xdr:rowOff>
    </xdr:to>
    <xdr:cxnSp macro="">
      <xdr:nvCxnSpPr>
        <xdr:cNvPr id="421" name="直線コネクタ 420"/>
        <xdr:cNvCxnSpPr/>
      </xdr:nvCxnSpPr>
      <xdr:spPr>
        <a:xfrm>
          <a:off x="2019300" y="17830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82550</xdr:rowOff>
    </xdr:from>
    <xdr:to>
      <xdr:col>6</xdr:col>
      <xdr:colOff>38100</xdr:colOff>
      <xdr:row>104</xdr:row>
      <xdr:rowOff>12700</xdr:rowOff>
    </xdr:to>
    <xdr:sp macro="" textlink="">
      <xdr:nvSpPr>
        <xdr:cNvPr id="422" name="楕円 421"/>
        <xdr:cNvSpPr/>
      </xdr:nvSpPr>
      <xdr:spPr>
        <a:xfrm>
          <a:off x="1079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133350</xdr:rowOff>
    </xdr:from>
    <xdr:to>
      <xdr:col>10</xdr:col>
      <xdr:colOff>114300</xdr:colOff>
      <xdr:row>104</xdr:row>
      <xdr:rowOff>0</xdr:rowOff>
    </xdr:to>
    <xdr:cxnSp macro="">
      <xdr:nvCxnSpPr>
        <xdr:cNvPr id="423" name="直線コネクタ 422"/>
        <xdr:cNvCxnSpPr/>
      </xdr:nvCxnSpPr>
      <xdr:spPr>
        <a:xfrm>
          <a:off x="1130300" y="1779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153052</xdr:rowOff>
    </xdr:from>
    <xdr:ext cx="405111" cy="259045"/>
    <xdr:sp macro="" textlink="">
      <xdr:nvSpPr>
        <xdr:cNvPr id="424" name="n_1aveValue【市民会館】&#10;有形固定資産減価償却率"/>
        <xdr:cNvSpPr txBox="1"/>
      </xdr:nvSpPr>
      <xdr:spPr>
        <a:xfrm>
          <a:off x="35820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29227</xdr:rowOff>
    </xdr:from>
    <xdr:ext cx="405111" cy="259045"/>
    <xdr:sp macro="" textlink="">
      <xdr:nvSpPr>
        <xdr:cNvPr id="425" name="n_2aveValue【市民会館】&#10;有形固定資産減価償却率"/>
        <xdr:cNvSpPr txBox="1"/>
      </xdr:nvSpPr>
      <xdr:spPr>
        <a:xfrm>
          <a:off x="2705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27322</xdr:rowOff>
    </xdr:from>
    <xdr:ext cx="405111" cy="259045"/>
    <xdr:sp macro="" textlink="">
      <xdr:nvSpPr>
        <xdr:cNvPr id="426" name="n_3aveValue【市民会館】&#10;有形固定資産減価償却率"/>
        <xdr:cNvSpPr txBox="1"/>
      </xdr:nvSpPr>
      <xdr:spPr>
        <a:xfrm>
          <a:off x="1816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4463</xdr:rowOff>
    </xdr:from>
    <xdr:ext cx="405111" cy="259045"/>
    <xdr:sp macro="" textlink="">
      <xdr:nvSpPr>
        <xdr:cNvPr id="427" name="n_4aveValue【市民会館】&#10;有形固定資産減価償却率"/>
        <xdr:cNvSpPr txBox="1"/>
      </xdr:nvSpPr>
      <xdr:spPr>
        <a:xfrm>
          <a:off x="927744" y="1749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85741</xdr:rowOff>
    </xdr:from>
    <xdr:ext cx="405111" cy="259045"/>
    <xdr:sp macro="" textlink="">
      <xdr:nvSpPr>
        <xdr:cNvPr id="428" name="n_1mainValue【市民会館】&#10;有形固定資産減価償却率"/>
        <xdr:cNvSpPr txBox="1"/>
      </xdr:nvSpPr>
      <xdr:spPr>
        <a:xfrm>
          <a:off x="35820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49547</xdr:rowOff>
    </xdr:from>
    <xdr:ext cx="405111" cy="259045"/>
    <xdr:sp macro="" textlink="">
      <xdr:nvSpPr>
        <xdr:cNvPr id="429" name="n_2mainValue【市民会館】&#10;有形固定資産減価償却率"/>
        <xdr:cNvSpPr txBox="1"/>
      </xdr:nvSpPr>
      <xdr:spPr>
        <a:xfrm>
          <a:off x="2705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41927</xdr:rowOff>
    </xdr:from>
    <xdr:ext cx="405111" cy="259045"/>
    <xdr:sp macro="" textlink="">
      <xdr:nvSpPr>
        <xdr:cNvPr id="430" name="n_3mainValue【市民会館】&#10;有形固定資産減価償却率"/>
        <xdr:cNvSpPr txBox="1"/>
      </xdr:nvSpPr>
      <xdr:spPr>
        <a:xfrm>
          <a:off x="1816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3827</xdr:rowOff>
    </xdr:from>
    <xdr:ext cx="405111" cy="259045"/>
    <xdr:sp macro="" textlink="">
      <xdr:nvSpPr>
        <xdr:cNvPr id="431" name="n_4mainValue【市民会館】&#10;有形固定資産減価償却率"/>
        <xdr:cNvSpPr txBox="1"/>
      </xdr:nvSpPr>
      <xdr:spPr>
        <a:xfrm>
          <a:off x="927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1" name="直線コネクタ 450"/>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4"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5" name="直線コネクタ 454"/>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36847</xdr:rowOff>
    </xdr:from>
    <xdr:ext cx="469744" cy="259045"/>
    <xdr:sp macro="" textlink="">
      <xdr:nvSpPr>
        <xdr:cNvPr id="456" name="【市民会館】&#10;一人当たり面積平均値テキスト"/>
        <xdr:cNvSpPr txBox="1"/>
      </xdr:nvSpPr>
      <xdr:spPr>
        <a:xfrm>
          <a:off x="10515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57" name="フローチャート: 判断 456"/>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168275</xdr:rowOff>
    </xdr:from>
    <xdr:to>
      <xdr:col>50</xdr:col>
      <xdr:colOff>165100</xdr:colOff>
      <xdr:row>105</xdr:row>
      <xdr:rowOff>98425</xdr:rowOff>
    </xdr:to>
    <xdr:sp macro="" textlink="">
      <xdr:nvSpPr>
        <xdr:cNvPr id="458" name="フローチャート: 判断 457"/>
        <xdr:cNvSpPr/>
      </xdr:nvSpPr>
      <xdr:spPr>
        <a:xfrm>
          <a:off x="9588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156845</xdr:rowOff>
    </xdr:from>
    <xdr:to>
      <xdr:col>46</xdr:col>
      <xdr:colOff>38100</xdr:colOff>
      <xdr:row>105</xdr:row>
      <xdr:rowOff>86995</xdr:rowOff>
    </xdr:to>
    <xdr:sp macro="" textlink="">
      <xdr:nvSpPr>
        <xdr:cNvPr id="459" name="フローチャート: 判断 458"/>
        <xdr:cNvSpPr/>
      </xdr:nvSpPr>
      <xdr:spPr>
        <a:xfrm>
          <a:off x="86995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162561</xdr:rowOff>
    </xdr:from>
    <xdr:to>
      <xdr:col>41</xdr:col>
      <xdr:colOff>101600</xdr:colOff>
      <xdr:row>105</xdr:row>
      <xdr:rowOff>92711</xdr:rowOff>
    </xdr:to>
    <xdr:sp macro="" textlink="">
      <xdr:nvSpPr>
        <xdr:cNvPr id="460" name="フローチャート: 判断 459"/>
        <xdr:cNvSpPr/>
      </xdr:nvSpPr>
      <xdr:spPr>
        <a:xfrm>
          <a:off x="781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168275</xdr:rowOff>
    </xdr:from>
    <xdr:to>
      <xdr:col>36</xdr:col>
      <xdr:colOff>165100</xdr:colOff>
      <xdr:row>105</xdr:row>
      <xdr:rowOff>98425</xdr:rowOff>
    </xdr:to>
    <xdr:sp macro="" textlink="">
      <xdr:nvSpPr>
        <xdr:cNvPr id="461" name="フローチャート: 判断 460"/>
        <xdr:cNvSpPr/>
      </xdr:nvSpPr>
      <xdr:spPr>
        <a:xfrm>
          <a:off x="6921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88264</xdr:rowOff>
    </xdr:from>
    <xdr:to>
      <xdr:col>55</xdr:col>
      <xdr:colOff>50800</xdr:colOff>
      <xdr:row>106</xdr:row>
      <xdr:rowOff>18414</xdr:rowOff>
    </xdr:to>
    <xdr:sp macro="" textlink="">
      <xdr:nvSpPr>
        <xdr:cNvPr id="467" name="楕円 466"/>
        <xdr:cNvSpPr/>
      </xdr:nvSpPr>
      <xdr:spPr>
        <a:xfrm>
          <a:off x="104267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66691</xdr:rowOff>
    </xdr:from>
    <xdr:ext cx="469744" cy="259045"/>
    <xdr:sp macro="" textlink="">
      <xdr:nvSpPr>
        <xdr:cNvPr id="468" name="【市民会館】&#10;一人当たり面積該当値テキスト"/>
        <xdr:cNvSpPr txBox="1"/>
      </xdr:nvSpPr>
      <xdr:spPr>
        <a:xfrm>
          <a:off x="10515600" y="1806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88264</xdr:rowOff>
    </xdr:from>
    <xdr:to>
      <xdr:col>50</xdr:col>
      <xdr:colOff>165100</xdr:colOff>
      <xdr:row>106</xdr:row>
      <xdr:rowOff>18414</xdr:rowOff>
    </xdr:to>
    <xdr:sp macro="" textlink="">
      <xdr:nvSpPr>
        <xdr:cNvPr id="469" name="楕円 468"/>
        <xdr:cNvSpPr/>
      </xdr:nvSpPr>
      <xdr:spPr>
        <a:xfrm>
          <a:off x="9588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139064</xdr:rowOff>
    </xdr:from>
    <xdr:to>
      <xdr:col>55</xdr:col>
      <xdr:colOff>0</xdr:colOff>
      <xdr:row>105</xdr:row>
      <xdr:rowOff>139064</xdr:rowOff>
    </xdr:to>
    <xdr:cxnSp macro="">
      <xdr:nvCxnSpPr>
        <xdr:cNvPr id="470" name="直線コネクタ 469"/>
        <xdr:cNvCxnSpPr/>
      </xdr:nvCxnSpPr>
      <xdr:spPr>
        <a:xfrm>
          <a:off x="9639300" y="181413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25400</xdr:rowOff>
    </xdr:from>
    <xdr:to>
      <xdr:col>46</xdr:col>
      <xdr:colOff>38100</xdr:colOff>
      <xdr:row>105</xdr:row>
      <xdr:rowOff>127000</xdr:rowOff>
    </xdr:to>
    <xdr:sp macro="" textlink="">
      <xdr:nvSpPr>
        <xdr:cNvPr id="471" name="楕円 470"/>
        <xdr:cNvSpPr/>
      </xdr:nvSpPr>
      <xdr:spPr>
        <a:xfrm>
          <a:off x="8699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76200</xdr:rowOff>
    </xdr:from>
    <xdr:to>
      <xdr:col>50</xdr:col>
      <xdr:colOff>114300</xdr:colOff>
      <xdr:row>105</xdr:row>
      <xdr:rowOff>139064</xdr:rowOff>
    </xdr:to>
    <xdr:cxnSp macro="">
      <xdr:nvCxnSpPr>
        <xdr:cNvPr id="472" name="直線コネクタ 471"/>
        <xdr:cNvCxnSpPr/>
      </xdr:nvCxnSpPr>
      <xdr:spPr>
        <a:xfrm>
          <a:off x="8750300" y="18078450"/>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31114</xdr:rowOff>
    </xdr:from>
    <xdr:to>
      <xdr:col>41</xdr:col>
      <xdr:colOff>101600</xdr:colOff>
      <xdr:row>105</xdr:row>
      <xdr:rowOff>132714</xdr:rowOff>
    </xdr:to>
    <xdr:sp macro="" textlink="">
      <xdr:nvSpPr>
        <xdr:cNvPr id="473" name="楕円 472"/>
        <xdr:cNvSpPr/>
      </xdr:nvSpPr>
      <xdr:spPr>
        <a:xfrm>
          <a:off x="7810500" y="1803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76200</xdr:rowOff>
    </xdr:from>
    <xdr:to>
      <xdr:col>45</xdr:col>
      <xdr:colOff>177800</xdr:colOff>
      <xdr:row>105</xdr:row>
      <xdr:rowOff>81914</xdr:rowOff>
    </xdr:to>
    <xdr:cxnSp macro="">
      <xdr:nvCxnSpPr>
        <xdr:cNvPr id="474" name="直線コネクタ 473"/>
        <xdr:cNvCxnSpPr/>
      </xdr:nvCxnSpPr>
      <xdr:spPr>
        <a:xfrm flipV="1">
          <a:off x="7861300" y="1807845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31114</xdr:rowOff>
    </xdr:from>
    <xdr:to>
      <xdr:col>36</xdr:col>
      <xdr:colOff>165100</xdr:colOff>
      <xdr:row>105</xdr:row>
      <xdr:rowOff>132714</xdr:rowOff>
    </xdr:to>
    <xdr:sp macro="" textlink="">
      <xdr:nvSpPr>
        <xdr:cNvPr id="475" name="楕円 474"/>
        <xdr:cNvSpPr/>
      </xdr:nvSpPr>
      <xdr:spPr>
        <a:xfrm>
          <a:off x="6921500" y="1803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81914</xdr:rowOff>
    </xdr:from>
    <xdr:to>
      <xdr:col>41</xdr:col>
      <xdr:colOff>50800</xdr:colOff>
      <xdr:row>105</xdr:row>
      <xdr:rowOff>81914</xdr:rowOff>
    </xdr:to>
    <xdr:cxnSp macro="">
      <xdr:nvCxnSpPr>
        <xdr:cNvPr id="476" name="直線コネクタ 475"/>
        <xdr:cNvCxnSpPr/>
      </xdr:nvCxnSpPr>
      <xdr:spPr>
        <a:xfrm>
          <a:off x="6972300" y="180841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114952</xdr:rowOff>
    </xdr:from>
    <xdr:ext cx="469744" cy="259045"/>
    <xdr:sp macro="" textlink="">
      <xdr:nvSpPr>
        <xdr:cNvPr id="477" name="n_1aveValue【市民会館】&#10;一人当たり面積"/>
        <xdr:cNvSpPr txBox="1"/>
      </xdr:nvSpPr>
      <xdr:spPr>
        <a:xfrm>
          <a:off x="9391727" y="1777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103522</xdr:rowOff>
    </xdr:from>
    <xdr:ext cx="469744" cy="259045"/>
    <xdr:sp macro="" textlink="">
      <xdr:nvSpPr>
        <xdr:cNvPr id="478" name="n_2aveValue【市民会館】&#10;一人当たり面積"/>
        <xdr:cNvSpPr txBox="1"/>
      </xdr:nvSpPr>
      <xdr:spPr>
        <a:xfrm>
          <a:off x="8515427" y="1776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109238</xdr:rowOff>
    </xdr:from>
    <xdr:ext cx="469744" cy="259045"/>
    <xdr:sp macro="" textlink="">
      <xdr:nvSpPr>
        <xdr:cNvPr id="479" name="n_3aveValue【市民会館】&#10;一人当たり面積"/>
        <xdr:cNvSpPr txBox="1"/>
      </xdr:nvSpPr>
      <xdr:spPr>
        <a:xfrm>
          <a:off x="7626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114952</xdr:rowOff>
    </xdr:from>
    <xdr:ext cx="469744" cy="259045"/>
    <xdr:sp macro="" textlink="">
      <xdr:nvSpPr>
        <xdr:cNvPr id="480" name="n_4aveValue【市民会館】&#10;一人当たり面積"/>
        <xdr:cNvSpPr txBox="1"/>
      </xdr:nvSpPr>
      <xdr:spPr>
        <a:xfrm>
          <a:off x="6737427" y="1777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9541</xdr:rowOff>
    </xdr:from>
    <xdr:ext cx="469744" cy="259045"/>
    <xdr:sp macro="" textlink="">
      <xdr:nvSpPr>
        <xdr:cNvPr id="481" name="n_1mainValue【市民会館】&#10;一人当たり面積"/>
        <xdr:cNvSpPr txBox="1"/>
      </xdr:nvSpPr>
      <xdr:spPr>
        <a:xfrm>
          <a:off x="9391727" y="1818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118127</xdr:rowOff>
    </xdr:from>
    <xdr:ext cx="469744" cy="259045"/>
    <xdr:sp macro="" textlink="">
      <xdr:nvSpPr>
        <xdr:cNvPr id="482" name="n_2mainValue【市民会館】&#10;一人当たり面積"/>
        <xdr:cNvSpPr txBox="1"/>
      </xdr:nvSpPr>
      <xdr:spPr>
        <a:xfrm>
          <a:off x="8515427" y="181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123841</xdr:rowOff>
    </xdr:from>
    <xdr:ext cx="469744" cy="259045"/>
    <xdr:sp macro="" textlink="">
      <xdr:nvSpPr>
        <xdr:cNvPr id="483" name="n_3mainValue【市民会館】&#10;一人当たり面積"/>
        <xdr:cNvSpPr txBox="1"/>
      </xdr:nvSpPr>
      <xdr:spPr>
        <a:xfrm>
          <a:off x="7626427" y="181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123841</xdr:rowOff>
    </xdr:from>
    <xdr:ext cx="469744" cy="259045"/>
    <xdr:sp macro="" textlink="">
      <xdr:nvSpPr>
        <xdr:cNvPr id="484" name="n_4mainValue【市民会館】&#10;一人当たり面積"/>
        <xdr:cNvSpPr txBox="1"/>
      </xdr:nvSpPr>
      <xdr:spPr>
        <a:xfrm>
          <a:off x="6737427" y="181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161925</xdr:rowOff>
    </xdr:from>
    <xdr:to>
      <xdr:col>85</xdr:col>
      <xdr:colOff>126364</xdr:colOff>
      <xdr:row>41</xdr:row>
      <xdr:rowOff>95250</xdr:rowOff>
    </xdr:to>
    <xdr:cxnSp macro="">
      <xdr:nvCxnSpPr>
        <xdr:cNvPr id="509" name="直線コネクタ 508"/>
        <xdr:cNvCxnSpPr/>
      </xdr:nvCxnSpPr>
      <xdr:spPr>
        <a:xfrm flipV="1">
          <a:off x="16318864" y="56483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99077</xdr:rowOff>
    </xdr:from>
    <xdr:ext cx="405111" cy="259045"/>
    <xdr:sp macro="" textlink="">
      <xdr:nvSpPr>
        <xdr:cNvPr id="510" name="【一般廃棄物処理施設】&#10;有形固定資産減価償却率最小値テキスト"/>
        <xdr:cNvSpPr txBox="1"/>
      </xdr:nvSpPr>
      <xdr:spPr>
        <a:xfrm>
          <a:off x="16357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95250</xdr:rowOff>
    </xdr:from>
    <xdr:to>
      <xdr:col>86</xdr:col>
      <xdr:colOff>25400</xdr:colOff>
      <xdr:row>41</xdr:row>
      <xdr:rowOff>95250</xdr:rowOff>
    </xdr:to>
    <xdr:cxnSp macro="">
      <xdr:nvCxnSpPr>
        <xdr:cNvPr id="511" name="直線コネクタ 510"/>
        <xdr:cNvCxnSpPr/>
      </xdr:nvCxnSpPr>
      <xdr:spPr>
        <a:xfrm>
          <a:off x="16230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108602</xdr:rowOff>
    </xdr:from>
    <xdr:ext cx="405111" cy="259045"/>
    <xdr:sp macro="" textlink="">
      <xdr:nvSpPr>
        <xdr:cNvPr id="512" name="【一般廃棄物処理施設】&#10;有形固定資産減価償却率最大値テキスト"/>
        <xdr:cNvSpPr txBox="1"/>
      </xdr:nvSpPr>
      <xdr:spPr>
        <a:xfrm>
          <a:off x="16357600" y="542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161925</xdr:rowOff>
    </xdr:from>
    <xdr:to>
      <xdr:col>86</xdr:col>
      <xdr:colOff>25400</xdr:colOff>
      <xdr:row>32</xdr:row>
      <xdr:rowOff>161925</xdr:rowOff>
    </xdr:to>
    <xdr:cxnSp macro="">
      <xdr:nvCxnSpPr>
        <xdr:cNvPr id="513" name="直線コネクタ 512"/>
        <xdr:cNvCxnSpPr/>
      </xdr:nvCxnSpPr>
      <xdr:spPr>
        <a:xfrm>
          <a:off x="16230600" y="564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514" name="【一般廃棄物処理施設】&#10;有形固定資産減価償却率平均値テキスト"/>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15" name="フローチャート: 判断 514"/>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516" name="フローチャート: 判断 515"/>
        <xdr:cNvSpPr/>
      </xdr:nvSpPr>
      <xdr:spPr>
        <a:xfrm>
          <a:off x="15430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xdr:rowOff>
    </xdr:from>
    <xdr:to>
      <xdr:col>76</xdr:col>
      <xdr:colOff>165100</xdr:colOff>
      <xdr:row>37</xdr:row>
      <xdr:rowOff>111760</xdr:rowOff>
    </xdr:to>
    <xdr:sp macro="" textlink="">
      <xdr:nvSpPr>
        <xdr:cNvPr id="517" name="フローチャート: 判断 516"/>
        <xdr:cNvSpPr/>
      </xdr:nvSpPr>
      <xdr:spPr>
        <a:xfrm>
          <a:off x="14541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114935</xdr:rowOff>
    </xdr:from>
    <xdr:to>
      <xdr:col>72</xdr:col>
      <xdr:colOff>38100</xdr:colOff>
      <xdr:row>37</xdr:row>
      <xdr:rowOff>45085</xdr:rowOff>
    </xdr:to>
    <xdr:sp macro="" textlink="">
      <xdr:nvSpPr>
        <xdr:cNvPr id="518" name="フローチャート: 判断 517"/>
        <xdr:cNvSpPr/>
      </xdr:nvSpPr>
      <xdr:spPr>
        <a:xfrm>
          <a:off x="13652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519" name="フローチャート: 判断 518"/>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135890</xdr:rowOff>
    </xdr:from>
    <xdr:to>
      <xdr:col>85</xdr:col>
      <xdr:colOff>177800</xdr:colOff>
      <xdr:row>33</xdr:row>
      <xdr:rowOff>66040</xdr:rowOff>
    </xdr:to>
    <xdr:sp macro="" textlink="">
      <xdr:nvSpPr>
        <xdr:cNvPr id="525" name="楕円 524"/>
        <xdr:cNvSpPr/>
      </xdr:nvSpPr>
      <xdr:spPr>
        <a:xfrm>
          <a:off x="16268700" y="562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64152</xdr:rowOff>
    </xdr:from>
    <xdr:ext cx="405111" cy="259045"/>
    <xdr:sp macro="" textlink="">
      <xdr:nvSpPr>
        <xdr:cNvPr id="526" name="【一般廃棄物処理施設】&#10;有形固定資産減価償却率該当値テキスト"/>
        <xdr:cNvSpPr txBox="1"/>
      </xdr:nvSpPr>
      <xdr:spPr>
        <a:xfrm>
          <a:off x="16357600" y="5550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36830</xdr:rowOff>
    </xdr:from>
    <xdr:to>
      <xdr:col>81</xdr:col>
      <xdr:colOff>101600</xdr:colOff>
      <xdr:row>34</xdr:row>
      <xdr:rowOff>138430</xdr:rowOff>
    </xdr:to>
    <xdr:sp macro="" textlink="">
      <xdr:nvSpPr>
        <xdr:cNvPr id="527" name="楕円 526"/>
        <xdr:cNvSpPr/>
      </xdr:nvSpPr>
      <xdr:spPr>
        <a:xfrm>
          <a:off x="15430500" y="58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15240</xdr:rowOff>
    </xdr:from>
    <xdr:to>
      <xdr:col>85</xdr:col>
      <xdr:colOff>127000</xdr:colOff>
      <xdr:row>34</xdr:row>
      <xdr:rowOff>87630</xdr:rowOff>
    </xdr:to>
    <xdr:cxnSp macro="">
      <xdr:nvCxnSpPr>
        <xdr:cNvPr id="528" name="直線コネクタ 527"/>
        <xdr:cNvCxnSpPr/>
      </xdr:nvCxnSpPr>
      <xdr:spPr>
        <a:xfrm flipV="1">
          <a:off x="15481300" y="567309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122555</xdr:rowOff>
    </xdr:from>
    <xdr:to>
      <xdr:col>76</xdr:col>
      <xdr:colOff>165100</xdr:colOff>
      <xdr:row>41</xdr:row>
      <xdr:rowOff>52705</xdr:rowOff>
    </xdr:to>
    <xdr:sp macro="" textlink="">
      <xdr:nvSpPr>
        <xdr:cNvPr id="529" name="楕円 528"/>
        <xdr:cNvSpPr/>
      </xdr:nvSpPr>
      <xdr:spPr>
        <a:xfrm>
          <a:off x="14541500" y="698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87630</xdr:rowOff>
    </xdr:from>
    <xdr:to>
      <xdr:col>81</xdr:col>
      <xdr:colOff>50800</xdr:colOff>
      <xdr:row>41</xdr:row>
      <xdr:rowOff>1905</xdr:rowOff>
    </xdr:to>
    <xdr:cxnSp macro="">
      <xdr:nvCxnSpPr>
        <xdr:cNvPr id="530" name="直線コネクタ 529"/>
        <xdr:cNvCxnSpPr/>
      </xdr:nvCxnSpPr>
      <xdr:spPr>
        <a:xfrm flipV="1">
          <a:off x="14592300" y="5916930"/>
          <a:ext cx="889000" cy="111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80645</xdr:rowOff>
    </xdr:from>
    <xdr:to>
      <xdr:col>72</xdr:col>
      <xdr:colOff>38100</xdr:colOff>
      <xdr:row>41</xdr:row>
      <xdr:rowOff>10795</xdr:rowOff>
    </xdr:to>
    <xdr:sp macro="" textlink="">
      <xdr:nvSpPr>
        <xdr:cNvPr id="531" name="楕円 530"/>
        <xdr:cNvSpPr/>
      </xdr:nvSpPr>
      <xdr:spPr>
        <a:xfrm>
          <a:off x="13652500" y="69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131445</xdr:rowOff>
    </xdr:from>
    <xdr:to>
      <xdr:col>76</xdr:col>
      <xdr:colOff>114300</xdr:colOff>
      <xdr:row>41</xdr:row>
      <xdr:rowOff>1905</xdr:rowOff>
    </xdr:to>
    <xdr:cxnSp macro="">
      <xdr:nvCxnSpPr>
        <xdr:cNvPr id="532" name="直線コネクタ 531"/>
        <xdr:cNvCxnSpPr/>
      </xdr:nvCxnSpPr>
      <xdr:spPr>
        <a:xfrm>
          <a:off x="13703300" y="69894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42545</xdr:rowOff>
    </xdr:from>
    <xdr:to>
      <xdr:col>67</xdr:col>
      <xdr:colOff>101600</xdr:colOff>
      <xdr:row>40</xdr:row>
      <xdr:rowOff>144145</xdr:rowOff>
    </xdr:to>
    <xdr:sp macro="" textlink="">
      <xdr:nvSpPr>
        <xdr:cNvPr id="533" name="楕円 532"/>
        <xdr:cNvSpPr/>
      </xdr:nvSpPr>
      <xdr:spPr>
        <a:xfrm>
          <a:off x="12763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93345</xdr:rowOff>
    </xdr:from>
    <xdr:to>
      <xdr:col>71</xdr:col>
      <xdr:colOff>177800</xdr:colOff>
      <xdr:row>40</xdr:row>
      <xdr:rowOff>131445</xdr:rowOff>
    </xdr:to>
    <xdr:cxnSp macro="">
      <xdr:nvCxnSpPr>
        <xdr:cNvPr id="534" name="直線コネクタ 533"/>
        <xdr:cNvCxnSpPr/>
      </xdr:nvCxnSpPr>
      <xdr:spPr>
        <a:xfrm>
          <a:off x="12814300" y="69513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131462</xdr:rowOff>
    </xdr:from>
    <xdr:ext cx="405111" cy="259045"/>
    <xdr:sp macro="" textlink="">
      <xdr:nvSpPr>
        <xdr:cNvPr id="535" name="n_1aveValue【一般廃棄物処理施設】&#10;有形固定資産減価償却率"/>
        <xdr:cNvSpPr txBox="1"/>
      </xdr:nvSpPr>
      <xdr:spPr>
        <a:xfrm>
          <a:off x="152660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128287</xdr:rowOff>
    </xdr:from>
    <xdr:ext cx="405111" cy="259045"/>
    <xdr:sp macro="" textlink="">
      <xdr:nvSpPr>
        <xdr:cNvPr id="536" name="n_2aveValue【一般廃棄物処理施設】&#10;有形固定資産減価償却率"/>
        <xdr:cNvSpPr txBox="1"/>
      </xdr:nvSpPr>
      <xdr:spPr>
        <a:xfrm>
          <a:off x="14389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61612</xdr:rowOff>
    </xdr:from>
    <xdr:ext cx="405111" cy="259045"/>
    <xdr:sp macro="" textlink="">
      <xdr:nvSpPr>
        <xdr:cNvPr id="537" name="n_3aveValue【一般廃棄物処理施設】&#10;有形固定資産減価償却率"/>
        <xdr:cNvSpPr txBox="1"/>
      </xdr:nvSpPr>
      <xdr:spPr>
        <a:xfrm>
          <a:off x="13500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538" name="n_4aveValue【一般廃棄物処理施設】&#10;有形固定資産減価償却率"/>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154957</xdr:rowOff>
    </xdr:from>
    <xdr:ext cx="405111" cy="259045"/>
    <xdr:sp macro="" textlink="">
      <xdr:nvSpPr>
        <xdr:cNvPr id="539" name="n_1mainValue【一般廃棄物処理施設】&#10;有形固定資産減価償却率"/>
        <xdr:cNvSpPr txBox="1"/>
      </xdr:nvSpPr>
      <xdr:spPr>
        <a:xfrm>
          <a:off x="15266044" y="56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43832</xdr:rowOff>
    </xdr:from>
    <xdr:ext cx="405111" cy="259045"/>
    <xdr:sp macro="" textlink="">
      <xdr:nvSpPr>
        <xdr:cNvPr id="540" name="n_2mainValue【一般廃棄物処理施設】&#10;有形固定資産減価償却率"/>
        <xdr:cNvSpPr txBox="1"/>
      </xdr:nvSpPr>
      <xdr:spPr>
        <a:xfrm>
          <a:off x="14389744" y="707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1922</xdr:rowOff>
    </xdr:from>
    <xdr:ext cx="405111" cy="259045"/>
    <xdr:sp macro="" textlink="">
      <xdr:nvSpPr>
        <xdr:cNvPr id="541" name="n_3mainValue【一般廃棄物処理施設】&#10;有形固定資産減価償却率"/>
        <xdr:cNvSpPr txBox="1"/>
      </xdr:nvSpPr>
      <xdr:spPr>
        <a:xfrm>
          <a:off x="13500744" y="703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135272</xdr:rowOff>
    </xdr:from>
    <xdr:ext cx="405111" cy="259045"/>
    <xdr:sp macro="" textlink="">
      <xdr:nvSpPr>
        <xdr:cNvPr id="542" name="n_4mainValue【一般廃棄物処理施設】&#10;有形固定資産減価償却率"/>
        <xdr:cNvSpPr txBox="1"/>
      </xdr:nvSpPr>
      <xdr:spPr>
        <a:xfrm>
          <a:off x="12611744"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103655</xdr:rowOff>
    </xdr:from>
    <xdr:to>
      <xdr:col>116</xdr:col>
      <xdr:colOff>62864</xdr:colOff>
      <xdr:row>42</xdr:row>
      <xdr:rowOff>17671</xdr:rowOff>
    </xdr:to>
    <xdr:cxnSp macro="">
      <xdr:nvCxnSpPr>
        <xdr:cNvPr id="566" name="直線コネクタ 565"/>
        <xdr:cNvCxnSpPr/>
      </xdr:nvCxnSpPr>
      <xdr:spPr>
        <a:xfrm flipV="1">
          <a:off x="22160864" y="576150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21498</xdr:rowOff>
    </xdr:from>
    <xdr:ext cx="469744" cy="259045"/>
    <xdr:sp macro="" textlink="">
      <xdr:nvSpPr>
        <xdr:cNvPr id="567" name="【一般廃棄物処理施設】&#10;一人当たり有形固定資産（償却資産）額最小値テキスト"/>
        <xdr:cNvSpPr txBox="1"/>
      </xdr:nvSpPr>
      <xdr:spPr>
        <a:xfrm>
          <a:off x="22199600" y="72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17671</xdr:rowOff>
    </xdr:from>
    <xdr:to>
      <xdr:col>116</xdr:col>
      <xdr:colOff>152400</xdr:colOff>
      <xdr:row>42</xdr:row>
      <xdr:rowOff>17671</xdr:rowOff>
    </xdr:to>
    <xdr:cxnSp macro="">
      <xdr:nvCxnSpPr>
        <xdr:cNvPr id="568" name="直線コネクタ 567"/>
        <xdr:cNvCxnSpPr/>
      </xdr:nvCxnSpPr>
      <xdr:spPr>
        <a:xfrm>
          <a:off x="22072600" y="72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50332</xdr:rowOff>
    </xdr:from>
    <xdr:ext cx="599010" cy="259045"/>
    <xdr:sp macro="" textlink="">
      <xdr:nvSpPr>
        <xdr:cNvPr id="569" name="【一般廃棄物処理施設】&#10;一人当たり有形固定資産（償却資産）額最大値テキスト"/>
        <xdr:cNvSpPr txBox="1"/>
      </xdr:nvSpPr>
      <xdr:spPr>
        <a:xfrm>
          <a:off x="22199600" y="553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103655</xdr:rowOff>
    </xdr:from>
    <xdr:to>
      <xdr:col>116</xdr:col>
      <xdr:colOff>152400</xdr:colOff>
      <xdr:row>33</xdr:row>
      <xdr:rowOff>103655</xdr:rowOff>
    </xdr:to>
    <xdr:cxnSp macro="">
      <xdr:nvCxnSpPr>
        <xdr:cNvPr id="570" name="直線コネクタ 569"/>
        <xdr:cNvCxnSpPr/>
      </xdr:nvCxnSpPr>
      <xdr:spPr>
        <a:xfrm>
          <a:off x="22072600" y="576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127332</xdr:rowOff>
    </xdr:from>
    <xdr:ext cx="534377" cy="259045"/>
    <xdr:sp macro="" textlink="">
      <xdr:nvSpPr>
        <xdr:cNvPr id="571" name="【一般廃棄物処理施設】&#10;一人当たり有形固定資産（償却資産）額平均値テキスト"/>
        <xdr:cNvSpPr txBox="1"/>
      </xdr:nvSpPr>
      <xdr:spPr>
        <a:xfrm>
          <a:off x="22199600" y="664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148905</xdr:rowOff>
    </xdr:from>
    <xdr:to>
      <xdr:col>116</xdr:col>
      <xdr:colOff>114300</xdr:colOff>
      <xdr:row>39</xdr:row>
      <xdr:rowOff>79055</xdr:rowOff>
    </xdr:to>
    <xdr:sp macro="" textlink="">
      <xdr:nvSpPr>
        <xdr:cNvPr id="572" name="フローチャート: 判断 571"/>
        <xdr:cNvSpPr/>
      </xdr:nvSpPr>
      <xdr:spPr>
        <a:xfrm>
          <a:off x="22110700" y="66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925</xdr:rowOff>
    </xdr:from>
    <xdr:to>
      <xdr:col>112</xdr:col>
      <xdr:colOff>38100</xdr:colOff>
      <xdr:row>39</xdr:row>
      <xdr:rowOff>102525</xdr:rowOff>
    </xdr:to>
    <xdr:sp macro="" textlink="">
      <xdr:nvSpPr>
        <xdr:cNvPr id="573" name="フローチャート: 判断 572"/>
        <xdr:cNvSpPr/>
      </xdr:nvSpPr>
      <xdr:spPr>
        <a:xfrm>
          <a:off x="21272500" y="668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49151</xdr:rowOff>
    </xdr:from>
    <xdr:to>
      <xdr:col>107</xdr:col>
      <xdr:colOff>101600</xdr:colOff>
      <xdr:row>39</xdr:row>
      <xdr:rowOff>150751</xdr:rowOff>
    </xdr:to>
    <xdr:sp macro="" textlink="">
      <xdr:nvSpPr>
        <xdr:cNvPr id="574" name="フローチャート: 判断 573"/>
        <xdr:cNvSpPr/>
      </xdr:nvSpPr>
      <xdr:spPr>
        <a:xfrm>
          <a:off x="20383500" y="673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92433</xdr:rowOff>
    </xdr:from>
    <xdr:to>
      <xdr:col>102</xdr:col>
      <xdr:colOff>165100</xdr:colOff>
      <xdr:row>40</xdr:row>
      <xdr:rowOff>22583</xdr:rowOff>
    </xdr:to>
    <xdr:sp macro="" textlink="">
      <xdr:nvSpPr>
        <xdr:cNvPr id="575" name="フローチャート: 判断 574"/>
        <xdr:cNvSpPr/>
      </xdr:nvSpPr>
      <xdr:spPr>
        <a:xfrm>
          <a:off x="19494500" y="677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113152</xdr:rowOff>
    </xdr:from>
    <xdr:to>
      <xdr:col>98</xdr:col>
      <xdr:colOff>38100</xdr:colOff>
      <xdr:row>40</xdr:row>
      <xdr:rowOff>43302</xdr:rowOff>
    </xdr:to>
    <xdr:sp macro="" textlink="">
      <xdr:nvSpPr>
        <xdr:cNvPr id="576" name="フローチャート: 判断 575"/>
        <xdr:cNvSpPr/>
      </xdr:nvSpPr>
      <xdr:spPr>
        <a:xfrm>
          <a:off x="18605500" y="679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80500</xdr:rowOff>
    </xdr:from>
    <xdr:to>
      <xdr:col>116</xdr:col>
      <xdr:colOff>114300</xdr:colOff>
      <xdr:row>37</xdr:row>
      <xdr:rowOff>10650</xdr:rowOff>
    </xdr:to>
    <xdr:sp macro="" textlink="">
      <xdr:nvSpPr>
        <xdr:cNvPr id="582" name="楕円 581"/>
        <xdr:cNvSpPr/>
      </xdr:nvSpPr>
      <xdr:spPr>
        <a:xfrm>
          <a:off x="22110700" y="62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103377</xdr:rowOff>
    </xdr:from>
    <xdr:ext cx="599010" cy="259045"/>
    <xdr:sp macro="" textlink="">
      <xdr:nvSpPr>
        <xdr:cNvPr id="583" name="【一般廃棄物処理施設】&#10;一人当たり有形固定資産（償却資産）額該当値テキスト"/>
        <xdr:cNvSpPr txBox="1"/>
      </xdr:nvSpPr>
      <xdr:spPr>
        <a:xfrm>
          <a:off x="22199600" y="610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74686</xdr:rowOff>
    </xdr:from>
    <xdr:to>
      <xdr:col>112</xdr:col>
      <xdr:colOff>38100</xdr:colOff>
      <xdr:row>38</xdr:row>
      <xdr:rowOff>4836</xdr:rowOff>
    </xdr:to>
    <xdr:sp macro="" textlink="">
      <xdr:nvSpPr>
        <xdr:cNvPr id="584" name="楕円 583"/>
        <xdr:cNvSpPr/>
      </xdr:nvSpPr>
      <xdr:spPr>
        <a:xfrm>
          <a:off x="21272500" y="641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131300</xdr:rowOff>
    </xdr:from>
    <xdr:to>
      <xdr:col>116</xdr:col>
      <xdr:colOff>63500</xdr:colOff>
      <xdr:row>37</xdr:row>
      <xdr:rowOff>125486</xdr:rowOff>
    </xdr:to>
    <xdr:cxnSp macro="">
      <xdr:nvCxnSpPr>
        <xdr:cNvPr id="585" name="直線コネクタ 584"/>
        <xdr:cNvCxnSpPr/>
      </xdr:nvCxnSpPr>
      <xdr:spPr>
        <a:xfrm flipV="1">
          <a:off x="21323300" y="6303500"/>
          <a:ext cx="838200" cy="16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72240</xdr:rowOff>
    </xdr:from>
    <xdr:to>
      <xdr:col>107</xdr:col>
      <xdr:colOff>101600</xdr:colOff>
      <xdr:row>41</xdr:row>
      <xdr:rowOff>2390</xdr:rowOff>
    </xdr:to>
    <xdr:sp macro="" textlink="">
      <xdr:nvSpPr>
        <xdr:cNvPr id="586" name="楕円 585"/>
        <xdr:cNvSpPr/>
      </xdr:nvSpPr>
      <xdr:spPr>
        <a:xfrm>
          <a:off x="20383500" y="69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125486</xdr:rowOff>
    </xdr:from>
    <xdr:to>
      <xdr:col>111</xdr:col>
      <xdr:colOff>177800</xdr:colOff>
      <xdr:row>40</xdr:row>
      <xdr:rowOff>123040</xdr:rowOff>
    </xdr:to>
    <xdr:cxnSp macro="">
      <xdr:nvCxnSpPr>
        <xdr:cNvPr id="587" name="直線コネクタ 586"/>
        <xdr:cNvCxnSpPr/>
      </xdr:nvCxnSpPr>
      <xdr:spPr>
        <a:xfrm flipV="1">
          <a:off x="20434300" y="6469136"/>
          <a:ext cx="889000" cy="51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86238</xdr:rowOff>
    </xdr:from>
    <xdr:to>
      <xdr:col>102</xdr:col>
      <xdr:colOff>165100</xdr:colOff>
      <xdr:row>41</xdr:row>
      <xdr:rowOff>16388</xdr:rowOff>
    </xdr:to>
    <xdr:sp macro="" textlink="">
      <xdr:nvSpPr>
        <xdr:cNvPr id="588" name="楕円 587"/>
        <xdr:cNvSpPr/>
      </xdr:nvSpPr>
      <xdr:spPr>
        <a:xfrm>
          <a:off x="19494500" y="694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123040</xdr:rowOff>
    </xdr:from>
    <xdr:to>
      <xdr:col>107</xdr:col>
      <xdr:colOff>50800</xdr:colOff>
      <xdr:row>40</xdr:row>
      <xdr:rowOff>137038</xdr:rowOff>
    </xdr:to>
    <xdr:cxnSp macro="">
      <xdr:nvCxnSpPr>
        <xdr:cNvPr id="589" name="直線コネクタ 588"/>
        <xdr:cNvCxnSpPr/>
      </xdr:nvCxnSpPr>
      <xdr:spPr>
        <a:xfrm flipV="1">
          <a:off x="19545300" y="6981040"/>
          <a:ext cx="889000" cy="1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157226</xdr:rowOff>
    </xdr:from>
    <xdr:to>
      <xdr:col>98</xdr:col>
      <xdr:colOff>38100</xdr:colOff>
      <xdr:row>41</xdr:row>
      <xdr:rowOff>87376</xdr:rowOff>
    </xdr:to>
    <xdr:sp macro="" textlink="">
      <xdr:nvSpPr>
        <xdr:cNvPr id="590" name="楕円 589"/>
        <xdr:cNvSpPr/>
      </xdr:nvSpPr>
      <xdr:spPr>
        <a:xfrm>
          <a:off x="18605500" y="70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137038</xdr:rowOff>
    </xdr:from>
    <xdr:to>
      <xdr:col>102</xdr:col>
      <xdr:colOff>114300</xdr:colOff>
      <xdr:row>41</xdr:row>
      <xdr:rowOff>36576</xdr:rowOff>
    </xdr:to>
    <xdr:cxnSp macro="">
      <xdr:nvCxnSpPr>
        <xdr:cNvPr id="591" name="直線コネクタ 590"/>
        <xdr:cNvCxnSpPr/>
      </xdr:nvCxnSpPr>
      <xdr:spPr>
        <a:xfrm flipV="1">
          <a:off x="18656300" y="6995038"/>
          <a:ext cx="889000" cy="7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93652</xdr:rowOff>
    </xdr:from>
    <xdr:ext cx="534377" cy="259045"/>
    <xdr:sp macro="" textlink="">
      <xdr:nvSpPr>
        <xdr:cNvPr id="592" name="n_1aveValue【一般廃棄物処理施設】&#10;一人当たり有形固定資産（償却資産）額"/>
        <xdr:cNvSpPr txBox="1"/>
      </xdr:nvSpPr>
      <xdr:spPr>
        <a:xfrm>
          <a:off x="21043411" y="678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167278</xdr:rowOff>
    </xdr:from>
    <xdr:ext cx="534377" cy="259045"/>
    <xdr:sp macro="" textlink="">
      <xdr:nvSpPr>
        <xdr:cNvPr id="593" name="n_2aveValue【一般廃棄物処理施設】&#10;一人当たり有形固定資産（償却資産）額"/>
        <xdr:cNvSpPr txBox="1"/>
      </xdr:nvSpPr>
      <xdr:spPr>
        <a:xfrm>
          <a:off x="20167111" y="651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39110</xdr:rowOff>
    </xdr:from>
    <xdr:ext cx="534377" cy="259045"/>
    <xdr:sp macro="" textlink="">
      <xdr:nvSpPr>
        <xdr:cNvPr id="594" name="n_3aveValue【一般廃棄物処理施設】&#10;一人当たり有形固定資産（償却資産）額"/>
        <xdr:cNvSpPr txBox="1"/>
      </xdr:nvSpPr>
      <xdr:spPr>
        <a:xfrm>
          <a:off x="19278111" y="655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59829</xdr:rowOff>
    </xdr:from>
    <xdr:ext cx="534377" cy="259045"/>
    <xdr:sp macro="" textlink="">
      <xdr:nvSpPr>
        <xdr:cNvPr id="595" name="n_4aveValue【一般廃棄物処理施設】&#10;一人当たり有形固定資産（償却資産）額"/>
        <xdr:cNvSpPr txBox="1"/>
      </xdr:nvSpPr>
      <xdr:spPr>
        <a:xfrm>
          <a:off x="18389111" y="657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21363</xdr:rowOff>
    </xdr:from>
    <xdr:ext cx="599010" cy="259045"/>
    <xdr:sp macro="" textlink="">
      <xdr:nvSpPr>
        <xdr:cNvPr id="596" name="n_1mainValue【一般廃棄物処理施設】&#10;一人当たり有形固定資産（償却資産）額"/>
        <xdr:cNvSpPr txBox="1"/>
      </xdr:nvSpPr>
      <xdr:spPr>
        <a:xfrm>
          <a:off x="21011095" y="619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164967</xdr:rowOff>
    </xdr:from>
    <xdr:ext cx="534377" cy="259045"/>
    <xdr:sp macro="" textlink="">
      <xdr:nvSpPr>
        <xdr:cNvPr id="597" name="n_2mainValue【一般廃棄物処理施設】&#10;一人当たり有形固定資産（償却資産）額"/>
        <xdr:cNvSpPr txBox="1"/>
      </xdr:nvSpPr>
      <xdr:spPr>
        <a:xfrm>
          <a:off x="20167111" y="702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7515</xdr:rowOff>
    </xdr:from>
    <xdr:ext cx="534377" cy="259045"/>
    <xdr:sp macro="" textlink="">
      <xdr:nvSpPr>
        <xdr:cNvPr id="598" name="n_3mainValue【一般廃棄物処理施設】&#10;一人当たり有形固定資産（償却資産）額"/>
        <xdr:cNvSpPr txBox="1"/>
      </xdr:nvSpPr>
      <xdr:spPr>
        <a:xfrm>
          <a:off x="19278111" y="70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78503</xdr:rowOff>
    </xdr:from>
    <xdr:ext cx="534377" cy="259045"/>
    <xdr:sp macro="" textlink="">
      <xdr:nvSpPr>
        <xdr:cNvPr id="599" name="n_4mainValue【一般廃棄物処理施設】&#10;一人当たり有形固定資産（償却資産）額"/>
        <xdr:cNvSpPr txBox="1"/>
      </xdr:nvSpPr>
      <xdr:spPr>
        <a:xfrm>
          <a:off x="18389111" y="710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85725</xdr:rowOff>
    </xdr:to>
    <xdr:cxnSp macro="">
      <xdr:nvCxnSpPr>
        <xdr:cNvPr id="623" name="直線コネクタ 622"/>
        <xdr:cNvCxnSpPr/>
      </xdr:nvCxnSpPr>
      <xdr:spPr>
        <a:xfrm flipV="1">
          <a:off x="16318864" y="952500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89552</xdr:rowOff>
    </xdr:from>
    <xdr:ext cx="405111" cy="259045"/>
    <xdr:sp macro="" textlink="">
      <xdr:nvSpPr>
        <xdr:cNvPr id="624" name="【保健センター・保健所】&#10;有形固定資産減価償却率最小値テキスト"/>
        <xdr:cNvSpPr txBox="1"/>
      </xdr:nvSpPr>
      <xdr:spPr>
        <a:xfrm>
          <a:off x="16357600"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85725</xdr:rowOff>
    </xdr:from>
    <xdr:to>
      <xdr:col>86</xdr:col>
      <xdr:colOff>25400</xdr:colOff>
      <xdr:row>63</xdr:row>
      <xdr:rowOff>85725</xdr:rowOff>
    </xdr:to>
    <xdr:cxnSp macro="">
      <xdr:nvCxnSpPr>
        <xdr:cNvPr id="625" name="直線コネクタ 624"/>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26" name="【保健センター・保健所】&#10;有形固定資産減価償却率最大値テキスト"/>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27" name="直線コネクタ 626"/>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118127</xdr:rowOff>
    </xdr:from>
    <xdr:ext cx="405111" cy="259045"/>
    <xdr:sp macro="" textlink="">
      <xdr:nvSpPr>
        <xdr:cNvPr id="628" name="【保健センター・保健所】&#10;有形固定資産減価償却率平均値テキスト"/>
        <xdr:cNvSpPr txBox="1"/>
      </xdr:nvSpPr>
      <xdr:spPr>
        <a:xfrm>
          <a:off x="1635760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29" name="フローチャート: 判断 628"/>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124460</xdr:rowOff>
    </xdr:from>
    <xdr:to>
      <xdr:col>81</xdr:col>
      <xdr:colOff>101600</xdr:colOff>
      <xdr:row>61</xdr:row>
      <xdr:rowOff>54610</xdr:rowOff>
    </xdr:to>
    <xdr:sp macro="" textlink="">
      <xdr:nvSpPr>
        <xdr:cNvPr id="630" name="フローチャート: 判断 629"/>
        <xdr:cNvSpPr/>
      </xdr:nvSpPr>
      <xdr:spPr>
        <a:xfrm>
          <a:off x="15430500" y="104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80645</xdr:rowOff>
    </xdr:from>
    <xdr:to>
      <xdr:col>76</xdr:col>
      <xdr:colOff>165100</xdr:colOff>
      <xdr:row>61</xdr:row>
      <xdr:rowOff>10795</xdr:rowOff>
    </xdr:to>
    <xdr:sp macro="" textlink="">
      <xdr:nvSpPr>
        <xdr:cNvPr id="631" name="フローチャート: 判断 630"/>
        <xdr:cNvSpPr/>
      </xdr:nvSpPr>
      <xdr:spPr>
        <a:xfrm>
          <a:off x="145415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31115</xdr:rowOff>
    </xdr:from>
    <xdr:to>
      <xdr:col>72</xdr:col>
      <xdr:colOff>38100</xdr:colOff>
      <xdr:row>60</xdr:row>
      <xdr:rowOff>132715</xdr:rowOff>
    </xdr:to>
    <xdr:sp macro="" textlink="">
      <xdr:nvSpPr>
        <xdr:cNvPr id="632" name="フローチャート: 判断 631"/>
        <xdr:cNvSpPr/>
      </xdr:nvSpPr>
      <xdr:spPr>
        <a:xfrm>
          <a:off x="13652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170180</xdr:rowOff>
    </xdr:from>
    <xdr:to>
      <xdr:col>67</xdr:col>
      <xdr:colOff>101600</xdr:colOff>
      <xdr:row>60</xdr:row>
      <xdr:rowOff>100330</xdr:rowOff>
    </xdr:to>
    <xdr:sp macro="" textlink="">
      <xdr:nvSpPr>
        <xdr:cNvPr id="633" name="フローチャート: 判断 632"/>
        <xdr:cNvSpPr/>
      </xdr:nvSpPr>
      <xdr:spPr>
        <a:xfrm>
          <a:off x="127635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158750</xdr:rowOff>
    </xdr:from>
    <xdr:to>
      <xdr:col>85</xdr:col>
      <xdr:colOff>177800</xdr:colOff>
      <xdr:row>58</xdr:row>
      <xdr:rowOff>88900</xdr:rowOff>
    </xdr:to>
    <xdr:sp macro="" textlink="">
      <xdr:nvSpPr>
        <xdr:cNvPr id="639" name="楕円 638"/>
        <xdr:cNvSpPr/>
      </xdr:nvSpPr>
      <xdr:spPr>
        <a:xfrm>
          <a:off x="162687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10177</xdr:rowOff>
    </xdr:from>
    <xdr:ext cx="405111" cy="259045"/>
    <xdr:sp macro="" textlink="">
      <xdr:nvSpPr>
        <xdr:cNvPr id="640" name="【保健センター・保健所】&#10;有形固定資産減価償却率該当値テキスト"/>
        <xdr:cNvSpPr txBox="1"/>
      </xdr:nvSpPr>
      <xdr:spPr>
        <a:xfrm>
          <a:off x="16357600"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143510</xdr:rowOff>
    </xdr:from>
    <xdr:to>
      <xdr:col>81</xdr:col>
      <xdr:colOff>101600</xdr:colOff>
      <xdr:row>58</xdr:row>
      <xdr:rowOff>73660</xdr:rowOff>
    </xdr:to>
    <xdr:sp macro="" textlink="">
      <xdr:nvSpPr>
        <xdr:cNvPr id="641" name="楕円 640"/>
        <xdr:cNvSpPr/>
      </xdr:nvSpPr>
      <xdr:spPr>
        <a:xfrm>
          <a:off x="15430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22860</xdr:rowOff>
    </xdr:from>
    <xdr:to>
      <xdr:col>85</xdr:col>
      <xdr:colOff>127000</xdr:colOff>
      <xdr:row>58</xdr:row>
      <xdr:rowOff>38100</xdr:rowOff>
    </xdr:to>
    <xdr:cxnSp macro="">
      <xdr:nvCxnSpPr>
        <xdr:cNvPr id="642" name="直線コネクタ 641"/>
        <xdr:cNvCxnSpPr/>
      </xdr:nvCxnSpPr>
      <xdr:spPr>
        <a:xfrm>
          <a:off x="15481300" y="99669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34925</xdr:rowOff>
    </xdr:from>
    <xdr:to>
      <xdr:col>76</xdr:col>
      <xdr:colOff>165100</xdr:colOff>
      <xdr:row>62</xdr:row>
      <xdr:rowOff>136525</xdr:rowOff>
    </xdr:to>
    <xdr:sp macro="" textlink="">
      <xdr:nvSpPr>
        <xdr:cNvPr id="643" name="楕円 642"/>
        <xdr:cNvSpPr/>
      </xdr:nvSpPr>
      <xdr:spPr>
        <a:xfrm>
          <a:off x="14541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22860</xdr:rowOff>
    </xdr:from>
    <xdr:to>
      <xdr:col>81</xdr:col>
      <xdr:colOff>50800</xdr:colOff>
      <xdr:row>62</xdr:row>
      <xdr:rowOff>85725</xdr:rowOff>
    </xdr:to>
    <xdr:cxnSp macro="">
      <xdr:nvCxnSpPr>
        <xdr:cNvPr id="644" name="直線コネクタ 643"/>
        <xdr:cNvCxnSpPr/>
      </xdr:nvCxnSpPr>
      <xdr:spPr>
        <a:xfrm flipV="1">
          <a:off x="14592300" y="9966960"/>
          <a:ext cx="889000" cy="74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86360</xdr:rowOff>
    </xdr:from>
    <xdr:to>
      <xdr:col>72</xdr:col>
      <xdr:colOff>38100</xdr:colOff>
      <xdr:row>62</xdr:row>
      <xdr:rowOff>16510</xdr:rowOff>
    </xdr:to>
    <xdr:sp macro="" textlink="">
      <xdr:nvSpPr>
        <xdr:cNvPr id="645" name="楕円 644"/>
        <xdr:cNvSpPr/>
      </xdr:nvSpPr>
      <xdr:spPr>
        <a:xfrm>
          <a:off x="13652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137160</xdr:rowOff>
    </xdr:from>
    <xdr:to>
      <xdr:col>76</xdr:col>
      <xdr:colOff>114300</xdr:colOff>
      <xdr:row>62</xdr:row>
      <xdr:rowOff>85725</xdr:rowOff>
    </xdr:to>
    <xdr:cxnSp macro="">
      <xdr:nvCxnSpPr>
        <xdr:cNvPr id="646" name="直線コネクタ 645"/>
        <xdr:cNvCxnSpPr/>
      </xdr:nvCxnSpPr>
      <xdr:spPr>
        <a:xfrm>
          <a:off x="13703300" y="10595610"/>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128270</xdr:rowOff>
    </xdr:from>
    <xdr:to>
      <xdr:col>67</xdr:col>
      <xdr:colOff>101600</xdr:colOff>
      <xdr:row>62</xdr:row>
      <xdr:rowOff>58420</xdr:rowOff>
    </xdr:to>
    <xdr:sp macro="" textlink="">
      <xdr:nvSpPr>
        <xdr:cNvPr id="647" name="楕円 646"/>
        <xdr:cNvSpPr/>
      </xdr:nvSpPr>
      <xdr:spPr>
        <a:xfrm>
          <a:off x="12763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137160</xdr:rowOff>
    </xdr:from>
    <xdr:to>
      <xdr:col>71</xdr:col>
      <xdr:colOff>177800</xdr:colOff>
      <xdr:row>62</xdr:row>
      <xdr:rowOff>7620</xdr:rowOff>
    </xdr:to>
    <xdr:cxnSp macro="">
      <xdr:nvCxnSpPr>
        <xdr:cNvPr id="648" name="直線コネクタ 647"/>
        <xdr:cNvCxnSpPr/>
      </xdr:nvCxnSpPr>
      <xdr:spPr>
        <a:xfrm flipV="1">
          <a:off x="12814300" y="105956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45737</xdr:rowOff>
    </xdr:from>
    <xdr:ext cx="405111" cy="259045"/>
    <xdr:sp macro="" textlink="">
      <xdr:nvSpPr>
        <xdr:cNvPr id="649" name="n_1aveValue【保健センター・保健所】&#10;有形固定資産減価償却率"/>
        <xdr:cNvSpPr txBox="1"/>
      </xdr:nvSpPr>
      <xdr:spPr>
        <a:xfrm>
          <a:off x="1526604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27322</xdr:rowOff>
    </xdr:from>
    <xdr:ext cx="405111" cy="259045"/>
    <xdr:sp macro="" textlink="">
      <xdr:nvSpPr>
        <xdr:cNvPr id="650" name="n_2aveValue【保健センター・保健所】&#10;有形固定資産減価償却率"/>
        <xdr:cNvSpPr txBox="1"/>
      </xdr:nvSpPr>
      <xdr:spPr>
        <a:xfrm>
          <a:off x="14389744" y="1014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149242</xdr:rowOff>
    </xdr:from>
    <xdr:ext cx="405111" cy="259045"/>
    <xdr:sp macro="" textlink="">
      <xdr:nvSpPr>
        <xdr:cNvPr id="651" name="n_3aveValue【保健センター・保健所】&#10;有形固定資産減価償却率"/>
        <xdr:cNvSpPr txBox="1"/>
      </xdr:nvSpPr>
      <xdr:spPr>
        <a:xfrm>
          <a:off x="13500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116857</xdr:rowOff>
    </xdr:from>
    <xdr:ext cx="405111" cy="259045"/>
    <xdr:sp macro="" textlink="">
      <xdr:nvSpPr>
        <xdr:cNvPr id="652" name="n_4aveValue【保健センター・保健所】&#10;有形固定資産減価償却率"/>
        <xdr:cNvSpPr txBox="1"/>
      </xdr:nvSpPr>
      <xdr:spPr>
        <a:xfrm>
          <a:off x="12611744"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90187</xdr:rowOff>
    </xdr:from>
    <xdr:ext cx="405111" cy="259045"/>
    <xdr:sp macro="" textlink="">
      <xdr:nvSpPr>
        <xdr:cNvPr id="653" name="n_1mainValue【保健センター・保健所】&#10;有形固定資産減価償却率"/>
        <xdr:cNvSpPr txBox="1"/>
      </xdr:nvSpPr>
      <xdr:spPr>
        <a:xfrm>
          <a:off x="152660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127652</xdr:rowOff>
    </xdr:from>
    <xdr:ext cx="405111" cy="259045"/>
    <xdr:sp macro="" textlink="">
      <xdr:nvSpPr>
        <xdr:cNvPr id="654" name="n_2mainValue【保健センター・保健所】&#10;有形固定資産減価償却率"/>
        <xdr:cNvSpPr txBox="1"/>
      </xdr:nvSpPr>
      <xdr:spPr>
        <a:xfrm>
          <a:off x="14389744" y="1075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7637</xdr:rowOff>
    </xdr:from>
    <xdr:ext cx="405111" cy="259045"/>
    <xdr:sp macro="" textlink="">
      <xdr:nvSpPr>
        <xdr:cNvPr id="655" name="n_3mainValue【保健センター・保健所】&#10;有形固定資産減価償却率"/>
        <xdr:cNvSpPr txBox="1"/>
      </xdr:nvSpPr>
      <xdr:spPr>
        <a:xfrm>
          <a:off x="13500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49547</xdr:rowOff>
    </xdr:from>
    <xdr:ext cx="405111" cy="259045"/>
    <xdr:sp macro="" textlink="">
      <xdr:nvSpPr>
        <xdr:cNvPr id="656" name="n_4mainValue【保健センター・保健所】&#10;有形固定資産減価償却率"/>
        <xdr:cNvSpPr txBox="1"/>
      </xdr:nvSpPr>
      <xdr:spPr>
        <a:xfrm>
          <a:off x="12611744"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89154</xdr:rowOff>
    </xdr:from>
    <xdr:to>
      <xdr:col>116</xdr:col>
      <xdr:colOff>62864</xdr:colOff>
      <xdr:row>63</xdr:row>
      <xdr:rowOff>153162</xdr:rowOff>
    </xdr:to>
    <xdr:cxnSp macro="">
      <xdr:nvCxnSpPr>
        <xdr:cNvPr id="678" name="直線コネクタ 677"/>
        <xdr:cNvCxnSpPr/>
      </xdr:nvCxnSpPr>
      <xdr:spPr>
        <a:xfrm flipV="1">
          <a:off x="22160864" y="951890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35831</xdr:rowOff>
    </xdr:from>
    <xdr:ext cx="469744" cy="259045"/>
    <xdr:sp macro="" textlink="">
      <xdr:nvSpPr>
        <xdr:cNvPr id="681" name="【保健センター・保健所】&#10;一人当たり面積最大値テキスト"/>
        <xdr:cNvSpPr txBox="1"/>
      </xdr:nvSpPr>
      <xdr:spPr>
        <a:xfrm>
          <a:off x="22199600" y="92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89154</xdr:rowOff>
    </xdr:from>
    <xdr:to>
      <xdr:col>116</xdr:col>
      <xdr:colOff>152400</xdr:colOff>
      <xdr:row>55</xdr:row>
      <xdr:rowOff>89154</xdr:rowOff>
    </xdr:to>
    <xdr:cxnSp macro="">
      <xdr:nvCxnSpPr>
        <xdr:cNvPr id="682" name="直線コネクタ 681"/>
        <xdr:cNvCxnSpPr/>
      </xdr:nvCxnSpPr>
      <xdr:spPr>
        <a:xfrm>
          <a:off x="22072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83" name="【保健センター・保健所】&#10;一人当たり面積平均値テキスト"/>
        <xdr:cNvSpPr txBox="1"/>
      </xdr:nvSpPr>
      <xdr:spPr>
        <a:xfrm>
          <a:off x="22199600" y="10535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100076</xdr:rowOff>
    </xdr:from>
    <xdr:to>
      <xdr:col>112</xdr:col>
      <xdr:colOff>38100</xdr:colOff>
      <xdr:row>63</xdr:row>
      <xdr:rowOff>30226</xdr:rowOff>
    </xdr:to>
    <xdr:sp macro="" textlink="">
      <xdr:nvSpPr>
        <xdr:cNvPr id="685" name="フローチャート: 判断 684"/>
        <xdr:cNvSpPr/>
      </xdr:nvSpPr>
      <xdr:spPr>
        <a:xfrm>
          <a:off x="21272500" y="1072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100076</xdr:rowOff>
    </xdr:from>
    <xdr:to>
      <xdr:col>107</xdr:col>
      <xdr:colOff>101600</xdr:colOff>
      <xdr:row>63</xdr:row>
      <xdr:rowOff>30226</xdr:rowOff>
    </xdr:to>
    <xdr:sp macro="" textlink="">
      <xdr:nvSpPr>
        <xdr:cNvPr id="686" name="フローチャート: 判断 685"/>
        <xdr:cNvSpPr/>
      </xdr:nvSpPr>
      <xdr:spPr>
        <a:xfrm>
          <a:off x="20383500" y="1072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90932</xdr:rowOff>
    </xdr:from>
    <xdr:to>
      <xdr:col>102</xdr:col>
      <xdr:colOff>165100</xdr:colOff>
      <xdr:row>63</xdr:row>
      <xdr:rowOff>21082</xdr:rowOff>
    </xdr:to>
    <xdr:sp macro="" textlink="">
      <xdr:nvSpPr>
        <xdr:cNvPr id="687" name="フローチャート: 判断 686"/>
        <xdr:cNvSpPr/>
      </xdr:nvSpPr>
      <xdr:spPr>
        <a:xfrm>
          <a:off x="194945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109220</xdr:rowOff>
    </xdr:from>
    <xdr:to>
      <xdr:col>98</xdr:col>
      <xdr:colOff>38100</xdr:colOff>
      <xdr:row>63</xdr:row>
      <xdr:rowOff>39370</xdr:rowOff>
    </xdr:to>
    <xdr:sp macro="" textlink="">
      <xdr:nvSpPr>
        <xdr:cNvPr id="688" name="フローチャート: 判断 687"/>
        <xdr:cNvSpPr/>
      </xdr:nvSpPr>
      <xdr:spPr>
        <a:xfrm>
          <a:off x="186055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94" name="楕円 693"/>
        <xdr:cNvSpPr/>
      </xdr:nvSpPr>
      <xdr:spPr>
        <a:xfrm>
          <a:off x="221107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105935</xdr:rowOff>
    </xdr:from>
    <xdr:ext cx="469744" cy="259045"/>
    <xdr:sp macro="" textlink="">
      <xdr:nvSpPr>
        <xdr:cNvPr id="695" name="【保健センター・保健所】&#10;一人当たり面積該当値テキスト"/>
        <xdr:cNvSpPr txBox="1"/>
      </xdr:nvSpPr>
      <xdr:spPr>
        <a:xfrm>
          <a:off x="22199600"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90932</xdr:rowOff>
    </xdr:from>
    <xdr:to>
      <xdr:col>112</xdr:col>
      <xdr:colOff>38100</xdr:colOff>
      <xdr:row>63</xdr:row>
      <xdr:rowOff>21082</xdr:rowOff>
    </xdr:to>
    <xdr:sp macro="" textlink="">
      <xdr:nvSpPr>
        <xdr:cNvPr id="696" name="楕円 695"/>
        <xdr:cNvSpPr/>
      </xdr:nvSpPr>
      <xdr:spPr>
        <a:xfrm>
          <a:off x="21272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141732</xdr:rowOff>
    </xdr:from>
    <xdr:to>
      <xdr:col>116</xdr:col>
      <xdr:colOff>63500</xdr:colOff>
      <xdr:row>63</xdr:row>
      <xdr:rowOff>6858</xdr:rowOff>
    </xdr:to>
    <xdr:cxnSp macro="">
      <xdr:nvCxnSpPr>
        <xdr:cNvPr id="697" name="直線コネクタ 696"/>
        <xdr:cNvCxnSpPr/>
      </xdr:nvCxnSpPr>
      <xdr:spPr>
        <a:xfrm>
          <a:off x="21323300" y="107716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154940</xdr:rowOff>
    </xdr:from>
    <xdr:to>
      <xdr:col>107</xdr:col>
      <xdr:colOff>101600</xdr:colOff>
      <xdr:row>63</xdr:row>
      <xdr:rowOff>85090</xdr:rowOff>
    </xdr:to>
    <xdr:sp macro="" textlink="">
      <xdr:nvSpPr>
        <xdr:cNvPr id="698" name="楕円 697"/>
        <xdr:cNvSpPr/>
      </xdr:nvSpPr>
      <xdr:spPr>
        <a:xfrm>
          <a:off x="20383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141732</xdr:rowOff>
    </xdr:from>
    <xdr:to>
      <xdr:col>111</xdr:col>
      <xdr:colOff>177800</xdr:colOff>
      <xdr:row>63</xdr:row>
      <xdr:rowOff>34290</xdr:rowOff>
    </xdr:to>
    <xdr:cxnSp macro="">
      <xdr:nvCxnSpPr>
        <xdr:cNvPr id="699" name="直線コネクタ 698"/>
        <xdr:cNvCxnSpPr/>
      </xdr:nvCxnSpPr>
      <xdr:spPr>
        <a:xfrm flipV="1">
          <a:off x="20434300" y="107716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700" name="楕円 699"/>
        <xdr:cNvSpPr/>
      </xdr:nvSpPr>
      <xdr:spPr>
        <a:xfrm>
          <a:off x="19494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34290</xdr:rowOff>
    </xdr:from>
    <xdr:to>
      <xdr:col>107</xdr:col>
      <xdr:colOff>50800</xdr:colOff>
      <xdr:row>63</xdr:row>
      <xdr:rowOff>34290</xdr:rowOff>
    </xdr:to>
    <xdr:cxnSp macro="">
      <xdr:nvCxnSpPr>
        <xdr:cNvPr id="701" name="直線コネクタ 700"/>
        <xdr:cNvCxnSpPr/>
      </xdr:nvCxnSpPr>
      <xdr:spPr>
        <a:xfrm>
          <a:off x="19545300" y="1083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154940</xdr:rowOff>
    </xdr:from>
    <xdr:to>
      <xdr:col>98</xdr:col>
      <xdr:colOff>38100</xdr:colOff>
      <xdr:row>63</xdr:row>
      <xdr:rowOff>85090</xdr:rowOff>
    </xdr:to>
    <xdr:sp macro="" textlink="">
      <xdr:nvSpPr>
        <xdr:cNvPr id="702" name="楕円 701"/>
        <xdr:cNvSpPr/>
      </xdr:nvSpPr>
      <xdr:spPr>
        <a:xfrm>
          <a:off x="18605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34290</xdr:rowOff>
    </xdr:from>
    <xdr:to>
      <xdr:col>102</xdr:col>
      <xdr:colOff>114300</xdr:colOff>
      <xdr:row>63</xdr:row>
      <xdr:rowOff>34290</xdr:rowOff>
    </xdr:to>
    <xdr:cxnSp macro="">
      <xdr:nvCxnSpPr>
        <xdr:cNvPr id="703" name="直線コネクタ 702"/>
        <xdr:cNvCxnSpPr/>
      </xdr:nvCxnSpPr>
      <xdr:spPr>
        <a:xfrm>
          <a:off x="18656300" y="1083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21353</xdr:rowOff>
    </xdr:from>
    <xdr:ext cx="469744" cy="259045"/>
    <xdr:sp macro="" textlink="">
      <xdr:nvSpPr>
        <xdr:cNvPr id="704" name="n_1aveValue【保健センター・保健所】&#10;一人当たり面積"/>
        <xdr:cNvSpPr txBox="1"/>
      </xdr:nvSpPr>
      <xdr:spPr>
        <a:xfrm>
          <a:off x="210757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46753</xdr:rowOff>
    </xdr:from>
    <xdr:ext cx="469744" cy="259045"/>
    <xdr:sp macro="" textlink="">
      <xdr:nvSpPr>
        <xdr:cNvPr id="705" name="n_2aveValue【保健センター・保健所】&#10;一人当たり面積"/>
        <xdr:cNvSpPr txBox="1"/>
      </xdr:nvSpPr>
      <xdr:spPr>
        <a:xfrm>
          <a:off x="20199427" y="1050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37609</xdr:rowOff>
    </xdr:from>
    <xdr:ext cx="469744" cy="259045"/>
    <xdr:sp macro="" textlink="">
      <xdr:nvSpPr>
        <xdr:cNvPr id="706" name="n_3aveValue【保健センター・保健所】&#10;一人当たり面積"/>
        <xdr:cNvSpPr txBox="1"/>
      </xdr:nvSpPr>
      <xdr:spPr>
        <a:xfrm>
          <a:off x="19310427" y="1049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55897</xdr:rowOff>
    </xdr:from>
    <xdr:ext cx="469744" cy="259045"/>
    <xdr:sp macro="" textlink="">
      <xdr:nvSpPr>
        <xdr:cNvPr id="707" name="n_4aveValue【保健センター・保健所】&#10;一人当たり面積"/>
        <xdr:cNvSpPr txBox="1"/>
      </xdr:nvSpPr>
      <xdr:spPr>
        <a:xfrm>
          <a:off x="18421427"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37609</xdr:rowOff>
    </xdr:from>
    <xdr:ext cx="469744" cy="259045"/>
    <xdr:sp macro="" textlink="">
      <xdr:nvSpPr>
        <xdr:cNvPr id="708" name="n_1mainValue【保健センター・保健所】&#10;一人当たり面積"/>
        <xdr:cNvSpPr txBox="1"/>
      </xdr:nvSpPr>
      <xdr:spPr>
        <a:xfrm>
          <a:off x="21075727" y="1049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76217</xdr:rowOff>
    </xdr:from>
    <xdr:ext cx="469744" cy="259045"/>
    <xdr:sp macro="" textlink="">
      <xdr:nvSpPr>
        <xdr:cNvPr id="709" name="n_2mainValue【保健センター・保健所】&#10;一人当たり面積"/>
        <xdr:cNvSpPr txBox="1"/>
      </xdr:nvSpPr>
      <xdr:spPr>
        <a:xfrm>
          <a:off x="20199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76217</xdr:rowOff>
    </xdr:from>
    <xdr:ext cx="469744" cy="259045"/>
    <xdr:sp macro="" textlink="">
      <xdr:nvSpPr>
        <xdr:cNvPr id="710" name="n_3mainValue【保健センター・保健所】&#10;一人当たり面積"/>
        <xdr:cNvSpPr txBox="1"/>
      </xdr:nvSpPr>
      <xdr:spPr>
        <a:xfrm>
          <a:off x="19310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76217</xdr:rowOff>
    </xdr:from>
    <xdr:ext cx="469744" cy="259045"/>
    <xdr:sp macro="" textlink="">
      <xdr:nvSpPr>
        <xdr:cNvPr id="711" name="n_4mainValue【保健センター・保健所】&#10;一人当たり面積"/>
        <xdr:cNvSpPr txBox="1"/>
      </xdr:nvSpPr>
      <xdr:spPr>
        <a:xfrm>
          <a:off x="18421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161925</xdr:rowOff>
    </xdr:from>
    <xdr:to>
      <xdr:col>85</xdr:col>
      <xdr:colOff>126364</xdr:colOff>
      <xdr:row>85</xdr:row>
      <xdr:rowOff>139064</xdr:rowOff>
    </xdr:to>
    <xdr:cxnSp macro="">
      <xdr:nvCxnSpPr>
        <xdr:cNvPr id="736" name="直線コネクタ 735"/>
        <xdr:cNvCxnSpPr/>
      </xdr:nvCxnSpPr>
      <xdr:spPr>
        <a:xfrm flipV="1">
          <a:off x="16318864" y="13535025"/>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142891</xdr:rowOff>
    </xdr:from>
    <xdr:ext cx="405111" cy="259045"/>
    <xdr:sp macro="" textlink="">
      <xdr:nvSpPr>
        <xdr:cNvPr id="737" name="【消防施設】&#10;有形固定資産減価償却率最小値テキスト"/>
        <xdr:cNvSpPr txBox="1"/>
      </xdr:nvSpPr>
      <xdr:spPr>
        <a:xfrm>
          <a:off x="16357600" y="1471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139064</xdr:rowOff>
    </xdr:from>
    <xdr:to>
      <xdr:col>86</xdr:col>
      <xdr:colOff>25400</xdr:colOff>
      <xdr:row>85</xdr:row>
      <xdr:rowOff>139064</xdr:rowOff>
    </xdr:to>
    <xdr:cxnSp macro="">
      <xdr:nvCxnSpPr>
        <xdr:cNvPr id="738" name="直線コネクタ 737"/>
        <xdr:cNvCxnSpPr/>
      </xdr:nvCxnSpPr>
      <xdr:spPr>
        <a:xfrm>
          <a:off x="16230600" y="1471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108602</xdr:rowOff>
    </xdr:from>
    <xdr:ext cx="405111" cy="259045"/>
    <xdr:sp macro="" textlink="">
      <xdr:nvSpPr>
        <xdr:cNvPr id="739" name="【消防施設】&#10;有形固定資産減価償却率最大値テキスト"/>
        <xdr:cNvSpPr txBox="1"/>
      </xdr:nvSpPr>
      <xdr:spPr>
        <a:xfrm>
          <a:off x="16357600" y="1331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161925</xdr:rowOff>
    </xdr:from>
    <xdr:to>
      <xdr:col>86</xdr:col>
      <xdr:colOff>25400</xdr:colOff>
      <xdr:row>78</xdr:row>
      <xdr:rowOff>161925</xdr:rowOff>
    </xdr:to>
    <xdr:cxnSp macro="">
      <xdr:nvCxnSpPr>
        <xdr:cNvPr id="740" name="直線コネクタ 739"/>
        <xdr:cNvCxnSpPr/>
      </xdr:nvCxnSpPr>
      <xdr:spPr>
        <a:xfrm>
          <a:off x="16230600" y="1353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68597</xdr:rowOff>
    </xdr:from>
    <xdr:ext cx="405111" cy="259045"/>
    <xdr:sp macro="" textlink="">
      <xdr:nvSpPr>
        <xdr:cNvPr id="741" name="【消防施設】&#10;有形固定資産減価償却率平均値テキスト"/>
        <xdr:cNvSpPr txBox="1"/>
      </xdr:nvSpPr>
      <xdr:spPr>
        <a:xfrm>
          <a:off x="16357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742" name="フローチャート: 判断 741"/>
        <xdr:cNvSpPr/>
      </xdr:nvSpPr>
      <xdr:spPr>
        <a:xfrm>
          <a:off x="16268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162561</xdr:rowOff>
    </xdr:from>
    <xdr:to>
      <xdr:col>81</xdr:col>
      <xdr:colOff>101600</xdr:colOff>
      <xdr:row>82</xdr:row>
      <xdr:rowOff>92711</xdr:rowOff>
    </xdr:to>
    <xdr:sp macro="" textlink="">
      <xdr:nvSpPr>
        <xdr:cNvPr id="743" name="フローチャート: 判断 742"/>
        <xdr:cNvSpPr/>
      </xdr:nvSpPr>
      <xdr:spPr>
        <a:xfrm>
          <a:off x="15430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156845</xdr:rowOff>
    </xdr:from>
    <xdr:to>
      <xdr:col>76</xdr:col>
      <xdr:colOff>165100</xdr:colOff>
      <xdr:row>82</xdr:row>
      <xdr:rowOff>86995</xdr:rowOff>
    </xdr:to>
    <xdr:sp macro="" textlink="">
      <xdr:nvSpPr>
        <xdr:cNvPr id="744" name="フローチャート: 判断 743"/>
        <xdr:cNvSpPr/>
      </xdr:nvSpPr>
      <xdr:spPr>
        <a:xfrm>
          <a:off x="14541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130175</xdr:rowOff>
    </xdr:from>
    <xdr:to>
      <xdr:col>72</xdr:col>
      <xdr:colOff>38100</xdr:colOff>
      <xdr:row>82</xdr:row>
      <xdr:rowOff>60325</xdr:rowOff>
    </xdr:to>
    <xdr:sp macro="" textlink="">
      <xdr:nvSpPr>
        <xdr:cNvPr id="745" name="フローチャート: 判断 744"/>
        <xdr:cNvSpPr/>
      </xdr:nvSpPr>
      <xdr:spPr>
        <a:xfrm>
          <a:off x="13652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107314</xdr:rowOff>
    </xdr:from>
    <xdr:to>
      <xdr:col>67</xdr:col>
      <xdr:colOff>101600</xdr:colOff>
      <xdr:row>82</xdr:row>
      <xdr:rowOff>37464</xdr:rowOff>
    </xdr:to>
    <xdr:sp macro="" textlink="">
      <xdr:nvSpPr>
        <xdr:cNvPr id="746" name="フローチャート: 判断 745"/>
        <xdr:cNvSpPr/>
      </xdr:nvSpPr>
      <xdr:spPr>
        <a:xfrm>
          <a:off x="12763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118745</xdr:rowOff>
    </xdr:from>
    <xdr:to>
      <xdr:col>85</xdr:col>
      <xdr:colOff>177800</xdr:colOff>
      <xdr:row>81</xdr:row>
      <xdr:rowOff>48895</xdr:rowOff>
    </xdr:to>
    <xdr:sp macro="" textlink="">
      <xdr:nvSpPr>
        <xdr:cNvPr id="752" name="楕円 751"/>
        <xdr:cNvSpPr/>
      </xdr:nvSpPr>
      <xdr:spPr>
        <a:xfrm>
          <a:off x="162687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141622</xdr:rowOff>
    </xdr:from>
    <xdr:ext cx="405111" cy="259045"/>
    <xdr:sp macro="" textlink="">
      <xdr:nvSpPr>
        <xdr:cNvPr id="753" name="【消防施設】&#10;有形固定資産減価償却率該当値テキスト"/>
        <xdr:cNvSpPr txBox="1"/>
      </xdr:nvSpPr>
      <xdr:spPr>
        <a:xfrm>
          <a:off x="16357600"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95886</xdr:rowOff>
    </xdr:from>
    <xdr:to>
      <xdr:col>81</xdr:col>
      <xdr:colOff>101600</xdr:colOff>
      <xdr:row>81</xdr:row>
      <xdr:rowOff>26036</xdr:rowOff>
    </xdr:to>
    <xdr:sp macro="" textlink="">
      <xdr:nvSpPr>
        <xdr:cNvPr id="754" name="楕円 753"/>
        <xdr:cNvSpPr/>
      </xdr:nvSpPr>
      <xdr:spPr>
        <a:xfrm>
          <a:off x="154305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146686</xdr:rowOff>
    </xdr:from>
    <xdr:to>
      <xdr:col>85</xdr:col>
      <xdr:colOff>127000</xdr:colOff>
      <xdr:row>80</xdr:row>
      <xdr:rowOff>169545</xdr:rowOff>
    </xdr:to>
    <xdr:cxnSp macro="">
      <xdr:nvCxnSpPr>
        <xdr:cNvPr id="755" name="直線コネクタ 754"/>
        <xdr:cNvCxnSpPr/>
      </xdr:nvCxnSpPr>
      <xdr:spPr>
        <a:xfrm>
          <a:off x="15481300" y="1386268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71120</xdr:rowOff>
    </xdr:from>
    <xdr:to>
      <xdr:col>76</xdr:col>
      <xdr:colOff>165100</xdr:colOff>
      <xdr:row>81</xdr:row>
      <xdr:rowOff>1270</xdr:rowOff>
    </xdr:to>
    <xdr:sp macro="" textlink="">
      <xdr:nvSpPr>
        <xdr:cNvPr id="756" name="楕円 755"/>
        <xdr:cNvSpPr/>
      </xdr:nvSpPr>
      <xdr:spPr>
        <a:xfrm>
          <a:off x="145415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121920</xdr:rowOff>
    </xdr:from>
    <xdr:to>
      <xdr:col>81</xdr:col>
      <xdr:colOff>50800</xdr:colOff>
      <xdr:row>80</xdr:row>
      <xdr:rowOff>146686</xdr:rowOff>
    </xdr:to>
    <xdr:cxnSp macro="">
      <xdr:nvCxnSpPr>
        <xdr:cNvPr id="757" name="直線コネクタ 756"/>
        <xdr:cNvCxnSpPr/>
      </xdr:nvCxnSpPr>
      <xdr:spPr>
        <a:xfrm>
          <a:off x="14592300" y="1383792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40639</xdr:rowOff>
    </xdr:from>
    <xdr:to>
      <xdr:col>72</xdr:col>
      <xdr:colOff>38100</xdr:colOff>
      <xdr:row>80</xdr:row>
      <xdr:rowOff>142239</xdr:rowOff>
    </xdr:to>
    <xdr:sp macro="" textlink="">
      <xdr:nvSpPr>
        <xdr:cNvPr id="758" name="楕円 757"/>
        <xdr:cNvSpPr/>
      </xdr:nvSpPr>
      <xdr:spPr>
        <a:xfrm>
          <a:off x="136525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91439</xdr:rowOff>
    </xdr:from>
    <xdr:to>
      <xdr:col>76</xdr:col>
      <xdr:colOff>114300</xdr:colOff>
      <xdr:row>80</xdr:row>
      <xdr:rowOff>121920</xdr:rowOff>
    </xdr:to>
    <xdr:cxnSp macro="">
      <xdr:nvCxnSpPr>
        <xdr:cNvPr id="759" name="直線コネクタ 758"/>
        <xdr:cNvCxnSpPr/>
      </xdr:nvCxnSpPr>
      <xdr:spPr>
        <a:xfrm>
          <a:off x="13703300" y="138074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2539</xdr:rowOff>
    </xdr:from>
    <xdr:to>
      <xdr:col>67</xdr:col>
      <xdr:colOff>101600</xdr:colOff>
      <xdr:row>80</xdr:row>
      <xdr:rowOff>104139</xdr:rowOff>
    </xdr:to>
    <xdr:sp macro="" textlink="">
      <xdr:nvSpPr>
        <xdr:cNvPr id="760" name="楕円 759"/>
        <xdr:cNvSpPr/>
      </xdr:nvSpPr>
      <xdr:spPr>
        <a:xfrm>
          <a:off x="12763500" y="1371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53339</xdr:rowOff>
    </xdr:from>
    <xdr:to>
      <xdr:col>71</xdr:col>
      <xdr:colOff>177800</xdr:colOff>
      <xdr:row>80</xdr:row>
      <xdr:rowOff>91439</xdr:rowOff>
    </xdr:to>
    <xdr:cxnSp macro="">
      <xdr:nvCxnSpPr>
        <xdr:cNvPr id="761" name="直線コネクタ 760"/>
        <xdr:cNvCxnSpPr/>
      </xdr:nvCxnSpPr>
      <xdr:spPr>
        <a:xfrm>
          <a:off x="12814300" y="137693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83838</xdr:rowOff>
    </xdr:from>
    <xdr:ext cx="405111" cy="259045"/>
    <xdr:sp macro="" textlink="">
      <xdr:nvSpPr>
        <xdr:cNvPr id="762" name="n_1aveValue【消防施設】&#10;有形固定資産減価償却率"/>
        <xdr:cNvSpPr txBox="1"/>
      </xdr:nvSpPr>
      <xdr:spPr>
        <a:xfrm>
          <a:off x="152660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78122</xdr:rowOff>
    </xdr:from>
    <xdr:ext cx="405111" cy="259045"/>
    <xdr:sp macro="" textlink="">
      <xdr:nvSpPr>
        <xdr:cNvPr id="763" name="n_2aveValue【消防施設】&#10;有形固定資産減価償却率"/>
        <xdr:cNvSpPr txBox="1"/>
      </xdr:nvSpPr>
      <xdr:spPr>
        <a:xfrm>
          <a:off x="14389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51452</xdr:rowOff>
    </xdr:from>
    <xdr:ext cx="405111" cy="259045"/>
    <xdr:sp macro="" textlink="">
      <xdr:nvSpPr>
        <xdr:cNvPr id="764" name="n_3aveValue【消防施設】&#10;有形固定資産減価償却率"/>
        <xdr:cNvSpPr txBox="1"/>
      </xdr:nvSpPr>
      <xdr:spPr>
        <a:xfrm>
          <a:off x="13500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28591</xdr:rowOff>
    </xdr:from>
    <xdr:ext cx="405111" cy="259045"/>
    <xdr:sp macro="" textlink="">
      <xdr:nvSpPr>
        <xdr:cNvPr id="765" name="n_4aveValue【消防施設】&#10;有形固定資産減価償却率"/>
        <xdr:cNvSpPr txBox="1"/>
      </xdr:nvSpPr>
      <xdr:spPr>
        <a:xfrm>
          <a:off x="12611744"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42563</xdr:rowOff>
    </xdr:from>
    <xdr:ext cx="405111" cy="259045"/>
    <xdr:sp macro="" textlink="">
      <xdr:nvSpPr>
        <xdr:cNvPr id="766" name="n_1mainValue【消防施設】&#10;有形固定資産減価償却率"/>
        <xdr:cNvSpPr txBox="1"/>
      </xdr:nvSpPr>
      <xdr:spPr>
        <a:xfrm>
          <a:off x="15266044"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17797</xdr:rowOff>
    </xdr:from>
    <xdr:ext cx="405111" cy="259045"/>
    <xdr:sp macro="" textlink="">
      <xdr:nvSpPr>
        <xdr:cNvPr id="767" name="n_2mainValue【消防施設】&#10;有形固定資産減価償却率"/>
        <xdr:cNvSpPr txBox="1"/>
      </xdr:nvSpPr>
      <xdr:spPr>
        <a:xfrm>
          <a:off x="14389744"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158766</xdr:rowOff>
    </xdr:from>
    <xdr:ext cx="405111" cy="259045"/>
    <xdr:sp macro="" textlink="">
      <xdr:nvSpPr>
        <xdr:cNvPr id="768" name="n_3mainValue【消防施設】&#10;有形固定資産減価償却率"/>
        <xdr:cNvSpPr txBox="1"/>
      </xdr:nvSpPr>
      <xdr:spPr>
        <a:xfrm>
          <a:off x="13500744"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120666</xdr:rowOff>
    </xdr:from>
    <xdr:ext cx="405111" cy="259045"/>
    <xdr:sp macro="" textlink="">
      <xdr:nvSpPr>
        <xdr:cNvPr id="769" name="n_4mainValue【消防施設】&#10;有形固定資産減価償却率"/>
        <xdr:cNvSpPr txBox="1"/>
      </xdr:nvSpPr>
      <xdr:spPr>
        <a:xfrm>
          <a:off x="1261174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146050</xdr:rowOff>
    </xdr:from>
    <xdr:to>
      <xdr:col>116</xdr:col>
      <xdr:colOff>62864</xdr:colOff>
      <xdr:row>86</xdr:row>
      <xdr:rowOff>0</xdr:rowOff>
    </xdr:to>
    <xdr:cxnSp macro="">
      <xdr:nvCxnSpPr>
        <xdr:cNvPr id="793" name="直線コネクタ 792"/>
        <xdr:cNvCxnSpPr/>
      </xdr:nvCxnSpPr>
      <xdr:spPr>
        <a:xfrm flipV="1">
          <a:off x="22160864" y="13347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92727</xdr:rowOff>
    </xdr:from>
    <xdr:ext cx="469744" cy="259045"/>
    <xdr:sp macro="" textlink="">
      <xdr:nvSpPr>
        <xdr:cNvPr id="796" name="【消防施設】&#10;一人当たり面積最大値テキスト"/>
        <xdr:cNvSpPr txBox="1"/>
      </xdr:nvSpPr>
      <xdr:spPr>
        <a:xfrm>
          <a:off x="22199600"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146050</xdr:rowOff>
    </xdr:from>
    <xdr:to>
      <xdr:col>116</xdr:col>
      <xdr:colOff>152400</xdr:colOff>
      <xdr:row>77</xdr:row>
      <xdr:rowOff>146050</xdr:rowOff>
    </xdr:to>
    <xdr:cxnSp macro="">
      <xdr:nvCxnSpPr>
        <xdr:cNvPr id="797" name="直線コネクタ 796"/>
        <xdr:cNvCxnSpPr/>
      </xdr:nvCxnSpPr>
      <xdr:spPr>
        <a:xfrm>
          <a:off x="22072600" y="1334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798" name="【消防施設】&#10;一人当たり面積平均値テキスト"/>
        <xdr:cNvSpPr txBox="1"/>
      </xdr:nvSpPr>
      <xdr:spPr>
        <a:xfrm>
          <a:off x="2219960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801" name="フローチャート: 判断 800"/>
        <xdr:cNvSpPr/>
      </xdr:nvSpPr>
      <xdr:spPr>
        <a:xfrm>
          <a:off x="20383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38100</xdr:rowOff>
    </xdr:from>
    <xdr:to>
      <xdr:col>102</xdr:col>
      <xdr:colOff>165100</xdr:colOff>
      <xdr:row>82</xdr:row>
      <xdr:rowOff>139700</xdr:rowOff>
    </xdr:to>
    <xdr:sp macro="" textlink="">
      <xdr:nvSpPr>
        <xdr:cNvPr id="802" name="フローチャート: 判断 801"/>
        <xdr:cNvSpPr/>
      </xdr:nvSpPr>
      <xdr:spPr>
        <a:xfrm>
          <a:off x="19494500" y="14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xdr:rowOff>
    </xdr:from>
    <xdr:to>
      <xdr:col>98</xdr:col>
      <xdr:colOff>38100</xdr:colOff>
      <xdr:row>83</xdr:row>
      <xdr:rowOff>107950</xdr:rowOff>
    </xdr:to>
    <xdr:sp macro="" textlink="">
      <xdr:nvSpPr>
        <xdr:cNvPr id="803" name="フローチャート: 判断 802"/>
        <xdr:cNvSpPr/>
      </xdr:nvSpPr>
      <xdr:spPr>
        <a:xfrm>
          <a:off x="18605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146050</xdr:rowOff>
    </xdr:from>
    <xdr:to>
      <xdr:col>116</xdr:col>
      <xdr:colOff>114300</xdr:colOff>
      <xdr:row>84</xdr:row>
      <xdr:rowOff>76200</xdr:rowOff>
    </xdr:to>
    <xdr:sp macro="" textlink="">
      <xdr:nvSpPr>
        <xdr:cNvPr id="809" name="楕円 808"/>
        <xdr:cNvSpPr/>
      </xdr:nvSpPr>
      <xdr:spPr>
        <a:xfrm>
          <a:off x="22110700" y="1437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124477</xdr:rowOff>
    </xdr:from>
    <xdr:ext cx="469744" cy="259045"/>
    <xdr:sp macro="" textlink="">
      <xdr:nvSpPr>
        <xdr:cNvPr id="810" name="【消防施設】&#10;一人当たり面積該当値テキスト"/>
        <xdr:cNvSpPr txBox="1"/>
      </xdr:nvSpPr>
      <xdr:spPr>
        <a:xfrm>
          <a:off x="22199600"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146050</xdr:rowOff>
    </xdr:from>
    <xdr:to>
      <xdr:col>112</xdr:col>
      <xdr:colOff>38100</xdr:colOff>
      <xdr:row>84</xdr:row>
      <xdr:rowOff>76200</xdr:rowOff>
    </xdr:to>
    <xdr:sp macro="" textlink="">
      <xdr:nvSpPr>
        <xdr:cNvPr id="811" name="楕円 810"/>
        <xdr:cNvSpPr/>
      </xdr:nvSpPr>
      <xdr:spPr>
        <a:xfrm>
          <a:off x="21272500" y="1437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25400</xdr:rowOff>
    </xdr:from>
    <xdr:to>
      <xdr:col>116</xdr:col>
      <xdr:colOff>63500</xdr:colOff>
      <xdr:row>84</xdr:row>
      <xdr:rowOff>25400</xdr:rowOff>
    </xdr:to>
    <xdr:cxnSp macro="">
      <xdr:nvCxnSpPr>
        <xdr:cNvPr id="812" name="直線コネクタ 811"/>
        <xdr:cNvCxnSpPr/>
      </xdr:nvCxnSpPr>
      <xdr:spPr>
        <a:xfrm>
          <a:off x="21323300" y="14427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146050</xdr:rowOff>
    </xdr:from>
    <xdr:to>
      <xdr:col>107</xdr:col>
      <xdr:colOff>101600</xdr:colOff>
      <xdr:row>84</xdr:row>
      <xdr:rowOff>76200</xdr:rowOff>
    </xdr:to>
    <xdr:sp macro="" textlink="">
      <xdr:nvSpPr>
        <xdr:cNvPr id="813" name="楕円 812"/>
        <xdr:cNvSpPr/>
      </xdr:nvSpPr>
      <xdr:spPr>
        <a:xfrm>
          <a:off x="20383500" y="1437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25400</xdr:rowOff>
    </xdr:from>
    <xdr:to>
      <xdr:col>111</xdr:col>
      <xdr:colOff>177800</xdr:colOff>
      <xdr:row>84</xdr:row>
      <xdr:rowOff>25400</xdr:rowOff>
    </xdr:to>
    <xdr:cxnSp macro="">
      <xdr:nvCxnSpPr>
        <xdr:cNvPr id="814" name="直線コネクタ 813"/>
        <xdr:cNvCxnSpPr/>
      </xdr:nvCxnSpPr>
      <xdr:spPr>
        <a:xfrm>
          <a:off x="20434300" y="1442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815" name="楕円 814"/>
        <xdr:cNvSpPr/>
      </xdr:nvSpPr>
      <xdr:spPr>
        <a:xfrm>
          <a:off x="19494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25400</xdr:rowOff>
    </xdr:from>
    <xdr:to>
      <xdr:col>107</xdr:col>
      <xdr:colOff>50800</xdr:colOff>
      <xdr:row>84</xdr:row>
      <xdr:rowOff>38100</xdr:rowOff>
    </xdr:to>
    <xdr:cxnSp macro="">
      <xdr:nvCxnSpPr>
        <xdr:cNvPr id="816" name="直線コネクタ 815"/>
        <xdr:cNvCxnSpPr/>
      </xdr:nvCxnSpPr>
      <xdr:spPr>
        <a:xfrm flipV="1">
          <a:off x="19545300" y="14427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158750</xdr:rowOff>
    </xdr:from>
    <xdr:to>
      <xdr:col>98</xdr:col>
      <xdr:colOff>38100</xdr:colOff>
      <xdr:row>84</xdr:row>
      <xdr:rowOff>88900</xdr:rowOff>
    </xdr:to>
    <xdr:sp macro="" textlink="">
      <xdr:nvSpPr>
        <xdr:cNvPr id="817" name="楕円 816"/>
        <xdr:cNvSpPr/>
      </xdr:nvSpPr>
      <xdr:spPr>
        <a:xfrm>
          <a:off x="18605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38100</xdr:rowOff>
    </xdr:from>
    <xdr:to>
      <xdr:col>102</xdr:col>
      <xdr:colOff>114300</xdr:colOff>
      <xdr:row>84</xdr:row>
      <xdr:rowOff>38100</xdr:rowOff>
    </xdr:to>
    <xdr:cxnSp macro="">
      <xdr:nvCxnSpPr>
        <xdr:cNvPr id="818" name="直線コネクタ 817"/>
        <xdr:cNvCxnSpPr/>
      </xdr:nvCxnSpPr>
      <xdr:spPr>
        <a:xfrm>
          <a:off x="18656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819" name="n_1aveValue【消防施設】&#10;一人当たり面積"/>
        <xdr:cNvSpPr txBox="1"/>
      </xdr:nvSpPr>
      <xdr:spPr>
        <a:xfrm>
          <a:off x="21075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73677</xdr:rowOff>
    </xdr:from>
    <xdr:ext cx="469744" cy="259045"/>
    <xdr:sp macro="" textlink="">
      <xdr:nvSpPr>
        <xdr:cNvPr id="820" name="n_2aveValue【消防施設】&#10;一人当たり面積"/>
        <xdr:cNvSpPr txBox="1"/>
      </xdr:nvSpPr>
      <xdr:spPr>
        <a:xfrm>
          <a:off x="201994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156227</xdr:rowOff>
    </xdr:from>
    <xdr:ext cx="469744" cy="259045"/>
    <xdr:sp macro="" textlink="">
      <xdr:nvSpPr>
        <xdr:cNvPr id="821" name="n_3aveValue【消防施設】&#10;一人当たり面積"/>
        <xdr:cNvSpPr txBox="1"/>
      </xdr:nvSpPr>
      <xdr:spPr>
        <a:xfrm>
          <a:off x="19310427"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124477</xdr:rowOff>
    </xdr:from>
    <xdr:ext cx="469744" cy="259045"/>
    <xdr:sp macro="" textlink="">
      <xdr:nvSpPr>
        <xdr:cNvPr id="822" name="n_4aveValue【消防施設】&#10;一人当たり面積"/>
        <xdr:cNvSpPr txBox="1"/>
      </xdr:nvSpPr>
      <xdr:spPr>
        <a:xfrm>
          <a:off x="18421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67327</xdr:rowOff>
    </xdr:from>
    <xdr:ext cx="469744" cy="259045"/>
    <xdr:sp macro="" textlink="">
      <xdr:nvSpPr>
        <xdr:cNvPr id="823" name="n_1mainValue【消防施設】&#10;一人当たり面積"/>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67327</xdr:rowOff>
    </xdr:from>
    <xdr:ext cx="469744" cy="259045"/>
    <xdr:sp macro="" textlink="">
      <xdr:nvSpPr>
        <xdr:cNvPr id="824" name="n_2mainValue【消防施設】&#10;一人当たり面積"/>
        <xdr:cNvSpPr txBox="1"/>
      </xdr:nvSpPr>
      <xdr:spPr>
        <a:xfrm>
          <a:off x="201994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825" name="n_3mainValue【消防施設】&#10;一人当たり面積"/>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826" name="n_4mainValue【消防施設】&#10;一人当たり面積"/>
        <xdr:cNvSpPr txBox="1"/>
      </xdr:nvSpPr>
      <xdr:spPr>
        <a:xfrm>
          <a:off x="18421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39" name="テキスト ボックス 83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47" name="テキスト ボックス 846"/>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34289</xdr:rowOff>
    </xdr:to>
    <xdr:cxnSp macro="">
      <xdr:nvCxnSpPr>
        <xdr:cNvPr id="850" name="直線コネクタ 849"/>
        <xdr:cNvCxnSpPr/>
      </xdr:nvCxnSpPr>
      <xdr:spPr>
        <a:xfrm flipV="1">
          <a:off x="16318864" y="1739265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851" name="【庁舎】&#10;有形固定資産減価償却率最小値テキスト"/>
        <xdr:cNvSpPr txBox="1"/>
      </xdr:nvSpPr>
      <xdr:spPr>
        <a:xfrm>
          <a:off x="16357600"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852" name="直線コネクタ 851"/>
        <xdr:cNvCxnSpPr/>
      </xdr:nvCxnSpPr>
      <xdr:spPr>
        <a:xfrm>
          <a:off x="16230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853" name="【庁舎】&#10;有形固定資産減価償却率最大値テキスト"/>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854" name="直線コネクタ 853"/>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59072</xdr:rowOff>
    </xdr:from>
    <xdr:ext cx="405111" cy="259045"/>
    <xdr:sp macro="" textlink="">
      <xdr:nvSpPr>
        <xdr:cNvPr id="855" name="【庁舎】&#10;有形固定資産減価償却率平均値テキスト"/>
        <xdr:cNvSpPr txBox="1"/>
      </xdr:nvSpPr>
      <xdr:spPr>
        <a:xfrm>
          <a:off x="16357600" y="18061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856" name="フローチャート: 判断 855"/>
        <xdr:cNvSpPr/>
      </xdr:nvSpPr>
      <xdr:spPr>
        <a:xfrm>
          <a:off x="162687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59689</xdr:rowOff>
    </xdr:from>
    <xdr:to>
      <xdr:col>81</xdr:col>
      <xdr:colOff>101600</xdr:colOff>
      <xdr:row>105</xdr:row>
      <xdr:rowOff>161289</xdr:rowOff>
    </xdr:to>
    <xdr:sp macro="" textlink="">
      <xdr:nvSpPr>
        <xdr:cNvPr id="857" name="フローチャート: 判断 856"/>
        <xdr:cNvSpPr/>
      </xdr:nvSpPr>
      <xdr:spPr>
        <a:xfrm>
          <a:off x="15430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40639</xdr:rowOff>
    </xdr:from>
    <xdr:to>
      <xdr:col>76</xdr:col>
      <xdr:colOff>165100</xdr:colOff>
      <xdr:row>105</xdr:row>
      <xdr:rowOff>142239</xdr:rowOff>
    </xdr:to>
    <xdr:sp macro="" textlink="">
      <xdr:nvSpPr>
        <xdr:cNvPr id="858" name="フローチャート: 判断 857"/>
        <xdr:cNvSpPr/>
      </xdr:nvSpPr>
      <xdr:spPr>
        <a:xfrm>
          <a:off x="14541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73025</xdr:rowOff>
    </xdr:from>
    <xdr:to>
      <xdr:col>72</xdr:col>
      <xdr:colOff>38100</xdr:colOff>
      <xdr:row>106</xdr:row>
      <xdr:rowOff>3175</xdr:rowOff>
    </xdr:to>
    <xdr:sp macro="" textlink="">
      <xdr:nvSpPr>
        <xdr:cNvPr id="859" name="フローチャート: 判断 858"/>
        <xdr:cNvSpPr/>
      </xdr:nvSpPr>
      <xdr:spPr>
        <a:xfrm>
          <a:off x="13652500" y="180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860" name="フローチャート: 判断 859"/>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1" name="テキスト ボックス 8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2" name="テキスト ボックス 8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3" name="テキスト ボックス 8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4" name="テキスト ボックス 8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5" name="テキスト ボックス 8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25400</xdr:rowOff>
    </xdr:from>
    <xdr:to>
      <xdr:col>85</xdr:col>
      <xdr:colOff>177800</xdr:colOff>
      <xdr:row>101</xdr:row>
      <xdr:rowOff>127000</xdr:rowOff>
    </xdr:to>
    <xdr:sp macro="" textlink="">
      <xdr:nvSpPr>
        <xdr:cNvPr id="866" name="楕円 865"/>
        <xdr:cNvSpPr/>
      </xdr:nvSpPr>
      <xdr:spPr>
        <a:xfrm>
          <a:off x="162687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149877</xdr:rowOff>
    </xdr:from>
    <xdr:ext cx="405111" cy="259045"/>
    <xdr:sp macro="" textlink="">
      <xdr:nvSpPr>
        <xdr:cNvPr id="867" name="【庁舎】&#10;有形固定資産減価償却率該当値テキスト"/>
        <xdr:cNvSpPr txBox="1"/>
      </xdr:nvSpPr>
      <xdr:spPr>
        <a:xfrm>
          <a:off x="16357600" y="1729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158750</xdr:rowOff>
    </xdr:from>
    <xdr:to>
      <xdr:col>81</xdr:col>
      <xdr:colOff>101600</xdr:colOff>
      <xdr:row>101</xdr:row>
      <xdr:rowOff>88900</xdr:rowOff>
    </xdr:to>
    <xdr:sp macro="" textlink="">
      <xdr:nvSpPr>
        <xdr:cNvPr id="868" name="楕円 867"/>
        <xdr:cNvSpPr/>
      </xdr:nvSpPr>
      <xdr:spPr>
        <a:xfrm>
          <a:off x="15430500" y="1730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38100</xdr:rowOff>
    </xdr:from>
    <xdr:to>
      <xdr:col>85</xdr:col>
      <xdr:colOff>127000</xdr:colOff>
      <xdr:row>101</xdr:row>
      <xdr:rowOff>76200</xdr:rowOff>
    </xdr:to>
    <xdr:cxnSp macro="">
      <xdr:nvCxnSpPr>
        <xdr:cNvPr id="869" name="直線コネクタ 868"/>
        <xdr:cNvCxnSpPr/>
      </xdr:nvCxnSpPr>
      <xdr:spPr>
        <a:xfrm>
          <a:off x="15481300" y="173545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120650</xdr:rowOff>
    </xdr:from>
    <xdr:to>
      <xdr:col>76</xdr:col>
      <xdr:colOff>165100</xdr:colOff>
      <xdr:row>101</xdr:row>
      <xdr:rowOff>50800</xdr:rowOff>
    </xdr:to>
    <xdr:sp macro="" textlink="">
      <xdr:nvSpPr>
        <xdr:cNvPr id="870" name="楕円 869"/>
        <xdr:cNvSpPr/>
      </xdr:nvSpPr>
      <xdr:spPr>
        <a:xfrm>
          <a:off x="14541500" y="1726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0</xdr:rowOff>
    </xdr:from>
    <xdr:to>
      <xdr:col>81</xdr:col>
      <xdr:colOff>50800</xdr:colOff>
      <xdr:row>101</xdr:row>
      <xdr:rowOff>38100</xdr:rowOff>
    </xdr:to>
    <xdr:cxnSp macro="">
      <xdr:nvCxnSpPr>
        <xdr:cNvPr id="871" name="直線コネクタ 870"/>
        <xdr:cNvCxnSpPr/>
      </xdr:nvCxnSpPr>
      <xdr:spPr>
        <a:xfrm>
          <a:off x="14592300" y="17316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12064</xdr:rowOff>
    </xdr:from>
    <xdr:to>
      <xdr:col>72</xdr:col>
      <xdr:colOff>38100</xdr:colOff>
      <xdr:row>108</xdr:row>
      <xdr:rowOff>113664</xdr:rowOff>
    </xdr:to>
    <xdr:sp macro="" textlink="">
      <xdr:nvSpPr>
        <xdr:cNvPr id="872" name="楕円 871"/>
        <xdr:cNvSpPr/>
      </xdr:nvSpPr>
      <xdr:spPr>
        <a:xfrm>
          <a:off x="13652500" y="1852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0</xdr:rowOff>
    </xdr:from>
    <xdr:to>
      <xdr:col>76</xdr:col>
      <xdr:colOff>114300</xdr:colOff>
      <xdr:row>108</xdr:row>
      <xdr:rowOff>62864</xdr:rowOff>
    </xdr:to>
    <xdr:cxnSp macro="">
      <xdr:nvCxnSpPr>
        <xdr:cNvPr id="873" name="直線コネクタ 872"/>
        <xdr:cNvCxnSpPr/>
      </xdr:nvCxnSpPr>
      <xdr:spPr>
        <a:xfrm flipV="1">
          <a:off x="13703300" y="17316450"/>
          <a:ext cx="889000" cy="126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145414</xdr:rowOff>
    </xdr:from>
    <xdr:to>
      <xdr:col>67</xdr:col>
      <xdr:colOff>101600</xdr:colOff>
      <xdr:row>108</xdr:row>
      <xdr:rowOff>75564</xdr:rowOff>
    </xdr:to>
    <xdr:sp macro="" textlink="">
      <xdr:nvSpPr>
        <xdr:cNvPr id="874" name="楕円 873"/>
        <xdr:cNvSpPr/>
      </xdr:nvSpPr>
      <xdr:spPr>
        <a:xfrm>
          <a:off x="12763500" y="1849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24764</xdr:rowOff>
    </xdr:from>
    <xdr:to>
      <xdr:col>71</xdr:col>
      <xdr:colOff>177800</xdr:colOff>
      <xdr:row>108</xdr:row>
      <xdr:rowOff>62864</xdr:rowOff>
    </xdr:to>
    <xdr:cxnSp macro="">
      <xdr:nvCxnSpPr>
        <xdr:cNvPr id="875" name="直線コネクタ 874"/>
        <xdr:cNvCxnSpPr/>
      </xdr:nvCxnSpPr>
      <xdr:spPr>
        <a:xfrm>
          <a:off x="12814300" y="185413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152416</xdr:rowOff>
    </xdr:from>
    <xdr:ext cx="405111" cy="259045"/>
    <xdr:sp macro="" textlink="">
      <xdr:nvSpPr>
        <xdr:cNvPr id="876" name="n_1aveValue【庁舎】&#10;有形固定資産減価償却率"/>
        <xdr:cNvSpPr txBox="1"/>
      </xdr:nvSpPr>
      <xdr:spPr>
        <a:xfrm>
          <a:off x="152660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133366</xdr:rowOff>
    </xdr:from>
    <xdr:ext cx="405111" cy="259045"/>
    <xdr:sp macro="" textlink="">
      <xdr:nvSpPr>
        <xdr:cNvPr id="877" name="n_2aveValue【庁舎】&#10;有形固定資産減価償却率"/>
        <xdr:cNvSpPr txBox="1"/>
      </xdr:nvSpPr>
      <xdr:spPr>
        <a:xfrm>
          <a:off x="14389744"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19702</xdr:rowOff>
    </xdr:from>
    <xdr:ext cx="405111" cy="259045"/>
    <xdr:sp macro="" textlink="">
      <xdr:nvSpPr>
        <xdr:cNvPr id="878" name="n_3aveValue【庁舎】&#10;有形固定資産減価償却率"/>
        <xdr:cNvSpPr txBox="1"/>
      </xdr:nvSpPr>
      <xdr:spPr>
        <a:xfrm>
          <a:off x="13500744" y="17850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166388</xdr:rowOff>
    </xdr:from>
    <xdr:ext cx="405111" cy="259045"/>
    <xdr:sp macro="" textlink="">
      <xdr:nvSpPr>
        <xdr:cNvPr id="879" name="n_4aveValue【庁舎】&#10;有形固定資産減価償却率"/>
        <xdr:cNvSpPr txBox="1"/>
      </xdr:nvSpPr>
      <xdr:spPr>
        <a:xfrm>
          <a:off x="12611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105427</xdr:rowOff>
    </xdr:from>
    <xdr:ext cx="405111" cy="259045"/>
    <xdr:sp macro="" textlink="">
      <xdr:nvSpPr>
        <xdr:cNvPr id="880" name="n_1mainValue【庁舎】&#10;有形固定資産減価償却率"/>
        <xdr:cNvSpPr txBox="1"/>
      </xdr:nvSpPr>
      <xdr:spPr>
        <a:xfrm>
          <a:off x="15266044" y="1707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99</xdr:row>
      <xdr:rowOff>67327</xdr:rowOff>
    </xdr:from>
    <xdr:ext cx="340478" cy="259045"/>
    <xdr:sp macro="" textlink="">
      <xdr:nvSpPr>
        <xdr:cNvPr id="881" name="n_2mainValue【庁舎】&#10;有形固定資産減価償却率"/>
        <xdr:cNvSpPr txBox="1"/>
      </xdr:nvSpPr>
      <xdr:spPr>
        <a:xfrm>
          <a:off x="14422061" y="170408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104791</xdr:rowOff>
    </xdr:from>
    <xdr:ext cx="405111" cy="259045"/>
    <xdr:sp macro="" textlink="">
      <xdr:nvSpPr>
        <xdr:cNvPr id="882" name="n_3mainValue【庁舎】&#10;有形固定資産減価償却率"/>
        <xdr:cNvSpPr txBox="1"/>
      </xdr:nvSpPr>
      <xdr:spPr>
        <a:xfrm>
          <a:off x="13500744" y="1862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66691</xdr:rowOff>
    </xdr:from>
    <xdr:ext cx="405111" cy="259045"/>
    <xdr:sp macro="" textlink="">
      <xdr:nvSpPr>
        <xdr:cNvPr id="883" name="n_4mainValue【庁舎】&#10;有形固定資産減価償却率"/>
        <xdr:cNvSpPr txBox="1"/>
      </xdr:nvSpPr>
      <xdr:spPr>
        <a:xfrm>
          <a:off x="12611744" y="1858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4" name="正方形/長方形 8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5" name="正方形/長方形 8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6" name="正方形/長方形 8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7" name="正方形/長方形 8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8" name="正方形/長方形 8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9" name="正方形/長方形 8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0" name="正方形/長方形 8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1" name="正方形/長方形 8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2" name="テキスト ボックス 8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3" name="直線コネクタ 8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4" name="直線コネクタ 89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5" name="テキスト ボックス 89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6" name="直線コネクタ 89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7" name="テキスト ボックス 89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8" name="直線コネクタ 89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9" name="テキスト ボックス 89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0" name="直線コネクタ 89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1" name="テキスト ボックス 90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2" name="直線コネクタ 90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3" name="テキスト ボックス 90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4" name="直線コネクタ 9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5" name="テキスト ボックス 9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107</xdr:row>
      <xdr:rowOff>133350</xdr:rowOff>
    </xdr:to>
    <xdr:cxnSp macro="">
      <xdr:nvCxnSpPr>
        <xdr:cNvPr id="907" name="直線コネクタ 906"/>
        <xdr:cNvCxnSpPr/>
      </xdr:nvCxnSpPr>
      <xdr:spPr>
        <a:xfrm flipV="1">
          <a:off x="22160864" y="174040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908" name="【庁舎】&#10;一人当たり面積最小値テキスト"/>
        <xdr:cNvSpPr txBox="1"/>
      </xdr:nvSpPr>
      <xdr:spPr>
        <a:xfrm>
          <a:off x="22199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133350</xdr:rowOff>
    </xdr:from>
    <xdr:to>
      <xdr:col>116</xdr:col>
      <xdr:colOff>152400</xdr:colOff>
      <xdr:row>107</xdr:row>
      <xdr:rowOff>133350</xdr:rowOff>
    </xdr:to>
    <xdr:cxnSp macro="">
      <xdr:nvCxnSpPr>
        <xdr:cNvPr id="909" name="直線コネクタ 908"/>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910" name="【庁舎】&#10;一人当たり面積最大値テキスト"/>
        <xdr:cNvSpPr txBox="1"/>
      </xdr:nvSpPr>
      <xdr:spPr>
        <a:xfrm>
          <a:off x="22199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911" name="直線コネクタ 910"/>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912" name="【庁舎】&#10;一人当たり面積平均値テキスト"/>
        <xdr:cNvSpPr txBox="1"/>
      </xdr:nvSpPr>
      <xdr:spPr>
        <a:xfrm>
          <a:off x="22199600" y="1805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13" name="フローチャート: 判断 912"/>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914" name="フローチャート: 判断 913"/>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915" name="フローチャート: 判断 914"/>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916" name="フローチャート: 判断 915"/>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109220</xdr:rowOff>
    </xdr:from>
    <xdr:to>
      <xdr:col>98</xdr:col>
      <xdr:colOff>38100</xdr:colOff>
      <xdr:row>106</xdr:row>
      <xdr:rowOff>39370</xdr:rowOff>
    </xdr:to>
    <xdr:sp macro="" textlink="">
      <xdr:nvSpPr>
        <xdr:cNvPr id="917" name="フローチャート: 判断 916"/>
        <xdr:cNvSpPr/>
      </xdr:nvSpPr>
      <xdr:spPr>
        <a:xfrm>
          <a:off x="18605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8" name="テキスト ボックス 9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9" name="テキスト ボックス 9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0" name="テキスト ボックス 9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1" name="テキスト ボックス 9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2" name="テキスト ボックス 9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923" name="楕円 922"/>
        <xdr:cNvSpPr/>
      </xdr:nvSpPr>
      <xdr:spPr>
        <a:xfrm>
          <a:off x="22110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59707</xdr:rowOff>
    </xdr:from>
    <xdr:ext cx="469744" cy="259045"/>
    <xdr:sp macro="" textlink="">
      <xdr:nvSpPr>
        <xdr:cNvPr id="924" name="【庁舎】&#10;一人当たり面積該当値テキスト"/>
        <xdr:cNvSpPr txBox="1"/>
      </xdr:nvSpPr>
      <xdr:spPr>
        <a:xfrm>
          <a:off x="22199600"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40639</xdr:rowOff>
    </xdr:from>
    <xdr:to>
      <xdr:col>112</xdr:col>
      <xdr:colOff>38100</xdr:colOff>
      <xdr:row>105</xdr:row>
      <xdr:rowOff>142239</xdr:rowOff>
    </xdr:to>
    <xdr:sp macro="" textlink="">
      <xdr:nvSpPr>
        <xdr:cNvPr id="925" name="楕円 924"/>
        <xdr:cNvSpPr/>
      </xdr:nvSpPr>
      <xdr:spPr>
        <a:xfrm>
          <a:off x="21272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87630</xdr:rowOff>
    </xdr:from>
    <xdr:to>
      <xdr:col>116</xdr:col>
      <xdr:colOff>63500</xdr:colOff>
      <xdr:row>105</xdr:row>
      <xdr:rowOff>91439</xdr:rowOff>
    </xdr:to>
    <xdr:cxnSp macro="">
      <xdr:nvCxnSpPr>
        <xdr:cNvPr id="926" name="直線コネクタ 925"/>
        <xdr:cNvCxnSpPr/>
      </xdr:nvCxnSpPr>
      <xdr:spPr>
        <a:xfrm flipV="1">
          <a:off x="21323300" y="180898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40639</xdr:rowOff>
    </xdr:from>
    <xdr:to>
      <xdr:col>107</xdr:col>
      <xdr:colOff>101600</xdr:colOff>
      <xdr:row>105</xdr:row>
      <xdr:rowOff>142239</xdr:rowOff>
    </xdr:to>
    <xdr:sp macro="" textlink="">
      <xdr:nvSpPr>
        <xdr:cNvPr id="927" name="楕円 926"/>
        <xdr:cNvSpPr/>
      </xdr:nvSpPr>
      <xdr:spPr>
        <a:xfrm>
          <a:off x="20383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91439</xdr:rowOff>
    </xdr:from>
    <xdr:to>
      <xdr:col>111</xdr:col>
      <xdr:colOff>177800</xdr:colOff>
      <xdr:row>105</xdr:row>
      <xdr:rowOff>91439</xdr:rowOff>
    </xdr:to>
    <xdr:cxnSp macro="">
      <xdr:nvCxnSpPr>
        <xdr:cNvPr id="928" name="直線コネクタ 927"/>
        <xdr:cNvCxnSpPr/>
      </xdr:nvCxnSpPr>
      <xdr:spPr>
        <a:xfrm>
          <a:off x="20434300" y="180936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21589</xdr:rowOff>
    </xdr:from>
    <xdr:to>
      <xdr:col>102</xdr:col>
      <xdr:colOff>165100</xdr:colOff>
      <xdr:row>108</xdr:row>
      <xdr:rowOff>123189</xdr:rowOff>
    </xdr:to>
    <xdr:sp macro="" textlink="">
      <xdr:nvSpPr>
        <xdr:cNvPr id="929" name="楕円 928"/>
        <xdr:cNvSpPr/>
      </xdr:nvSpPr>
      <xdr:spPr>
        <a:xfrm>
          <a:off x="19494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91439</xdr:rowOff>
    </xdr:from>
    <xdr:to>
      <xdr:col>107</xdr:col>
      <xdr:colOff>50800</xdr:colOff>
      <xdr:row>108</xdr:row>
      <xdr:rowOff>72389</xdr:rowOff>
    </xdr:to>
    <xdr:cxnSp macro="">
      <xdr:nvCxnSpPr>
        <xdr:cNvPr id="930" name="直線コネクタ 929"/>
        <xdr:cNvCxnSpPr/>
      </xdr:nvCxnSpPr>
      <xdr:spPr>
        <a:xfrm flipV="1">
          <a:off x="19545300" y="18093689"/>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21589</xdr:rowOff>
    </xdr:from>
    <xdr:to>
      <xdr:col>98</xdr:col>
      <xdr:colOff>38100</xdr:colOff>
      <xdr:row>108</xdr:row>
      <xdr:rowOff>123189</xdr:rowOff>
    </xdr:to>
    <xdr:sp macro="" textlink="">
      <xdr:nvSpPr>
        <xdr:cNvPr id="931" name="楕円 930"/>
        <xdr:cNvSpPr/>
      </xdr:nvSpPr>
      <xdr:spPr>
        <a:xfrm>
          <a:off x="18605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72389</xdr:rowOff>
    </xdr:from>
    <xdr:to>
      <xdr:col>102</xdr:col>
      <xdr:colOff>114300</xdr:colOff>
      <xdr:row>108</xdr:row>
      <xdr:rowOff>72389</xdr:rowOff>
    </xdr:to>
    <xdr:cxnSp macro="">
      <xdr:nvCxnSpPr>
        <xdr:cNvPr id="932" name="直線コネクタ 931"/>
        <xdr:cNvCxnSpPr/>
      </xdr:nvCxnSpPr>
      <xdr:spPr>
        <a:xfrm>
          <a:off x="18656300" y="185889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11447</xdr:rowOff>
    </xdr:from>
    <xdr:ext cx="469744" cy="259045"/>
    <xdr:sp macro="" textlink="">
      <xdr:nvSpPr>
        <xdr:cNvPr id="933" name="n_1aveValue【庁舎】&#10;一人当たり面積"/>
        <xdr:cNvSpPr txBox="1"/>
      </xdr:nvSpPr>
      <xdr:spPr>
        <a:xfrm>
          <a:off x="21075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xdr:rowOff>
    </xdr:from>
    <xdr:ext cx="469744" cy="259045"/>
    <xdr:sp macro="" textlink="">
      <xdr:nvSpPr>
        <xdr:cNvPr id="934" name="n_2aveValue【庁舎】&#10;一人当たり面積"/>
        <xdr:cNvSpPr txBox="1"/>
      </xdr:nvSpPr>
      <xdr:spPr>
        <a:xfrm>
          <a:off x="20199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935" name="n_3aveValue【庁舎】&#10;一人当たり面積"/>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55897</xdr:rowOff>
    </xdr:from>
    <xdr:ext cx="469744" cy="259045"/>
    <xdr:sp macro="" textlink="">
      <xdr:nvSpPr>
        <xdr:cNvPr id="936" name="n_4aveValue【庁舎】&#10;一人当たり面積"/>
        <xdr:cNvSpPr txBox="1"/>
      </xdr:nvSpPr>
      <xdr:spPr>
        <a:xfrm>
          <a:off x="18421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158766</xdr:rowOff>
    </xdr:from>
    <xdr:ext cx="469744" cy="259045"/>
    <xdr:sp macro="" textlink="">
      <xdr:nvSpPr>
        <xdr:cNvPr id="937" name="n_1mainValue【庁舎】&#10;一人当たり面積"/>
        <xdr:cNvSpPr txBox="1"/>
      </xdr:nvSpPr>
      <xdr:spPr>
        <a:xfrm>
          <a:off x="21075727" y="178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158766</xdr:rowOff>
    </xdr:from>
    <xdr:ext cx="469744" cy="259045"/>
    <xdr:sp macro="" textlink="">
      <xdr:nvSpPr>
        <xdr:cNvPr id="938" name="n_2mainValue【庁舎】&#10;一人当たり面積"/>
        <xdr:cNvSpPr txBox="1"/>
      </xdr:nvSpPr>
      <xdr:spPr>
        <a:xfrm>
          <a:off x="20199427" y="178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114316</xdr:rowOff>
    </xdr:from>
    <xdr:ext cx="469744" cy="259045"/>
    <xdr:sp macro="" textlink="">
      <xdr:nvSpPr>
        <xdr:cNvPr id="939" name="n_3mainValue【庁舎】&#10;一人当たり面積"/>
        <xdr:cNvSpPr txBox="1"/>
      </xdr:nvSpPr>
      <xdr:spPr>
        <a:xfrm>
          <a:off x="19310427"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114316</xdr:rowOff>
    </xdr:from>
    <xdr:ext cx="469744" cy="259045"/>
    <xdr:sp macro="" textlink="">
      <xdr:nvSpPr>
        <xdr:cNvPr id="940" name="n_4mainValue【庁舎】&#10;一人当たり面積"/>
        <xdr:cNvSpPr txBox="1"/>
      </xdr:nvSpPr>
      <xdr:spPr>
        <a:xfrm>
          <a:off x="18421427"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1" name="正方形/長方形 9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2" name="正方形/長方形 9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3" name="テキスト ボックス 9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図書館については，６つの施設を設置していることから，一人当たり面積が類似団体平均を大幅に上回っている。</a:t>
          </a:r>
        </a:p>
        <a:p>
          <a:r>
            <a:rPr kumimoji="1" lang="ja-JP" altLang="en-US" sz="1300">
              <a:latin typeface="ＭＳ Ｐゴシック" panose="020B0600070205080204" pitchFamily="50" charset="-128"/>
              <a:ea typeface="ＭＳ Ｐゴシック" panose="020B0600070205080204" pitchFamily="50" charset="-128"/>
            </a:rPr>
            <a:t>　体育館・プールについては，平成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年度に東町運動公園体育館の整備が完了したことにより，有形固定資産減価償却率が改善し，類似団体平均を大幅に上回っている。</a:t>
          </a:r>
        </a:p>
        <a:p>
          <a:r>
            <a:rPr kumimoji="1" lang="ja-JP" altLang="en-US" sz="1300">
              <a:latin typeface="ＭＳ Ｐゴシック" panose="020B0600070205080204" pitchFamily="50" charset="-128"/>
              <a:ea typeface="ＭＳ Ｐゴシック" panose="020B0600070205080204" pitchFamily="50" charset="-128"/>
            </a:rPr>
            <a:t>　一般廃棄物処理施設については，令和元年度に新清掃工場，令和２年度に最終処分場が完成したことにより，有形固定資産減価償却率が改善し，類似団体平均を大幅に上回っている。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保健センター・保健所については，令和元年度に保健所の整備が完了したことにより，有形固定資産減価償却率が改善し，類似団体平均を大幅に上回っている。</a:t>
          </a:r>
        </a:p>
        <a:p>
          <a:r>
            <a:rPr kumimoji="1" lang="ja-JP" altLang="en-US" sz="1300">
              <a:latin typeface="ＭＳ Ｐゴシック" panose="020B0600070205080204" pitchFamily="50" charset="-128"/>
              <a:ea typeface="ＭＳ Ｐゴシック" panose="020B0600070205080204" pitchFamily="50" charset="-128"/>
            </a:rPr>
            <a:t>　庁舎については，平成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年度に市役所新庁舎の整備が完了したことにより，有形固定資産償却率が改善し，類似団体平均を大幅に上回っている。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茨城県水戸市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271,380
267,845
217.32
156,491,139
150,962,255
3,940,675
59,074,989
133,512,465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129.4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財政力指数は，社会保障費の増加や中核市移行等により基準財政需要額が増加したものの，地方消費税交付金等の基準財政収入額も増加しているため，横ばい状態となっている。</a:t>
          </a:r>
        </a:p>
        <a:p>
          <a:r>
            <a:rPr kumimoji="1" lang="ja-JP" altLang="en-US" sz="1300">
              <a:latin typeface="ＭＳ Ｐゴシック" panose="020B0600070205080204" pitchFamily="50" charset="-128"/>
              <a:ea typeface="ＭＳ Ｐゴシック" panose="020B0600070205080204" pitchFamily="50" charset="-128"/>
            </a:rPr>
            <a:t>　引き続き，企業誘致や定住・移住の促進により市税収入の増加を図るなど，財政基盤の強化に努める。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24493</xdr:rowOff>
    </xdr:from>
    <xdr:to>
      <xdr:col>23</xdr:col>
      <xdr:colOff>133350</xdr:colOff>
      <xdr:row>41</xdr:row>
      <xdr:rowOff>24493</xdr:rowOff>
    </xdr:to>
    <xdr:cxnSp macro="">
      <xdr:nvCxnSpPr>
        <xdr:cNvPr id="71" name="直線コネクタ 70"/>
        <xdr:cNvCxnSpPr/>
      </xdr:nvCxnSpPr>
      <xdr:spPr>
        <a:xfrm>
          <a:off x="4114800" y="705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24493</xdr:rowOff>
    </xdr:from>
    <xdr:to>
      <xdr:col>19</xdr:col>
      <xdr:colOff>133350</xdr:colOff>
      <xdr:row>41</xdr:row>
      <xdr:rowOff>24493</xdr:rowOff>
    </xdr:to>
    <xdr:cxnSp macro="">
      <xdr:nvCxnSpPr>
        <xdr:cNvPr id="74" name="直線コネクタ 73"/>
        <xdr:cNvCxnSpPr/>
      </xdr:nvCxnSpPr>
      <xdr:spPr>
        <a:xfrm>
          <a:off x="3225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5" name="フローチャート: 判断 74"/>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6" name="テキスト ボックス 75"/>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24493</xdr:rowOff>
    </xdr:from>
    <xdr:to>
      <xdr:col>15</xdr:col>
      <xdr:colOff>82550</xdr:colOff>
      <xdr:row>41</xdr:row>
      <xdr:rowOff>41728</xdr:rowOff>
    </xdr:to>
    <xdr:cxnSp macro="">
      <xdr:nvCxnSpPr>
        <xdr:cNvPr id="77" name="直線コネクタ 76"/>
        <xdr:cNvCxnSpPr/>
      </xdr:nvCxnSpPr>
      <xdr:spPr>
        <a:xfrm flipV="1">
          <a:off x="2336800" y="70539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110672</xdr:rowOff>
    </xdr:from>
    <xdr:to>
      <xdr:col>15</xdr:col>
      <xdr:colOff>133350</xdr:colOff>
      <xdr:row>41</xdr:row>
      <xdr:rowOff>40822</xdr:rowOff>
    </xdr:to>
    <xdr:sp macro="" textlink="">
      <xdr:nvSpPr>
        <xdr:cNvPr id="78" name="フローチャート: 判断 77"/>
        <xdr:cNvSpPr/>
      </xdr:nvSpPr>
      <xdr:spPr>
        <a:xfrm>
          <a:off x="3175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50999</xdr:rowOff>
    </xdr:from>
    <xdr:ext cx="762000" cy="259045"/>
    <xdr:sp macro="" textlink="">
      <xdr:nvSpPr>
        <xdr:cNvPr id="79" name="テキスト ボックス 78"/>
        <xdr:cNvSpPr txBox="1"/>
      </xdr:nvSpPr>
      <xdr:spPr>
        <a:xfrm>
          <a:off x="2844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41728</xdr:rowOff>
    </xdr:from>
    <xdr:to>
      <xdr:col>11</xdr:col>
      <xdr:colOff>31750</xdr:colOff>
      <xdr:row>41</xdr:row>
      <xdr:rowOff>41728</xdr:rowOff>
    </xdr:to>
    <xdr:cxnSp macro="">
      <xdr:nvCxnSpPr>
        <xdr:cNvPr id="80" name="直線コネクタ 79"/>
        <xdr:cNvCxnSpPr/>
      </xdr:nvCxnSpPr>
      <xdr:spPr>
        <a:xfrm>
          <a:off x="1447800" y="70711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145143</xdr:rowOff>
    </xdr:from>
    <xdr:to>
      <xdr:col>11</xdr:col>
      <xdr:colOff>82550</xdr:colOff>
      <xdr:row>41</xdr:row>
      <xdr:rowOff>75293</xdr:rowOff>
    </xdr:to>
    <xdr:sp macro="" textlink="">
      <xdr:nvSpPr>
        <xdr:cNvPr id="81" name="フローチャート: 判断 80"/>
        <xdr:cNvSpPr/>
      </xdr:nvSpPr>
      <xdr:spPr>
        <a:xfrm>
          <a:off x="2286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85470</xdr:rowOff>
    </xdr:from>
    <xdr:ext cx="762000" cy="259045"/>
    <xdr:sp macro="" textlink="">
      <xdr:nvSpPr>
        <xdr:cNvPr id="82" name="テキスト ボックス 81"/>
        <xdr:cNvSpPr txBox="1"/>
      </xdr:nvSpPr>
      <xdr:spPr>
        <a:xfrm>
          <a:off x="1955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162378</xdr:rowOff>
    </xdr:from>
    <xdr:to>
      <xdr:col>7</xdr:col>
      <xdr:colOff>31750</xdr:colOff>
      <xdr:row>41</xdr:row>
      <xdr:rowOff>92528</xdr:rowOff>
    </xdr:to>
    <xdr:sp macro="" textlink="">
      <xdr:nvSpPr>
        <xdr:cNvPr id="83" name="フローチャート: 判断 82"/>
        <xdr:cNvSpPr/>
      </xdr:nvSpPr>
      <xdr:spPr>
        <a:xfrm>
          <a:off x="1397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77305</xdr:rowOff>
    </xdr:from>
    <xdr:ext cx="762000" cy="259045"/>
    <xdr:sp macro="" textlink="">
      <xdr:nvSpPr>
        <xdr:cNvPr id="84" name="テキスト ボックス 83"/>
        <xdr:cNvSpPr txBox="1"/>
      </xdr:nvSpPr>
      <xdr:spPr>
        <a:xfrm>
          <a:off x="1066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145143</xdr:rowOff>
    </xdr:from>
    <xdr:to>
      <xdr:col>23</xdr:col>
      <xdr:colOff>184150</xdr:colOff>
      <xdr:row>41</xdr:row>
      <xdr:rowOff>75293</xdr:rowOff>
    </xdr:to>
    <xdr:sp macro="" textlink="">
      <xdr:nvSpPr>
        <xdr:cNvPr id="90" name="楕円 89"/>
        <xdr:cNvSpPr/>
      </xdr:nvSpPr>
      <xdr:spPr>
        <a:xfrm>
          <a:off x="4902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161670</xdr:rowOff>
    </xdr:from>
    <xdr:ext cx="762000" cy="259045"/>
    <xdr:sp macro="" textlink="">
      <xdr:nvSpPr>
        <xdr:cNvPr id="91" name="財政力該当値テキスト"/>
        <xdr:cNvSpPr txBox="1"/>
      </xdr:nvSpPr>
      <xdr:spPr>
        <a:xfrm>
          <a:off x="5041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145143</xdr:rowOff>
    </xdr:from>
    <xdr:to>
      <xdr:col>19</xdr:col>
      <xdr:colOff>184150</xdr:colOff>
      <xdr:row>41</xdr:row>
      <xdr:rowOff>75293</xdr:rowOff>
    </xdr:to>
    <xdr:sp macro="" textlink="">
      <xdr:nvSpPr>
        <xdr:cNvPr id="92" name="楕円 91"/>
        <xdr:cNvSpPr/>
      </xdr:nvSpPr>
      <xdr:spPr>
        <a:xfrm>
          <a:off x="4064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60070</xdr:rowOff>
    </xdr:from>
    <xdr:ext cx="736600" cy="259045"/>
    <xdr:sp macro="" textlink="">
      <xdr:nvSpPr>
        <xdr:cNvPr id="93" name="テキスト ボックス 92"/>
        <xdr:cNvSpPr txBox="1"/>
      </xdr:nvSpPr>
      <xdr:spPr>
        <a:xfrm>
          <a:off x="3733800" y="708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145143</xdr:rowOff>
    </xdr:from>
    <xdr:to>
      <xdr:col>15</xdr:col>
      <xdr:colOff>133350</xdr:colOff>
      <xdr:row>41</xdr:row>
      <xdr:rowOff>75293</xdr:rowOff>
    </xdr:to>
    <xdr:sp macro="" textlink="">
      <xdr:nvSpPr>
        <xdr:cNvPr id="94" name="楕円 93"/>
        <xdr:cNvSpPr/>
      </xdr:nvSpPr>
      <xdr:spPr>
        <a:xfrm>
          <a:off x="3175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60070</xdr:rowOff>
    </xdr:from>
    <xdr:ext cx="762000" cy="259045"/>
    <xdr:sp macro="" textlink="">
      <xdr:nvSpPr>
        <xdr:cNvPr id="95" name="テキスト ボックス 94"/>
        <xdr:cNvSpPr txBox="1"/>
      </xdr:nvSpPr>
      <xdr:spPr>
        <a:xfrm>
          <a:off x="2844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162378</xdr:rowOff>
    </xdr:from>
    <xdr:to>
      <xdr:col>11</xdr:col>
      <xdr:colOff>82550</xdr:colOff>
      <xdr:row>41</xdr:row>
      <xdr:rowOff>92528</xdr:rowOff>
    </xdr:to>
    <xdr:sp macro="" textlink="">
      <xdr:nvSpPr>
        <xdr:cNvPr id="96" name="楕円 95"/>
        <xdr:cNvSpPr/>
      </xdr:nvSpPr>
      <xdr:spPr>
        <a:xfrm>
          <a:off x="2286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77305</xdr:rowOff>
    </xdr:from>
    <xdr:ext cx="762000" cy="259045"/>
    <xdr:sp macro="" textlink="">
      <xdr:nvSpPr>
        <xdr:cNvPr id="97" name="テキスト ボックス 96"/>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162378</xdr:rowOff>
    </xdr:from>
    <xdr:to>
      <xdr:col>7</xdr:col>
      <xdr:colOff>31750</xdr:colOff>
      <xdr:row>41</xdr:row>
      <xdr:rowOff>92528</xdr:rowOff>
    </xdr:to>
    <xdr:sp macro="" textlink="">
      <xdr:nvSpPr>
        <xdr:cNvPr id="98" name="楕円 97"/>
        <xdr:cNvSpPr/>
      </xdr:nvSpPr>
      <xdr:spPr>
        <a:xfrm>
          <a:off x="1397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102705</xdr:rowOff>
    </xdr:from>
    <xdr:ext cx="762000" cy="259045"/>
    <xdr:sp macro="" textlink="">
      <xdr:nvSpPr>
        <xdr:cNvPr id="99" name="テキスト ボックス 98"/>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充当一般財源は，中核市移行による人件費の増加に加え，保健所や新清掃工場など新たに整備した施設の運営費等により増加したものの，地方消費税交付金の増加や中核市移行に伴う普通交付税の増加により経常一般財源も増加したため，経常収支比率はやや改善している。</a:t>
          </a:r>
        </a:p>
        <a:p>
          <a:r>
            <a:rPr kumimoji="1" lang="ja-JP" altLang="en-US" sz="1300">
              <a:latin typeface="ＭＳ Ｐゴシック" panose="020B0600070205080204" pitchFamily="50" charset="-128"/>
              <a:ea typeface="ＭＳ Ｐゴシック" panose="020B0600070205080204" pitchFamily="50" charset="-128"/>
            </a:rPr>
            <a:t>　引き続き，職員数の適正化や市債発行の抑制による公債費の縮減に取り組むとともに，市税の収納強化等により歳入の確保を図り，財政構造の健全性・弾力性の向上に努める。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147955</xdr:rowOff>
    </xdr:from>
    <xdr:to>
      <xdr:col>23</xdr:col>
      <xdr:colOff>133350</xdr:colOff>
      <xdr:row>65</xdr:row>
      <xdr:rowOff>66993</xdr:rowOff>
    </xdr:to>
    <xdr:cxnSp macro="">
      <xdr:nvCxnSpPr>
        <xdr:cNvPr id="130" name="直線コネクタ 129"/>
        <xdr:cNvCxnSpPr/>
      </xdr:nvCxnSpPr>
      <xdr:spPr>
        <a:xfrm flipV="1">
          <a:off x="4114800" y="11120755"/>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122255</xdr:rowOff>
    </xdr:from>
    <xdr:ext cx="762000" cy="259045"/>
    <xdr:sp macro="" textlink="">
      <xdr:nvSpPr>
        <xdr:cNvPr id="131" name="財政構造の弾力性平均値テキスト"/>
        <xdr:cNvSpPr txBox="1"/>
      </xdr:nvSpPr>
      <xdr:spPr>
        <a:xfrm>
          <a:off x="5041900" y="10752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153988</xdr:rowOff>
    </xdr:from>
    <xdr:to>
      <xdr:col>19</xdr:col>
      <xdr:colOff>133350</xdr:colOff>
      <xdr:row>65</xdr:row>
      <xdr:rowOff>66993</xdr:rowOff>
    </xdr:to>
    <xdr:cxnSp macro="">
      <xdr:nvCxnSpPr>
        <xdr:cNvPr id="133" name="直線コネクタ 132"/>
        <xdr:cNvCxnSpPr/>
      </xdr:nvCxnSpPr>
      <xdr:spPr>
        <a:xfrm>
          <a:off x="3225800" y="11126788"/>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105728</xdr:rowOff>
    </xdr:from>
    <xdr:to>
      <xdr:col>19</xdr:col>
      <xdr:colOff>184150</xdr:colOff>
      <xdr:row>64</xdr:row>
      <xdr:rowOff>35878</xdr:rowOff>
    </xdr:to>
    <xdr:sp macro="" textlink="">
      <xdr:nvSpPr>
        <xdr:cNvPr id="134" name="フローチャート: 判断 133"/>
        <xdr:cNvSpPr/>
      </xdr:nvSpPr>
      <xdr:spPr>
        <a:xfrm>
          <a:off x="4064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46055</xdr:rowOff>
    </xdr:from>
    <xdr:ext cx="736600" cy="259045"/>
    <xdr:sp macro="" textlink="">
      <xdr:nvSpPr>
        <xdr:cNvPr id="135" name="テキスト ボックス 134"/>
        <xdr:cNvSpPr txBox="1"/>
      </xdr:nvSpPr>
      <xdr:spPr>
        <a:xfrm>
          <a:off x="3733800" y="10675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51435</xdr:rowOff>
    </xdr:from>
    <xdr:to>
      <xdr:col>15</xdr:col>
      <xdr:colOff>82550</xdr:colOff>
      <xdr:row>64</xdr:row>
      <xdr:rowOff>153988</xdr:rowOff>
    </xdr:to>
    <xdr:cxnSp macro="">
      <xdr:nvCxnSpPr>
        <xdr:cNvPr id="136" name="直線コネクタ 135"/>
        <xdr:cNvCxnSpPr/>
      </xdr:nvCxnSpPr>
      <xdr:spPr>
        <a:xfrm>
          <a:off x="2336800" y="11024235"/>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7" name="フローチャート: 判断 136"/>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8" name="テキスト ボックス 137"/>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128905</xdr:rowOff>
    </xdr:from>
    <xdr:to>
      <xdr:col>11</xdr:col>
      <xdr:colOff>31750</xdr:colOff>
      <xdr:row>64</xdr:row>
      <xdr:rowOff>51435</xdr:rowOff>
    </xdr:to>
    <xdr:cxnSp macro="">
      <xdr:nvCxnSpPr>
        <xdr:cNvPr id="139" name="直線コネクタ 138"/>
        <xdr:cNvCxnSpPr/>
      </xdr:nvCxnSpPr>
      <xdr:spPr>
        <a:xfrm>
          <a:off x="1447800" y="10758805"/>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81597</xdr:rowOff>
    </xdr:from>
    <xdr:to>
      <xdr:col>11</xdr:col>
      <xdr:colOff>82550</xdr:colOff>
      <xdr:row>64</xdr:row>
      <xdr:rowOff>11747</xdr:rowOff>
    </xdr:to>
    <xdr:sp macro="" textlink="">
      <xdr:nvSpPr>
        <xdr:cNvPr id="140" name="フローチャート: 判断 139"/>
        <xdr:cNvSpPr/>
      </xdr:nvSpPr>
      <xdr:spPr>
        <a:xfrm>
          <a:off x="2286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21924</xdr:rowOff>
    </xdr:from>
    <xdr:ext cx="762000" cy="259045"/>
    <xdr:sp macro="" textlink="">
      <xdr:nvSpPr>
        <xdr:cNvPr id="141" name="テキスト ボックス 140"/>
        <xdr:cNvSpPr txBox="1"/>
      </xdr:nvSpPr>
      <xdr:spPr>
        <a:xfrm>
          <a:off x="1955800" y="1065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105728</xdr:rowOff>
    </xdr:from>
    <xdr:to>
      <xdr:col>7</xdr:col>
      <xdr:colOff>31750</xdr:colOff>
      <xdr:row>64</xdr:row>
      <xdr:rowOff>35878</xdr:rowOff>
    </xdr:to>
    <xdr:sp macro="" textlink="">
      <xdr:nvSpPr>
        <xdr:cNvPr id="142" name="フローチャート: 判断 141"/>
        <xdr:cNvSpPr/>
      </xdr:nvSpPr>
      <xdr:spPr>
        <a:xfrm>
          <a:off x="1397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20655</xdr:rowOff>
    </xdr:from>
    <xdr:ext cx="762000" cy="259045"/>
    <xdr:sp macro="" textlink="">
      <xdr:nvSpPr>
        <xdr:cNvPr id="143" name="テキスト ボックス 142"/>
        <xdr:cNvSpPr txBox="1"/>
      </xdr:nvSpPr>
      <xdr:spPr>
        <a:xfrm>
          <a:off x="1066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97155</xdr:rowOff>
    </xdr:from>
    <xdr:to>
      <xdr:col>23</xdr:col>
      <xdr:colOff>184150</xdr:colOff>
      <xdr:row>65</xdr:row>
      <xdr:rowOff>27305</xdr:rowOff>
    </xdr:to>
    <xdr:sp macro="" textlink="">
      <xdr:nvSpPr>
        <xdr:cNvPr id="149" name="楕円 148"/>
        <xdr:cNvSpPr/>
      </xdr:nvSpPr>
      <xdr:spPr>
        <a:xfrm>
          <a:off x="49022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69232</xdr:rowOff>
    </xdr:from>
    <xdr:ext cx="762000" cy="259045"/>
    <xdr:sp macro="" textlink="">
      <xdr:nvSpPr>
        <xdr:cNvPr id="150" name="財政構造の弾力性該当値テキスト"/>
        <xdr:cNvSpPr txBox="1"/>
      </xdr:nvSpPr>
      <xdr:spPr>
        <a:xfrm>
          <a:off x="5041900" y="1104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16193</xdr:rowOff>
    </xdr:from>
    <xdr:to>
      <xdr:col>19</xdr:col>
      <xdr:colOff>184150</xdr:colOff>
      <xdr:row>65</xdr:row>
      <xdr:rowOff>117793</xdr:rowOff>
    </xdr:to>
    <xdr:sp macro="" textlink="">
      <xdr:nvSpPr>
        <xdr:cNvPr id="151" name="楕円 150"/>
        <xdr:cNvSpPr/>
      </xdr:nvSpPr>
      <xdr:spPr>
        <a:xfrm>
          <a:off x="4064000" y="1116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102570</xdr:rowOff>
    </xdr:from>
    <xdr:ext cx="736600" cy="259045"/>
    <xdr:sp macro="" textlink="">
      <xdr:nvSpPr>
        <xdr:cNvPr id="152" name="テキスト ボックス 151"/>
        <xdr:cNvSpPr txBox="1"/>
      </xdr:nvSpPr>
      <xdr:spPr>
        <a:xfrm>
          <a:off x="3733800" y="1124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103188</xdr:rowOff>
    </xdr:from>
    <xdr:to>
      <xdr:col>15</xdr:col>
      <xdr:colOff>133350</xdr:colOff>
      <xdr:row>65</xdr:row>
      <xdr:rowOff>33338</xdr:rowOff>
    </xdr:to>
    <xdr:sp macro="" textlink="">
      <xdr:nvSpPr>
        <xdr:cNvPr id="153" name="楕円 152"/>
        <xdr:cNvSpPr/>
      </xdr:nvSpPr>
      <xdr:spPr>
        <a:xfrm>
          <a:off x="3175000" y="1107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18115</xdr:rowOff>
    </xdr:from>
    <xdr:ext cx="762000" cy="259045"/>
    <xdr:sp macro="" textlink="">
      <xdr:nvSpPr>
        <xdr:cNvPr id="154" name="テキスト ボックス 153"/>
        <xdr:cNvSpPr txBox="1"/>
      </xdr:nvSpPr>
      <xdr:spPr>
        <a:xfrm>
          <a:off x="2844800" y="1116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635</xdr:rowOff>
    </xdr:from>
    <xdr:to>
      <xdr:col>11</xdr:col>
      <xdr:colOff>82550</xdr:colOff>
      <xdr:row>64</xdr:row>
      <xdr:rowOff>102235</xdr:rowOff>
    </xdr:to>
    <xdr:sp macro="" textlink="">
      <xdr:nvSpPr>
        <xdr:cNvPr id="155" name="楕円 154"/>
        <xdr:cNvSpPr/>
      </xdr:nvSpPr>
      <xdr:spPr>
        <a:xfrm>
          <a:off x="2286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87012</xdr:rowOff>
    </xdr:from>
    <xdr:ext cx="762000" cy="259045"/>
    <xdr:sp macro="" textlink="">
      <xdr:nvSpPr>
        <xdr:cNvPr id="156" name="テキスト ボックス 155"/>
        <xdr:cNvSpPr txBox="1"/>
      </xdr:nvSpPr>
      <xdr:spPr>
        <a:xfrm>
          <a:off x="1955800" y="1105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57" name="楕円 156"/>
        <xdr:cNvSpPr/>
      </xdr:nvSpPr>
      <xdr:spPr>
        <a:xfrm>
          <a:off x="1397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18432</xdr:rowOff>
    </xdr:from>
    <xdr:ext cx="762000" cy="259045"/>
    <xdr:sp macro="" textlink="">
      <xdr:nvSpPr>
        <xdr:cNvPr id="158" name="テキスト ボックス 157"/>
        <xdr:cNvSpPr txBox="1"/>
      </xdr:nvSpPr>
      <xdr:spPr>
        <a:xfrm>
          <a:off x="1066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[123,741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中核市移行に伴う職員数の増加や会計年度任用職員制度の導入により人件費が増加していることに加え，東町運動公園体育館や新ごみ処理施設など，新たに整備した大規模施設の運営費により物件費が増加してお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引き続き，職員数の適正化を図るとともに，民間委託等の推進により，施設の維持管理コストの削減に取り組み，人件費，物件費の抑制に努める。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121802</xdr:rowOff>
    </xdr:from>
    <xdr:to>
      <xdr:col>23</xdr:col>
      <xdr:colOff>133350</xdr:colOff>
      <xdr:row>84</xdr:row>
      <xdr:rowOff>95321</xdr:rowOff>
    </xdr:to>
    <xdr:cxnSp macro="">
      <xdr:nvCxnSpPr>
        <xdr:cNvPr id="195" name="直線コネクタ 194"/>
        <xdr:cNvCxnSpPr/>
      </xdr:nvCxnSpPr>
      <xdr:spPr>
        <a:xfrm>
          <a:off x="4114800" y="14352152"/>
          <a:ext cx="838200" cy="14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157438</xdr:rowOff>
    </xdr:from>
    <xdr:ext cx="762000" cy="259045"/>
    <xdr:sp macro="" textlink="">
      <xdr:nvSpPr>
        <xdr:cNvPr id="196" name="人件費・物件費等の状況平均値テキスト"/>
        <xdr:cNvSpPr txBox="1"/>
      </xdr:nvSpPr>
      <xdr:spPr>
        <a:xfrm>
          <a:off x="5041900" y="14216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26815</xdr:rowOff>
    </xdr:from>
    <xdr:to>
      <xdr:col>19</xdr:col>
      <xdr:colOff>133350</xdr:colOff>
      <xdr:row>83</xdr:row>
      <xdr:rowOff>121802</xdr:rowOff>
    </xdr:to>
    <xdr:cxnSp macro="">
      <xdr:nvCxnSpPr>
        <xdr:cNvPr id="198" name="直線コネクタ 197"/>
        <xdr:cNvCxnSpPr/>
      </xdr:nvCxnSpPr>
      <xdr:spPr>
        <a:xfrm>
          <a:off x="3225800" y="14257165"/>
          <a:ext cx="889000" cy="9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11919</xdr:rowOff>
    </xdr:from>
    <xdr:to>
      <xdr:col>19</xdr:col>
      <xdr:colOff>184150</xdr:colOff>
      <xdr:row>83</xdr:row>
      <xdr:rowOff>113519</xdr:rowOff>
    </xdr:to>
    <xdr:sp macro="" textlink="">
      <xdr:nvSpPr>
        <xdr:cNvPr id="199" name="フローチャート: 判断 198"/>
        <xdr:cNvSpPr/>
      </xdr:nvSpPr>
      <xdr:spPr>
        <a:xfrm>
          <a:off x="4064000" y="1424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123696</xdr:rowOff>
    </xdr:from>
    <xdr:ext cx="736600" cy="259045"/>
    <xdr:sp macro="" textlink="">
      <xdr:nvSpPr>
        <xdr:cNvPr id="200" name="テキスト ボックス 199"/>
        <xdr:cNvSpPr txBox="1"/>
      </xdr:nvSpPr>
      <xdr:spPr>
        <a:xfrm>
          <a:off x="3733800" y="14011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133942</xdr:rowOff>
    </xdr:from>
    <xdr:to>
      <xdr:col>15</xdr:col>
      <xdr:colOff>82550</xdr:colOff>
      <xdr:row>83</xdr:row>
      <xdr:rowOff>26815</xdr:rowOff>
    </xdr:to>
    <xdr:cxnSp macro="">
      <xdr:nvCxnSpPr>
        <xdr:cNvPr id="201" name="直線コネクタ 200"/>
        <xdr:cNvCxnSpPr/>
      </xdr:nvCxnSpPr>
      <xdr:spPr>
        <a:xfrm>
          <a:off x="2336800" y="14192842"/>
          <a:ext cx="889000" cy="6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108530</xdr:rowOff>
    </xdr:from>
    <xdr:to>
      <xdr:col>15</xdr:col>
      <xdr:colOff>133350</xdr:colOff>
      <xdr:row>83</xdr:row>
      <xdr:rowOff>38680</xdr:rowOff>
    </xdr:to>
    <xdr:sp macro="" textlink="">
      <xdr:nvSpPr>
        <xdr:cNvPr id="202" name="フローチャート: 判断 201"/>
        <xdr:cNvSpPr/>
      </xdr:nvSpPr>
      <xdr:spPr>
        <a:xfrm>
          <a:off x="3175000" y="1416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48857</xdr:rowOff>
    </xdr:from>
    <xdr:ext cx="762000" cy="259045"/>
    <xdr:sp macro="" textlink="">
      <xdr:nvSpPr>
        <xdr:cNvPr id="203" name="テキスト ボックス 202"/>
        <xdr:cNvSpPr txBox="1"/>
      </xdr:nvSpPr>
      <xdr:spPr>
        <a:xfrm>
          <a:off x="2844800" y="1393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132029</xdr:rowOff>
    </xdr:from>
    <xdr:to>
      <xdr:col>11</xdr:col>
      <xdr:colOff>31750</xdr:colOff>
      <xdr:row>82</xdr:row>
      <xdr:rowOff>133942</xdr:rowOff>
    </xdr:to>
    <xdr:cxnSp macro="">
      <xdr:nvCxnSpPr>
        <xdr:cNvPr id="204" name="直線コネクタ 203"/>
        <xdr:cNvCxnSpPr/>
      </xdr:nvCxnSpPr>
      <xdr:spPr>
        <a:xfrm>
          <a:off x="1447800" y="14190929"/>
          <a:ext cx="889000" cy="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91932</xdr:rowOff>
    </xdr:from>
    <xdr:to>
      <xdr:col>11</xdr:col>
      <xdr:colOff>82550</xdr:colOff>
      <xdr:row>83</xdr:row>
      <xdr:rowOff>22082</xdr:rowOff>
    </xdr:to>
    <xdr:sp macro="" textlink="">
      <xdr:nvSpPr>
        <xdr:cNvPr id="205" name="フローチャート: 判断 204"/>
        <xdr:cNvSpPr/>
      </xdr:nvSpPr>
      <xdr:spPr>
        <a:xfrm>
          <a:off x="2286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6859</xdr:rowOff>
    </xdr:from>
    <xdr:ext cx="762000" cy="259045"/>
    <xdr:sp macro="" textlink="">
      <xdr:nvSpPr>
        <xdr:cNvPr id="206" name="テキスト ボックス 205"/>
        <xdr:cNvSpPr txBox="1"/>
      </xdr:nvSpPr>
      <xdr:spPr>
        <a:xfrm>
          <a:off x="1955800" y="1423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58564</xdr:rowOff>
    </xdr:from>
    <xdr:to>
      <xdr:col>7</xdr:col>
      <xdr:colOff>31750</xdr:colOff>
      <xdr:row>82</xdr:row>
      <xdr:rowOff>160164</xdr:rowOff>
    </xdr:to>
    <xdr:sp macro="" textlink="">
      <xdr:nvSpPr>
        <xdr:cNvPr id="207" name="フローチャート: 判断 206"/>
        <xdr:cNvSpPr/>
      </xdr:nvSpPr>
      <xdr:spPr>
        <a:xfrm>
          <a:off x="1397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170341</xdr:rowOff>
    </xdr:from>
    <xdr:ext cx="762000" cy="259045"/>
    <xdr:sp macro="" textlink="">
      <xdr:nvSpPr>
        <xdr:cNvPr id="208" name="テキスト ボックス 207"/>
        <xdr:cNvSpPr txBox="1"/>
      </xdr:nvSpPr>
      <xdr:spPr>
        <a:xfrm>
          <a:off x="1066800" y="1388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44521</xdr:rowOff>
    </xdr:from>
    <xdr:to>
      <xdr:col>23</xdr:col>
      <xdr:colOff>184150</xdr:colOff>
      <xdr:row>84</xdr:row>
      <xdr:rowOff>146121</xdr:rowOff>
    </xdr:to>
    <xdr:sp macro="" textlink="">
      <xdr:nvSpPr>
        <xdr:cNvPr id="214" name="楕円 213"/>
        <xdr:cNvSpPr/>
      </xdr:nvSpPr>
      <xdr:spPr>
        <a:xfrm>
          <a:off x="4902200" y="1444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16598</xdr:rowOff>
    </xdr:from>
    <xdr:ext cx="762000" cy="259045"/>
    <xdr:sp macro="" textlink="">
      <xdr:nvSpPr>
        <xdr:cNvPr id="215" name="人件費・物件費等の状況該当値テキスト"/>
        <xdr:cNvSpPr txBox="1"/>
      </xdr:nvSpPr>
      <xdr:spPr>
        <a:xfrm>
          <a:off x="5041900" y="1441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71002</xdr:rowOff>
    </xdr:from>
    <xdr:to>
      <xdr:col>19</xdr:col>
      <xdr:colOff>184150</xdr:colOff>
      <xdr:row>84</xdr:row>
      <xdr:rowOff>1152</xdr:rowOff>
    </xdr:to>
    <xdr:sp macro="" textlink="">
      <xdr:nvSpPr>
        <xdr:cNvPr id="216" name="楕円 215"/>
        <xdr:cNvSpPr/>
      </xdr:nvSpPr>
      <xdr:spPr>
        <a:xfrm>
          <a:off x="4064000" y="1430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157379</xdr:rowOff>
    </xdr:from>
    <xdr:ext cx="736600" cy="259045"/>
    <xdr:sp macro="" textlink="">
      <xdr:nvSpPr>
        <xdr:cNvPr id="217" name="テキスト ボックス 216"/>
        <xdr:cNvSpPr txBox="1"/>
      </xdr:nvSpPr>
      <xdr:spPr>
        <a:xfrm>
          <a:off x="3733800" y="14387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147465</xdr:rowOff>
    </xdr:from>
    <xdr:to>
      <xdr:col>15</xdr:col>
      <xdr:colOff>133350</xdr:colOff>
      <xdr:row>83</xdr:row>
      <xdr:rowOff>77615</xdr:rowOff>
    </xdr:to>
    <xdr:sp macro="" textlink="">
      <xdr:nvSpPr>
        <xdr:cNvPr id="218" name="楕円 217"/>
        <xdr:cNvSpPr/>
      </xdr:nvSpPr>
      <xdr:spPr>
        <a:xfrm>
          <a:off x="3175000" y="1420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62392</xdr:rowOff>
    </xdr:from>
    <xdr:ext cx="762000" cy="259045"/>
    <xdr:sp macro="" textlink="">
      <xdr:nvSpPr>
        <xdr:cNvPr id="219" name="テキスト ボックス 218"/>
        <xdr:cNvSpPr txBox="1"/>
      </xdr:nvSpPr>
      <xdr:spPr>
        <a:xfrm>
          <a:off x="2844800" y="1429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83142</xdr:rowOff>
    </xdr:from>
    <xdr:to>
      <xdr:col>11</xdr:col>
      <xdr:colOff>82550</xdr:colOff>
      <xdr:row>83</xdr:row>
      <xdr:rowOff>13292</xdr:rowOff>
    </xdr:to>
    <xdr:sp macro="" textlink="">
      <xdr:nvSpPr>
        <xdr:cNvPr id="220" name="楕円 219"/>
        <xdr:cNvSpPr/>
      </xdr:nvSpPr>
      <xdr:spPr>
        <a:xfrm>
          <a:off x="2286000" y="1414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23469</xdr:rowOff>
    </xdr:from>
    <xdr:ext cx="762000" cy="259045"/>
    <xdr:sp macro="" textlink="">
      <xdr:nvSpPr>
        <xdr:cNvPr id="221" name="テキスト ボックス 220"/>
        <xdr:cNvSpPr txBox="1"/>
      </xdr:nvSpPr>
      <xdr:spPr>
        <a:xfrm>
          <a:off x="1955800" y="1391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81229</xdr:rowOff>
    </xdr:from>
    <xdr:to>
      <xdr:col>7</xdr:col>
      <xdr:colOff>31750</xdr:colOff>
      <xdr:row>83</xdr:row>
      <xdr:rowOff>11379</xdr:rowOff>
    </xdr:to>
    <xdr:sp macro="" textlink="">
      <xdr:nvSpPr>
        <xdr:cNvPr id="222" name="楕円 221"/>
        <xdr:cNvSpPr/>
      </xdr:nvSpPr>
      <xdr:spPr>
        <a:xfrm>
          <a:off x="1397000" y="1414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167606</xdr:rowOff>
    </xdr:from>
    <xdr:ext cx="762000" cy="259045"/>
    <xdr:sp macro="" textlink="">
      <xdr:nvSpPr>
        <xdr:cNvPr id="223" name="テキスト ボックス 222"/>
        <xdr:cNvSpPr txBox="1"/>
      </xdr:nvSpPr>
      <xdr:spPr>
        <a:xfrm>
          <a:off x="1066800" y="1422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ラスパイレス指数は，各年度ともほぼ同程度の値で推移しており，類似団体平均についても，本市と同水準である。</a:t>
          </a:r>
        </a:p>
        <a:p>
          <a:r>
            <a:rPr kumimoji="1" lang="ja-JP" altLang="en-US" sz="1300">
              <a:latin typeface="ＭＳ Ｐゴシック" panose="020B0600070205080204" pitchFamily="50" charset="-128"/>
              <a:ea typeface="ＭＳ Ｐゴシック" panose="020B0600070205080204" pitchFamily="50" charset="-128"/>
            </a:rPr>
            <a:t>　引き続き，社会情勢の変化や国の動向を踏まえながら，職員給与の適正化に努める。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169636</xdr:rowOff>
    </xdr:from>
    <xdr:to>
      <xdr:col>81</xdr:col>
      <xdr:colOff>44450</xdr:colOff>
      <xdr:row>86</xdr:row>
      <xdr:rowOff>49893</xdr:rowOff>
    </xdr:to>
    <xdr:cxnSp macro="">
      <xdr:nvCxnSpPr>
        <xdr:cNvPr id="259" name="直線コネクタ 258"/>
        <xdr:cNvCxnSpPr/>
      </xdr:nvCxnSpPr>
      <xdr:spPr>
        <a:xfrm flipV="1">
          <a:off x="16179800" y="14742886"/>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0"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15421</xdr:rowOff>
    </xdr:from>
    <xdr:to>
      <xdr:col>77</xdr:col>
      <xdr:colOff>44450</xdr:colOff>
      <xdr:row>86</xdr:row>
      <xdr:rowOff>49893</xdr:rowOff>
    </xdr:to>
    <xdr:cxnSp macro="">
      <xdr:nvCxnSpPr>
        <xdr:cNvPr id="262" name="直線コネクタ 261"/>
        <xdr:cNvCxnSpPr/>
      </xdr:nvCxnSpPr>
      <xdr:spPr>
        <a:xfrm>
          <a:off x="15290800" y="147601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15421</xdr:rowOff>
    </xdr:from>
    <xdr:to>
      <xdr:col>72</xdr:col>
      <xdr:colOff>203200</xdr:colOff>
      <xdr:row>86</xdr:row>
      <xdr:rowOff>32657</xdr:rowOff>
    </xdr:to>
    <xdr:cxnSp macro="">
      <xdr:nvCxnSpPr>
        <xdr:cNvPr id="265" name="直線コネクタ 264"/>
        <xdr:cNvCxnSpPr/>
      </xdr:nvCxnSpPr>
      <xdr:spPr>
        <a:xfrm flipV="1">
          <a:off x="14401800" y="147601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86</xdr:row>
      <xdr:rowOff>49893</xdr:rowOff>
    </xdr:to>
    <xdr:cxnSp macro="">
      <xdr:nvCxnSpPr>
        <xdr:cNvPr id="268" name="直線コネクタ 267"/>
        <xdr:cNvCxnSpPr/>
      </xdr:nvCxnSpPr>
      <xdr:spPr>
        <a:xfrm flipV="1">
          <a:off x="13512800" y="1477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0" name="テキスト ボックス 269"/>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2" name="テキスト ボックス 271"/>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78" name="楕円 277"/>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90913</xdr:rowOff>
    </xdr:from>
    <xdr:ext cx="762000" cy="259045"/>
    <xdr:sp macro="" textlink="">
      <xdr:nvSpPr>
        <xdr:cNvPr id="279" name="給与水準   （国との比較）該当値テキスト"/>
        <xdr:cNvSpPr txBox="1"/>
      </xdr:nvSpPr>
      <xdr:spPr>
        <a:xfrm>
          <a:off x="17106900" y="146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80" name="楕円 279"/>
        <xdr:cNvSpPr/>
      </xdr:nvSpPr>
      <xdr:spPr>
        <a:xfrm>
          <a:off x="16129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81" name="テキスト ボックス 280"/>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136071</xdr:rowOff>
    </xdr:from>
    <xdr:to>
      <xdr:col>73</xdr:col>
      <xdr:colOff>44450</xdr:colOff>
      <xdr:row>86</xdr:row>
      <xdr:rowOff>66221</xdr:rowOff>
    </xdr:to>
    <xdr:sp macro="" textlink="">
      <xdr:nvSpPr>
        <xdr:cNvPr id="282" name="楕円 281"/>
        <xdr:cNvSpPr/>
      </xdr:nvSpPr>
      <xdr:spPr>
        <a:xfrm>
          <a:off x="15240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83" name="テキスト ボックス 282"/>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4" name="楕円 283"/>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85" name="テキスト ボックス 284"/>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86" name="楕円 285"/>
        <xdr:cNvSpPr/>
      </xdr:nvSpPr>
      <xdr:spPr>
        <a:xfrm>
          <a:off x="13462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87" name="テキスト ボックス 286"/>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人当たり職員数は，上昇を続けていたが，茨城国体の終了や新ごみ処理施設の整備完了に伴う課の廃止に加え，給食調理業務やごみ収集業務の民間委託化を推進したため，令和２年度は減少した。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引き続き，民間活力の活用や事務の効率化などを推進し，職員数の適正化に努める。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7" name="直線コネクタ 316"/>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8" name="定員管理の状況最小値テキスト"/>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28363</xdr:rowOff>
    </xdr:from>
    <xdr:to>
      <xdr:col>81</xdr:col>
      <xdr:colOff>44450</xdr:colOff>
      <xdr:row>62</xdr:row>
      <xdr:rowOff>68580</xdr:rowOff>
    </xdr:to>
    <xdr:cxnSp macro="">
      <xdr:nvCxnSpPr>
        <xdr:cNvPr id="322" name="直線コネクタ 321"/>
        <xdr:cNvCxnSpPr/>
      </xdr:nvCxnSpPr>
      <xdr:spPr>
        <a:xfrm flipV="1">
          <a:off x="16179800" y="1065826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3" name="定員管理の状況平均値テキスト"/>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56515</xdr:rowOff>
    </xdr:from>
    <xdr:to>
      <xdr:col>77</xdr:col>
      <xdr:colOff>44450</xdr:colOff>
      <xdr:row>62</xdr:row>
      <xdr:rowOff>68580</xdr:rowOff>
    </xdr:to>
    <xdr:cxnSp macro="">
      <xdr:nvCxnSpPr>
        <xdr:cNvPr id="325" name="直線コネクタ 324"/>
        <xdr:cNvCxnSpPr/>
      </xdr:nvCxnSpPr>
      <xdr:spPr>
        <a:xfrm>
          <a:off x="15290800" y="1068641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7" name="テキスト ボックス 326"/>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40429</xdr:rowOff>
    </xdr:from>
    <xdr:to>
      <xdr:col>72</xdr:col>
      <xdr:colOff>203200</xdr:colOff>
      <xdr:row>62</xdr:row>
      <xdr:rowOff>56515</xdr:rowOff>
    </xdr:to>
    <xdr:cxnSp macro="">
      <xdr:nvCxnSpPr>
        <xdr:cNvPr id="328" name="直線コネクタ 327"/>
        <xdr:cNvCxnSpPr/>
      </xdr:nvCxnSpPr>
      <xdr:spPr>
        <a:xfrm>
          <a:off x="14401800" y="1067032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8255</xdr:rowOff>
    </xdr:from>
    <xdr:to>
      <xdr:col>73</xdr:col>
      <xdr:colOff>44450</xdr:colOff>
      <xdr:row>61</xdr:row>
      <xdr:rowOff>109855</xdr:rowOff>
    </xdr:to>
    <xdr:sp macro="" textlink="">
      <xdr:nvSpPr>
        <xdr:cNvPr id="329" name="フローチャート: 判断 328"/>
        <xdr:cNvSpPr/>
      </xdr:nvSpPr>
      <xdr:spPr>
        <a:xfrm>
          <a:off x="15240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120032</xdr:rowOff>
    </xdr:from>
    <xdr:ext cx="762000" cy="259045"/>
    <xdr:sp macro="" textlink="">
      <xdr:nvSpPr>
        <xdr:cNvPr id="330" name="テキスト ボックス 329"/>
        <xdr:cNvSpPr txBox="1"/>
      </xdr:nvSpPr>
      <xdr:spPr>
        <a:xfrm>
          <a:off x="14909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151554</xdr:rowOff>
    </xdr:from>
    <xdr:to>
      <xdr:col>68</xdr:col>
      <xdr:colOff>152400</xdr:colOff>
      <xdr:row>62</xdr:row>
      <xdr:rowOff>40429</xdr:rowOff>
    </xdr:to>
    <xdr:cxnSp macro="">
      <xdr:nvCxnSpPr>
        <xdr:cNvPr id="331" name="直線コネクタ 330"/>
        <xdr:cNvCxnSpPr/>
      </xdr:nvCxnSpPr>
      <xdr:spPr>
        <a:xfrm>
          <a:off x="13512800" y="1061000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2" name="フローチャート: 判断 331"/>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95902</xdr:rowOff>
    </xdr:from>
    <xdr:ext cx="762000" cy="259045"/>
    <xdr:sp macro="" textlink="">
      <xdr:nvSpPr>
        <xdr:cNvPr id="333" name="テキスト ボックス 332"/>
        <xdr:cNvSpPr txBox="1"/>
      </xdr:nvSpPr>
      <xdr:spPr>
        <a:xfrm>
          <a:off x="14020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4" name="フローチャート: 判断 333"/>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63729</xdr:rowOff>
    </xdr:from>
    <xdr:ext cx="762000" cy="259045"/>
    <xdr:sp macro="" textlink="">
      <xdr:nvSpPr>
        <xdr:cNvPr id="335" name="テキスト ボックス 334"/>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41" name="楕円 340"/>
        <xdr:cNvSpPr/>
      </xdr:nvSpPr>
      <xdr:spPr>
        <a:xfrm>
          <a:off x="169672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121090</xdr:rowOff>
    </xdr:from>
    <xdr:ext cx="762000" cy="259045"/>
    <xdr:sp macro="" textlink="">
      <xdr:nvSpPr>
        <xdr:cNvPr id="342" name="定員管理の状況該当値テキスト"/>
        <xdr:cNvSpPr txBox="1"/>
      </xdr:nvSpPr>
      <xdr:spPr>
        <a:xfrm>
          <a:off x="17106900" y="1057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17780</xdr:rowOff>
    </xdr:from>
    <xdr:to>
      <xdr:col>77</xdr:col>
      <xdr:colOff>95250</xdr:colOff>
      <xdr:row>62</xdr:row>
      <xdr:rowOff>119380</xdr:rowOff>
    </xdr:to>
    <xdr:sp macro="" textlink="">
      <xdr:nvSpPr>
        <xdr:cNvPr id="343" name="楕円 342"/>
        <xdr:cNvSpPr/>
      </xdr:nvSpPr>
      <xdr:spPr>
        <a:xfrm>
          <a:off x="16129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104157</xdr:rowOff>
    </xdr:from>
    <xdr:ext cx="736600" cy="259045"/>
    <xdr:sp macro="" textlink="">
      <xdr:nvSpPr>
        <xdr:cNvPr id="344" name="テキスト ボックス 343"/>
        <xdr:cNvSpPr txBox="1"/>
      </xdr:nvSpPr>
      <xdr:spPr>
        <a:xfrm>
          <a:off x="15798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5715</xdr:rowOff>
    </xdr:from>
    <xdr:to>
      <xdr:col>73</xdr:col>
      <xdr:colOff>44450</xdr:colOff>
      <xdr:row>62</xdr:row>
      <xdr:rowOff>107315</xdr:rowOff>
    </xdr:to>
    <xdr:sp macro="" textlink="">
      <xdr:nvSpPr>
        <xdr:cNvPr id="345" name="楕円 344"/>
        <xdr:cNvSpPr/>
      </xdr:nvSpPr>
      <xdr:spPr>
        <a:xfrm>
          <a:off x="15240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92092</xdr:rowOff>
    </xdr:from>
    <xdr:ext cx="762000" cy="259045"/>
    <xdr:sp macro="" textlink="">
      <xdr:nvSpPr>
        <xdr:cNvPr id="346" name="テキスト ボックス 345"/>
        <xdr:cNvSpPr txBox="1"/>
      </xdr:nvSpPr>
      <xdr:spPr>
        <a:xfrm>
          <a:off x="14909800" y="1072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161079</xdr:rowOff>
    </xdr:from>
    <xdr:to>
      <xdr:col>68</xdr:col>
      <xdr:colOff>203200</xdr:colOff>
      <xdr:row>62</xdr:row>
      <xdr:rowOff>91229</xdr:rowOff>
    </xdr:to>
    <xdr:sp macro="" textlink="">
      <xdr:nvSpPr>
        <xdr:cNvPr id="347" name="楕円 346"/>
        <xdr:cNvSpPr/>
      </xdr:nvSpPr>
      <xdr:spPr>
        <a:xfrm>
          <a:off x="143510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76006</xdr:rowOff>
    </xdr:from>
    <xdr:ext cx="762000" cy="259045"/>
    <xdr:sp macro="" textlink="">
      <xdr:nvSpPr>
        <xdr:cNvPr id="348" name="テキスト ボックス 347"/>
        <xdr:cNvSpPr txBox="1"/>
      </xdr:nvSpPr>
      <xdr:spPr>
        <a:xfrm>
          <a:off x="14020800" y="1070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100754</xdr:rowOff>
    </xdr:from>
    <xdr:to>
      <xdr:col>64</xdr:col>
      <xdr:colOff>152400</xdr:colOff>
      <xdr:row>62</xdr:row>
      <xdr:rowOff>30904</xdr:rowOff>
    </xdr:to>
    <xdr:sp macro="" textlink="">
      <xdr:nvSpPr>
        <xdr:cNvPr id="349" name="楕円 348"/>
        <xdr:cNvSpPr/>
      </xdr:nvSpPr>
      <xdr:spPr>
        <a:xfrm>
          <a:off x="13462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15681</xdr:rowOff>
    </xdr:from>
    <xdr:ext cx="762000" cy="259045"/>
    <xdr:sp macro="" textlink="">
      <xdr:nvSpPr>
        <xdr:cNvPr id="350" name="テキスト ボックス 349"/>
        <xdr:cNvSpPr txBox="1"/>
      </xdr:nvSpPr>
      <xdr:spPr>
        <a:xfrm>
          <a:off x="13131800" y="1064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実質公債費比率については，市債発行の抑制により，一般会計及び公営企業会計の元利償還金が減少し，低下傾向にあったが，平成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年度以降は，近年の大型プロジェクトの実施に伴う市債発行額の増加により上昇傾向にある。今後も一時的に比率の上昇が見込まれるため，市債発行を適切に管理し，公債費負担の軽減に努める。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8" name="直線コネクタ 377"/>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9"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0" name="直線コネクタ 379"/>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138006</xdr:rowOff>
    </xdr:from>
    <xdr:to>
      <xdr:col>81</xdr:col>
      <xdr:colOff>44450</xdr:colOff>
      <xdr:row>42</xdr:row>
      <xdr:rowOff>146050</xdr:rowOff>
    </xdr:to>
    <xdr:cxnSp macro="">
      <xdr:nvCxnSpPr>
        <xdr:cNvPr id="383" name="直線コネクタ 382"/>
        <xdr:cNvCxnSpPr/>
      </xdr:nvCxnSpPr>
      <xdr:spPr>
        <a:xfrm flipV="1">
          <a:off x="16179800" y="733890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124900</xdr:rowOff>
    </xdr:from>
    <xdr:ext cx="762000" cy="259045"/>
    <xdr:sp macro="" textlink="">
      <xdr:nvSpPr>
        <xdr:cNvPr id="384"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5" name="フローチャート: 判断 384"/>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129963</xdr:rowOff>
    </xdr:from>
    <xdr:to>
      <xdr:col>77</xdr:col>
      <xdr:colOff>44450</xdr:colOff>
      <xdr:row>42</xdr:row>
      <xdr:rowOff>146050</xdr:rowOff>
    </xdr:to>
    <xdr:cxnSp macro="">
      <xdr:nvCxnSpPr>
        <xdr:cNvPr id="386" name="直線コネクタ 385"/>
        <xdr:cNvCxnSpPr/>
      </xdr:nvCxnSpPr>
      <xdr:spPr>
        <a:xfrm>
          <a:off x="15290800" y="73308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7" name="フローチャート: 判断 386"/>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88" name="テキスト ボックス 387"/>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113877</xdr:rowOff>
    </xdr:from>
    <xdr:to>
      <xdr:col>72</xdr:col>
      <xdr:colOff>203200</xdr:colOff>
      <xdr:row>42</xdr:row>
      <xdr:rowOff>129963</xdr:rowOff>
    </xdr:to>
    <xdr:cxnSp macro="">
      <xdr:nvCxnSpPr>
        <xdr:cNvPr id="389" name="直線コネクタ 388"/>
        <xdr:cNvCxnSpPr/>
      </xdr:nvCxnSpPr>
      <xdr:spPr>
        <a:xfrm>
          <a:off x="14401800" y="73147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11854</xdr:rowOff>
    </xdr:from>
    <xdr:to>
      <xdr:col>73</xdr:col>
      <xdr:colOff>44450</xdr:colOff>
      <xdr:row>40</xdr:row>
      <xdr:rowOff>113454</xdr:rowOff>
    </xdr:to>
    <xdr:sp macro="" textlink="">
      <xdr:nvSpPr>
        <xdr:cNvPr id="390" name="フローチャート: 判断 389"/>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123631</xdr:rowOff>
    </xdr:from>
    <xdr:ext cx="762000" cy="259045"/>
    <xdr:sp macro="" textlink="">
      <xdr:nvSpPr>
        <xdr:cNvPr id="391" name="テキスト ボックス 390"/>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113877</xdr:rowOff>
    </xdr:from>
    <xdr:to>
      <xdr:col>68</xdr:col>
      <xdr:colOff>152400</xdr:colOff>
      <xdr:row>42</xdr:row>
      <xdr:rowOff>113877</xdr:rowOff>
    </xdr:to>
    <xdr:cxnSp macro="">
      <xdr:nvCxnSpPr>
        <xdr:cNvPr id="392" name="直線コネクタ 391"/>
        <xdr:cNvCxnSpPr/>
      </xdr:nvCxnSpPr>
      <xdr:spPr>
        <a:xfrm>
          <a:off x="13512800" y="73147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3" name="フローチャート: 判断 392"/>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4" name="テキスト ボックス 393"/>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5" name="フローチャート: 判断 394"/>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396" name="テキスト ボックス 395"/>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87206</xdr:rowOff>
    </xdr:from>
    <xdr:to>
      <xdr:col>81</xdr:col>
      <xdr:colOff>95250</xdr:colOff>
      <xdr:row>43</xdr:row>
      <xdr:rowOff>17356</xdr:rowOff>
    </xdr:to>
    <xdr:sp macro="" textlink="">
      <xdr:nvSpPr>
        <xdr:cNvPr id="402" name="楕円 401"/>
        <xdr:cNvSpPr/>
      </xdr:nvSpPr>
      <xdr:spPr>
        <a:xfrm>
          <a:off x="169672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59283</xdr:rowOff>
    </xdr:from>
    <xdr:ext cx="762000" cy="259045"/>
    <xdr:sp macro="" textlink="">
      <xdr:nvSpPr>
        <xdr:cNvPr id="403" name="公債費負担の状況該当値テキスト"/>
        <xdr:cNvSpPr txBox="1"/>
      </xdr:nvSpPr>
      <xdr:spPr>
        <a:xfrm>
          <a:off x="17106900" y="72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95250</xdr:rowOff>
    </xdr:from>
    <xdr:to>
      <xdr:col>77</xdr:col>
      <xdr:colOff>95250</xdr:colOff>
      <xdr:row>43</xdr:row>
      <xdr:rowOff>25400</xdr:rowOff>
    </xdr:to>
    <xdr:sp macro="" textlink="">
      <xdr:nvSpPr>
        <xdr:cNvPr id="404" name="楕円 403"/>
        <xdr:cNvSpPr/>
      </xdr:nvSpPr>
      <xdr:spPr>
        <a:xfrm>
          <a:off x="16129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10177</xdr:rowOff>
    </xdr:from>
    <xdr:ext cx="736600" cy="259045"/>
    <xdr:sp macro="" textlink="">
      <xdr:nvSpPr>
        <xdr:cNvPr id="405" name="テキスト ボックス 404"/>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79163</xdr:rowOff>
    </xdr:from>
    <xdr:to>
      <xdr:col>73</xdr:col>
      <xdr:colOff>44450</xdr:colOff>
      <xdr:row>43</xdr:row>
      <xdr:rowOff>9313</xdr:rowOff>
    </xdr:to>
    <xdr:sp macro="" textlink="">
      <xdr:nvSpPr>
        <xdr:cNvPr id="406" name="楕円 405"/>
        <xdr:cNvSpPr/>
      </xdr:nvSpPr>
      <xdr:spPr>
        <a:xfrm>
          <a:off x="15240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165540</xdr:rowOff>
    </xdr:from>
    <xdr:ext cx="762000" cy="259045"/>
    <xdr:sp macro="" textlink="">
      <xdr:nvSpPr>
        <xdr:cNvPr id="407" name="テキスト ボックス 406"/>
        <xdr:cNvSpPr txBox="1"/>
      </xdr:nvSpPr>
      <xdr:spPr>
        <a:xfrm>
          <a:off x="14909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63077</xdr:rowOff>
    </xdr:from>
    <xdr:to>
      <xdr:col>68</xdr:col>
      <xdr:colOff>203200</xdr:colOff>
      <xdr:row>42</xdr:row>
      <xdr:rowOff>164677</xdr:rowOff>
    </xdr:to>
    <xdr:sp macro="" textlink="">
      <xdr:nvSpPr>
        <xdr:cNvPr id="408" name="楕円 407"/>
        <xdr:cNvSpPr/>
      </xdr:nvSpPr>
      <xdr:spPr>
        <a:xfrm>
          <a:off x="14351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149454</xdr:rowOff>
    </xdr:from>
    <xdr:ext cx="762000" cy="259045"/>
    <xdr:sp macro="" textlink="">
      <xdr:nvSpPr>
        <xdr:cNvPr id="409" name="テキスト ボックス 408"/>
        <xdr:cNvSpPr txBox="1"/>
      </xdr:nvSpPr>
      <xdr:spPr>
        <a:xfrm>
          <a:off x="14020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63077</xdr:rowOff>
    </xdr:from>
    <xdr:to>
      <xdr:col>64</xdr:col>
      <xdr:colOff>152400</xdr:colOff>
      <xdr:row>42</xdr:row>
      <xdr:rowOff>164677</xdr:rowOff>
    </xdr:to>
    <xdr:sp macro="" textlink="">
      <xdr:nvSpPr>
        <xdr:cNvPr id="410" name="楕円 409"/>
        <xdr:cNvSpPr/>
      </xdr:nvSpPr>
      <xdr:spPr>
        <a:xfrm>
          <a:off x="13462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149454</xdr:rowOff>
    </xdr:from>
    <xdr:ext cx="762000" cy="259045"/>
    <xdr:sp macro="" textlink="">
      <xdr:nvSpPr>
        <xdr:cNvPr id="411" name="テキスト ボックス 410"/>
        <xdr:cNvSpPr txBox="1"/>
      </xdr:nvSpPr>
      <xdr:spPr>
        <a:xfrm>
          <a:off x="13131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新市民会館，新ごみ処理施設整備等の大型プロジェクトの推進に伴い，市債発行額が増加したものの，地方消費税交付金や中核市移行に伴う普通交付税の増額により，若干改善しているが，類似団体中では，依然として高い水準にある。</a:t>
          </a:r>
        </a:p>
        <a:p>
          <a:r>
            <a:rPr kumimoji="1" lang="ja-JP" altLang="en-US" sz="1300">
              <a:latin typeface="ＭＳ Ｐゴシック" panose="020B0600070205080204" pitchFamily="50" charset="-128"/>
              <a:ea typeface="ＭＳ Ｐゴシック" panose="020B0600070205080204" pitchFamily="50" charset="-128"/>
            </a:rPr>
            <a:t>　今後は，大型プロジェクトがすべて終了する令和４年度までは比率が上昇し，その後改善する見込みである。市債発行を適切に管理し，市債残高の抑制を図りながら，比率の改善に取り組む。</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0" name="直線コネクタ 439"/>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1" name="将来負担の状況最小値テキスト"/>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2" name="直線コネクタ 441"/>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153924</xdr:rowOff>
    </xdr:from>
    <xdr:to>
      <xdr:col>81</xdr:col>
      <xdr:colOff>44450</xdr:colOff>
      <xdr:row>20</xdr:row>
      <xdr:rowOff>6604</xdr:rowOff>
    </xdr:to>
    <xdr:cxnSp macro="">
      <xdr:nvCxnSpPr>
        <xdr:cNvPr id="445" name="直線コネクタ 444"/>
        <xdr:cNvCxnSpPr/>
      </xdr:nvCxnSpPr>
      <xdr:spPr>
        <a:xfrm flipV="1">
          <a:off x="16179800" y="341147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18009</xdr:rowOff>
    </xdr:from>
    <xdr:ext cx="762000" cy="259045"/>
    <xdr:sp macro="" textlink="">
      <xdr:nvSpPr>
        <xdr:cNvPr id="446" name="将来負担の状況平均値テキスト"/>
        <xdr:cNvSpPr txBox="1"/>
      </xdr:nvSpPr>
      <xdr:spPr>
        <a:xfrm>
          <a:off x="17106900" y="2418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7" name="フローチャート: 判断 446"/>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87164</xdr:rowOff>
    </xdr:from>
    <xdr:to>
      <xdr:col>77</xdr:col>
      <xdr:colOff>44450</xdr:colOff>
      <xdr:row>20</xdr:row>
      <xdr:rowOff>6604</xdr:rowOff>
    </xdr:to>
    <xdr:cxnSp macro="">
      <xdr:nvCxnSpPr>
        <xdr:cNvPr id="448" name="直線コネクタ 447"/>
        <xdr:cNvCxnSpPr/>
      </xdr:nvCxnSpPr>
      <xdr:spPr>
        <a:xfrm>
          <a:off x="15290800" y="3344714"/>
          <a:ext cx="889000" cy="9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49" name="フローチャート: 判断 448"/>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50" name="テキスト ボックス 449"/>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142790</xdr:rowOff>
    </xdr:from>
    <xdr:to>
      <xdr:col>72</xdr:col>
      <xdr:colOff>203200</xdr:colOff>
      <xdr:row>19</xdr:row>
      <xdr:rowOff>87164</xdr:rowOff>
    </xdr:to>
    <xdr:cxnSp macro="">
      <xdr:nvCxnSpPr>
        <xdr:cNvPr id="451" name="直線コネクタ 450"/>
        <xdr:cNvCxnSpPr/>
      </xdr:nvCxnSpPr>
      <xdr:spPr>
        <a:xfrm>
          <a:off x="14401800" y="322889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105368</xdr:rowOff>
    </xdr:from>
    <xdr:to>
      <xdr:col>73</xdr:col>
      <xdr:colOff>44450</xdr:colOff>
      <xdr:row>15</xdr:row>
      <xdr:rowOff>35518</xdr:rowOff>
    </xdr:to>
    <xdr:sp macro="" textlink="">
      <xdr:nvSpPr>
        <xdr:cNvPr id="452" name="フローチャート: 判断 451"/>
        <xdr:cNvSpPr/>
      </xdr:nvSpPr>
      <xdr:spPr>
        <a:xfrm>
          <a:off x="15240000" y="250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45695</xdr:rowOff>
    </xdr:from>
    <xdr:ext cx="762000" cy="259045"/>
    <xdr:sp macro="" textlink="">
      <xdr:nvSpPr>
        <xdr:cNvPr id="453" name="テキスト ボックス 452"/>
        <xdr:cNvSpPr txBox="1"/>
      </xdr:nvSpPr>
      <xdr:spPr>
        <a:xfrm>
          <a:off x="14909800" y="227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32597</xdr:rowOff>
    </xdr:from>
    <xdr:to>
      <xdr:col>68</xdr:col>
      <xdr:colOff>152400</xdr:colOff>
      <xdr:row>18</xdr:row>
      <xdr:rowOff>142790</xdr:rowOff>
    </xdr:to>
    <xdr:cxnSp macro="">
      <xdr:nvCxnSpPr>
        <xdr:cNvPr id="454" name="直線コネクタ 453"/>
        <xdr:cNvCxnSpPr/>
      </xdr:nvCxnSpPr>
      <xdr:spPr>
        <a:xfrm>
          <a:off x="13512800" y="3118697"/>
          <a:ext cx="889000" cy="11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160867</xdr:rowOff>
    </xdr:from>
    <xdr:to>
      <xdr:col>68</xdr:col>
      <xdr:colOff>203200</xdr:colOff>
      <xdr:row>15</xdr:row>
      <xdr:rowOff>91017</xdr:rowOff>
    </xdr:to>
    <xdr:sp macro="" textlink="">
      <xdr:nvSpPr>
        <xdr:cNvPr id="455" name="フローチャート: 判断 454"/>
        <xdr:cNvSpPr/>
      </xdr:nvSpPr>
      <xdr:spPr>
        <a:xfrm>
          <a:off x="14351000" y="256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101194</xdr:rowOff>
    </xdr:from>
    <xdr:ext cx="762000" cy="259045"/>
    <xdr:sp macro="" textlink="">
      <xdr:nvSpPr>
        <xdr:cNvPr id="456" name="テキスト ボックス 455"/>
        <xdr:cNvSpPr txBox="1"/>
      </xdr:nvSpPr>
      <xdr:spPr>
        <a:xfrm>
          <a:off x="14020800" y="23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168910</xdr:rowOff>
    </xdr:from>
    <xdr:to>
      <xdr:col>64</xdr:col>
      <xdr:colOff>152400</xdr:colOff>
      <xdr:row>15</xdr:row>
      <xdr:rowOff>99060</xdr:rowOff>
    </xdr:to>
    <xdr:sp macro="" textlink="">
      <xdr:nvSpPr>
        <xdr:cNvPr id="457" name="フローチャート: 判断 456"/>
        <xdr:cNvSpPr/>
      </xdr:nvSpPr>
      <xdr:spPr>
        <a:xfrm>
          <a:off x="13462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109237</xdr:rowOff>
    </xdr:from>
    <xdr:ext cx="762000" cy="259045"/>
    <xdr:sp macro="" textlink="">
      <xdr:nvSpPr>
        <xdr:cNvPr id="458" name="テキスト ボックス 457"/>
        <xdr:cNvSpPr txBox="1"/>
      </xdr:nvSpPr>
      <xdr:spPr>
        <a:xfrm>
          <a:off x="13131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103124</xdr:rowOff>
    </xdr:from>
    <xdr:to>
      <xdr:col>81</xdr:col>
      <xdr:colOff>95250</xdr:colOff>
      <xdr:row>20</xdr:row>
      <xdr:rowOff>33274</xdr:rowOff>
    </xdr:to>
    <xdr:sp macro="" textlink="">
      <xdr:nvSpPr>
        <xdr:cNvPr id="464" name="楕円 463"/>
        <xdr:cNvSpPr/>
      </xdr:nvSpPr>
      <xdr:spPr>
        <a:xfrm>
          <a:off x="16967200" y="336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75201</xdr:rowOff>
    </xdr:from>
    <xdr:ext cx="762000" cy="259045"/>
    <xdr:sp macro="" textlink="">
      <xdr:nvSpPr>
        <xdr:cNvPr id="465" name="将来負担の状況該当値テキスト"/>
        <xdr:cNvSpPr txBox="1"/>
      </xdr:nvSpPr>
      <xdr:spPr>
        <a:xfrm>
          <a:off x="17106900" y="333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127254</xdr:rowOff>
    </xdr:from>
    <xdr:to>
      <xdr:col>77</xdr:col>
      <xdr:colOff>95250</xdr:colOff>
      <xdr:row>20</xdr:row>
      <xdr:rowOff>57404</xdr:rowOff>
    </xdr:to>
    <xdr:sp macro="" textlink="">
      <xdr:nvSpPr>
        <xdr:cNvPr id="466" name="楕円 465"/>
        <xdr:cNvSpPr/>
      </xdr:nvSpPr>
      <xdr:spPr>
        <a:xfrm>
          <a:off x="16129000" y="338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42181</xdr:rowOff>
    </xdr:from>
    <xdr:ext cx="736600" cy="259045"/>
    <xdr:sp macro="" textlink="">
      <xdr:nvSpPr>
        <xdr:cNvPr id="467" name="テキスト ボックス 466"/>
        <xdr:cNvSpPr txBox="1"/>
      </xdr:nvSpPr>
      <xdr:spPr>
        <a:xfrm>
          <a:off x="15798800" y="347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36364</xdr:rowOff>
    </xdr:from>
    <xdr:to>
      <xdr:col>73</xdr:col>
      <xdr:colOff>44450</xdr:colOff>
      <xdr:row>19</xdr:row>
      <xdr:rowOff>137964</xdr:rowOff>
    </xdr:to>
    <xdr:sp macro="" textlink="">
      <xdr:nvSpPr>
        <xdr:cNvPr id="468" name="楕円 467"/>
        <xdr:cNvSpPr/>
      </xdr:nvSpPr>
      <xdr:spPr>
        <a:xfrm>
          <a:off x="15240000" y="329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122741</xdr:rowOff>
    </xdr:from>
    <xdr:ext cx="762000" cy="259045"/>
    <xdr:sp macro="" textlink="">
      <xdr:nvSpPr>
        <xdr:cNvPr id="469" name="テキスト ボックス 468"/>
        <xdr:cNvSpPr txBox="1"/>
      </xdr:nvSpPr>
      <xdr:spPr>
        <a:xfrm>
          <a:off x="14909800" y="338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91990</xdr:rowOff>
    </xdr:from>
    <xdr:to>
      <xdr:col>68</xdr:col>
      <xdr:colOff>203200</xdr:colOff>
      <xdr:row>19</xdr:row>
      <xdr:rowOff>22141</xdr:rowOff>
    </xdr:to>
    <xdr:sp macro="" textlink="">
      <xdr:nvSpPr>
        <xdr:cNvPr id="470" name="楕円 469"/>
        <xdr:cNvSpPr/>
      </xdr:nvSpPr>
      <xdr:spPr>
        <a:xfrm>
          <a:off x="14351000" y="31780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6918</xdr:rowOff>
    </xdr:from>
    <xdr:ext cx="762000" cy="259045"/>
    <xdr:sp macro="" textlink="">
      <xdr:nvSpPr>
        <xdr:cNvPr id="471" name="テキスト ボックス 470"/>
        <xdr:cNvSpPr txBox="1"/>
      </xdr:nvSpPr>
      <xdr:spPr>
        <a:xfrm>
          <a:off x="14020800" y="326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153247</xdr:rowOff>
    </xdr:from>
    <xdr:to>
      <xdr:col>64</xdr:col>
      <xdr:colOff>152400</xdr:colOff>
      <xdr:row>18</xdr:row>
      <xdr:rowOff>83397</xdr:rowOff>
    </xdr:to>
    <xdr:sp macro="" textlink="">
      <xdr:nvSpPr>
        <xdr:cNvPr id="472" name="楕円 471"/>
        <xdr:cNvSpPr/>
      </xdr:nvSpPr>
      <xdr:spPr>
        <a:xfrm>
          <a:off x="13462000" y="306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68174</xdr:rowOff>
    </xdr:from>
    <xdr:ext cx="762000" cy="259045"/>
    <xdr:sp macro="" textlink="">
      <xdr:nvSpPr>
        <xdr:cNvPr id="473" name="テキスト ボックス 472"/>
        <xdr:cNvSpPr txBox="1"/>
      </xdr:nvSpPr>
      <xdr:spPr>
        <a:xfrm>
          <a:off x="13131800" y="3154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茨城県水戸市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271,380
267,845
217.32
156,491,139
150,962,255
3,940,675
59,074,989
133,512,465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129.4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占める人件費の割合は，茨城国体の開催や新市民会館及び新ごみ処理施設の整備など，臨時的な業務に対応するとともに，中核市移行による職員数の増加等により増加傾向となっており，各年度とも類似団体平均を上回っている状況にある。</a:t>
          </a:r>
        </a:p>
        <a:p>
          <a:r>
            <a:rPr kumimoji="1" lang="ja-JP" altLang="en-US" sz="1300">
              <a:latin typeface="ＭＳ Ｐゴシック" panose="020B0600070205080204" pitchFamily="50" charset="-128"/>
              <a:ea typeface="ＭＳ Ｐゴシック" panose="020B0600070205080204" pitchFamily="50" charset="-128"/>
            </a:rPr>
            <a:t>　今後も職員数の適正化を推進し，人件費削減に努める。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20320</xdr:rowOff>
    </xdr:from>
    <xdr:to>
      <xdr:col>24</xdr:col>
      <xdr:colOff>25400</xdr:colOff>
      <xdr:row>38</xdr:row>
      <xdr:rowOff>58420</xdr:rowOff>
    </xdr:to>
    <xdr:cxnSp macro="">
      <xdr:nvCxnSpPr>
        <xdr:cNvPr id="66" name="直線コネクタ 65"/>
        <xdr:cNvCxnSpPr/>
      </xdr:nvCxnSpPr>
      <xdr:spPr>
        <a:xfrm>
          <a:off x="3987800" y="65354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20337</xdr:rowOff>
    </xdr:from>
    <xdr:ext cx="762000" cy="259045"/>
    <xdr:sp macro="" textlink="">
      <xdr:nvSpPr>
        <xdr:cNvPr id="67" name="人件費平均値テキスト"/>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168910</xdr:rowOff>
    </xdr:from>
    <xdr:to>
      <xdr:col>19</xdr:col>
      <xdr:colOff>187325</xdr:colOff>
      <xdr:row>38</xdr:row>
      <xdr:rowOff>20320</xdr:rowOff>
    </xdr:to>
    <xdr:cxnSp macro="">
      <xdr:nvCxnSpPr>
        <xdr:cNvPr id="69" name="直線コネクタ 68"/>
        <xdr:cNvCxnSpPr/>
      </xdr:nvCxnSpPr>
      <xdr:spPr>
        <a:xfrm>
          <a:off x="3098800" y="6512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160020</xdr:rowOff>
    </xdr:from>
    <xdr:to>
      <xdr:col>20</xdr:col>
      <xdr:colOff>38100</xdr:colOff>
      <xdr:row>37</xdr:row>
      <xdr:rowOff>90170</xdr:rowOff>
    </xdr:to>
    <xdr:sp macro="" textlink="">
      <xdr:nvSpPr>
        <xdr:cNvPr id="70" name="フローチャート: 判断 69"/>
        <xdr:cNvSpPr/>
      </xdr:nvSpPr>
      <xdr:spPr>
        <a:xfrm>
          <a:off x="3937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100347</xdr:rowOff>
    </xdr:from>
    <xdr:ext cx="736600" cy="259045"/>
    <xdr:sp macro="" textlink="">
      <xdr:nvSpPr>
        <xdr:cNvPr id="71" name="テキスト ボックス 70"/>
        <xdr:cNvSpPr txBox="1"/>
      </xdr:nvSpPr>
      <xdr:spPr>
        <a:xfrm>
          <a:off x="3606800" y="610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153670</xdr:rowOff>
    </xdr:from>
    <xdr:to>
      <xdr:col>15</xdr:col>
      <xdr:colOff>98425</xdr:colOff>
      <xdr:row>37</xdr:row>
      <xdr:rowOff>168910</xdr:rowOff>
    </xdr:to>
    <xdr:cxnSp macro="">
      <xdr:nvCxnSpPr>
        <xdr:cNvPr id="72" name="直線コネクタ 71"/>
        <xdr:cNvCxnSpPr/>
      </xdr:nvCxnSpPr>
      <xdr:spPr>
        <a:xfrm>
          <a:off x="2209800" y="6497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153670</xdr:rowOff>
    </xdr:from>
    <xdr:to>
      <xdr:col>11</xdr:col>
      <xdr:colOff>9525</xdr:colOff>
      <xdr:row>38</xdr:row>
      <xdr:rowOff>5080</xdr:rowOff>
    </xdr:to>
    <xdr:cxnSp macro="">
      <xdr:nvCxnSpPr>
        <xdr:cNvPr id="75" name="直線コネクタ 74"/>
        <xdr:cNvCxnSpPr/>
      </xdr:nvCxnSpPr>
      <xdr:spPr>
        <a:xfrm flipV="1">
          <a:off x="1320800" y="6497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160020</xdr:rowOff>
    </xdr:from>
    <xdr:to>
      <xdr:col>6</xdr:col>
      <xdr:colOff>171450</xdr:colOff>
      <xdr:row>37</xdr:row>
      <xdr:rowOff>90170</xdr:rowOff>
    </xdr:to>
    <xdr:sp macro="" textlink="">
      <xdr:nvSpPr>
        <xdr:cNvPr id="78" name="フローチャート: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100347</xdr:rowOff>
    </xdr:from>
    <xdr:ext cx="762000" cy="259045"/>
    <xdr:sp macro="" textlink="">
      <xdr:nvSpPr>
        <xdr:cNvPr id="79" name="テキスト ボックス 78"/>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xdr:rowOff>
    </xdr:from>
    <xdr:to>
      <xdr:col>24</xdr:col>
      <xdr:colOff>76200</xdr:colOff>
      <xdr:row>38</xdr:row>
      <xdr:rowOff>109220</xdr:rowOff>
    </xdr:to>
    <xdr:sp macro="" textlink="">
      <xdr:nvSpPr>
        <xdr:cNvPr id="85" name="楕円 84"/>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151147</xdr:rowOff>
    </xdr:from>
    <xdr:ext cx="762000" cy="259045"/>
    <xdr:sp macro="" textlink="">
      <xdr:nvSpPr>
        <xdr:cNvPr id="86" name="人件費該当値テキスト"/>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140970</xdr:rowOff>
    </xdr:from>
    <xdr:to>
      <xdr:col>20</xdr:col>
      <xdr:colOff>38100</xdr:colOff>
      <xdr:row>38</xdr:row>
      <xdr:rowOff>71120</xdr:rowOff>
    </xdr:to>
    <xdr:sp macro="" textlink="">
      <xdr:nvSpPr>
        <xdr:cNvPr id="87" name="楕円 86"/>
        <xdr:cNvSpPr/>
      </xdr:nvSpPr>
      <xdr:spPr>
        <a:xfrm>
          <a:off x="3937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55897</xdr:rowOff>
    </xdr:from>
    <xdr:ext cx="736600" cy="259045"/>
    <xdr:sp macro="" textlink="">
      <xdr:nvSpPr>
        <xdr:cNvPr id="88" name="テキスト ボックス 87"/>
        <xdr:cNvSpPr txBox="1"/>
      </xdr:nvSpPr>
      <xdr:spPr>
        <a:xfrm>
          <a:off x="3606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118110</xdr:rowOff>
    </xdr:from>
    <xdr:to>
      <xdr:col>15</xdr:col>
      <xdr:colOff>149225</xdr:colOff>
      <xdr:row>38</xdr:row>
      <xdr:rowOff>48260</xdr:rowOff>
    </xdr:to>
    <xdr:sp macro="" textlink="">
      <xdr:nvSpPr>
        <xdr:cNvPr id="89" name="楕円 88"/>
        <xdr:cNvSpPr/>
      </xdr:nvSpPr>
      <xdr:spPr>
        <a:xfrm>
          <a:off x="3048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33037</xdr:rowOff>
    </xdr:from>
    <xdr:ext cx="762000" cy="259045"/>
    <xdr:sp macro="" textlink="">
      <xdr:nvSpPr>
        <xdr:cNvPr id="90" name="テキスト ボックス 89"/>
        <xdr:cNvSpPr txBox="1"/>
      </xdr:nvSpPr>
      <xdr:spPr>
        <a:xfrm>
          <a:off x="2717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102870</xdr:rowOff>
    </xdr:from>
    <xdr:to>
      <xdr:col>11</xdr:col>
      <xdr:colOff>60325</xdr:colOff>
      <xdr:row>38</xdr:row>
      <xdr:rowOff>33020</xdr:rowOff>
    </xdr:to>
    <xdr:sp macro="" textlink="">
      <xdr:nvSpPr>
        <xdr:cNvPr id="91" name="楕円 90"/>
        <xdr:cNvSpPr/>
      </xdr:nvSpPr>
      <xdr:spPr>
        <a:xfrm>
          <a:off x="2159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17797</xdr:rowOff>
    </xdr:from>
    <xdr:ext cx="762000" cy="259045"/>
    <xdr:sp macro="" textlink="">
      <xdr:nvSpPr>
        <xdr:cNvPr id="92" name="テキスト ボックス 91"/>
        <xdr:cNvSpPr txBox="1"/>
      </xdr:nvSpPr>
      <xdr:spPr>
        <a:xfrm>
          <a:off x="1828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125730</xdr:rowOff>
    </xdr:from>
    <xdr:to>
      <xdr:col>6</xdr:col>
      <xdr:colOff>171450</xdr:colOff>
      <xdr:row>38</xdr:row>
      <xdr:rowOff>55880</xdr:rowOff>
    </xdr:to>
    <xdr:sp macro="" textlink="">
      <xdr:nvSpPr>
        <xdr:cNvPr id="93" name="楕円 92"/>
        <xdr:cNvSpPr/>
      </xdr:nvSpPr>
      <xdr:spPr>
        <a:xfrm>
          <a:off x="1270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40657</xdr:rowOff>
    </xdr:from>
    <xdr:ext cx="762000" cy="259045"/>
    <xdr:sp macro="" textlink="">
      <xdr:nvSpPr>
        <xdr:cNvPr id="94" name="テキスト ボックス 93"/>
        <xdr:cNvSpPr txBox="1"/>
      </xdr:nvSpPr>
      <xdr:spPr>
        <a:xfrm>
          <a:off x="939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占める物件費の割合は，新たに整備した施設の運営費の増加等により上昇傾向となっている。また，中核市移行に伴い，比較対象が変更になったため，令和２年度からは類似団体平均と同程度の水準となっている。</a:t>
          </a:r>
        </a:p>
        <a:p>
          <a:r>
            <a:rPr kumimoji="1" lang="ja-JP" altLang="en-US" sz="1300">
              <a:latin typeface="ＭＳ Ｐゴシック" panose="020B0600070205080204" pitchFamily="50" charset="-128"/>
              <a:ea typeface="ＭＳ Ｐゴシック" panose="020B0600070205080204" pitchFamily="50" charset="-128"/>
            </a:rPr>
            <a:t>　引き続き，内部管理経費の見直しや事務事業の整理・統合を推進し，削減に努める。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45357</xdr:rowOff>
    </xdr:from>
    <xdr:to>
      <xdr:col>82</xdr:col>
      <xdr:colOff>107950</xdr:colOff>
      <xdr:row>16</xdr:row>
      <xdr:rowOff>99786</xdr:rowOff>
    </xdr:to>
    <xdr:cxnSp macro="">
      <xdr:nvCxnSpPr>
        <xdr:cNvPr id="129" name="直線コネクタ 128"/>
        <xdr:cNvCxnSpPr/>
      </xdr:nvCxnSpPr>
      <xdr:spPr>
        <a:xfrm>
          <a:off x="15671800" y="278855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54627</xdr:rowOff>
    </xdr:from>
    <xdr:ext cx="762000" cy="259045"/>
    <xdr:sp macro="" textlink="">
      <xdr:nvSpPr>
        <xdr:cNvPr id="130" name="物件費平均値テキスト"/>
        <xdr:cNvSpPr txBox="1"/>
      </xdr:nvSpPr>
      <xdr:spPr>
        <a:xfrm>
          <a:off x="16598900" y="262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151493</xdr:rowOff>
    </xdr:from>
    <xdr:to>
      <xdr:col>78</xdr:col>
      <xdr:colOff>69850</xdr:colOff>
      <xdr:row>16</xdr:row>
      <xdr:rowOff>45357</xdr:rowOff>
    </xdr:to>
    <xdr:cxnSp macro="">
      <xdr:nvCxnSpPr>
        <xdr:cNvPr id="132" name="直線コネクタ 131"/>
        <xdr:cNvCxnSpPr/>
      </xdr:nvCxnSpPr>
      <xdr:spPr>
        <a:xfrm>
          <a:off x="14782800" y="2723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149679</xdr:rowOff>
    </xdr:from>
    <xdr:to>
      <xdr:col>78</xdr:col>
      <xdr:colOff>120650</xdr:colOff>
      <xdr:row>18</xdr:row>
      <xdr:rowOff>79829</xdr:rowOff>
    </xdr:to>
    <xdr:sp macro="" textlink="">
      <xdr:nvSpPr>
        <xdr:cNvPr id="133" name="フローチャート: 判断 132"/>
        <xdr:cNvSpPr/>
      </xdr:nvSpPr>
      <xdr:spPr>
        <a:xfrm>
          <a:off x="15621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64606</xdr:rowOff>
    </xdr:from>
    <xdr:ext cx="736600" cy="259045"/>
    <xdr:sp macro="" textlink="">
      <xdr:nvSpPr>
        <xdr:cNvPr id="134" name="テキスト ボックス 133"/>
        <xdr:cNvSpPr txBox="1"/>
      </xdr:nvSpPr>
      <xdr:spPr>
        <a:xfrm>
          <a:off x="15290800" y="315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15</xdr:row>
      <xdr:rowOff>151493</xdr:rowOff>
    </xdr:to>
    <xdr:cxnSp macro="">
      <xdr:nvCxnSpPr>
        <xdr:cNvPr id="135" name="直線コネクタ 134"/>
        <xdr:cNvCxnSpPr/>
      </xdr:nvCxnSpPr>
      <xdr:spPr>
        <a:xfrm>
          <a:off x="13893800" y="2679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51707</xdr:rowOff>
    </xdr:from>
    <xdr:to>
      <xdr:col>74</xdr:col>
      <xdr:colOff>31750</xdr:colOff>
      <xdr:row>17</xdr:row>
      <xdr:rowOff>153307</xdr:rowOff>
    </xdr:to>
    <xdr:sp macro="" textlink="">
      <xdr:nvSpPr>
        <xdr:cNvPr id="136" name="フローチャート: 判断 135"/>
        <xdr:cNvSpPr/>
      </xdr:nvSpPr>
      <xdr:spPr>
        <a:xfrm>
          <a:off x="14732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138084</xdr:rowOff>
    </xdr:from>
    <xdr:ext cx="762000" cy="259045"/>
    <xdr:sp macro="" textlink="">
      <xdr:nvSpPr>
        <xdr:cNvPr id="137" name="テキスト ボックス 136"/>
        <xdr:cNvSpPr txBox="1"/>
      </xdr:nvSpPr>
      <xdr:spPr>
        <a:xfrm>
          <a:off x="14401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64407</xdr:rowOff>
    </xdr:from>
    <xdr:to>
      <xdr:col>69</xdr:col>
      <xdr:colOff>92075</xdr:colOff>
      <xdr:row>15</xdr:row>
      <xdr:rowOff>107950</xdr:rowOff>
    </xdr:to>
    <xdr:cxnSp macro="">
      <xdr:nvCxnSpPr>
        <xdr:cNvPr id="138" name="直線コネクタ 137"/>
        <xdr:cNvCxnSpPr/>
      </xdr:nvCxnSpPr>
      <xdr:spPr>
        <a:xfrm>
          <a:off x="13004800" y="2636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8164</xdr:rowOff>
    </xdr:from>
    <xdr:to>
      <xdr:col>69</xdr:col>
      <xdr:colOff>142875</xdr:colOff>
      <xdr:row>17</xdr:row>
      <xdr:rowOff>109764</xdr:rowOff>
    </xdr:to>
    <xdr:sp macro="" textlink="">
      <xdr:nvSpPr>
        <xdr:cNvPr id="139" name="フローチャート: 判断 138"/>
        <xdr:cNvSpPr/>
      </xdr:nvSpPr>
      <xdr:spPr>
        <a:xfrm>
          <a:off x="13843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94541</xdr:rowOff>
    </xdr:from>
    <xdr:ext cx="762000" cy="259045"/>
    <xdr:sp macro="" textlink="">
      <xdr:nvSpPr>
        <xdr:cNvPr id="140" name="テキスト ボックス 139"/>
        <xdr:cNvSpPr txBox="1"/>
      </xdr:nvSpPr>
      <xdr:spPr>
        <a:xfrm>
          <a:off x="13512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41" name="フローチャート: 判断 140"/>
        <xdr:cNvSpPr/>
      </xdr:nvSpPr>
      <xdr:spPr>
        <a:xfrm>
          <a:off x="12954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94541</xdr:rowOff>
    </xdr:from>
    <xdr:ext cx="762000" cy="259045"/>
    <xdr:sp macro="" textlink="">
      <xdr:nvSpPr>
        <xdr:cNvPr id="142" name="テキスト ボックス 141"/>
        <xdr:cNvSpPr txBox="1"/>
      </xdr:nvSpPr>
      <xdr:spPr>
        <a:xfrm>
          <a:off x="12623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48" name="楕円 147"/>
        <xdr:cNvSpPr/>
      </xdr:nvSpPr>
      <xdr:spPr>
        <a:xfrm>
          <a:off x="164592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21063</xdr:rowOff>
    </xdr:from>
    <xdr:ext cx="762000" cy="259045"/>
    <xdr:sp macro="" textlink="">
      <xdr:nvSpPr>
        <xdr:cNvPr id="149" name="物件費該当値テキスト"/>
        <xdr:cNvSpPr txBox="1"/>
      </xdr:nvSpPr>
      <xdr:spPr>
        <a:xfrm>
          <a:off x="16598900" y="276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166007</xdr:rowOff>
    </xdr:from>
    <xdr:to>
      <xdr:col>78</xdr:col>
      <xdr:colOff>120650</xdr:colOff>
      <xdr:row>16</xdr:row>
      <xdr:rowOff>96157</xdr:rowOff>
    </xdr:to>
    <xdr:sp macro="" textlink="">
      <xdr:nvSpPr>
        <xdr:cNvPr id="150" name="楕円 149"/>
        <xdr:cNvSpPr/>
      </xdr:nvSpPr>
      <xdr:spPr>
        <a:xfrm>
          <a:off x="15621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106334</xdr:rowOff>
    </xdr:from>
    <xdr:ext cx="736600" cy="259045"/>
    <xdr:sp macro="" textlink="">
      <xdr:nvSpPr>
        <xdr:cNvPr id="151" name="テキスト ボックス 150"/>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100693</xdr:rowOff>
    </xdr:from>
    <xdr:to>
      <xdr:col>74</xdr:col>
      <xdr:colOff>31750</xdr:colOff>
      <xdr:row>16</xdr:row>
      <xdr:rowOff>30843</xdr:rowOff>
    </xdr:to>
    <xdr:sp macro="" textlink="">
      <xdr:nvSpPr>
        <xdr:cNvPr id="152" name="楕円 151"/>
        <xdr:cNvSpPr/>
      </xdr:nvSpPr>
      <xdr:spPr>
        <a:xfrm>
          <a:off x="14732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41020</xdr:rowOff>
    </xdr:from>
    <xdr:ext cx="762000" cy="259045"/>
    <xdr:sp macro="" textlink="">
      <xdr:nvSpPr>
        <xdr:cNvPr id="153" name="テキスト ボックス 152"/>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54" name="楕円 153"/>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55" name="テキスト ボックス 154"/>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13607</xdr:rowOff>
    </xdr:from>
    <xdr:to>
      <xdr:col>65</xdr:col>
      <xdr:colOff>53975</xdr:colOff>
      <xdr:row>15</xdr:row>
      <xdr:rowOff>115207</xdr:rowOff>
    </xdr:to>
    <xdr:sp macro="" textlink="">
      <xdr:nvSpPr>
        <xdr:cNvPr id="156" name="楕円 155"/>
        <xdr:cNvSpPr/>
      </xdr:nvSpPr>
      <xdr:spPr>
        <a:xfrm>
          <a:off x="12954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125384</xdr:rowOff>
    </xdr:from>
    <xdr:ext cx="762000" cy="259045"/>
    <xdr:sp macro="" textlink="">
      <xdr:nvSpPr>
        <xdr:cNvPr id="157" name="テキスト ボックス 156"/>
        <xdr:cNvSpPr txBox="1"/>
      </xdr:nvSpPr>
      <xdr:spPr>
        <a:xfrm>
          <a:off x="12623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占める扶助費の割合は，障害福祉費や児童福祉費を中心に扶助費の額が年々増加しているため，増加傾向にあったが，令和２年度は，中核市移行に伴う普通交付税の増加等により，経常経費充当一般財源が増加したことから，減少した。</a:t>
          </a:r>
        </a:p>
        <a:p>
          <a:r>
            <a:rPr kumimoji="1" lang="ja-JP" altLang="en-US" sz="1300">
              <a:latin typeface="ＭＳ Ｐゴシック" panose="020B0600070205080204" pitchFamily="50" charset="-128"/>
              <a:ea typeface="ＭＳ Ｐゴシック" panose="020B0600070205080204" pitchFamily="50" charset="-128"/>
            </a:rPr>
            <a:t>　引き続き，国の動向を注視しながら，持続可能な制度運営に努める。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82550</xdr:rowOff>
    </xdr:from>
    <xdr:to>
      <xdr:col>24</xdr:col>
      <xdr:colOff>25400</xdr:colOff>
      <xdr:row>57</xdr:row>
      <xdr:rowOff>133350</xdr:rowOff>
    </xdr:to>
    <xdr:cxnSp macro="">
      <xdr:nvCxnSpPr>
        <xdr:cNvPr id="190" name="直線コネクタ 189"/>
        <xdr:cNvCxnSpPr/>
      </xdr:nvCxnSpPr>
      <xdr:spPr>
        <a:xfrm flipV="1">
          <a:off x="3987800" y="9855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57150</xdr:rowOff>
    </xdr:from>
    <xdr:to>
      <xdr:col>19</xdr:col>
      <xdr:colOff>187325</xdr:colOff>
      <xdr:row>57</xdr:row>
      <xdr:rowOff>133350</xdr:rowOff>
    </xdr:to>
    <xdr:cxnSp macro="">
      <xdr:nvCxnSpPr>
        <xdr:cNvPr id="193" name="直線コネクタ 192"/>
        <xdr:cNvCxnSpPr/>
      </xdr:nvCxnSpPr>
      <xdr:spPr>
        <a:xfrm>
          <a:off x="3098800" y="9829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4" name="フローチャート: 判断 193"/>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5" name="テキスト ボックス 194"/>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19050</xdr:rowOff>
    </xdr:from>
    <xdr:to>
      <xdr:col>15</xdr:col>
      <xdr:colOff>98425</xdr:colOff>
      <xdr:row>57</xdr:row>
      <xdr:rowOff>57150</xdr:rowOff>
    </xdr:to>
    <xdr:cxnSp macro="">
      <xdr:nvCxnSpPr>
        <xdr:cNvPr id="196" name="直線コネクタ 195"/>
        <xdr:cNvCxnSpPr/>
      </xdr:nvCxnSpPr>
      <xdr:spPr>
        <a:xfrm>
          <a:off x="2209800" y="9791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12700</xdr:rowOff>
    </xdr:from>
    <xdr:to>
      <xdr:col>15</xdr:col>
      <xdr:colOff>149225</xdr:colOff>
      <xdr:row>56</xdr:row>
      <xdr:rowOff>114300</xdr:rowOff>
    </xdr:to>
    <xdr:sp macro="" textlink="">
      <xdr:nvSpPr>
        <xdr:cNvPr id="197" name="フローチャート: 判断 196"/>
        <xdr:cNvSpPr/>
      </xdr:nvSpPr>
      <xdr:spPr>
        <a:xfrm>
          <a:off x="3048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124477</xdr:rowOff>
    </xdr:from>
    <xdr:ext cx="762000" cy="259045"/>
    <xdr:sp macro="" textlink="">
      <xdr:nvSpPr>
        <xdr:cNvPr id="198" name="テキスト ボックス 197"/>
        <xdr:cNvSpPr txBox="1"/>
      </xdr:nvSpPr>
      <xdr:spPr>
        <a:xfrm>
          <a:off x="2717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114300</xdr:rowOff>
    </xdr:from>
    <xdr:to>
      <xdr:col>11</xdr:col>
      <xdr:colOff>9525</xdr:colOff>
      <xdr:row>57</xdr:row>
      <xdr:rowOff>19050</xdr:rowOff>
    </xdr:to>
    <xdr:cxnSp macro="">
      <xdr:nvCxnSpPr>
        <xdr:cNvPr id="199" name="直線コネクタ 198"/>
        <xdr:cNvCxnSpPr/>
      </xdr:nvCxnSpPr>
      <xdr:spPr>
        <a:xfrm>
          <a:off x="1320800" y="9715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200" name="フローチャート: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01" name="テキスト ボックス 200"/>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02" name="フローチャート: 判断 201"/>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203" name="テキスト ボックス 202"/>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209" name="楕円 208"/>
        <xdr:cNvSpPr/>
      </xdr:nvSpPr>
      <xdr:spPr>
        <a:xfrm>
          <a:off x="47752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3827</xdr:rowOff>
    </xdr:from>
    <xdr:ext cx="762000" cy="259045"/>
    <xdr:sp macro="" textlink="">
      <xdr:nvSpPr>
        <xdr:cNvPr id="210" name="扶助費該当値テキスト"/>
        <xdr:cNvSpPr txBox="1"/>
      </xdr:nvSpPr>
      <xdr:spPr>
        <a:xfrm>
          <a:off x="49149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82550</xdr:rowOff>
    </xdr:from>
    <xdr:to>
      <xdr:col>20</xdr:col>
      <xdr:colOff>38100</xdr:colOff>
      <xdr:row>58</xdr:row>
      <xdr:rowOff>12700</xdr:rowOff>
    </xdr:to>
    <xdr:sp macro="" textlink="">
      <xdr:nvSpPr>
        <xdr:cNvPr id="211" name="楕円 210"/>
        <xdr:cNvSpPr/>
      </xdr:nvSpPr>
      <xdr:spPr>
        <a:xfrm>
          <a:off x="3937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212" name="テキスト ボックス 211"/>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6350</xdr:rowOff>
    </xdr:from>
    <xdr:to>
      <xdr:col>15</xdr:col>
      <xdr:colOff>149225</xdr:colOff>
      <xdr:row>57</xdr:row>
      <xdr:rowOff>107950</xdr:rowOff>
    </xdr:to>
    <xdr:sp macro="" textlink="">
      <xdr:nvSpPr>
        <xdr:cNvPr id="213" name="楕円 212"/>
        <xdr:cNvSpPr/>
      </xdr:nvSpPr>
      <xdr:spPr>
        <a:xfrm>
          <a:off x="3048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92727</xdr:rowOff>
    </xdr:from>
    <xdr:ext cx="762000" cy="259045"/>
    <xdr:sp macro="" textlink="">
      <xdr:nvSpPr>
        <xdr:cNvPr id="214" name="テキスト ボックス 213"/>
        <xdr:cNvSpPr txBox="1"/>
      </xdr:nvSpPr>
      <xdr:spPr>
        <a:xfrm>
          <a:off x="2717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139700</xdr:rowOff>
    </xdr:from>
    <xdr:to>
      <xdr:col>11</xdr:col>
      <xdr:colOff>60325</xdr:colOff>
      <xdr:row>57</xdr:row>
      <xdr:rowOff>69850</xdr:rowOff>
    </xdr:to>
    <xdr:sp macro="" textlink="">
      <xdr:nvSpPr>
        <xdr:cNvPr id="215" name="楕円 214"/>
        <xdr:cNvSpPr/>
      </xdr:nvSpPr>
      <xdr:spPr>
        <a:xfrm>
          <a:off x="2159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54627</xdr:rowOff>
    </xdr:from>
    <xdr:ext cx="762000" cy="259045"/>
    <xdr:sp macro="" textlink="">
      <xdr:nvSpPr>
        <xdr:cNvPr id="216" name="テキスト ボックス 215"/>
        <xdr:cNvSpPr txBox="1"/>
      </xdr:nvSpPr>
      <xdr:spPr>
        <a:xfrm>
          <a:off x="1828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217" name="楕円 216"/>
        <xdr:cNvSpPr/>
      </xdr:nvSpPr>
      <xdr:spPr>
        <a:xfrm>
          <a:off x="1270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149877</xdr:rowOff>
    </xdr:from>
    <xdr:ext cx="762000" cy="259045"/>
    <xdr:sp macro="" textlink="">
      <xdr:nvSpPr>
        <xdr:cNvPr id="218" name="テキスト ボックス 217"/>
        <xdr:cNvSpPr txBox="1"/>
      </xdr:nvSpPr>
      <xdr:spPr>
        <a:xfrm>
          <a:off x="939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は，特別会計に対する繰出金が主なものであり，高齢化の進行に伴い，介護保険会計や後期高齢者医療会計に対する繰出金の増加傾向は続いているものの，令和２年度は国民健康保険会計への繰出金が減少したため，経常収支比率に占める割合は減少し，類似団体平均も大幅に下回ってい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引き続き，特別会計に対する繰出金等の適正化に努める。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6350</xdr:rowOff>
    </xdr:from>
    <xdr:to>
      <xdr:col>82</xdr:col>
      <xdr:colOff>107950</xdr:colOff>
      <xdr:row>57</xdr:row>
      <xdr:rowOff>69850</xdr:rowOff>
    </xdr:to>
    <xdr:cxnSp macro="">
      <xdr:nvCxnSpPr>
        <xdr:cNvPr id="251" name="直線コネクタ 250"/>
        <xdr:cNvCxnSpPr/>
      </xdr:nvCxnSpPr>
      <xdr:spPr>
        <a:xfrm flipV="1">
          <a:off x="15671800" y="97790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2" name="その他平均値テキスト"/>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44450</xdr:rowOff>
    </xdr:from>
    <xdr:to>
      <xdr:col>78</xdr:col>
      <xdr:colOff>69850</xdr:colOff>
      <xdr:row>57</xdr:row>
      <xdr:rowOff>69850</xdr:rowOff>
    </xdr:to>
    <xdr:cxnSp macro="">
      <xdr:nvCxnSpPr>
        <xdr:cNvPr id="254" name="直線コネクタ 253"/>
        <xdr:cNvCxnSpPr/>
      </xdr:nvCxnSpPr>
      <xdr:spPr>
        <a:xfrm>
          <a:off x="14782800" y="9817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63500</xdr:rowOff>
    </xdr:from>
    <xdr:to>
      <xdr:col>78</xdr:col>
      <xdr:colOff>120650</xdr:colOff>
      <xdr:row>58</xdr:row>
      <xdr:rowOff>165100</xdr:rowOff>
    </xdr:to>
    <xdr:sp macro="" textlink="">
      <xdr:nvSpPr>
        <xdr:cNvPr id="255" name="フローチャート: 判断 254"/>
        <xdr:cNvSpPr/>
      </xdr:nvSpPr>
      <xdr:spPr>
        <a:xfrm>
          <a:off x="156210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149877</xdr:rowOff>
    </xdr:from>
    <xdr:ext cx="736600" cy="259045"/>
    <xdr:sp macro="" textlink="">
      <xdr:nvSpPr>
        <xdr:cNvPr id="256" name="テキスト ボックス 255"/>
        <xdr:cNvSpPr txBox="1"/>
      </xdr:nvSpPr>
      <xdr:spPr>
        <a:xfrm>
          <a:off x="15290800" y="1009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44450</xdr:rowOff>
    </xdr:to>
    <xdr:cxnSp macro="">
      <xdr:nvCxnSpPr>
        <xdr:cNvPr id="257" name="直線コネクタ 256"/>
        <xdr:cNvCxnSpPr/>
      </xdr:nvCxnSpPr>
      <xdr:spPr>
        <a:xfrm>
          <a:off x="13893800" y="9766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59" name="テキスト ボックス 258"/>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56</xdr:row>
      <xdr:rowOff>165100</xdr:rowOff>
    </xdr:to>
    <xdr:cxnSp macro="">
      <xdr:nvCxnSpPr>
        <xdr:cNvPr id="260" name="直線コネクタ 259"/>
        <xdr:cNvCxnSpPr/>
      </xdr:nvCxnSpPr>
      <xdr:spPr>
        <a:xfrm>
          <a:off x="13004800" y="972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62" name="テキスト ボックス 261"/>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63" name="フローチャート: 判断 262"/>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111777</xdr:rowOff>
    </xdr:from>
    <xdr:ext cx="762000" cy="259045"/>
    <xdr:sp macro="" textlink="">
      <xdr:nvSpPr>
        <xdr:cNvPr id="264" name="テキスト ボックス 263"/>
        <xdr:cNvSpPr txBox="1"/>
      </xdr:nvSpPr>
      <xdr:spPr>
        <a:xfrm>
          <a:off x="12623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127000</xdr:rowOff>
    </xdr:from>
    <xdr:to>
      <xdr:col>82</xdr:col>
      <xdr:colOff>158750</xdr:colOff>
      <xdr:row>57</xdr:row>
      <xdr:rowOff>57150</xdr:rowOff>
    </xdr:to>
    <xdr:sp macro="" textlink="">
      <xdr:nvSpPr>
        <xdr:cNvPr id="270" name="楕円 269"/>
        <xdr:cNvSpPr/>
      </xdr:nvSpPr>
      <xdr:spPr>
        <a:xfrm>
          <a:off x="164592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143527</xdr:rowOff>
    </xdr:from>
    <xdr:ext cx="762000" cy="259045"/>
    <xdr:sp macro="" textlink="">
      <xdr:nvSpPr>
        <xdr:cNvPr id="271" name="その他該当値テキスト"/>
        <xdr:cNvSpPr txBox="1"/>
      </xdr:nvSpPr>
      <xdr:spPr>
        <a:xfrm>
          <a:off x="16598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2" name="楕円 271"/>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73" name="テキスト ボックス 272"/>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165100</xdr:rowOff>
    </xdr:from>
    <xdr:to>
      <xdr:col>74</xdr:col>
      <xdr:colOff>31750</xdr:colOff>
      <xdr:row>57</xdr:row>
      <xdr:rowOff>95250</xdr:rowOff>
    </xdr:to>
    <xdr:sp macro="" textlink="">
      <xdr:nvSpPr>
        <xdr:cNvPr id="274" name="楕円 273"/>
        <xdr:cNvSpPr/>
      </xdr:nvSpPr>
      <xdr:spPr>
        <a:xfrm>
          <a:off x="14732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105427</xdr:rowOff>
    </xdr:from>
    <xdr:ext cx="762000" cy="259045"/>
    <xdr:sp macro="" textlink="">
      <xdr:nvSpPr>
        <xdr:cNvPr id="275" name="テキスト ボックス 274"/>
        <xdr:cNvSpPr txBox="1"/>
      </xdr:nvSpPr>
      <xdr:spPr>
        <a:xfrm>
          <a:off x="14401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6" name="楕円 275"/>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77" name="テキスト ボックス 276"/>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78" name="楕円 277"/>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79" name="テキスト ボックス 278"/>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経常収支比率に占める補助費等の割合は，近年減少傾向にあるものの，類似団体と比較すると高い水準にある。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今後，下水道事業に対する繰出金の減少により改善が見込まれるが，その他の補助金等についても，定期的な見直しを行うなど，更なる適正化に努める。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77470</xdr:rowOff>
    </xdr:from>
    <xdr:to>
      <xdr:col>82</xdr:col>
      <xdr:colOff>107950</xdr:colOff>
      <xdr:row>35</xdr:row>
      <xdr:rowOff>138430</xdr:rowOff>
    </xdr:to>
    <xdr:cxnSp macro="">
      <xdr:nvCxnSpPr>
        <xdr:cNvPr id="312" name="直線コネクタ 311"/>
        <xdr:cNvCxnSpPr/>
      </xdr:nvCxnSpPr>
      <xdr:spPr>
        <a:xfrm flipV="1">
          <a:off x="15671800" y="60782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69867</xdr:rowOff>
    </xdr:from>
    <xdr:ext cx="762000" cy="259045"/>
    <xdr:sp macro="" textlink="">
      <xdr:nvSpPr>
        <xdr:cNvPr id="313" name="補助費等平均値テキスト"/>
        <xdr:cNvSpPr txBox="1"/>
      </xdr:nvSpPr>
      <xdr:spPr>
        <a:xfrm>
          <a:off x="16598900" y="572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138430</xdr:rowOff>
    </xdr:from>
    <xdr:to>
      <xdr:col>78</xdr:col>
      <xdr:colOff>69850</xdr:colOff>
      <xdr:row>35</xdr:row>
      <xdr:rowOff>146050</xdr:rowOff>
    </xdr:to>
    <xdr:cxnSp macro="">
      <xdr:nvCxnSpPr>
        <xdr:cNvPr id="315" name="直線コネクタ 314"/>
        <xdr:cNvCxnSpPr/>
      </xdr:nvCxnSpPr>
      <xdr:spPr>
        <a:xfrm flipV="1">
          <a:off x="14782800" y="6139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99060</xdr:rowOff>
    </xdr:from>
    <xdr:to>
      <xdr:col>78</xdr:col>
      <xdr:colOff>120650</xdr:colOff>
      <xdr:row>35</xdr:row>
      <xdr:rowOff>29210</xdr:rowOff>
    </xdr:to>
    <xdr:sp macro="" textlink="">
      <xdr:nvSpPr>
        <xdr:cNvPr id="316" name="フローチャート: 判断 315"/>
        <xdr:cNvSpPr/>
      </xdr:nvSpPr>
      <xdr:spPr>
        <a:xfrm>
          <a:off x="15621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39387</xdr:rowOff>
    </xdr:from>
    <xdr:ext cx="736600" cy="259045"/>
    <xdr:sp macro="" textlink="">
      <xdr:nvSpPr>
        <xdr:cNvPr id="317" name="テキスト ボックス 316"/>
        <xdr:cNvSpPr txBox="1"/>
      </xdr:nvSpPr>
      <xdr:spPr>
        <a:xfrm>
          <a:off x="15290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146050</xdr:rowOff>
    </xdr:from>
    <xdr:to>
      <xdr:col>73</xdr:col>
      <xdr:colOff>180975</xdr:colOff>
      <xdr:row>36</xdr:row>
      <xdr:rowOff>20320</xdr:rowOff>
    </xdr:to>
    <xdr:cxnSp macro="">
      <xdr:nvCxnSpPr>
        <xdr:cNvPr id="318" name="直線コネクタ 317"/>
        <xdr:cNvCxnSpPr/>
      </xdr:nvCxnSpPr>
      <xdr:spPr>
        <a:xfrm flipV="1">
          <a:off x="13893800" y="6146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137160</xdr:rowOff>
    </xdr:from>
    <xdr:to>
      <xdr:col>74</xdr:col>
      <xdr:colOff>31750</xdr:colOff>
      <xdr:row>35</xdr:row>
      <xdr:rowOff>67310</xdr:rowOff>
    </xdr:to>
    <xdr:sp macro="" textlink="">
      <xdr:nvSpPr>
        <xdr:cNvPr id="319" name="フローチャート: 判断 318"/>
        <xdr:cNvSpPr/>
      </xdr:nvSpPr>
      <xdr:spPr>
        <a:xfrm>
          <a:off x="14732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77487</xdr:rowOff>
    </xdr:from>
    <xdr:ext cx="762000" cy="259045"/>
    <xdr:sp macro="" textlink="">
      <xdr:nvSpPr>
        <xdr:cNvPr id="320" name="テキスト ボックス 319"/>
        <xdr:cNvSpPr txBox="1"/>
      </xdr:nvSpPr>
      <xdr:spPr>
        <a:xfrm>
          <a:off x="14401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104140</xdr:rowOff>
    </xdr:from>
    <xdr:to>
      <xdr:col>69</xdr:col>
      <xdr:colOff>92075</xdr:colOff>
      <xdr:row>36</xdr:row>
      <xdr:rowOff>20320</xdr:rowOff>
    </xdr:to>
    <xdr:cxnSp macro="">
      <xdr:nvCxnSpPr>
        <xdr:cNvPr id="321" name="直線コネクタ 320"/>
        <xdr:cNvCxnSpPr/>
      </xdr:nvCxnSpPr>
      <xdr:spPr>
        <a:xfrm>
          <a:off x="13004800" y="593344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129540</xdr:rowOff>
    </xdr:from>
    <xdr:to>
      <xdr:col>69</xdr:col>
      <xdr:colOff>142875</xdr:colOff>
      <xdr:row>35</xdr:row>
      <xdr:rowOff>59690</xdr:rowOff>
    </xdr:to>
    <xdr:sp macro="" textlink="">
      <xdr:nvSpPr>
        <xdr:cNvPr id="322" name="フローチャート: 判断 321"/>
        <xdr:cNvSpPr/>
      </xdr:nvSpPr>
      <xdr:spPr>
        <a:xfrm>
          <a:off x="13843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69867</xdr:rowOff>
    </xdr:from>
    <xdr:ext cx="762000" cy="259045"/>
    <xdr:sp macro="" textlink="">
      <xdr:nvSpPr>
        <xdr:cNvPr id="323" name="テキスト ボックス 322"/>
        <xdr:cNvSpPr txBox="1"/>
      </xdr:nvSpPr>
      <xdr:spPr>
        <a:xfrm>
          <a:off x="13512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24" name="フローチャート: 判断 323"/>
        <xdr:cNvSpPr/>
      </xdr:nvSpPr>
      <xdr:spPr>
        <a:xfrm>
          <a:off x="12954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36847</xdr:rowOff>
    </xdr:from>
    <xdr:ext cx="762000" cy="259045"/>
    <xdr:sp macro="" textlink="">
      <xdr:nvSpPr>
        <xdr:cNvPr id="325" name="テキスト ボックス 324"/>
        <xdr:cNvSpPr txBox="1"/>
      </xdr:nvSpPr>
      <xdr:spPr>
        <a:xfrm>
          <a:off x="12623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26670</xdr:rowOff>
    </xdr:from>
    <xdr:to>
      <xdr:col>82</xdr:col>
      <xdr:colOff>158750</xdr:colOff>
      <xdr:row>35</xdr:row>
      <xdr:rowOff>128270</xdr:rowOff>
    </xdr:to>
    <xdr:sp macro="" textlink="">
      <xdr:nvSpPr>
        <xdr:cNvPr id="331" name="楕円 330"/>
        <xdr:cNvSpPr/>
      </xdr:nvSpPr>
      <xdr:spPr>
        <a:xfrm>
          <a:off x="164592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170197</xdr:rowOff>
    </xdr:from>
    <xdr:ext cx="762000" cy="259045"/>
    <xdr:sp macro="" textlink="">
      <xdr:nvSpPr>
        <xdr:cNvPr id="332" name="補助費等該当値テキスト"/>
        <xdr:cNvSpPr txBox="1"/>
      </xdr:nvSpPr>
      <xdr:spPr>
        <a:xfrm>
          <a:off x="16598900" y="599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87630</xdr:rowOff>
    </xdr:from>
    <xdr:to>
      <xdr:col>78</xdr:col>
      <xdr:colOff>120650</xdr:colOff>
      <xdr:row>36</xdr:row>
      <xdr:rowOff>17780</xdr:rowOff>
    </xdr:to>
    <xdr:sp macro="" textlink="">
      <xdr:nvSpPr>
        <xdr:cNvPr id="333" name="楕円 332"/>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2557</xdr:rowOff>
    </xdr:from>
    <xdr:ext cx="736600" cy="259045"/>
    <xdr:sp macro="" textlink="">
      <xdr:nvSpPr>
        <xdr:cNvPr id="334" name="テキスト ボックス 333"/>
        <xdr:cNvSpPr txBox="1"/>
      </xdr:nvSpPr>
      <xdr:spPr>
        <a:xfrm>
          <a:off x="15290800" y="617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95250</xdr:rowOff>
    </xdr:from>
    <xdr:to>
      <xdr:col>74</xdr:col>
      <xdr:colOff>31750</xdr:colOff>
      <xdr:row>36</xdr:row>
      <xdr:rowOff>25400</xdr:rowOff>
    </xdr:to>
    <xdr:sp macro="" textlink="">
      <xdr:nvSpPr>
        <xdr:cNvPr id="335" name="楕円 334"/>
        <xdr:cNvSpPr/>
      </xdr:nvSpPr>
      <xdr:spPr>
        <a:xfrm>
          <a:off x="14732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10177</xdr:rowOff>
    </xdr:from>
    <xdr:ext cx="762000" cy="259045"/>
    <xdr:sp macro="" textlink="">
      <xdr:nvSpPr>
        <xdr:cNvPr id="336" name="テキスト ボックス 335"/>
        <xdr:cNvSpPr txBox="1"/>
      </xdr:nvSpPr>
      <xdr:spPr>
        <a:xfrm>
          <a:off x="14401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140970</xdr:rowOff>
    </xdr:from>
    <xdr:to>
      <xdr:col>69</xdr:col>
      <xdr:colOff>142875</xdr:colOff>
      <xdr:row>36</xdr:row>
      <xdr:rowOff>71120</xdr:rowOff>
    </xdr:to>
    <xdr:sp macro="" textlink="">
      <xdr:nvSpPr>
        <xdr:cNvPr id="337" name="楕円 336"/>
        <xdr:cNvSpPr/>
      </xdr:nvSpPr>
      <xdr:spPr>
        <a:xfrm>
          <a:off x="13843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55897</xdr:rowOff>
    </xdr:from>
    <xdr:ext cx="762000" cy="259045"/>
    <xdr:sp macro="" textlink="">
      <xdr:nvSpPr>
        <xdr:cNvPr id="338" name="テキスト ボックス 337"/>
        <xdr:cNvSpPr txBox="1"/>
      </xdr:nvSpPr>
      <xdr:spPr>
        <a:xfrm>
          <a:off x="13512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53340</xdr:rowOff>
    </xdr:from>
    <xdr:to>
      <xdr:col>65</xdr:col>
      <xdr:colOff>53975</xdr:colOff>
      <xdr:row>34</xdr:row>
      <xdr:rowOff>154940</xdr:rowOff>
    </xdr:to>
    <xdr:sp macro="" textlink="">
      <xdr:nvSpPr>
        <xdr:cNvPr id="339" name="楕円 338"/>
        <xdr:cNvSpPr/>
      </xdr:nvSpPr>
      <xdr:spPr>
        <a:xfrm>
          <a:off x="12954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165117</xdr:rowOff>
    </xdr:from>
    <xdr:ext cx="762000" cy="259045"/>
    <xdr:sp macro="" textlink="">
      <xdr:nvSpPr>
        <xdr:cNvPr id="340" name="テキスト ボックス 339"/>
        <xdr:cNvSpPr txBox="1"/>
      </xdr:nvSpPr>
      <xdr:spPr>
        <a:xfrm>
          <a:off x="12623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経常収支比率に占める公債費の割合は，２年続けて減少し，類似団体平均と同程度の水準となっているが，大型事業に係る市債償還の開始に伴い今後は増加が見込まれる。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引き続き，新規の市債発行を厳しく抑制し，公債費負担の軽減に努める。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138430</xdr:rowOff>
    </xdr:from>
    <xdr:to>
      <xdr:col>24</xdr:col>
      <xdr:colOff>25400</xdr:colOff>
      <xdr:row>78</xdr:row>
      <xdr:rowOff>27939</xdr:rowOff>
    </xdr:to>
    <xdr:cxnSp macro="">
      <xdr:nvCxnSpPr>
        <xdr:cNvPr id="373" name="直線コネクタ 372"/>
        <xdr:cNvCxnSpPr/>
      </xdr:nvCxnSpPr>
      <xdr:spPr>
        <a:xfrm flipV="1">
          <a:off x="3987800" y="1334008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88916</xdr:rowOff>
    </xdr:from>
    <xdr:ext cx="762000" cy="259045"/>
    <xdr:sp macro="" textlink="">
      <xdr:nvSpPr>
        <xdr:cNvPr id="374" name="公債費平均値テキスト"/>
        <xdr:cNvSpPr txBox="1"/>
      </xdr:nvSpPr>
      <xdr:spPr>
        <a:xfrm>
          <a:off x="4914900" y="13119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27939</xdr:rowOff>
    </xdr:from>
    <xdr:to>
      <xdr:col>19</xdr:col>
      <xdr:colOff>187325</xdr:colOff>
      <xdr:row>78</xdr:row>
      <xdr:rowOff>43180</xdr:rowOff>
    </xdr:to>
    <xdr:cxnSp macro="">
      <xdr:nvCxnSpPr>
        <xdr:cNvPr id="376" name="直線コネクタ 375"/>
        <xdr:cNvCxnSpPr/>
      </xdr:nvCxnSpPr>
      <xdr:spPr>
        <a:xfrm flipV="1">
          <a:off x="3098800" y="134010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77" name="フローチャート: 判断 376"/>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78" name="テキスト ボックス 377"/>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138430</xdr:rowOff>
    </xdr:from>
    <xdr:to>
      <xdr:col>15</xdr:col>
      <xdr:colOff>98425</xdr:colOff>
      <xdr:row>78</xdr:row>
      <xdr:rowOff>43180</xdr:rowOff>
    </xdr:to>
    <xdr:cxnSp macro="">
      <xdr:nvCxnSpPr>
        <xdr:cNvPr id="379" name="直線コネクタ 378"/>
        <xdr:cNvCxnSpPr/>
      </xdr:nvCxnSpPr>
      <xdr:spPr>
        <a:xfrm>
          <a:off x="2209800" y="133400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80" name="フローチャート: 判断 379"/>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81" name="テキスト ボックス 380"/>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138430</xdr:rowOff>
    </xdr:from>
    <xdr:to>
      <xdr:col>11</xdr:col>
      <xdr:colOff>9525</xdr:colOff>
      <xdr:row>77</xdr:row>
      <xdr:rowOff>138430</xdr:rowOff>
    </xdr:to>
    <xdr:cxnSp macro="">
      <xdr:nvCxnSpPr>
        <xdr:cNvPr id="382" name="直線コネクタ 381"/>
        <xdr:cNvCxnSpPr/>
      </xdr:nvCxnSpPr>
      <xdr:spPr>
        <a:xfrm>
          <a:off x="1320800" y="13340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83" name="フローチャート: 判断 382"/>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84" name="テキスト ボックス 383"/>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5" name="フローチャート: 判断 384"/>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86" name="テキスト ボックス 385"/>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92" name="楕円 391"/>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59707</xdr:rowOff>
    </xdr:from>
    <xdr:ext cx="762000" cy="259045"/>
    <xdr:sp macro="" textlink="">
      <xdr:nvSpPr>
        <xdr:cNvPr id="393" name="公債費該当値テキスト"/>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148589</xdr:rowOff>
    </xdr:from>
    <xdr:to>
      <xdr:col>20</xdr:col>
      <xdr:colOff>38100</xdr:colOff>
      <xdr:row>78</xdr:row>
      <xdr:rowOff>78739</xdr:rowOff>
    </xdr:to>
    <xdr:sp macro="" textlink="">
      <xdr:nvSpPr>
        <xdr:cNvPr id="394" name="楕円 393"/>
        <xdr:cNvSpPr/>
      </xdr:nvSpPr>
      <xdr:spPr>
        <a:xfrm>
          <a:off x="3937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63516</xdr:rowOff>
    </xdr:from>
    <xdr:ext cx="736600" cy="259045"/>
    <xdr:sp macro="" textlink="">
      <xdr:nvSpPr>
        <xdr:cNvPr id="395" name="テキスト ボックス 394"/>
        <xdr:cNvSpPr txBox="1"/>
      </xdr:nvSpPr>
      <xdr:spPr>
        <a:xfrm>
          <a:off x="3606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163830</xdr:rowOff>
    </xdr:from>
    <xdr:to>
      <xdr:col>15</xdr:col>
      <xdr:colOff>149225</xdr:colOff>
      <xdr:row>78</xdr:row>
      <xdr:rowOff>93980</xdr:rowOff>
    </xdr:to>
    <xdr:sp macro="" textlink="">
      <xdr:nvSpPr>
        <xdr:cNvPr id="396" name="楕円 395"/>
        <xdr:cNvSpPr/>
      </xdr:nvSpPr>
      <xdr:spPr>
        <a:xfrm>
          <a:off x="3048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78757</xdr:rowOff>
    </xdr:from>
    <xdr:ext cx="762000" cy="259045"/>
    <xdr:sp macro="" textlink="">
      <xdr:nvSpPr>
        <xdr:cNvPr id="397" name="テキスト ボックス 396"/>
        <xdr:cNvSpPr txBox="1"/>
      </xdr:nvSpPr>
      <xdr:spPr>
        <a:xfrm>
          <a:off x="2717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87630</xdr:rowOff>
    </xdr:from>
    <xdr:to>
      <xdr:col>11</xdr:col>
      <xdr:colOff>60325</xdr:colOff>
      <xdr:row>78</xdr:row>
      <xdr:rowOff>17780</xdr:rowOff>
    </xdr:to>
    <xdr:sp macro="" textlink="">
      <xdr:nvSpPr>
        <xdr:cNvPr id="398" name="楕円 397"/>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99" name="テキスト ボックス 398"/>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400" name="楕円 399"/>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2557</xdr:rowOff>
    </xdr:from>
    <xdr:ext cx="762000" cy="259045"/>
    <xdr:sp macro="" textlink="">
      <xdr:nvSpPr>
        <xdr:cNvPr id="401" name="テキスト ボックス 400"/>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経常収支比率に占める公債費以外の経費は，物件費等の増加に伴い，上昇傾向にある。</a:t>
          </a:r>
        </a:p>
        <a:p>
          <a:r>
            <a:rPr kumimoji="1" lang="ja-JP" altLang="en-US" sz="1300">
              <a:latin typeface="ＭＳ Ｐゴシック" panose="020B0600070205080204" pitchFamily="50" charset="-128"/>
              <a:ea typeface="ＭＳ Ｐゴシック" panose="020B0600070205080204" pitchFamily="50" charset="-128"/>
            </a:rPr>
            <a:t>　中核市に移行した令和２年度は，経常経費充当一般財源が増加したことから，比率は若干減少したが，類似団体平均と比較すると高い水準にあり，引き続き，職員定数の適正化，事務事業の整理・統合等を推進し，適正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29" name="直線コネクタ 428"/>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0" name="公債費以外最小値テキスト"/>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1" name="直線コネクタ 430"/>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2"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3" name="直線コネクタ 432"/>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31750</xdr:rowOff>
    </xdr:from>
    <xdr:to>
      <xdr:col>82</xdr:col>
      <xdr:colOff>107950</xdr:colOff>
      <xdr:row>77</xdr:row>
      <xdr:rowOff>85089</xdr:rowOff>
    </xdr:to>
    <xdr:cxnSp macro="">
      <xdr:nvCxnSpPr>
        <xdr:cNvPr id="434" name="直線コネクタ 433"/>
        <xdr:cNvCxnSpPr/>
      </xdr:nvCxnSpPr>
      <xdr:spPr>
        <a:xfrm flipV="1">
          <a:off x="15671800" y="1323340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35" name="公債費以外平均値テキスト"/>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6" name="フローチャート: 判断 435"/>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134620</xdr:rowOff>
    </xdr:from>
    <xdr:to>
      <xdr:col>78</xdr:col>
      <xdr:colOff>69850</xdr:colOff>
      <xdr:row>77</xdr:row>
      <xdr:rowOff>85089</xdr:rowOff>
    </xdr:to>
    <xdr:cxnSp macro="">
      <xdr:nvCxnSpPr>
        <xdr:cNvPr id="437" name="直線コネクタ 436"/>
        <xdr:cNvCxnSpPr/>
      </xdr:nvCxnSpPr>
      <xdr:spPr>
        <a:xfrm>
          <a:off x="14782800" y="1316482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38" name="フローチャート: 判断 437"/>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39" name="テキスト ボックス 438"/>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81280</xdr:rowOff>
    </xdr:from>
    <xdr:to>
      <xdr:col>73</xdr:col>
      <xdr:colOff>180975</xdr:colOff>
      <xdr:row>76</xdr:row>
      <xdr:rowOff>134620</xdr:rowOff>
    </xdr:to>
    <xdr:cxnSp macro="">
      <xdr:nvCxnSpPr>
        <xdr:cNvPr id="440" name="直線コネクタ 439"/>
        <xdr:cNvCxnSpPr/>
      </xdr:nvCxnSpPr>
      <xdr:spPr>
        <a:xfrm>
          <a:off x="13893800" y="13111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45720</xdr:rowOff>
    </xdr:from>
    <xdr:to>
      <xdr:col>74</xdr:col>
      <xdr:colOff>31750</xdr:colOff>
      <xdr:row>76</xdr:row>
      <xdr:rowOff>147320</xdr:rowOff>
    </xdr:to>
    <xdr:sp macro="" textlink="">
      <xdr:nvSpPr>
        <xdr:cNvPr id="441" name="フローチャート: 判断 440"/>
        <xdr:cNvSpPr/>
      </xdr:nvSpPr>
      <xdr:spPr>
        <a:xfrm>
          <a:off x="14732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157497</xdr:rowOff>
    </xdr:from>
    <xdr:ext cx="762000" cy="259045"/>
    <xdr:sp macro="" textlink="">
      <xdr:nvSpPr>
        <xdr:cNvPr id="442" name="テキスト ボックス 441"/>
        <xdr:cNvSpPr txBox="1"/>
      </xdr:nvSpPr>
      <xdr:spPr>
        <a:xfrm>
          <a:off x="14401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88900</xdr:rowOff>
    </xdr:from>
    <xdr:to>
      <xdr:col>69</xdr:col>
      <xdr:colOff>92075</xdr:colOff>
      <xdr:row>76</xdr:row>
      <xdr:rowOff>81280</xdr:rowOff>
    </xdr:to>
    <xdr:cxnSp macro="">
      <xdr:nvCxnSpPr>
        <xdr:cNvPr id="443" name="直線コネクタ 442"/>
        <xdr:cNvCxnSpPr/>
      </xdr:nvCxnSpPr>
      <xdr:spPr>
        <a:xfrm>
          <a:off x="13004800" y="1277620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4" name="フローチャート: 判断 443"/>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5" name="テキスト ボックス 444"/>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0</xdr:rowOff>
    </xdr:from>
    <xdr:to>
      <xdr:col>65</xdr:col>
      <xdr:colOff>53975</xdr:colOff>
      <xdr:row>76</xdr:row>
      <xdr:rowOff>101600</xdr:rowOff>
    </xdr:to>
    <xdr:sp macro="" textlink="">
      <xdr:nvSpPr>
        <xdr:cNvPr id="446" name="フローチャート: 判断 445"/>
        <xdr:cNvSpPr/>
      </xdr:nvSpPr>
      <xdr:spPr>
        <a:xfrm>
          <a:off x="12954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86377</xdr:rowOff>
    </xdr:from>
    <xdr:ext cx="762000" cy="259045"/>
    <xdr:sp macro="" textlink="">
      <xdr:nvSpPr>
        <xdr:cNvPr id="447" name="テキスト ボックス 446"/>
        <xdr:cNvSpPr txBox="1"/>
      </xdr:nvSpPr>
      <xdr:spPr>
        <a:xfrm>
          <a:off x="12623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152400</xdr:rowOff>
    </xdr:from>
    <xdr:to>
      <xdr:col>82</xdr:col>
      <xdr:colOff>158750</xdr:colOff>
      <xdr:row>77</xdr:row>
      <xdr:rowOff>82550</xdr:rowOff>
    </xdr:to>
    <xdr:sp macro="" textlink="">
      <xdr:nvSpPr>
        <xdr:cNvPr id="453" name="楕円 452"/>
        <xdr:cNvSpPr/>
      </xdr:nvSpPr>
      <xdr:spPr>
        <a:xfrm>
          <a:off x="16459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124477</xdr:rowOff>
    </xdr:from>
    <xdr:ext cx="762000" cy="259045"/>
    <xdr:sp macro="" textlink="">
      <xdr:nvSpPr>
        <xdr:cNvPr id="454" name="公債費以外該当値テキスト"/>
        <xdr:cNvSpPr txBox="1"/>
      </xdr:nvSpPr>
      <xdr:spPr>
        <a:xfrm>
          <a:off x="165989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34289</xdr:rowOff>
    </xdr:from>
    <xdr:to>
      <xdr:col>78</xdr:col>
      <xdr:colOff>120650</xdr:colOff>
      <xdr:row>77</xdr:row>
      <xdr:rowOff>135889</xdr:rowOff>
    </xdr:to>
    <xdr:sp macro="" textlink="">
      <xdr:nvSpPr>
        <xdr:cNvPr id="455" name="楕円 454"/>
        <xdr:cNvSpPr/>
      </xdr:nvSpPr>
      <xdr:spPr>
        <a:xfrm>
          <a:off x="15621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120666</xdr:rowOff>
    </xdr:from>
    <xdr:ext cx="736600" cy="259045"/>
    <xdr:sp macro="" textlink="">
      <xdr:nvSpPr>
        <xdr:cNvPr id="456" name="テキスト ボックス 455"/>
        <xdr:cNvSpPr txBox="1"/>
      </xdr:nvSpPr>
      <xdr:spPr>
        <a:xfrm>
          <a:off x="15290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83820</xdr:rowOff>
    </xdr:from>
    <xdr:to>
      <xdr:col>74</xdr:col>
      <xdr:colOff>31750</xdr:colOff>
      <xdr:row>77</xdr:row>
      <xdr:rowOff>13970</xdr:rowOff>
    </xdr:to>
    <xdr:sp macro="" textlink="">
      <xdr:nvSpPr>
        <xdr:cNvPr id="457" name="楕円 456"/>
        <xdr:cNvSpPr/>
      </xdr:nvSpPr>
      <xdr:spPr>
        <a:xfrm>
          <a:off x="14732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170197</xdr:rowOff>
    </xdr:from>
    <xdr:ext cx="762000" cy="259045"/>
    <xdr:sp macro="" textlink="">
      <xdr:nvSpPr>
        <xdr:cNvPr id="458" name="テキスト ボックス 457"/>
        <xdr:cNvSpPr txBox="1"/>
      </xdr:nvSpPr>
      <xdr:spPr>
        <a:xfrm>
          <a:off x="14401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30480</xdr:rowOff>
    </xdr:from>
    <xdr:to>
      <xdr:col>69</xdr:col>
      <xdr:colOff>142875</xdr:colOff>
      <xdr:row>76</xdr:row>
      <xdr:rowOff>132080</xdr:rowOff>
    </xdr:to>
    <xdr:sp macro="" textlink="">
      <xdr:nvSpPr>
        <xdr:cNvPr id="459" name="楕円 458"/>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60" name="テキスト ボックス 459"/>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38100</xdr:rowOff>
    </xdr:from>
    <xdr:to>
      <xdr:col>65</xdr:col>
      <xdr:colOff>53975</xdr:colOff>
      <xdr:row>74</xdr:row>
      <xdr:rowOff>139700</xdr:rowOff>
    </xdr:to>
    <xdr:sp macro="" textlink="">
      <xdr:nvSpPr>
        <xdr:cNvPr id="461" name="楕円 460"/>
        <xdr:cNvSpPr/>
      </xdr:nvSpPr>
      <xdr:spPr>
        <a:xfrm>
          <a:off x="12954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149877</xdr:rowOff>
    </xdr:from>
    <xdr:ext cx="762000" cy="259045"/>
    <xdr:sp macro="" textlink="">
      <xdr:nvSpPr>
        <xdr:cNvPr id="462" name="テキスト ボックス 461"/>
        <xdr:cNvSpPr txBox="1"/>
      </xdr:nvSpPr>
      <xdr:spPr>
        <a:xfrm>
          <a:off x="12623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茨城県水戸市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107737</xdr:rowOff>
    </xdr:from>
    <xdr:to>
      <xdr:col>29</xdr:col>
      <xdr:colOff>127000</xdr:colOff>
      <xdr:row>15</xdr:row>
      <xdr:rowOff>116561</xdr:rowOff>
    </xdr:to>
    <xdr:cxnSp macro="">
      <xdr:nvCxnSpPr>
        <xdr:cNvPr id="48" name="直線コネクタ 47"/>
        <xdr:cNvCxnSpPr/>
      </xdr:nvCxnSpPr>
      <xdr:spPr bwMode="auto">
        <a:xfrm>
          <a:off x="5003800" y="2727112"/>
          <a:ext cx="647700" cy="8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136593</xdr:rowOff>
    </xdr:from>
    <xdr:ext cx="762000" cy="259045"/>
    <xdr:sp macro="" textlink="">
      <xdr:nvSpPr>
        <xdr:cNvPr id="49" name="人口1人当たり決算額の推移平均値テキスト130"/>
        <xdr:cNvSpPr txBox="1"/>
      </xdr:nvSpPr>
      <xdr:spPr>
        <a:xfrm>
          <a:off x="5740400" y="2755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107737</xdr:rowOff>
    </xdr:from>
    <xdr:to>
      <xdr:col>26</xdr:col>
      <xdr:colOff>50800</xdr:colOff>
      <xdr:row>16</xdr:row>
      <xdr:rowOff>112</xdr:rowOff>
    </xdr:to>
    <xdr:cxnSp macro="">
      <xdr:nvCxnSpPr>
        <xdr:cNvPr id="51" name="直線コネクタ 50"/>
        <xdr:cNvCxnSpPr/>
      </xdr:nvCxnSpPr>
      <xdr:spPr bwMode="auto">
        <a:xfrm flipV="1">
          <a:off x="4305300" y="2727112"/>
          <a:ext cx="698500" cy="63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167122</xdr:rowOff>
    </xdr:from>
    <xdr:to>
      <xdr:col>26</xdr:col>
      <xdr:colOff>101600</xdr:colOff>
      <xdr:row>16</xdr:row>
      <xdr:rowOff>97272</xdr:rowOff>
    </xdr:to>
    <xdr:sp macro="" textlink="">
      <xdr:nvSpPr>
        <xdr:cNvPr id="52" name="フローチャート: 判断 51"/>
        <xdr:cNvSpPr/>
      </xdr:nvSpPr>
      <xdr:spPr bwMode="auto">
        <a:xfrm>
          <a:off x="4953000" y="2786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82049</xdr:rowOff>
    </xdr:from>
    <xdr:ext cx="736600" cy="259045"/>
    <xdr:sp macro="" textlink="">
      <xdr:nvSpPr>
        <xdr:cNvPr id="53" name="テキスト ボックス 52"/>
        <xdr:cNvSpPr txBox="1"/>
      </xdr:nvSpPr>
      <xdr:spPr>
        <a:xfrm>
          <a:off x="4622800" y="2872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112</xdr:rowOff>
    </xdr:from>
    <xdr:to>
      <xdr:col>22</xdr:col>
      <xdr:colOff>114300</xdr:colOff>
      <xdr:row>16</xdr:row>
      <xdr:rowOff>65354</xdr:rowOff>
    </xdr:to>
    <xdr:cxnSp macro="">
      <xdr:nvCxnSpPr>
        <xdr:cNvPr id="54" name="直線コネクタ 53"/>
        <xdr:cNvCxnSpPr/>
      </xdr:nvCxnSpPr>
      <xdr:spPr bwMode="auto">
        <a:xfrm flipV="1">
          <a:off x="3606800" y="2790937"/>
          <a:ext cx="698500" cy="65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29962</xdr:rowOff>
    </xdr:from>
    <xdr:to>
      <xdr:col>22</xdr:col>
      <xdr:colOff>165100</xdr:colOff>
      <xdr:row>16</xdr:row>
      <xdr:rowOff>131562</xdr:rowOff>
    </xdr:to>
    <xdr:sp macro="" textlink="">
      <xdr:nvSpPr>
        <xdr:cNvPr id="55" name="フローチャート: 判断 54"/>
        <xdr:cNvSpPr/>
      </xdr:nvSpPr>
      <xdr:spPr bwMode="auto">
        <a:xfrm>
          <a:off x="4254500" y="2820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116339</xdr:rowOff>
    </xdr:from>
    <xdr:ext cx="762000" cy="259045"/>
    <xdr:sp macro="" textlink="">
      <xdr:nvSpPr>
        <xdr:cNvPr id="56" name="テキスト ボックス 55"/>
        <xdr:cNvSpPr txBox="1"/>
      </xdr:nvSpPr>
      <xdr:spPr>
        <a:xfrm>
          <a:off x="3924300" y="2907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65354</xdr:rowOff>
    </xdr:from>
    <xdr:to>
      <xdr:col>18</xdr:col>
      <xdr:colOff>177800</xdr:colOff>
      <xdr:row>16</xdr:row>
      <xdr:rowOff>108925</xdr:rowOff>
    </xdr:to>
    <xdr:cxnSp macro="">
      <xdr:nvCxnSpPr>
        <xdr:cNvPr id="57" name="直線コネクタ 56"/>
        <xdr:cNvCxnSpPr/>
      </xdr:nvCxnSpPr>
      <xdr:spPr bwMode="auto">
        <a:xfrm flipV="1">
          <a:off x="2908300" y="2856179"/>
          <a:ext cx="698500" cy="43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62835</xdr:rowOff>
    </xdr:from>
    <xdr:to>
      <xdr:col>19</xdr:col>
      <xdr:colOff>38100</xdr:colOff>
      <xdr:row>16</xdr:row>
      <xdr:rowOff>164435</xdr:rowOff>
    </xdr:to>
    <xdr:sp macro="" textlink="">
      <xdr:nvSpPr>
        <xdr:cNvPr id="58" name="フローチャート: 判断 57"/>
        <xdr:cNvSpPr/>
      </xdr:nvSpPr>
      <xdr:spPr bwMode="auto">
        <a:xfrm>
          <a:off x="3556000" y="2853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149212</xdr:rowOff>
    </xdr:from>
    <xdr:ext cx="762000" cy="259045"/>
    <xdr:sp macro="" textlink="">
      <xdr:nvSpPr>
        <xdr:cNvPr id="59" name="テキスト ボックス 58"/>
        <xdr:cNvSpPr txBox="1"/>
      </xdr:nvSpPr>
      <xdr:spPr>
        <a:xfrm>
          <a:off x="3225800" y="294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103205</xdr:rowOff>
    </xdr:from>
    <xdr:to>
      <xdr:col>15</xdr:col>
      <xdr:colOff>101600</xdr:colOff>
      <xdr:row>17</xdr:row>
      <xdr:rowOff>33355</xdr:rowOff>
    </xdr:to>
    <xdr:sp macro="" textlink="">
      <xdr:nvSpPr>
        <xdr:cNvPr id="60" name="フローチャート: 判断 59"/>
        <xdr:cNvSpPr/>
      </xdr:nvSpPr>
      <xdr:spPr bwMode="auto">
        <a:xfrm>
          <a:off x="2857500" y="2894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18132</xdr:rowOff>
    </xdr:from>
    <xdr:ext cx="762000" cy="259045"/>
    <xdr:sp macro="" textlink="">
      <xdr:nvSpPr>
        <xdr:cNvPr id="61" name="テキスト ボックス 60"/>
        <xdr:cNvSpPr txBox="1"/>
      </xdr:nvSpPr>
      <xdr:spPr>
        <a:xfrm>
          <a:off x="2527300" y="29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65761</xdr:rowOff>
    </xdr:from>
    <xdr:to>
      <xdr:col>29</xdr:col>
      <xdr:colOff>177800</xdr:colOff>
      <xdr:row>15</xdr:row>
      <xdr:rowOff>167361</xdr:rowOff>
    </xdr:to>
    <xdr:sp macro="" textlink="">
      <xdr:nvSpPr>
        <xdr:cNvPr id="67" name="楕円 66"/>
        <xdr:cNvSpPr/>
      </xdr:nvSpPr>
      <xdr:spPr bwMode="auto">
        <a:xfrm>
          <a:off x="5600700" y="2685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82288</xdr:rowOff>
    </xdr:from>
    <xdr:ext cx="762000" cy="259045"/>
    <xdr:sp macro="" textlink="">
      <xdr:nvSpPr>
        <xdr:cNvPr id="68" name="人口1人当たり決算額の推移該当値テキスト130"/>
        <xdr:cNvSpPr txBox="1"/>
      </xdr:nvSpPr>
      <xdr:spPr>
        <a:xfrm>
          <a:off x="5740400" y="25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56937</xdr:rowOff>
    </xdr:from>
    <xdr:to>
      <xdr:col>26</xdr:col>
      <xdr:colOff>101600</xdr:colOff>
      <xdr:row>15</xdr:row>
      <xdr:rowOff>158537</xdr:rowOff>
    </xdr:to>
    <xdr:sp macro="" textlink="">
      <xdr:nvSpPr>
        <xdr:cNvPr id="69" name="楕円 68"/>
        <xdr:cNvSpPr/>
      </xdr:nvSpPr>
      <xdr:spPr bwMode="auto">
        <a:xfrm>
          <a:off x="4953000" y="2676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168714</xdr:rowOff>
    </xdr:from>
    <xdr:ext cx="736600" cy="259045"/>
    <xdr:sp macro="" textlink="">
      <xdr:nvSpPr>
        <xdr:cNvPr id="70" name="テキスト ボックス 69"/>
        <xdr:cNvSpPr txBox="1"/>
      </xdr:nvSpPr>
      <xdr:spPr>
        <a:xfrm>
          <a:off x="4622800" y="2445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120762</xdr:rowOff>
    </xdr:from>
    <xdr:to>
      <xdr:col>22</xdr:col>
      <xdr:colOff>165100</xdr:colOff>
      <xdr:row>16</xdr:row>
      <xdr:rowOff>50912</xdr:rowOff>
    </xdr:to>
    <xdr:sp macro="" textlink="">
      <xdr:nvSpPr>
        <xdr:cNvPr id="71" name="楕円 70"/>
        <xdr:cNvSpPr/>
      </xdr:nvSpPr>
      <xdr:spPr bwMode="auto">
        <a:xfrm>
          <a:off x="4254500" y="2740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61089</xdr:rowOff>
    </xdr:from>
    <xdr:ext cx="762000" cy="259045"/>
    <xdr:sp macro="" textlink="">
      <xdr:nvSpPr>
        <xdr:cNvPr id="72" name="テキスト ボックス 71"/>
        <xdr:cNvSpPr txBox="1"/>
      </xdr:nvSpPr>
      <xdr:spPr>
        <a:xfrm>
          <a:off x="3924300" y="250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14554</xdr:rowOff>
    </xdr:from>
    <xdr:to>
      <xdr:col>19</xdr:col>
      <xdr:colOff>38100</xdr:colOff>
      <xdr:row>16</xdr:row>
      <xdr:rowOff>116154</xdr:rowOff>
    </xdr:to>
    <xdr:sp macro="" textlink="">
      <xdr:nvSpPr>
        <xdr:cNvPr id="73" name="楕円 72"/>
        <xdr:cNvSpPr/>
      </xdr:nvSpPr>
      <xdr:spPr bwMode="auto">
        <a:xfrm>
          <a:off x="3556000" y="2805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126331</xdr:rowOff>
    </xdr:from>
    <xdr:ext cx="762000" cy="259045"/>
    <xdr:sp macro="" textlink="">
      <xdr:nvSpPr>
        <xdr:cNvPr id="74" name="テキスト ボックス 73"/>
        <xdr:cNvSpPr txBox="1"/>
      </xdr:nvSpPr>
      <xdr:spPr>
        <a:xfrm>
          <a:off x="3225800" y="2574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58125</xdr:rowOff>
    </xdr:from>
    <xdr:to>
      <xdr:col>15</xdr:col>
      <xdr:colOff>101600</xdr:colOff>
      <xdr:row>16</xdr:row>
      <xdr:rowOff>159725</xdr:rowOff>
    </xdr:to>
    <xdr:sp macro="" textlink="">
      <xdr:nvSpPr>
        <xdr:cNvPr id="75" name="楕円 74"/>
        <xdr:cNvSpPr/>
      </xdr:nvSpPr>
      <xdr:spPr bwMode="auto">
        <a:xfrm>
          <a:off x="2857500" y="2848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169902</xdr:rowOff>
    </xdr:from>
    <xdr:ext cx="762000" cy="259045"/>
    <xdr:sp macro="" textlink="">
      <xdr:nvSpPr>
        <xdr:cNvPr id="76" name="テキスト ボックス 75"/>
        <xdr:cNvSpPr txBox="1"/>
      </xdr:nvSpPr>
      <xdr:spPr>
        <a:xfrm>
          <a:off x="2527300" y="261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261036</xdr:rowOff>
    </xdr:from>
    <xdr:to>
      <xdr:col>29</xdr:col>
      <xdr:colOff>127000</xdr:colOff>
      <xdr:row>34</xdr:row>
      <xdr:rowOff>285344</xdr:rowOff>
    </xdr:to>
    <xdr:cxnSp macro="">
      <xdr:nvCxnSpPr>
        <xdr:cNvPr id="109" name="直線コネクタ 108"/>
        <xdr:cNvCxnSpPr/>
      </xdr:nvCxnSpPr>
      <xdr:spPr bwMode="auto">
        <a:xfrm>
          <a:off x="5003800" y="6528486"/>
          <a:ext cx="647700" cy="24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101655</xdr:rowOff>
    </xdr:from>
    <xdr:ext cx="762000" cy="259045"/>
    <xdr:sp macro="" textlink="">
      <xdr:nvSpPr>
        <xdr:cNvPr id="110" name="人口1人当たり決算額の推移平均値テキスト445"/>
        <xdr:cNvSpPr txBox="1"/>
      </xdr:nvSpPr>
      <xdr:spPr>
        <a:xfrm>
          <a:off x="5740400" y="671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242824</xdr:rowOff>
    </xdr:from>
    <xdr:to>
      <xdr:col>26</xdr:col>
      <xdr:colOff>50800</xdr:colOff>
      <xdr:row>34</xdr:row>
      <xdr:rowOff>261036</xdr:rowOff>
    </xdr:to>
    <xdr:cxnSp macro="">
      <xdr:nvCxnSpPr>
        <xdr:cNvPr id="112" name="直線コネクタ 111"/>
        <xdr:cNvCxnSpPr/>
      </xdr:nvCxnSpPr>
      <xdr:spPr bwMode="auto">
        <a:xfrm>
          <a:off x="4305300" y="6510274"/>
          <a:ext cx="698500" cy="18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270548</xdr:rowOff>
    </xdr:from>
    <xdr:to>
      <xdr:col>26</xdr:col>
      <xdr:colOff>101600</xdr:colOff>
      <xdr:row>36</xdr:row>
      <xdr:rowOff>29248</xdr:rowOff>
    </xdr:to>
    <xdr:sp macro="" textlink="">
      <xdr:nvSpPr>
        <xdr:cNvPr id="113" name="フローチャート: 判断 112"/>
        <xdr:cNvSpPr/>
      </xdr:nvSpPr>
      <xdr:spPr bwMode="auto">
        <a:xfrm>
          <a:off x="49530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14025</xdr:rowOff>
    </xdr:from>
    <xdr:ext cx="736600" cy="259045"/>
    <xdr:sp macro="" textlink="">
      <xdr:nvSpPr>
        <xdr:cNvPr id="114" name="テキスト ボックス 113"/>
        <xdr:cNvSpPr txBox="1"/>
      </xdr:nvSpPr>
      <xdr:spPr>
        <a:xfrm>
          <a:off x="4622800" y="6967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242824</xdr:rowOff>
    </xdr:from>
    <xdr:to>
      <xdr:col>22</xdr:col>
      <xdr:colOff>114300</xdr:colOff>
      <xdr:row>34</xdr:row>
      <xdr:rowOff>305079</xdr:rowOff>
    </xdr:to>
    <xdr:cxnSp macro="">
      <xdr:nvCxnSpPr>
        <xdr:cNvPr id="115" name="直線コネクタ 114"/>
        <xdr:cNvCxnSpPr/>
      </xdr:nvCxnSpPr>
      <xdr:spPr bwMode="auto">
        <a:xfrm flipV="1">
          <a:off x="3606800" y="6510274"/>
          <a:ext cx="698500" cy="62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258051</xdr:rowOff>
    </xdr:from>
    <xdr:to>
      <xdr:col>22</xdr:col>
      <xdr:colOff>165100</xdr:colOff>
      <xdr:row>36</xdr:row>
      <xdr:rowOff>16751</xdr:rowOff>
    </xdr:to>
    <xdr:sp macro="" textlink="">
      <xdr:nvSpPr>
        <xdr:cNvPr id="116" name="フローチャート: 判断 115"/>
        <xdr:cNvSpPr/>
      </xdr:nvSpPr>
      <xdr:spPr bwMode="auto">
        <a:xfrm>
          <a:off x="42545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1528</xdr:rowOff>
    </xdr:from>
    <xdr:ext cx="762000" cy="259045"/>
    <xdr:sp macro="" textlink="">
      <xdr:nvSpPr>
        <xdr:cNvPr id="117" name="テキスト ボックス 116"/>
        <xdr:cNvSpPr txBox="1"/>
      </xdr:nvSpPr>
      <xdr:spPr>
        <a:xfrm>
          <a:off x="3924300" y="695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305079</xdr:rowOff>
    </xdr:from>
    <xdr:to>
      <xdr:col>18</xdr:col>
      <xdr:colOff>177800</xdr:colOff>
      <xdr:row>34</xdr:row>
      <xdr:rowOff>307480</xdr:rowOff>
    </xdr:to>
    <xdr:cxnSp macro="">
      <xdr:nvCxnSpPr>
        <xdr:cNvPr id="118" name="直線コネクタ 117"/>
        <xdr:cNvCxnSpPr/>
      </xdr:nvCxnSpPr>
      <xdr:spPr bwMode="auto">
        <a:xfrm flipV="1">
          <a:off x="2908300" y="6572529"/>
          <a:ext cx="698500" cy="2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190767</xdr:rowOff>
    </xdr:from>
    <xdr:to>
      <xdr:col>19</xdr:col>
      <xdr:colOff>38100</xdr:colOff>
      <xdr:row>35</xdr:row>
      <xdr:rowOff>292367</xdr:rowOff>
    </xdr:to>
    <xdr:sp macro="" textlink="">
      <xdr:nvSpPr>
        <xdr:cNvPr id="119" name="フローチャート: 判断 118"/>
        <xdr:cNvSpPr/>
      </xdr:nvSpPr>
      <xdr:spPr bwMode="auto">
        <a:xfrm>
          <a:off x="3556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277144</xdr:rowOff>
    </xdr:from>
    <xdr:ext cx="762000" cy="259045"/>
    <xdr:sp macro="" textlink="">
      <xdr:nvSpPr>
        <xdr:cNvPr id="120" name="テキスト ボックス 119"/>
        <xdr:cNvSpPr txBox="1"/>
      </xdr:nvSpPr>
      <xdr:spPr>
        <a:xfrm>
          <a:off x="3225800" y="6887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181089</xdr:rowOff>
    </xdr:from>
    <xdr:to>
      <xdr:col>15</xdr:col>
      <xdr:colOff>101600</xdr:colOff>
      <xdr:row>35</xdr:row>
      <xdr:rowOff>282689</xdr:rowOff>
    </xdr:to>
    <xdr:sp macro="" textlink="">
      <xdr:nvSpPr>
        <xdr:cNvPr id="121" name="フローチャート: 判断 120"/>
        <xdr:cNvSpPr/>
      </xdr:nvSpPr>
      <xdr:spPr bwMode="auto">
        <a:xfrm>
          <a:off x="2857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267466</xdr:rowOff>
    </xdr:from>
    <xdr:ext cx="762000" cy="259045"/>
    <xdr:sp macro="" textlink="">
      <xdr:nvSpPr>
        <xdr:cNvPr id="122" name="テキスト ボックス 121"/>
        <xdr:cNvSpPr txBox="1"/>
      </xdr:nvSpPr>
      <xdr:spPr>
        <a:xfrm>
          <a:off x="2527300" y="687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234543</xdr:rowOff>
    </xdr:from>
    <xdr:to>
      <xdr:col>29</xdr:col>
      <xdr:colOff>177800</xdr:colOff>
      <xdr:row>34</xdr:row>
      <xdr:rowOff>336144</xdr:rowOff>
    </xdr:to>
    <xdr:sp macro="" textlink="">
      <xdr:nvSpPr>
        <xdr:cNvPr id="128" name="楕円 127"/>
        <xdr:cNvSpPr/>
      </xdr:nvSpPr>
      <xdr:spPr bwMode="auto">
        <a:xfrm>
          <a:off x="5600700" y="650199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79620</xdr:rowOff>
    </xdr:from>
    <xdr:ext cx="762000" cy="259045"/>
    <xdr:sp macro="" textlink="">
      <xdr:nvSpPr>
        <xdr:cNvPr id="129" name="人口1人当たり決算額の推移該当値テキスト445"/>
        <xdr:cNvSpPr txBox="1"/>
      </xdr:nvSpPr>
      <xdr:spPr>
        <a:xfrm>
          <a:off x="5740400" y="6347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210236</xdr:rowOff>
    </xdr:from>
    <xdr:to>
      <xdr:col>26</xdr:col>
      <xdr:colOff>101600</xdr:colOff>
      <xdr:row>34</xdr:row>
      <xdr:rowOff>311835</xdr:rowOff>
    </xdr:to>
    <xdr:sp macro="" textlink="">
      <xdr:nvSpPr>
        <xdr:cNvPr id="130" name="楕円 129"/>
        <xdr:cNvSpPr/>
      </xdr:nvSpPr>
      <xdr:spPr bwMode="auto">
        <a:xfrm>
          <a:off x="4953000" y="647768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322013</xdr:rowOff>
    </xdr:from>
    <xdr:ext cx="736600" cy="259045"/>
    <xdr:sp macro="" textlink="">
      <xdr:nvSpPr>
        <xdr:cNvPr id="131" name="テキスト ボックス 130"/>
        <xdr:cNvSpPr txBox="1"/>
      </xdr:nvSpPr>
      <xdr:spPr>
        <a:xfrm>
          <a:off x="4622800" y="6246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192024</xdr:rowOff>
    </xdr:from>
    <xdr:to>
      <xdr:col>22</xdr:col>
      <xdr:colOff>165100</xdr:colOff>
      <xdr:row>34</xdr:row>
      <xdr:rowOff>293624</xdr:rowOff>
    </xdr:to>
    <xdr:sp macro="" textlink="">
      <xdr:nvSpPr>
        <xdr:cNvPr id="132" name="楕円 131"/>
        <xdr:cNvSpPr/>
      </xdr:nvSpPr>
      <xdr:spPr bwMode="auto">
        <a:xfrm>
          <a:off x="4254500" y="6459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303801</xdr:rowOff>
    </xdr:from>
    <xdr:ext cx="762000" cy="259045"/>
    <xdr:sp macro="" textlink="">
      <xdr:nvSpPr>
        <xdr:cNvPr id="133" name="テキスト ボックス 132"/>
        <xdr:cNvSpPr txBox="1"/>
      </xdr:nvSpPr>
      <xdr:spPr>
        <a:xfrm>
          <a:off x="3924300" y="622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254279</xdr:rowOff>
    </xdr:from>
    <xdr:to>
      <xdr:col>19</xdr:col>
      <xdr:colOff>38100</xdr:colOff>
      <xdr:row>35</xdr:row>
      <xdr:rowOff>12979</xdr:rowOff>
    </xdr:to>
    <xdr:sp macro="" textlink="">
      <xdr:nvSpPr>
        <xdr:cNvPr id="134" name="楕円 133"/>
        <xdr:cNvSpPr/>
      </xdr:nvSpPr>
      <xdr:spPr bwMode="auto">
        <a:xfrm>
          <a:off x="3556000" y="6521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23156</xdr:rowOff>
    </xdr:from>
    <xdr:ext cx="762000" cy="259045"/>
    <xdr:sp macro="" textlink="">
      <xdr:nvSpPr>
        <xdr:cNvPr id="135" name="テキスト ボックス 134"/>
        <xdr:cNvSpPr txBox="1"/>
      </xdr:nvSpPr>
      <xdr:spPr>
        <a:xfrm>
          <a:off x="3225800" y="629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256680</xdr:rowOff>
    </xdr:from>
    <xdr:to>
      <xdr:col>15</xdr:col>
      <xdr:colOff>101600</xdr:colOff>
      <xdr:row>35</xdr:row>
      <xdr:rowOff>15380</xdr:rowOff>
    </xdr:to>
    <xdr:sp macro="" textlink="">
      <xdr:nvSpPr>
        <xdr:cNvPr id="136" name="楕円 135"/>
        <xdr:cNvSpPr/>
      </xdr:nvSpPr>
      <xdr:spPr bwMode="auto">
        <a:xfrm>
          <a:off x="2857500" y="6524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25557</xdr:rowOff>
    </xdr:from>
    <xdr:ext cx="762000" cy="259045"/>
    <xdr:sp macro="" textlink="">
      <xdr:nvSpPr>
        <xdr:cNvPr id="137" name="テキスト ボックス 136"/>
        <xdr:cNvSpPr txBox="1"/>
      </xdr:nvSpPr>
      <xdr:spPr>
        <a:xfrm>
          <a:off x="2527300" y="62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茨城県水戸市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271,380
267,845
217.32
156,491,139
150,962,255
3,940,675
59,074,989
133,512,465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129.4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132091</xdr:rowOff>
    </xdr:from>
    <xdr:to>
      <xdr:col>24</xdr:col>
      <xdr:colOff>63500</xdr:colOff>
      <xdr:row>35</xdr:row>
      <xdr:rowOff>32976</xdr:rowOff>
    </xdr:to>
    <xdr:cxnSp macro="">
      <xdr:nvCxnSpPr>
        <xdr:cNvPr id="63" name="直線コネクタ 62"/>
        <xdr:cNvCxnSpPr/>
      </xdr:nvCxnSpPr>
      <xdr:spPr>
        <a:xfrm flipV="1">
          <a:off x="3797300" y="5961391"/>
          <a:ext cx="838200" cy="7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156644</xdr:rowOff>
    </xdr:from>
    <xdr:ext cx="534377" cy="259045"/>
    <xdr:sp macro="" textlink="">
      <xdr:nvSpPr>
        <xdr:cNvPr id="64" name="人件費平均値テキスト"/>
        <xdr:cNvSpPr txBox="1"/>
      </xdr:nvSpPr>
      <xdr:spPr>
        <a:xfrm>
          <a:off x="4686300" y="5985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32976</xdr:rowOff>
    </xdr:from>
    <xdr:to>
      <xdr:col>19</xdr:col>
      <xdr:colOff>177800</xdr:colOff>
      <xdr:row>35</xdr:row>
      <xdr:rowOff>78533</xdr:rowOff>
    </xdr:to>
    <xdr:cxnSp macro="">
      <xdr:nvCxnSpPr>
        <xdr:cNvPr id="66" name="直線コネクタ 65"/>
        <xdr:cNvCxnSpPr/>
      </xdr:nvCxnSpPr>
      <xdr:spPr>
        <a:xfrm flipV="1">
          <a:off x="2908300" y="6033726"/>
          <a:ext cx="889000" cy="4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8172</xdr:rowOff>
    </xdr:from>
    <xdr:to>
      <xdr:col>20</xdr:col>
      <xdr:colOff>38100</xdr:colOff>
      <xdr:row>36</xdr:row>
      <xdr:rowOff>109772</xdr:rowOff>
    </xdr:to>
    <xdr:sp macro="" textlink="">
      <xdr:nvSpPr>
        <xdr:cNvPr id="67" name="フローチャート: 判断 66"/>
        <xdr:cNvSpPr/>
      </xdr:nvSpPr>
      <xdr:spPr>
        <a:xfrm>
          <a:off x="3746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100899</xdr:rowOff>
    </xdr:from>
    <xdr:ext cx="534377" cy="259045"/>
    <xdr:sp macro="" textlink="">
      <xdr:nvSpPr>
        <xdr:cNvPr id="68" name="テキスト ボックス 67"/>
        <xdr:cNvSpPr txBox="1"/>
      </xdr:nvSpPr>
      <xdr:spPr>
        <a:xfrm>
          <a:off x="3530111" y="62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78533</xdr:rowOff>
    </xdr:from>
    <xdr:to>
      <xdr:col>15</xdr:col>
      <xdr:colOff>50800</xdr:colOff>
      <xdr:row>35</xdr:row>
      <xdr:rowOff>120988</xdr:rowOff>
    </xdr:to>
    <xdr:cxnSp macro="">
      <xdr:nvCxnSpPr>
        <xdr:cNvPr id="69" name="直線コネクタ 68"/>
        <xdr:cNvCxnSpPr/>
      </xdr:nvCxnSpPr>
      <xdr:spPr>
        <a:xfrm flipV="1">
          <a:off x="2019300" y="6079283"/>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24076</xdr:rowOff>
    </xdr:from>
    <xdr:to>
      <xdr:col>15</xdr:col>
      <xdr:colOff>101600</xdr:colOff>
      <xdr:row>36</xdr:row>
      <xdr:rowOff>125676</xdr:rowOff>
    </xdr:to>
    <xdr:sp macro="" textlink="">
      <xdr:nvSpPr>
        <xdr:cNvPr id="70" name="フローチャート: 判断 69"/>
        <xdr:cNvSpPr/>
      </xdr:nvSpPr>
      <xdr:spPr>
        <a:xfrm>
          <a:off x="2857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116803</xdr:rowOff>
    </xdr:from>
    <xdr:ext cx="534377" cy="259045"/>
    <xdr:sp macro="" textlink="">
      <xdr:nvSpPr>
        <xdr:cNvPr id="71" name="テキスト ボックス 70"/>
        <xdr:cNvSpPr txBox="1"/>
      </xdr:nvSpPr>
      <xdr:spPr>
        <a:xfrm>
          <a:off x="2641111" y="62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118963</xdr:rowOff>
    </xdr:from>
    <xdr:to>
      <xdr:col>10</xdr:col>
      <xdr:colOff>114300</xdr:colOff>
      <xdr:row>35</xdr:row>
      <xdr:rowOff>120988</xdr:rowOff>
    </xdr:to>
    <xdr:cxnSp macro="">
      <xdr:nvCxnSpPr>
        <xdr:cNvPr id="72" name="直線コネクタ 71"/>
        <xdr:cNvCxnSpPr/>
      </xdr:nvCxnSpPr>
      <xdr:spPr>
        <a:xfrm>
          <a:off x="1130300" y="6119713"/>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37302</xdr:rowOff>
    </xdr:from>
    <xdr:to>
      <xdr:col>10</xdr:col>
      <xdr:colOff>165100</xdr:colOff>
      <xdr:row>36</xdr:row>
      <xdr:rowOff>138902</xdr:rowOff>
    </xdr:to>
    <xdr:sp macro="" textlink="">
      <xdr:nvSpPr>
        <xdr:cNvPr id="73" name="フローチャート: 判断 72"/>
        <xdr:cNvSpPr/>
      </xdr:nvSpPr>
      <xdr:spPr>
        <a:xfrm>
          <a:off x="1968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130029</xdr:rowOff>
    </xdr:from>
    <xdr:ext cx="534377" cy="259045"/>
    <xdr:sp macro="" textlink="">
      <xdr:nvSpPr>
        <xdr:cNvPr id="74" name="テキスト ボックス 73"/>
        <xdr:cNvSpPr txBox="1"/>
      </xdr:nvSpPr>
      <xdr:spPr>
        <a:xfrm>
          <a:off x="1752111" y="63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45923</xdr:rowOff>
    </xdr:from>
    <xdr:to>
      <xdr:col>6</xdr:col>
      <xdr:colOff>38100</xdr:colOff>
      <xdr:row>36</xdr:row>
      <xdr:rowOff>147523</xdr:rowOff>
    </xdr:to>
    <xdr:sp macro="" textlink="">
      <xdr:nvSpPr>
        <xdr:cNvPr id="75" name="フローチャート: 判断 74"/>
        <xdr:cNvSpPr/>
      </xdr:nvSpPr>
      <xdr:spPr>
        <a:xfrm>
          <a:off x="1079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138650</xdr:rowOff>
    </xdr:from>
    <xdr:ext cx="534377" cy="259045"/>
    <xdr:sp macro="" textlink="">
      <xdr:nvSpPr>
        <xdr:cNvPr id="76" name="テキスト ボックス 75"/>
        <xdr:cNvSpPr txBox="1"/>
      </xdr:nvSpPr>
      <xdr:spPr>
        <a:xfrm>
          <a:off x="863111" y="631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81291</xdr:rowOff>
    </xdr:from>
    <xdr:to>
      <xdr:col>24</xdr:col>
      <xdr:colOff>114300</xdr:colOff>
      <xdr:row>35</xdr:row>
      <xdr:rowOff>11441</xdr:rowOff>
    </xdr:to>
    <xdr:sp macro="" textlink="">
      <xdr:nvSpPr>
        <xdr:cNvPr id="82" name="楕円 81"/>
        <xdr:cNvSpPr/>
      </xdr:nvSpPr>
      <xdr:spPr>
        <a:xfrm>
          <a:off x="4584700" y="591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104168</xdr:rowOff>
    </xdr:from>
    <xdr:ext cx="534377" cy="259045"/>
    <xdr:sp macro="" textlink="">
      <xdr:nvSpPr>
        <xdr:cNvPr id="83" name="人件費該当値テキスト"/>
        <xdr:cNvSpPr txBox="1"/>
      </xdr:nvSpPr>
      <xdr:spPr>
        <a:xfrm>
          <a:off x="4686300" y="57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153626</xdr:rowOff>
    </xdr:from>
    <xdr:to>
      <xdr:col>20</xdr:col>
      <xdr:colOff>38100</xdr:colOff>
      <xdr:row>35</xdr:row>
      <xdr:rowOff>83776</xdr:rowOff>
    </xdr:to>
    <xdr:sp macro="" textlink="">
      <xdr:nvSpPr>
        <xdr:cNvPr id="84" name="楕円 83"/>
        <xdr:cNvSpPr/>
      </xdr:nvSpPr>
      <xdr:spPr>
        <a:xfrm>
          <a:off x="3746500" y="598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100303</xdr:rowOff>
    </xdr:from>
    <xdr:ext cx="534377" cy="259045"/>
    <xdr:sp macro="" textlink="">
      <xdr:nvSpPr>
        <xdr:cNvPr id="85" name="テキスト ボックス 84"/>
        <xdr:cNvSpPr txBox="1"/>
      </xdr:nvSpPr>
      <xdr:spPr>
        <a:xfrm>
          <a:off x="3530111" y="575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27733</xdr:rowOff>
    </xdr:from>
    <xdr:to>
      <xdr:col>15</xdr:col>
      <xdr:colOff>101600</xdr:colOff>
      <xdr:row>35</xdr:row>
      <xdr:rowOff>129333</xdr:rowOff>
    </xdr:to>
    <xdr:sp macro="" textlink="">
      <xdr:nvSpPr>
        <xdr:cNvPr id="86" name="楕円 85"/>
        <xdr:cNvSpPr/>
      </xdr:nvSpPr>
      <xdr:spPr>
        <a:xfrm>
          <a:off x="2857500" y="602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145860</xdr:rowOff>
    </xdr:from>
    <xdr:ext cx="534377" cy="259045"/>
    <xdr:sp macro="" textlink="">
      <xdr:nvSpPr>
        <xdr:cNvPr id="87" name="テキスト ボックス 86"/>
        <xdr:cNvSpPr txBox="1"/>
      </xdr:nvSpPr>
      <xdr:spPr>
        <a:xfrm>
          <a:off x="2641111" y="580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70188</xdr:rowOff>
    </xdr:from>
    <xdr:to>
      <xdr:col>10</xdr:col>
      <xdr:colOff>165100</xdr:colOff>
      <xdr:row>36</xdr:row>
      <xdr:rowOff>338</xdr:rowOff>
    </xdr:to>
    <xdr:sp macro="" textlink="">
      <xdr:nvSpPr>
        <xdr:cNvPr id="88" name="楕円 87"/>
        <xdr:cNvSpPr/>
      </xdr:nvSpPr>
      <xdr:spPr>
        <a:xfrm>
          <a:off x="1968500" y="607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16865</xdr:rowOff>
    </xdr:from>
    <xdr:ext cx="534377" cy="259045"/>
    <xdr:sp macro="" textlink="">
      <xdr:nvSpPr>
        <xdr:cNvPr id="89" name="テキスト ボックス 88"/>
        <xdr:cNvSpPr txBox="1"/>
      </xdr:nvSpPr>
      <xdr:spPr>
        <a:xfrm>
          <a:off x="1752111" y="584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68163</xdr:rowOff>
    </xdr:from>
    <xdr:to>
      <xdr:col>6</xdr:col>
      <xdr:colOff>38100</xdr:colOff>
      <xdr:row>35</xdr:row>
      <xdr:rowOff>169763</xdr:rowOff>
    </xdr:to>
    <xdr:sp macro="" textlink="">
      <xdr:nvSpPr>
        <xdr:cNvPr id="90" name="楕円 89"/>
        <xdr:cNvSpPr/>
      </xdr:nvSpPr>
      <xdr:spPr>
        <a:xfrm>
          <a:off x="1079500" y="606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14840</xdr:rowOff>
    </xdr:from>
    <xdr:ext cx="534377" cy="259045"/>
    <xdr:sp macro="" textlink="">
      <xdr:nvSpPr>
        <xdr:cNvPr id="91" name="テキスト ボックス 90"/>
        <xdr:cNvSpPr txBox="1"/>
      </xdr:nvSpPr>
      <xdr:spPr>
        <a:xfrm>
          <a:off x="863111" y="584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7661</xdr:rowOff>
    </xdr:from>
    <xdr:to>
      <xdr:col>24</xdr:col>
      <xdr:colOff>62865</xdr:colOff>
      <xdr:row>59</xdr:row>
      <xdr:rowOff>300</xdr:rowOff>
    </xdr:to>
    <xdr:cxnSp macro="">
      <xdr:nvCxnSpPr>
        <xdr:cNvPr id="114" name="直線コネクタ 113"/>
        <xdr:cNvCxnSpPr/>
      </xdr:nvCxnSpPr>
      <xdr:spPr>
        <a:xfrm flipV="1">
          <a:off x="4633595" y="8751611"/>
          <a:ext cx="1270" cy="1364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4127</xdr:rowOff>
    </xdr:from>
    <xdr:ext cx="534377" cy="259045"/>
    <xdr:sp macro="" textlink="">
      <xdr:nvSpPr>
        <xdr:cNvPr id="115" name="物件費最小値テキスト"/>
        <xdr:cNvSpPr txBox="1"/>
      </xdr:nvSpPr>
      <xdr:spPr>
        <a:xfrm>
          <a:off x="4686300" y="101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300</xdr:rowOff>
    </xdr:from>
    <xdr:to>
      <xdr:col>24</xdr:col>
      <xdr:colOff>152400</xdr:colOff>
      <xdr:row>59</xdr:row>
      <xdr:rowOff>300</xdr:rowOff>
    </xdr:to>
    <xdr:cxnSp macro="">
      <xdr:nvCxnSpPr>
        <xdr:cNvPr id="116" name="直線コネクタ 115"/>
        <xdr:cNvCxnSpPr/>
      </xdr:nvCxnSpPr>
      <xdr:spPr>
        <a:xfrm>
          <a:off x="4546600" y="1011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125788</xdr:rowOff>
    </xdr:from>
    <xdr:ext cx="534377" cy="259045"/>
    <xdr:sp macro="" textlink="">
      <xdr:nvSpPr>
        <xdr:cNvPr id="117" name="物件費最大値テキスト"/>
        <xdr:cNvSpPr txBox="1"/>
      </xdr:nvSpPr>
      <xdr:spPr>
        <a:xfrm>
          <a:off x="4686300" y="85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7661</xdr:rowOff>
    </xdr:from>
    <xdr:to>
      <xdr:col>24</xdr:col>
      <xdr:colOff>152400</xdr:colOff>
      <xdr:row>51</xdr:row>
      <xdr:rowOff>7661</xdr:rowOff>
    </xdr:to>
    <xdr:cxnSp macro="">
      <xdr:nvCxnSpPr>
        <xdr:cNvPr id="118" name="直線コネクタ 117"/>
        <xdr:cNvCxnSpPr/>
      </xdr:nvCxnSpPr>
      <xdr:spPr>
        <a:xfrm>
          <a:off x="4546600" y="875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40877</xdr:rowOff>
    </xdr:from>
    <xdr:to>
      <xdr:col>24</xdr:col>
      <xdr:colOff>63500</xdr:colOff>
      <xdr:row>57</xdr:row>
      <xdr:rowOff>39001</xdr:rowOff>
    </xdr:to>
    <xdr:cxnSp macro="">
      <xdr:nvCxnSpPr>
        <xdr:cNvPr id="119" name="直線コネクタ 118"/>
        <xdr:cNvCxnSpPr/>
      </xdr:nvCxnSpPr>
      <xdr:spPr>
        <a:xfrm flipV="1">
          <a:off x="3797300" y="9642077"/>
          <a:ext cx="838200" cy="16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73499</xdr:rowOff>
    </xdr:from>
    <xdr:ext cx="534377" cy="259045"/>
    <xdr:sp macro="" textlink="">
      <xdr:nvSpPr>
        <xdr:cNvPr id="120" name="物件費平均値テキスト"/>
        <xdr:cNvSpPr txBox="1"/>
      </xdr:nvSpPr>
      <xdr:spPr>
        <a:xfrm>
          <a:off x="4686300" y="9674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95072</xdr:rowOff>
    </xdr:from>
    <xdr:to>
      <xdr:col>24</xdr:col>
      <xdr:colOff>114300</xdr:colOff>
      <xdr:row>57</xdr:row>
      <xdr:rowOff>25222</xdr:rowOff>
    </xdr:to>
    <xdr:sp macro="" textlink="">
      <xdr:nvSpPr>
        <xdr:cNvPr id="121" name="フローチャート: 判断 120"/>
        <xdr:cNvSpPr/>
      </xdr:nvSpPr>
      <xdr:spPr>
        <a:xfrm>
          <a:off x="45847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39001</xdr:rowOff>
    </xdr:from>
    <xdr:to>
      <xdr:col>19</xdr:col>
      <xdr:colOff>177800</xdr:colOff>
      <xdr:row>57</xdr:row>
      <xdr:rowOff>149233</xdr:rowOff>
    </xdr:to>
    <xdr:cxnSp macro="">
      <xdr:nvCxnSpPr>
        <xdr:cNvPr id="122" name="直線コネクタ 121"/>
        <xdr:cNvCxnSpPr/>
      </xdr:nvCxnSpPr>
      <xdr:spPr>
        <a:xfrm flipV="1">
          <a:off x="2908300" y="9811651"/>
          <a:ext cx="889000" cy="11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141775</xdr:rowOff>
    </xdr:from>
    <xdr:to>
      <xdr:col>20</xdr:col>
      <xdr:colOff>38100</xdr:colOff>
      <xdr:row>57</xdr:row>
      <xdr:rowOff>71925</xdr:rowOff>
    </xdr:to>
    <xdr:sp macro="" textlink="">
      <xdr:nvSpPr>
        <xdr:cNvPr id="123" name="フローチャート: 判断 122"/>
        <xdr:cNvSpPr/>
      </xdr:nvSpPr>
      <xdr:spPr>
        <a:xfrm>
          <a:off x="3746500" y="974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88452</xdr:rowOff>
    </xdr:from>
    <xdr:ext cx="534377" cy="259045"/>
    <xdr:sp macro="" textlink="">
      <xdr:nvSpPr>
        <xdr:cNvPr id="124" name="テキスト ボックス 123"/>
        <xdr:cNvSpPr txBox="1"/>
      </xdr:nvSpPr>
      <xdr:spPr>
        <a:xfrm>
          <a:off x="3530111" y="951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149233</xdr:rowOff>
    </xdr:from>
    <xdr:to>
      <xdr:col>15</xdr:col>
      <xdr:colOff>50800</xdr:colOff>
      <xdr:row>58</xdr:row>
      <xdr:rowOff>28029</xdr:rowOff>
    </xdr:to>
    <xdr:cxnSp macro="">
      <xdr:nvCxnSpPr>
        <xdr:cNvPr id="125" name="直線コネクタ 124"/>
        <xdr:cNvCxnSpPr/>
      </xdr:nvCxnSpPr>
      <xdr:spPr>
        <a:xfrm flipV="1">
          <a:off x="2019300" y="9921883"/>
          <a:ext cx="889000" cy="5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47752</xdr:rowOff>
    </xdr:from>
    <xdr:to>
      <xdr:col>15</xdr:col>
      <xdr:colOff>101600</xdr:colOff>
      <xdr:row>57</xdr:row>
      <xdr:rowOff>149352</xdr:rowOff>
    </xdr:to>
    <xdr:sp macro="" textlink="">
      <xdr:nvSpPr>
        <xdr:cNvPr id="126" name="フローチャート: 判断 125"/>
        <xdr:cNvSpPr/>
      </xdr:nvSpPr>
      <xdr:spPr>
        <a:xfrm>
          <a:off x="2857500" y="982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165879</xdr:rowOff>
    </xdr:from>
    <xdr:ext cx="534377" cy="259045"/>
    <xdr:sp macro="" textlink="">
      <xdr:nvSpPr>
        <xdr:cNvPr id="127" name="テキスト ボックス 126"/>
        <xdr:cNvSpPr txBox="1"/>
      </xdr:nvSpPr>
      <xdr:spPr>
        <a:xfrm>
          <a:off x="2641111" y="959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20234</xdr:rowOff>
    </xdr:from>
    <xdr:to>
      <xdr:col>10</xdr:col>
      <xdr:colOff>114300</xdr:colOff>
      <xdr:row>58</xdr:row>
      <xdr:rowOff>28029</xdr:rowOff>
    </xdr:to>
    <xdr:cxnSp macro="">
      <xdr:nvCxnSpPr>
        <xdr:cNvPr id="128" name="直線コネクタ 127"/>
        <xdr:cNvCxnSpPr/>
      </xdr:nvCxnSpPr>
      <xdr:spPr>
        <a:xfrm>
          <a:off x="1130300" y="9964334"/>
          <a:ext cx="889000" cy="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75778</xdr:rowOff>
    </xdr:from>
    <xdr:to>
      <xdr:col>10</xdr:col>
      <xdr:colOff>165100</xdr:colOff>
      <xdr:row>58</xdr:row>
      <xdr:rowOff>5928</xdr:rowOff>
    </xdr:to>
    <xdr:sp macro="" textlink="">
      <xdr:nvSpPr>
        <xdr:cNvPr id="129" name="フローチャート: 判断 128"/>
        <xdr:cNvSpPr/>
      </xdr:nvSpPr>
      <xdr:spPr>
        <a:xfrm>
          <a:off x="1968500" y="984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22455</xdr:rowOff>
    </xdr:from>
    <xdr:ext cx="534377" cy="259045"/>
    <xdr:sp macro="" textlink="">
      <xdr:nvSpPr>
        <xdr:cNvPr id="130" name="テキスト ボックス 129"/>
        <xdr:cNvSpPr txBox="1"/>
      </xdr:nvSpPr>
      <xdr:spPr>
        <a:xfrm>
          <a:off x="1752111" y="962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85288</xdr:rowOff>
    </xdr:from>
    <xdr:to>
      <xdr:col>6</xdr:col>
      <xdr:colOff>38100</xdr:colOff>
      <xdr:row>58</xdr:row>
      <xdr:rowOff>15438</xdr:rowOff>
    </xdr:to>
    <xdr:sp macro="" textlink="">
      <xdr:nvSpPr>
        <xdr:cNvPr id="131" name="フローチャート: 判断 130"/>
        <xdr:cNvSpPr/>
      </xdr:nvSpPr>
      <xdr:spPr>
        <a:xfrm>
          <a:off x="10795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31965</xdr:rowOff>
    </xdr:from>
    <xdr:ext cx="534377" cy="259045"/>
    <xdr:sp macro="" textlink="">
      <xdr:nvSpPr>
        <xdr:cNvPr id="132" name="テキスト ボックス 131"/>
        <xdr:cNvSpPr txBox="1"/>
      </xdr:nvSpPr>
      <xdr:spPr>
        <a:xfrm>
          <a:off x="863111" y="963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161527</xdr:rowOff>
    </xdr:from>
    <xdr:to>
      <xdr:col>24</xdr:col>
      <xdr:colOff>114300</xdr:colOff>
      <xdr:row>56</xdr:row>
      <xdr:rowOff>91677</xdr:rowOff>
    </xdr:to>
    <xdr:sp macro="" textlink="">
      <xdr:nvSpPr>
        <xdr:cNvPr id="138" name="楕円 137"/>
        <xdr:cNvSpPr/>
      </xdr:nvSpPr>
      <xdr:spPr>
        <a:xfrm>
          <a:off x="4584700" y="959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12954</xdr:rowOff>
    </xdr:from>
    <xdr:ext cx="534377" cy="259045"/>
    <xdr:sp macro="" textlink="">
      <xdr:nvSpPr>
        <xdr:cNvPr id="139" name="物件費該当値テキスト"/>
        <xdr:cNvSpPr txBox="1"/>
      </xdr:nvSpPr>
      <xdr:spPr>
        <a:xfrm>
          <a:off x="4686300" y="94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159651</xdr:rowOff>
    </xdr:from>
    <xdr:to>
      <xdr:col>20</xdr:col>
      <xdr:colOff>38100</xdr:colOff>
      <xdr:row>57</xdr:row>
      <xdr:rowOff>89801</xdr:rowOff>
    </xdr:to>
    <xdr:sp macro="" textlink="">
      <xdr:nvSpPr>
        <xdr:cNvPr id="140" name="楕円 139"/>
        <xdr:cNvSpPr/>
      </xdr:nvSpPr>
      <xdr:spPr>
        <a:xfrm>
          <a:off x="3746500" y="976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80928</xdr:rowOff>
    </xdr:from>
    <xdr:ext cx="534377" cy="259045"/>
    <xdr:sp macro="" textlink="">
      <xdr:nvSpPr>
        <xdr:cNvPr id="141" name="テキスト ボックス 140"/>
        <xdr:cNvSpPr txBox="1"/>
      </xdr:nvSpPr>
      <xdr:spPr>
        <a:xfrm>
          <a:off x="3530111" y="985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98433</xdr:rowOff>
    </xdr:from>
    <xdr:to>
      <xdr:col>15</xdr:col>
      <xdr:colOff>101600</xdr:colOff>
      <xdr:row>58</xdr:row>
      <xdr:rowOff>28583</xdr:rowOff>
    </xdr:to>
    <xdr:sp macro="" textlink="">
      <xdr:nvSpPr>
        <xdr:cNvPr id="142" name="楕円 141"/>
        <xdr:cNvSpPr/>
      </xdr:nvSpPr>
      <xdr:spPr>
        <a:xfrm>
          <a:off x="2857500" y="987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19710</xdr:rowOff>
    </xdr:from>
    <xdr:ext cx="534377" cy="259045"/>
    <xdr:sp macro="" textlink="">
      <xdr:nvSpPr>
        <xdr:cNvPr id="143" name="テキスト ボックス 142"/>
        <xdr:cNvSpPr txBox="1"/>
      </xdr:nvSpPr>
      <xdr:spPr>
        <a:xfrm>
          <a:off x="2641111" y="996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148679</xdr:rowOff>
    </xdr:from>
    <xdr:to>
      <xdr:col>10</xdr:col>
      <xdr:colOff>165100</xdr:colOff>
      <xdr:row>58</xdr:row>
      <xdr:rowOff>78829</xdr:rowOff>
    </xdr:to>
    <xdr:sp macro="" textlink="">
      <xdr:nvSpPr>
        <xdr:cNvPr id="144" name="楕円 143"/>
        <xdr:cNvSpPr/>
      </xdr:nvSpPr>
      <xdr:spPr>
        <a:xfrm>
          <a:off x="1968500" y="992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69956</xdr:rowOff>
    </xdr:from>
    <xdr:ext cx="534377" cy="259045"/>
    <xdr:sp macro="" textlink="">
      <xdr:nvSpPr>
        <xdr:cNvPr id="145" name="テキスト ボックス 144"/>
        <xdr:cNvSpPr txBox="1"/>
      </xdr:nvSpPr>
      <xdr:spPr>
        <a:xfrm>
          <a:off x="1752111" y="1001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140884</xdr:rowOff>
    </xdr:from>
    <xdr:to>
      <xdr:col>6</xdr:col>
      <xdr:colOff>38100</xdr:colOff>
      <xdr:row>58</xdr:row>
      <xdr:rowOff>71034</xdr:rowOff>
    </xdr:to>
    <xdr:sp macro="" textlink="">
      <xdr:nvSpPr>
        <xdr:cNvPr id="146" name="楕円 145"/>
        <xdr:cNvSpPr/>
      </xdr:nvSpPr>
      <xdr:spPr>
        <a:xfrm>
          <a:off x="1079500" y="991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62161</xdr:rowOff>
    </xdr:from>
    <xdr:ext cx="534377" cy="259045"/>
    <xdr:sp macro="" textlink="">
      <xdr:nvSpPr>
        <xdr:cNvPr id="147" name="テキスト ボックス 146"/>
        <xdr:cNvSpPr txBox="1"/>
      </xdr:nvSpPr>
      <xdr:spPr>
        <a:xfrm>
          <a:off x="863111" y="1000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1" name="直線コネクタ 170"/>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2" name="維持補修費最小値テキスト"/>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3" name="直線コネクタ 172"/>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4" name="維持補修費最大値テキスト"/>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5" name="直線コネクタ 174"/>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21437</xdr:rowOff>
    </xdr:from>
    <xdr:to>
      <xdr:col>24</xdr:col>
      <xdr:colOff>63500</xdr:colOff>
      <xdr:row>78</xdr:row>
      <xdr:rowOff>87503</xdr:rowOff>
    </xdr:to>
    <xdr:cxnSp macro="">
      <xdr:nvCxnSpPr>
        <xdr:cNvPr id="176" name="直線コネクタ 175"/>
        <xdr:cNvCxnSpPr/>
      </xdr:nvCxnSpPr>
      <xdr:spPr>
        <a:xfrm>
          <a:off x="3797300" y="13394537"/>
          <a:ext cx="838200" cy="6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156811</xdr:rowOff>
    </xdr:from>
    <xdr:ext cx="469744" cy="259045"/>
    <xdr:sp macro="" textlink="">
      <xdr:nvSpPr>
        <xdr:cNvPr id="177" name="維持補修費平均値テキスト"/>
        <xdr:cNvSpPr txBox="1"/>
      </xdr:nvSpPr>
      <xdr:spPr>
        <a:xfrm>
          <a:off x="4686300" y="13015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78" name="フローチャート: 判断 177"/>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141072</xdr:rowOff>
    </xdr:from>
    <xdr:to>
      <xdr:col>19</xdr:col>
      <xdr:colOff>177800</xdr:colOff>
      <xdr:row>78</xdr:row>
      <xdr:rowOff>21437</xdr:rowOff>
    </xdr:to>
    <xdr:cxnSp macro="">
      <xdr:nvCxnSpPr>
        <xdr:cNvPr id="179" name="直線コネクタ 178"/>
        <xdr:cNvCxnSpPr/>
      </xdr:nvCxnSpPr>
      <xdr:spPr>
        <a:xfrm>
          <a:off x="2908300" y="13342722"/>
          <a:ext cx="889000" cy="5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155651</xdr:rowOff>
    </xdr:from>
    <xdr:to>
      <xdr:col>20</xdr:col>
      <xdr:colOff>38100</xdr:colOff>
      <xdr:row>77</xdr:row>
      <xdr:rowOff>85801</xdr:rowOff>
    </xdr:to>
    <xdr:sp macro="" textlink="">
      <xdr:nvSpPr>
        <xdr:cNvPr id="180" name="フローチャート: 判断 179"/>
        <xdr:cNvSpPr/>
      </xdr:nvSpPr>
      <xdr:spPr>
        <a:xfrm>
          <a:off x="3746500" y="131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102328</xdr:rowOff>
    </xdr:from>
    <xdr:ext cx="469744" cy="259045"/>
    <xdr:sp macro="" textlink="">
      <xdr:nvSpPr>
        <xdr:cNvPr id="181" name="テキスト ボックス 180"/>
        <xdr:cNvSpPr txBox="1"/>
      </xdr:nvSpPr>
      <xdr:spPr>
        <a:xfrm>
          <a:off x="3562428" y="1296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141072</xdr:rowOff>
    </xdr:from>
    <xdr:to>
      <xdr:col>15</xdr:col>
      <xdr:colOff>50800</xdr:colOff>
      <xdr:row>77</xdr:row>
      <xdr:rowOff>145414</xdr:rowOff>
    </xdr:to>
    <xdr:cxnSp macro="">
      <xdr:nvCxnSpPr>
        <xdr:cNvPr id="182" name="直線コネクタ 181"/>
        <xdr:cNvCxnSpPr/>
      </xdr:nvCxnSpPr>
      <xdr:spPr>
        <a:xfrm flipV="1">
          <a:off x="2019300" y="13342722"/>
          <a:ext cx="889000" cy="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164643</xdr:rowOff>
    </xdr:from>
    <xdr:to>
      <xdr:col>15</xdr:col>
      <xdr:colOff>101600</xdr:colOff>
      <xdr:row>77</xdr:row>
      <xdr:rowOff>94793</xdr:rowOff>
    </xdr:to>
    <xdr:sp macro="" textlink="">
      <xdr:nvSpPr>
        <xdr:cNvPr id="183" name="フローチャート: 判断 182"/>
        <xdr:cNvSpPr/>
      </xdr:nvSpPr>
      <xdr:spPr>
        <a:xfrm>
          <a:off x="2857500" y="1319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111320</xdr:rowOff>
    </xdr:from>
    <xdr:ext cx="469744" cy="259045"/>
    <xdr:sp macro="" textlink="">
      <xdr:nvSpPr>
        <xdr:cNvPr id="184" name="テキスト ボックス 183"/>
        <xdr:cNvSpPr txBox="1"/>
      </xdr:nvSpPr>
      <xdr:spPr>
        <a:xfrm>
          <a:off x="2673428" y="12970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91923</xdr:rowOff>
    </xdr:from>
    <xdr:to>
      <xdr:col>10</xdr:col>
      <xdr:colOff>114300</xdr:colOff>
      <xdr:row>77</xdr:row>
      <xdr:rowOff>145414</xdr:rowOff>
    </xdr:to>
    <xdr:cxnSp macro="">
      <xdr:nvCxnSpPr>
        <xdr:cNvPr id="185" name="直線コネクタ 184"/>
        <xdr:cNvCxnSpPr/>
      </xdr:nvCxnSpPr>
      <xdr:spPr>
        <a:xfrm>
          <a:off x="1130300" y="13293573"/>
          <a:ext cx="889000" cy="5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107187</xdr:rowOff>
    </xdr:from>
    <xdr:to>
      <xdr:col>10</xdr:col>
      <xdr:colOff>165100</xdr:colOff>
      <xdr:row>77</xdr:row>
      <xdr:rowOff>37337</xdr:rowOff>
    </xdr:to>
    <xdr:sp macro="" textlink="">
      <xdr:nvSpPr>
        <xdr:cNvPr id="186" name="フローチャート: 判断 185"/>
        <xdr:cNvSpPr/>
      </xdr:nvSpPr>
      <xdr:spPr>
        <a:xfrm>
          <a:off x="1968500" y="131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53865</xdr:rowOff>
    </xdr:from>
    <xdr:ext cx="469744" cy="259045"/>
    <xdr:sp macro="" textlink="">
      <xdr:nvSpPr>
        <xdr:cNvPr id="187" name="テキスト ボックス 186"/>
        <xdr:cNvSpPr txBox="1"/>
      </xdr:nvSpPr>
      <xdr:spPr>
        <a:xfrm>
          <a:off x="1784428" y="1291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161213</xdr:rowOff>
    </xdr:from>
    <xdr:to>
      <xdr:col>6</xdr:col>
      <xdr:colOff>38100</xdr:colOff>
      <xdr:row>77</xdr:row>
      <xdr:rowOff>91363</xdr:rowOff>
    </xdr:to>
    <xdr:sp macro="" textlink="">
      <xdr:nvSpPr>
        <xdr:cNvPr id="188" name="フローチャート: 判断 187"/>
        <xdr:cNvSpPr/>
      </xdr:nvSpPr>
      <xdr:spPr>
        <a:xfrm>
          <a:off x="1079500" y="1319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107890</xdr:rowOff>
    </xdr:from>
    <xdr:ext cx="469744" cy="259045"/>
    <xdr:sp macro="" textlink="">
      <xdr:nvSpPr>
        <xdr:cNvPr id="189" name="テキスト ボックス 188"/>
        <xdr:cNvSpPr txBox="1"/>
      </xdr:nvSpPr>
      <xdr:spPr>
        <a:xfrm>
          <a:off x="895428" y="1296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36703</xdr:rowOff>
    </xdr:from>
    <xdr:to>
      <xdr:col>24</xdr:col>
      <xdr:colOff>114300</xdr:colOff>
      <xdr:row>78</xdr:row>
      <xdr:rowOff>138303</xdr:rowOff>
    </xdr:to>
    <xdr:sp macro="" textlink="">
      <xdr:nvSpPr>
        <xdr:cNvPr id="195" name="楕円 194"/>
        <xdr:cNvSpPr/>
      </xdr:nvSpPr>
      <xdr:spPr>
        <a:xfrm>
          <a:off x="4584700" y="1340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123080</xdr:rowOff>
    </xdr:from>
    <xdr:ext cx="469744" cy="259045"/>
    <xdr:sp macro="" textlink="">
      <xdr:nvSpPr>
        <xdr:cNvPr id="196" name="維持補修費該当値テキスト"/>
        <xdr:cNvSpPr txBox="1"/>
      </xdr:nvSpPr>
      <xdr:spPr>
        <a:xfrm>
          <a:off x="4686300" y="13324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142087</xdr:rowOff>
    </xdr:from>
    <xdr:to>
      <xdr:col>20</xdr:col>
      <xdr:colOff>38100</xdr:colOff>
      <xdr:row>78</xdr:row>
      <xdr:rowOff>72237</xdr:rowOff>
    </xdr:to>
    <xdr:sp macro="" textlink="">
      <xdr:nvSpPr>
        <xdr:cNvPr id="197" name="楕円 196"/>
        <xdr:cNvSpPr/>
      </xdr:nvSpPr>
      <xdr:spPr>
        <a:xfrm>
          <a:off x="3746500" y="1334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63364</xdr:rowOff>
    </xdr:from>
    <xdr:ext cx="469744" cy="259045"/>
    <xdr:sp macro="" textlink="">
      <xdr:nvSpPr>
        <xdr:cNvPr id="198" name="テキスト ボックス 197"/>
        <xdr:cNvSpPr txBox="1"/>
      </xdr:nvSpPr>
      <xdr:spPr>
        <a:xfrm>
          <a:off x="3562428" y="1343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90272</xdr:rowOff>
    </xdr:from>
    <xdr:to>
      <xdr:col>15</xdr:col>
      <xdr:colOff>101600</xdr:colOff>
      <xdr:row>78</xdr:row>
      <xdr:rowOff>20422</xdr:rowOff>
    </xdr:to>
    <xdr:sp macro="" textlink="">
      <xdr:nvSpPr>
        <xdr:cNvPr id="199" name="楕円 198"/>
        <xdr:cNvSpPr/>
      </xdr:nvSpPr>
      <xdr:spPr>
        <a:xfrm>
          <a:off x="2857500" y="1329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11549</xdr:rowOff>
    </xdr:from>
    <xdr:ext cx="469744" cy="259045"/>
    <xdr:sp macro="" textlink="">
      <xdr:nvSpPr>
        <xdr:cNvPr id="200" name="テキスト ボックス 199"/>
        <xdr:cNvSpPr txBox="1"/>
      </xdr:nvSpPr>
      <xdr:spPr>
        <a:xfrm>
          <a:off x="2673428" y="1338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94614</xdr:rowOff>
    </xdr:from>
    <xdr:to>
      <xdr:col>10</xdr:col>
      <xdr:colOff>165100</xdr:colOff>
      <xdr:row>78</xdr:row>
      <xdr:rowOff>24764</xdr:rowOff>
    </xdr:to>
    <xdr:sp macro="" textlink="">
      <xdr:nvSpPr>
        <xdr:cNvPr id="201" name="楕円 200"/>
        <xdr:cNvSpPr/>
      </xdr:nvSpPr>
      <xdr:spPr>
        <a:xfrm>
          <a:off x="1968500" y="1329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15891</xdr:rowOff>
    </xdr:from>
    <xdr:ext cx="469744" cy="259045"/>
    <xdr:sp macro="" textlink="">
      <xdr:nvSpPr>
        <xdr:cNvPr id="202" name="テキスト ボックス 201"/>
        <xdr:cNvSpPr txBox="1"/>
      </xdr:nvSpPr>
      <xdr:spPr>
        <a:xfrm>
          <a:off x="1784428" y="1338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41123</xdr:rowOff>
    </xdr:from>
    <xdr:to>
      <xdr:col>6</xdr:col>
      <xdr:colOff>38100</xdr:colOff>
      <xdr:row>77</xdr:row>
      <xdr:rowOff>142723</xdr:rowOff>
    </xdr:to>
    <xdr:sp macro="" textlink="">
      <xdr:nvSpPr>
        <xdr:cNvPr id="203" name="楕円 202"/>
        <xdr:cNvSpPr/>
      </xdr:nvSpPr>
      <xdr:spPr>
        <a:xfrm>
          <a:off x="1079500" y="1324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133850</xdr:rowOff>
    </xdr:from>
    <xdr:ext cx="469744" cy="259045"/>
    <xdr:sp macro="" textlink="">
      <xdr:nvSpPr>
        <xdr:cNvPr id="204" name="テキスト ボックス 203"/>
        <xdr:cNvSpPr txBox="1"/>
      </xdr:nvSpPr>
      <xdr:spPr>
        <a:xfrm>
          <a:off x="895428" y="13335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29" name="直線コネクタ 228"/>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0" name="扶助費最小値テキスト"/>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1" name="直線コネクタ 230"/>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2" name="扶助費最大値テキスト"/>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3" name="直線コネクタ 232"/>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84240</xdr:rowOff>
    </xdr:from>
    <xdr:to>
      <xdr:col>24</xdr:col>
      <xdr:colOff>63500</xdr:colOff>
      <xdr:row>94</xdr:row>
      <xdr:rowOff>158978</xdr:rowOff>
    </xdr:to>
    <xdr:cxnSp macro="">
      <xdr:nvCxnSpPr>
        <xdr:cNvPr id="234" name="直線コネクタ 233"/>
        <xdr:cNvCxnSpPr/>
      </xdr:nvCxnSpPr>
      <xdr:spPr>
        <a:xfrm flipV="1">
          <a:off x="3797300" y="16200540"/>
          <a:ext cx="838200" cy="7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92448</xdr:rowOff>
    </xdr:from>
    <xdr:ext cx="599010" cy="259045"/>
    <xdr:sp macro="" textlink="">
      <xdr:nvSpPr>
        <xdr:cNvPr id="235" name="扶助費平均値テキスト"/>
        <xdr:cNvSpPr txBox="1"/>
      </xdr:nvSpPr>
      <xdr:spPr>
        <a:xfrm>
          <a:off x="4686300" y="1620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6" name="フローチャート: 判断 235"/>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158978</xdr:rowOff>
    </xdr:from>
    <xdr:to>
      <xdr:col>19</xdr:col>
      <xdr:colOff>177800</xdr:colOff>
      <xdr:row>95</xdr:row>
      <xdr:rowOff>73240</xdr:rowOff>
    </xdr:to>
    <xdr:cxnSp macro="">
      <xdr:nvCxnSpPr>
        <xdr:cNvPr id="237" name="直線コネクタ 236"/>
        <xdr:cNvCxnSpPr/>
      </xdr:nvCxnSpPr>
      <xdr:spPr>
        <a:xfrm flipV="1">
          <a:off x="2908300" y="16275278"/>
          <a:ext cx="889000" cy="8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93587</xdr:rowOff>
    </xdr:from>
    <xdr:to>
      <xdr:col>20</xdr:col>
      <xdr:colOff>38100</xdr:colOff>
      <xdr:row>97</xdr:row>
      <xdr:rowOff>23737</xdr:rowOff>
    </xdr:to>
    <xdr:sp macro="" textlink="">
      <xdr:nvSpPr>
        <xdr:cNvPr id="238" name="フローチャート: 判断 237"/>
        <xdr:cNvSpPr/>
      </xdr:nvSpPr>
      <xdr:spPr>
        <a:xfrm>
          <a:off x="3746500" y="1655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14864</xdr:rowOff>
    </xdr:from>
    <xdr:ext cx="534377" cy="259045"/>
    <xdr:sp macro="" textlink="">
      <xdr:nvSpPr>
        <xdr:cNvPr id="239" name="テキスト ボックス 238"/>
        <xdr:cNvSpPr txBox="1"/>
      </xdr:nvSpPr>
      <xdr:spPr>
        <a:xfrm>
          <a:off x="3530111" y="1664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73240</xdr:rowOff>
    </xdr:from>
    <xdr:to>
      <xdr:col>15</xdr:col>
      <xdr:colOff>50800</xdr:colOff>
      <xdr:row>95</xdr:row>
      <xdr:rowOff>86677</xdr:rowOff>
    </xdr:to>
    <xdr:cxnSp macro="">
      <xdr:nvCxnSpPr>
        <xdr:cNvPr id="240" name="直線コネクタ 239"/>
        <xdr:cNvCxnSpPr/>
      </xdr:nvCxnSpPr>
      <xdr:spPr>
        <a:xfrm flipV="1">
          <a:off x="2019300" y="16360990"/>
          <a:ext cx="889000" cy="1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126200</xdr:rowOff>
    </xdr:from>
    <xdr:to>
      <xdr:col>15</xdr:col>
      <xdr:colOff>101600</xdr:colOff>
      <xdr:row>97</xdr:row>
      <xdr:rowOff>56350</xdr:rowOff>
    </xdr:to>
    <xdr:sp macro="" textlink="">
      <xdr:nvSpPr>
        <xdr:cNvPr id="241" name="フローチャート: 判断 240"/>
        <xdr:cNvSpPr/>
      </xdr:nvSpPr>
      <xdr:spPr>
        <a:xfrm>
          <a:off x="2857500" y="165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47477</xdr:rowOff>
    </xdr:from>
    <xdr:ext cx="534377" cy="259045"/>
    <xdr:sp macro="" textlink="">
      <xdr:nvSpPr>
        <xdr:cNvPr id="242" name="テキスト ボックス 241"/>
        <xdr:cNvSpPr txBox="1"/>
      </xdr:nvSpPr>
      <xdr:spPr>
        <a:xfrm>
          <a:off x="2641111" y="1667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86677</xdr:rowOff>
    </xdr:from>
    <xdr:to>
      <xdr:col>10</xdr:col>
      <xdr:colOff>114300</xdr:colOff>
      <xdr:row>95</xdr:row>
      <xdr:rowOff>123558</xdr:rowOff>
    </xdr:to>
    <xdr:cxnSp macro="">
      <xdr:nvCxnSpPr>
        <xdr:cNvPr id="243" name="直線コネクタ 242"/>
        <xdr:cNvCxnSpPr/>
      </xdr:nvCxnSpPr>
      <xdr:spPr>
        <a:xfrm flipV="1">
          <a:off x="1130300" y="16374427"/>
          <a:ext cx="889000" cy="3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90323</xdr:rowOff>
    </xdr:from>
    <xdr:to>
      <xdr:col>10</xdr:col>
      <xdr:colOff>165100</xdr:colOff>
      <xdr:row>97</xdr:row>
      <xdr:rowOff>20473</xdr:rowOff>
    </xdr:to>
    <xdr:sp macro="" textlink="">
      <xdr:nvSpPr>
        <xdr:cNvPr id="244" name="フローチャート: 判断 243"/>
        <xdr:cNvSpPr/>
      </xdr:nvSpPr>
      <xdr:spPr>
        <a:xfrm>
          <a:off x="1968500" y="165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11600</xdr:rowOff>
    </xdr:from>
    <xdr:ext cx="534377" cy="259045"/>
    <xdr:sp macro="" textlink="">
      <xdr:nvSpPr>
        <xdr:cNvPr id="245" name="テキスト ボックス 244"/>
        <xdr:cNvSpPr txBox="1"/>
      </xdr:nvSpPr>
      <xdr:spPr>
        <a:xfrm>
          <a:off x="1752111" y="166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120638</xdr:rowOff>
    </xdr:from>
    <xdr:to>
      <xdr:col>6</xdr:col>
      <xdr:colOff>38100</xdr:colOff>
      <xdr:row>97</xdr:row>
      <xdr:rowOff>50788</xdr:rowOff>
    </xdr:to>
    <xdr:sp macro="" textlink="">
      <xdr:nvSpPr>
        <xdr:cNvPr id="246" name="フローチャート: 判断 245"/>
        <xdr:cNvSpPr/>
      </xdr:nvSpPr>
      <xdr:spPr>
        <a:xfrm>
          <a:off x="1079500" y="165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41915</xdr:rowOff>
    </xdr:from>
    <xdr:ext cx="534377" cy="259045"/>
    <xdr:sp macro="" textlink="">
      <xdr:nvSpPr>
        <xdr:cNvPr id="247" name="テキスト ボックス 246"/>
        <xdr:cNvSpPr txBox="1"/>
      </xdr:nvSpPr>
      <xdr:spPr>
        <a:xfrm>
          <a:off x="863111" y="1667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33440</xdr:rowOff>
    </xdr:from>
    <xdr:to>
      <xdr:col>24</xdr:col>
      <xdr:colOff>114300</xdr:colOff>
      <xdr:row>94</xdr:row>
      <xdr:rowOff>135040</xdr:rowOff>
    </xdr:to>
    <xdr:sp macro="" textlink="">
      <xdr:nvSpPr>
        <xdr:cNvPr id="253" name="楕円 252"/>
        <xdr:cNvSpPr/>
      </xdr:nvSpPr>
      <xdr:spPr>
        <a:xfrm>
          <a:off x="4584700" y="161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56317</xdr:rowOff>
    </xdr:from>
    <xdr:ext cx="599010" cy="259045"/>
    <xdr:sp macro="" textlink="">
      <xdr:nvSpPr>
        <xdr:cNvPr id="254" name="扶助費該当値テキスト"/>
        <xdr:cNvSpPr txBox="1"/>
      </xdr:nvSpPr>
      <xdr:spPr>
        <a:xfrm>
          <a:off x="4686300" y="16001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108178</xdr:rowOff>
    </xdr:from>
    <xdr:to>
      <xdr:col>20</xdr:col>
      <xdr:colOff>38100</xdr:colOff>
      <xdr:row>95</xdr:row>
      <xdr:rowOff>38328</xdr:rowOff>
    </xdr:to>
    <xdr:sp macro="" textlink="">
      <xdr:nvSpPr>
        <xdr:cNvPr id="255" name="楕円 254"/>
        <xdr:cNvSpPr/>
      </xdr:nvSpPr>
      <xdr:spPr>
        <a:xfrm>
          <a:off x="3746500" y="16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54855</xdr:rowOff>
    </xdr:from>
    <xdr:ext cx="599010" cy="259045"/>
    <xdr:sp macro="" textlink="">
      <xdr:nvSpPr>
        <xdr:cNvPr id="256" name="テキスト ボックス 255"/>
        <xdr:cNvSpPr txBox="1"/>
      </xdr:nvSpPr>
      <xdr:spPr>
        <a:xfrm>
          <a:off x="3497795" y="1599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22440</xdr:rowOff>
    </xdr:from>
    <xdr:to>
      <xdr:col>15</xdr:col>
      <xdr:colOff>101600</xdr:colOff>
      <xdr:row>95</xdr:row>
      <xdr:rowOff>124040</xdr:rowOff>
    </xdr:to>
    <xdr:sp macro="" textlink="">
      <xdr:nvSpPr>
        <xdr:cNvPr id="257" name="楕円 256"/>
        <xdr:cNvSpPr/>
      </xdr:nvSpPr>
      <xdr:spPr>
        <a:xfrm>
          <a:off x="2857500" y="1631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140567</xdr:rowOff>
    </xdr:from>
    <xdr:ext cx="599010" cy="259045"/>
    <xdr:sp macro="" textlink="">
      <xdr:nvSpPr>
        <xdr:cNvPr id="258" name="テキスト ボックス 257"/>
        <xdr:cNvSpPr txBox="1"/>
      </xdr:nvSpPr>
      <xdr:spPr>
        <a:xfrm>
          <a:off x="2608795" y="16085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35877</xdr:rowOff>
    </xdr:from>
    <xdr:to>
      <xdr:col>10</xdr:col>
      <xdr:colOff>165100</xdr:colOff>
      <xdr:row>95</xdr:row>
      <xdr:rowOff>137477</xdr:rowOff>
    </xdr:to>
    <xdr:sp macro="" textlink="">
      <xdr:nvSpPr>
        <xdr:cNvPr id="259" name="楕円 258"/>
        <xdr:cNvSpPr/>
      </xdr:nvSpPr>
      <xdr:spPr>
        <a:xfrm>
          <a:off x="1968500" y="1632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154004</xdr:rowOff>
    </xdr:from>
    <xdr:ext cx="599010" cy="259045"/>
    <xdr:sp macro="" textlink="">
      <xdr:nvSpPr>
        <xdr:cNvPr id="260" name="テキスト ボックス 259"/>
        <xdr:cNvSpPr txBox="1"/>
      </xdr:nvSpPr>
      <xdr:spPr>
        <a:xfrm>
          <a:off x="1719795" y="1609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72758</xdr:rowOff>
    </xdr:from>
    <xdr:to>
      <xdr:col>6</xdr:col>
      <xdr:colOff>38100</xdr:colOff>
      <xdr:row>96</xdr:row>
      <xdr:rowOff>2908</xdr:rowOff>
    </xdr:to>
    <xdr:sp macro="" textlink="">
      <xdr:nvSpPr>
        <xdr:cNvPr id="261" name="楕円 260"/>
        <xdr:cNvSpPr/>
      </xdr:nvSpPr>
      <xdr:spPr>
        <a:xfrm>
          <a:off x="1079500" y="1636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19435</xdr:rowOff>
    </xdr:from>
    <xdr:ext cx="599010" cy="259045"/>
    <xdr:sp macro="" textlink="">
      <xdr:nvSpPr>
        <xdr:cNvPr id="262" name="テキスト ボックス 261"/>
        <xdr:cNvSpPr txBox="1"/>
      </xdr:nvSpPr>
      <xdr:spPr>
        <a:xfrm>
          <a:off x="830795" y="16135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6" name="直線コネクタ 285"/>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7" name="補助費等最小値テキスト"/>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88" name="直線コネクタ 287"/>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89" name="補助費等最大値テキスト"/>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0" name="直線コネクタ 289"/>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32601</xdr:rowOff>
    </xdr:from>
    <xdr:to>
      <xdr:col>55</xdr:col>
      <xdr:colOff>0</xdr:colOff>
      <xdr:row>37</xdr:row>
      <xdr:rowOff>127378</xdr:rowOff>
    </xdr:to>
    <xdr:cxnSp macro="">
      <xdr:nvCxnSpPr>
        <xdr:cNvPr id="291" name="直線コネクタ 290"/>
        <xdr:cNvCxnSpPr/>
      </xdr:nvCxnSpPr>
      <xdr:spPr>
        <a:xfrm flipV="1">
          <a:off x="9639300" y="5690451"/>
          <a:ext cx="838200" cy="78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159631</xdr:rowOff>
    </xdr:from>
    <xdr:ext cx="599010" cy="259045"/>
    <xdr:sp macro="" textlink="">
      <xdr:nvSpPr>
        <xdr:cNvPr id="292" name="補助費等平均値テキスト"/>
        <xdr:cNvSpPr txBox="1"/>
      </xdr:nvSpPr>
      <xdr:spPr>
        <a:xfrm>
          <a:off x="10528300" y="5474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3" name="フローチャート: 判断 292"/>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127378</xdr:rowOff>
    </xdr:from>
    <xdr:to>
      <xdr:col>50</xdr:col>
      <xdr:colOff>114300</xdr:colOff>
      <xdr:row>37</xdr:row>
      <xdr:rowOff>129725</xdr:rowOff>
    </xdr:to>
    <xdr:cxnSp macro="">
      <xdr:nvCxnSpPr>
        <xdr:cNvPr id="294" name="直線コネクタ 293"/>
        <xdr:cNvCxnSpPr/>
      </xdr:nvCxnSpPr>
      <xdr:spPr>
        <a:xfrm flipV="1">
          <a:off x="8750300" y="6471028"/>
          <a:ext cx="889000" cy="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88496</xdr:rowOff>
    </xdr:from>
    <xdr:to>
      <xdr:col>50</xdr:col>
      <xdr:colOff>165100</xdr:colOff>
      <xdr:row>38</xdr:row>
      <xdr:rowOff>18646</xdr:rowOff>
    </xdr:to>
    <xdr:sp macro="" textlink="">
      <xdr:nvSpPr>
        <xdr:cNvPr id="295" name="フローチャート: 判断 294"/>
        <xdr:cNvSpPr/>
      </xdr:nvSpPr>
      <xdr:spPr>
        <a:xfrm>
          <a:off x="9588500" y="643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9773</xdr:rowOff>
    </xdr:from>
    <xdr:ext cx="534377" cy="259045"/>
    <xdr:sp macro="" textlink="">
      <xdr:nvSpPr>
        <xdr:cNvPr id="296" name="テキスト ボックス 295"/>
        <xdr:cNvSpPr txBox="1"/>
      </xdr:nvSpPr>
      <xdr:spPr>
        <a:xfrm>
          <a:off x="9372111" y="652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129725</xdr:rowOff>
    </xdr:from>
    <xdr:to>
      <xdr:col>45</xdr:col>
      <xdr:colOff>177800</xdr:colOff>
      <xdr:row>37</xdr:row>
      <xdr:rowOff>138435</xdr:rowOff>
    </xdr:to>
    <xdr:cxnSp macro="">
      <xdr:nvCxnSpPr>
        <xdr:cNvPr id="297" name="直線コネクタ 296"/>
        <xdr:cNvCxnSpPr/>
      </xdr:nvCxnSpPr>
      <xdr:spPr>
        <a:xfrm flipV="1">
          <a:off x="7861300" y="6473375"/>
          <a:ext cx="8890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91841</xdr:rowOff>
    </xdr:from>
    <xdr:to>
      <xdr:col>46</xdr:col>
      <xdr:colOff>38100</xdr:colOff>
      <xdr:row>38</xdr:row>
      <xdr:rowOff>21991</xdr:rowOff>
    </xdr:to>
    <xdr:sp macro="" textlink="">
      <xdr:nvSpPr>
        <xdr:cNvPr id="298" name="フローチャート: 判断 297"/>
        <xdr:cNvSpPr/>
      </xdr:nvSpPr>
      <xdr:spPr>
        <a:xfrm>
          <a:off x="8699500" y="643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13119</xdr:rowOff>
    </xdr:from>
    <xdr:ext cx="534377" cy="259045"/>
    <xdr:sp macro="" textlink="">
      <xdr:nvSpPr>
        <xdr:cNvPr id="299" name="テキスト ボックス 298"/>
        <xdr:cNvSpPr txBox="1"/>
      </xdr:nvSpPr>
      <xdr:spPr>
        <a:xfrm>
          <a:off x="8483111" y="652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138435</xdr:rowOff>
    </xdr:from>
    <xdr:to>
      <xdr:col>41</xdr:col>
      <xdr:colOff>50800</xdr:colOff>
      <xdr:row>37</xdr:row>
      <xdr:rowOff>143800</xdr:rowOff>
    </xdr:to>
    <xdr:cxnSp macro="">
      <xdr:nvCxnSpPr>
        <xdr:cNvPr id="300" name="直線コネクタ 299"/>
        <xdr:cNvCxnSpPr/>
      </xdr:nvCxnSpPr>
      <xdr:spPr>
        <a:xfrm flipV="1">
          <a:off x="6972300" y="6482085"/>
          <a:ext cx="889000" cy="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96368</xdr:rowOff>
    </xdr:from>
    <xdr:to>
      <xdr:col>41</xdr:col>
      <xdr:colOff>101600</xdr:colOff>
      <xdr:row>38</xdr:row>
      <xdr:rowOff>26518</xdr:rowOff>
    </xdr:to>
    <xdr:sp macro="" textlink="">
      <xdr:nvSpPr>
        <xdr:cNvPr id="301" name="フローチャート: 判断 300"/>
        <xdr:cNvSpPr/>
      </xdr:nvSpPr>
      <xdr:spPr>
        <a:xfrm>
          <a:off x="7810500" y="644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17645</xdr:rowOff>
    </xdr:from>
    <xdr:ext cx="534377" cy="259045"/>
    <xdr:sp macro="" textlink="">
      <xdr:nvSpPr>
        <xdr:cNvPr id="302" name="テキスト ボックス 301"/>
        <xdr:cNvSpPr txBox="1"/>
      </xdr:nvSpPr>
      <xdr:spPr>
        <a:xfrm>
          <a:off x="7594111" y="653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95560</xdr:rowOff>
    </xdr:from>
    <xdr:to>
      <xdr:col>36</xdr:col>
      <xdr:colOff>165100</xdr:colOff>
      <xdr:row>38</xdr:row>
      <xdr:rowOff>25710</xdr:rowOff>
    </xdr:to>
    <xdr:sp macro="" textlink="">
      <xdr:nvSpPr>
        <xdr:cNvPr id="303" name="フローチャート: 判断 302"/>
        <xdr:cNvSpPr/>
      </xdr:nvSpPr>
      <xdr:spPr>
        <a:xfrm>
          <a:off x="6921500" y="643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16837</xdr:rowOff>
    </xdr:from>
    <xdr:ext cx="534377" cy="259045"/>
    <xdr:sp macro="" textlink="">
      <xdr:nvSpPr>
        <xdr:cNvPr id="304" name="テキスト ボックス 303"/>
        <xdr:cNvSpPr txBox="1"/>
      </xdr:nvSpPr>
      <xdr:spPr>
        <a:xfrm>
          <a:off x="6705111" y="653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153251</xdr:rowOff>
    </xdr:from>
    <xdr:to>
      <xdr:col>55</xdr:col>
      <xdr:colOff>50800</xdr:colOff>
      <xdr:row>33</xdr:row>
      <xdr:rowOff>83401</xdr:rowOff>
    </xdr:to>
    <xdr:sp macro="" textlink="">
      <xdr:nvSpPr>
        <xdr:cNvPr id="310" name="楕円 309"/>
        <xdr:cNvSpPr/>
      </xdr:nvSpPr>
      <xdr:spPr>
        <a:xfrm>
          <a:off x="10426700" y="563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115181</xdr:rowOff>
    </xdr:from>
    <xdr:ext cx="599010" cy="259045"/>
    <xdr:sp macro="" textlink="">
      <xdr:nvSpPr>
        <xdr:cNvPr id="311" name="補助費等該当値テキスト"/>
        <xdr:cNvSpPr txBox="1"/>
      </xdr:nvSpPr>
      <xdr:spPr>
        <a:xfrm>
          <a:off x="10528300" y="5601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76578</xdr:rowOff>
    </xdr:from>
    <xdr:to>
      <xdr:col>50</xdr:col>
      <xdr:colOff>165100</xdr:colOff>
      <xdr:row>38</xdr:row>
      <xdr:rowOff>6728</xdr:rowOff>
    </xdr:to>
    <xdr:sp macro="" textlink="">
      <xdr:nvSpPr>
        <xdr:cNvPr id="312" name="楕円 311"/>
        <xdr:cNvSpPr/>
      </xdr:nvSpPr>
      <xdr:spPr>
        <a:xfrm>
          <a:off x="9588500" y="642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23255</xdr:rowOff>
    </xdr:from>
    <xdr:ext cx="534377" cy="259045"/>
    <xdr:sp macro="" textlink="">
      <xdr:nvSpPr>
        <xdr:cNvPr id="313" name="テキスト ボックス 312"/>
        <xdr:cNvSpPr txBox="1"/>
      </xdr:nvSpPr>
      <xdr:spPr>
        <a:xfrm>
          <a:off x="9372111" y="619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78925</xdr:rowOff>
    </xdr:from>
    <xdr:to>
      <xdr:col>46</xdr:col>
      <xdr:colOff>38100</xdr:colOff>
      <xdr:row>38</xdr:row>
      <xdr:rowOff>9075</xdr:rowOff>
    </xdr:to>
    <xdr:sp macro="" textlink="">
      <xdr:nvSpPr>
        <xdr:cNvPr id="314" name="楕円 313"/>
        <xdr:cNvSpPr/>
      </xdr:nvSpPr>
      <xdr:spPr>
        <a:xfrm>
          <a:off x="8699500" y="642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25602</xdr:rowOff>
    </xdr:from>
    <xdr:ext cx="534377" cy="259045"/>
    <xdr:sp macro="" textlink="">
      <xdr:nvSpPr>
        <xdr:cNvPr id="315" name="テキスト ボックス 314"/>
        <xdr:cNvSpPr txBox="1"/>
      </xdr:nvSpPr>
      <xdr:spPr>
        <a:xfrm>
          <a:off x="8483111" y="619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87635</xdr:rowOff>
    </xdr:from>
    <xdr:to>
      <xdr:col>41</xdr:col>
      <xdr:colOff>101600</xdr:colOff>
      <xdr:row>38</xdr:row>
      <xdr:rowOff>17785</xdr:rowOff>
    </xdr:to>
    <xdr:sp macro="" textlink="">
      <xdr:nvSpPr>
        <xdr:cNvPr id="316" name="楕円 315"/>
        <xdr:cNvSpPr/>
      </xdr:nvSpPr>
      <xdr:spPr>
        <a:xfrm>
          <a:off x="7810500" y="643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34312</xdr:rowOff>
    </xdr:from>
    <xdr:ext cx="534377" cy="259045"/>
    <xdr:sp macro="" textlink="">
      <xdr:nvSpPr>
        <xdr:cNvPr id="317" name="テキスト ボックス 316"/>
        <xdr:cNvSpPr txBox="1"/>
      </xdr:nvSpPr>
      <xdr:spPr>
        <a:xfrm>
          <a:off x="7594111" y="620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93000</xdr:rowOff>
    </xdr:from>
    <xdr:to>
      <xdr:col>36</xdr:col>
      <xdr:colOff>165100</xdr:colOff>
      <xdr:row>38</xdr:row>
      <xdr:rowOff>23150</xdr:rowOff>
    </xdr:to>
    <xdr:sp macro="" textlink="">
      <xdr:nvSpPr>
        <xdr:cNvPr id="318" name="楕円 317"/>
        <xdr:cNvSpPr/>
      </xdr:nvSpPr>
      <xdr:spPr>
        <a:xfrm>
          <a:off x="6921500" y="64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39677</xdr:rowOff>
    </xdr:from>
    <xdr:ext cx="534377" cy="259045"/>
    <xdr:sp macro="" textlink="">
      <xdr:nvSpPr>
        <xdr:cNvPr id="319" name="テキスト ボックス 318"/>
        <xdr:cNvSpPr txBox="1"/>
      </xdr:nvSpPr>
      <xdr:spPr>
        <a:xfrm>
          <a:off x="6705111" y="621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110940</xdr:rowOff>
    </xdr:from>
    <xdr:to>
      <xdr:col>54</xdr:col>
      <xdr:colOff>189865</xdr:colOff>
      <xdr:row>58</xdr:row>
      <xdr:rowOff>61116</xdr:rowOff>
    </xdr:to>
    <xdr:cxnSp macro="">
      <xdr:nvCxnSpPr>
        <xdr:cNvPr id="345" name="直線コネクタ 344"/>
        <xdr:cNvCxnSpPr/>
      </xdr:nvCxnSpPr>
      <xdr:spPr>
        <a:xfrm flipV="1">
          <a:off x="10475595" y="9026340"/>
          <a:ext cx="1270" cy="97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64943</xdr:rowOff>
    </xdr:from>
    <xdr:ext cx="534377" cy="259045"/>
    <xdr:sp macro="" textlink="">
      <xdr:nvSpPr>
        <xdr:cNvPr id="346" name="普通建設事業費最小値テキスト"/>
        <xdr:cNvSpPr txBox="1"/>
      </xdr:nvSpPr>
      <xdr:spPr>
        <a:xfrm>
          <a:off x="10528300" y="1000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61116</xdr:rowOff>
    </xdr:from>
    <xdr:to>
      <xdr:col>55</xdr:col>
      <xdr:colOff>88900</xdr:colOff>
      <xdr:row>58</xdr:row>
      <xdr:rowOff>61116</xdr:rowOff>
    </xdr:to>
    <xdr:cxnSp macro="">
      <xdr:nvCxnSpPr>
        <xdr:cNvPr id="347" name="直線コネクタ 346"/>
        <xdr:cNvCxnSpPr/>
      </xdr:nvCxnSpPr>
      <xdr:spPr>
        <a:xfrm>
          <a:off x="10388600" y="1000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57617</xdr:rowOff>
    </xdr:from>
    <xdr:ext cx="599010" cy="259045"/>
    <xdr:sp macro="" textlink="">
      <xdr:nvSpPr>
        <xdr:cNvPr id="348" name="普通建設事業費最大値テキスト"/>
        <xdr:cNvSpPr txBox="1"/>
      </xdr:nvSpPr>
      <xdr:spPr>
        <a:xfrm>
          <a:off x="10528300" y="880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110940</xdr:rowOff>
    </xdr:from>
    <xdr:to>
      <xdr:col>55</xdr:col>
      <xdr:colOff>88900</xdr:colOff>
      <xdr:row>52</xdr:row>
      <xdr:rowOff>110940</xdr:rowOff>
    </xdr:to>
    <xdr:cxnSp macro="">
      <xdr:nvCxnSpPr>
        <xdr:cNvPr id="349" name="直線コネクタ 348"/>
        <xdr:cNvCxnSpPr/>
      </xdr:nvCxnSpPr>
      <xdr:spPr>
        <a:xfrm>
          <a:off x="10388600" y="902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92750</xdr:rowOff>
    </xdr:from>
    <xdr:to>
      <xdr:col>55</xdr:col>
      <xdr:colOff>0</xdr:colOff>
      <xdr:row>53</xdr:row>
      <xdr:rowOff>148148</xdr:rowOff>
    </xdr:to>
    <xdr:cxnSp macro="">
      <xdr:nvCxnSpPr>
        <xdr:cNvPr id="350" name="直線コネクタ 349"/>
        <xdr:cNvCxnSpPr/>
      </xdr:nvCxnSpPr>
      <xdr:spPr>
        <a:xfrm>
          <a:off x="9639300" y="9008150"/>
          <a:ext cx="838200" cy="22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144170</xdr:rowOff>
    </xdr:from>
    <xdr:ext cx="534377" cy="259045"/>
    <xdr:sp macro="" textlink="">
      <xdr:nvSpPr>
        <xdr:cNvPr id="351" name="普通建設事業費平均値テキスト"/>
        <xdr:cNvSpPr txBox="1"/>
      </xdr:nvSpPr>
      <xdr:spPr>
        <a:xfrm>
          <a:off x="10528300" y="9573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165743</xdr:rowOff>
    </xdr:from>
    <xdr:to>
      <xdr:col>55</xdr:col>
      <xdr:colOff>50800</xdr:colOff>
      <xdr:row>56</xdr:row>
      <xdr:rowOff>95893</xdr:rowOff>
    </xdr:to>
    <xdr:sp macro="" textlink="">
      <xdr:nvSpPr>
        <xdr:cNvPr id="352" name="フローチャート: 判断 351"/>
        <xdr:cNvSpPr/>
      </xdr:nvSpPr>
      <xdr:spPr>
        <a:xfrm>
          <a:off x="10426700" y="959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27980</xdr:rowOff>
    </xdr:from>
    <xdr:to>
      <xdr:col>50</xdr:col>
      <xdr:colOff>114300</xdr:colOff>
      <xdr:row>52</xdr:row>
      <xdr:rowOff>92750</xdr:rowOff>
    </xdr:to>
    <xdr:cxnSp macro="">
      <xdr:nvCxnSpPr>
        <xdr:cNvPr id="353" name="直線コネクタ 352"/>
        <xdr:cNvCxnSpPr/>
      </xdr:nvCxnSpPr>
      <xdr:spPr>
        <a:xfrm>
          <a:off x="8750300" y="8600480"/>
          <a:ext cx="889000" cy="40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61305</xdr:rowOff>
    </xdr:from>
    <xdr:to>
      <xdr:col>50</xdr:col>
      <xdr:colOff>165100</xdr:colOff>
      <xdr:row>56</xdr:row>
      <xdr:rowOff>162905</xdr:rowOff>
    </xdr:to>
    <xdr:sp macro="" textlink="">
      <xdr:nvSpPr>
        <xdr:cNvPr id="354" name="フローチャート: 判断 353"/>
        <xdr:cNvSpPr/>
      </xdr:nvSpPr>
      <xdr:spPr>
        <a:xfrm>
          <a:off x="9588500" y="96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154032</xdr:rowOff>
    </xdr:from>
    <xdr:ext cx="534377" cy="259045"/>
    <xdr:sp macro="" textlink="">
      <xdr:nvSpPr>
        <xdr:cNvPr id="355" name="テキスト ボックス 354"/>
        <xdr:cNvSpPr txBox="1"/>
      </xdr:nvSpPr>
      <xdr:spPr>
        <a:xfrm>
          <a:off x="9372111" y="975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27980</xdr:rowOff>
    </xdr:from>
    <xdr:to>
      <xdr:col>45</xdr:col>
      <xdr:colOff>177800</xdr:colOff>
      <xdr:row>52</xdr:row>
      <xdr:rowOff>159741</xdr:rowOff>
    </xdr:to>
    <xdr:cxnSp macro="">
      <xdr:nvCxnSpPr>
        <xdr:cNvPr id="356" name="直線コネクタ 355"/>
        <xdr:cNvCxnSpPr/>
      </xdr:nvCxnSpPr>
      <xdr:spPr>
        <a:xfrm flipV="1">
          <a:off x="7861300" y="8600480"/>
          <a:ext cx="889000" cy="47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72332</xdr:rowOff>
    </xdr:from>
    <xdr:to>
      <xdr:col>46</xdr:col>
      <xdr:colOff>38100</xdr:colOff>
      <xdr:row>57</xdr:row>
      <xdr:rowOff>2482</xdr:rowOff>
    </xdr:to>
    <xdr:sp macro="" textlink="">
      <xdr:nvSpPr>
        <xdr:cNvPr id="357" name="フローチャート: 判断 356"/>
        <xdr:cNvSpPr/>
      </xdr:nvSpPr>
      <xdr:spPr>
        <a:xfrm>
          <a:off x="8699500" y="967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165059</xdr:rowOff>
    </xdr:from>
    <xdr:ext cx="534377" cy="259045"/>
    <xdr:sp macro="" textlink="">
      <xdr:nvSpPr>
        <xdr:cNvPr id="358" name="テキスト ボックス 357"/>
        <xdr:cNvSpPr txBox="1"/>
      </xdr:nvSpPr>
      <xdr:spPr>
        <a:xfrm>
          <a:off x="8483111" y="976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159741</xdr:rowOff>
    </xdr:from>
    <xdr:to>
      <xdr:col>41</xdr:col>
      <xdr:colOff>50800</xdr:colOff>
      <xdr:row>54</xdr:row>
      <xdr:rowOff>17541</xdr:rowOff>
    </xdr:to>
    <xdr:cxnSp macro="">
      <xdr:nvCxnSpPr>
        <xdr:cNvPr id="359" name="直線コネクタ 358"/>
        <xdr:cNvCxnSpPr/>
      </xdr:nvCxnSpPr>
      <xdr:spPr>
        <a:xfrm flipV="1">
          <a:off x="6972300" y="9075141"/>
          <a:ext cx="889000" cy="20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67934</xdr:rowOff>
    </xdr:from>
    <xdr:to>
      <xdr:col>41</xdr:col>
      <xdr:colOff>101600</xdr:colOff>
      <xdr:row>56</xdr:row>
      <xdr:rowOff>169534</xdr:rowOff>
    </xdr:to>
    <xdr:sp macro="" textlink="">
      <xdr:nvSpPr>
        <xdr:cNvPr id="360" name="フローチャート: 判断 359"/>
        <xdr:cNvSpPr/>
      </xdr:nvSpPr>
      <xdr:spPr>
        <a:xfrm>
          <a:off x="7810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160661</xdr:rowOff>
    </xdr:from>
    <xdr:ext cx="534377" cy="259045"/>
    <xdr:sp macro="" textlink="">
      <xdr:nvSpPr>
        <xdr:cNvPr id="361" name="テキスト ボックス 360"/>
        <xdr:cNvSpPr txBox="1"/>
      </xdr:nvSpPr>
      <xdr:spPr>
        <a:xfrm>
          <a:off x="7594111" y="976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98904</xdr:rowOff>
    </xdr:from>
    <xdr:to>
      <xdr:col>36</xdr:col>
      <xdr:colOff>165100</xdr:colOff>
      <xdr:row>57</xdr:row>
      <xdr:rowOff>29054</xdr:rowOff>
    </xdr:to>
    <xdr:sp macro="" textlink="">
      <xdr:nvSpPr>
        <xdr:cNvPr id="362" name="フローチャート: 判断 361"/>
        <xdr:cNvSpPr/>
      </xdr:nvSpPr>
      <xdr:spPr>
        <a:xfrm>
          <a:off x="6921500" y="970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20181</xdr:rowOff>
    </xdr:from>
    <xdr:ext cx="534377" cy="259045"/>
    <xdr:sp macro="" textlink="">
      <xdr:nvSpPr>
        <xdr:cNvPr id="363" name="テキスト ボックス 362"/>
        <xdr:cNvSpPr txBox="1"/>
      </xdr:nvSpPr>
      <xdr:spPr>
        <a:xfrm>
          <a:off x="6705111" y="97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97348</xdr:rowOff>
    </xdr:from>
    <xdr:to>
      <xdr:col>55</xdr:col>
      <xdr:colOff>50800</xdr:colOff>
      <xdr:row>54</xdr:row>
      <xdr:rowOff>27498</xdr:rowOff>
    </xdr:to>
    <xdr:sp macro="" textlink="">
      <xdr:nvSpPr>
        <xdr:cNvPr id="369" name="楕円 368"/>
        <xdr:cNvSpPr/>
      </xdr:nvSpPr>
      <xdr:spPr>
        <a:xfrm>
          <a:off x="10426700" y="918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120225</xdr:rowOff>
    </xdr:from>
    <xdr:ext cx="534377" cy="259045"/>
    <xdr:sp macro="" textlink="">
      <xdr:nvSpPr>
        <xdr:cNvPr id="370" name="普通建設事業費該当値テキスト"/>
        <xdr:cNvSpPr txBox="1"/>
      </xdr:nvSpPr>
      <xdr:spPr>
        <a:xfrm>
          <a:off x="10528300" y="903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41950</xdr:rowOff>
    </xdr:from>
    <xdr:to>
      <xdr:col>50</xdr:col>
      <xdr:colOff>165100</xdr:colOff>
      <xdr:row>52</xdr:row>
      <xdr:rowOff>143550</xdr:rowOff>
    </xdr:to>
    <xdr:sp macro="" textlink="">
      <xdr:nvSpPr>
        <xdr:cNvPr id="371" name="楕円 370"/>
        <xdr:cNvSpPr/>
      </xdr:nvSpPr>
      <xdr:spPr>
        <a:xfrm>
          <a:off x="9588500" y="895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160077</xdr:rowOff>
    </xdr:from>
    <xdr:ext cx="599010" cy="259045"/>
    <xdr:sp macro="" textlink="">
      <xdr:nvSpPr>
        <xdr:cNvPr id="372" name="テキスト ボックス 371"/>
        <xdr:cNvSpPr txBox="1"/>
      </xdr:nvSpPr>
      <xdr:spPr>
        <a:xfrm>
          <a:off x="9339795" y="8732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49</xdr:row>
      <xdr:rowOff>148630</xdr:rowOff>
    </xdr:from>
    <xdr:to>
      <xdr:col>46</xdr:col>
      <xdr:colOff>38100</xdr:colOff>
      <xdr:row>50</xdr:row>
      <xdr:rowOff>78780</xdr:rowOff>
    </xdr:to>
    <xdr:sp macro="" textlink="">
      <xdr:nvSpPr>
        <xdr:cNvPr id="373" name="楕円 372"/>
        <xdr:cNvSpPr/>
      </xdr:nvSpPr>
      <xdr:spPr>
        <a:xfrm>
          <a:off x="8699500" y="854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48</xdr:row>
      <xdr:rowOff>95307</xdr:rowOff>
    </xdr:from>
    <xdr:ext cx="599010" cy="259045"/>
    <xdr:sp macro="" textlink="">
      <xdr:nvSpPr>
        <xdr:cNvPr id="374" name="テキスト ボックス 373"/>
        <xdr:cNvSpPr txBox="1"/>
      </xdr:nvSpPr>
      <xdr:spPr>
        <a:xfrm>
          <a:off x="8450795" y="8324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108941</xdr:rowOff>
    </xdr:from>
    <xdr:to>
      <xdr:col>41</xdr:col>
      <xdr:colOff>101600</xdr:colOff>
      <xdr:row>53</xdr:row>
      <xdr:rowOff>39091</xdr:rowOff>
    </xdr:to>
    <xdr:sp macro="" textlink="">
      <xdr:nvSpPr>
        <xdr:cNvPr id="375" name="楕円 374"/>
        <xdr:cNvSpPr/>
      </xdr:nvSpPr>
      <xdr:spPr>
        <a:xfrm>
          <a:off x="7810500" y="902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55618</xdr:rowOff>
    </xdr:from>
    <xdr:ext cx="599010" cy="259045"/>
    <xdr:sp macro="" textlink="">
      <xdr:nvSpPr>
        <xdr:cNvPr id="376" name="テキスト ボックス 375"/>
        <xdr:cNvSpPr txBox="1"/>
      </xdr:nvSpPr>
      <xdr:spPr>
        <a:xfrm>
          <a:off x="7561795" y="879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138191</xdr:rowOff>
    </xdr:from>
    <xdr:to>
      <xdr:col>36</xdr:col>
      <xdr:colOff>165100</xdr:colOff>
      <xdr:row>54</xdr:row>
      <xdr:rowOff>68341</xdr:rowOff>
    </xdr:to>
    <xdr:sp macro="" textlink="">
      <xdr:nvSpPr>
        <xdr:cNvPr id="377" name="楕円 376"/>
        <xdr:cNvSpPr/>
      </xdr:nvSpPr>
      <xdr:spPr>
        <a:xfrm>
          <a:off x="6921500" y="922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84868</xdr:rowOff>
    </xdr:from>
    <xdr:ext cx="534377" cy="259045"/>
    <xdr:sp macro="" textlink="">
      <xdr:nvSpPr>
        <xdr:cNvPr id="378" name="テキスト ボックス 377"/>
        <xdr:cNvSpPr txBox="1"/>
      </xdr:nvSpPr>
      <xdr:spPr>
        <a:xfrm>
          <a:off x="6705111" y="900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18294</xdr:rowOff>
    </xdr:from>
    <xdr:to>
      <xdr:col>54</xdr:col>
      <xdr:colOff>189865</xdr:colOff>
      <xdr:row>79</xdr:row>
      <xdr:rowOff>31801</xdr:rowOff>
    </xdr:to>
    <xdr:cxnSp macro="">
      <xdr:nvCxnSpPr>
        <xdr:cNvPr id="402" name="直線コネクタ 401"/>
        <xdr:cNvCxnSpPr/>
      </xdr:nvCxnSpPr>
      <xdr:spPr>
        <a:xfrm flipV="1">
          <a:off x="10475595" y="12534144"/>
          <a:ext cx="1270" cy="104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35628</xdr:rowOff>
    </xdr:from>
    <xdr:ext cx="378565" cy="259045"/>
    <xdr:sp macro="" textlink="">
      <xdr:nvSpPr>
        <xdr:cNvPr id="403" name="普通建設事業費 （ うち新規整備　）最小値テキスト"/>
        <xdr:cNvSpPr txBox="1"/>
      </xdr:nvSpPr>
      <xdr:spPr>
        <a:xfrm>
          <a:off x="10528300" y="13580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31801</xdr:rowOff>
    </xdr:from>
    <xdr:to>
      <xdr:col>55</xdr:col>
      <xdr:colOff>88900</xdr:colOff>
      <xdr:row>79</xdr:row>
      <xdr:rowOff>31801</xdr:rowOff>
    </xdr:to>
    <xdr:cxnSp macro="">
      <xdr:nvCxnSpPr>
        <xdr:cNvPr id="404" name="直線コネクタ 403"/>
        <xdr:cNvCxnSpPr/>
      </xdr:nvCxnSpPr>
      <xdr:spPr>
        <a:xfrm>
          <a:off x="10388600" y="13576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136421</xdr:rowOff>
    </xdr:from>
    <xdr:ext cx="534377" cy="259045"/>
    <xdr:sp macro="" textlink="">
      <xdr:nvSpPr>
        <xdr:cNvPr id="405" name="普通建設事業費 （ うち新規整備　）最大値テキスト"/>
        <xdr:cNvSpPr txBox="1"/>
      </xdr:nvSpPr>
      <xdr:spPr>
        <a:xfrm>
          <a:off x="10528300" y="1230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18294</xdr:rowOff>
    </xdr:from>
    <xdr:to>
      <xdr:col>55</xdr:col>
      <xdr:colOff>88900</xdr:colOff>
      <xdr:row>73</xdr:row>
      <xdr:rowOff>18294</xdr:rowOff>
    </xdr:to>
    <xdr:cxnSp macro="">
      <xdr:nvCxnSpPr>
        <xdr:cNvPr id="406" name="直線コネクタ 405"/>
        <xdr:cNvCxnSpPr/>
      </xdr:nvCxnSpPr>
      <xdr:spPr>
        <a:xfrm>
          <a:off x="10388600" y="1253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138919</xdr:rowOff>
    </xdr:from>
    <xdr:to>
      <xdr:col>55</xdr:col>
      <xdr:colOff>0</xdr:colOff>
      <xdr:row>73</xdr:row>
      <xdr:rowOff>116363</xdr:rowOff>
    </xdr:to>
    <xdr:cxnSp macro="">
      <xdr:nvCxnSpPr>
        <xdr:cNvPr id="407" name="直線コネクタ 406"/>
        <xdr:cNvCxnSpPr/>
      </xdr:nvCxnSpPr>
      <xdr:spPr>
        <a:xfrm>
          <a:off x="9639300" y="12140419"/>
          <a:ext cx="838200" cy="49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52010</xdr:rowOff>
    </xdr:from>
    <xdr:ext cx="534377" cy="259045"/>
    <xdr:sp macro="" textlink="">
      <xdr:nvSpPr>
        <xdr:cNvPr id="408" name="普通建設事業費 （ うち新規整備　）平均値テキスト"/>
        <xdr:cNvSpPr txBox="1"/>
      </xdr:nvSpPr>
      <xdr:spPr>
        <a:xfrm>
          <a:off x="10528300" y="13253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73583</xdr:rowOff>
    </xdr:from>
    <xdr:to>
      <xdr:col>55</xdr:col>
      <xdr:colOff>50800</xdr:colOff>
      <xdr:row>78</xdr:row>
      <xdr:rowOff>3733</xdr:rowOff>
    </xdr:to>
    <xdr:sp macro="" textlink="">
      <xdr:nvSpPr>
        <xdr:cNvPr id="409" name="フローチャート: 判断 408"/>
        <xdr:cNvSpPr/>
      </xdr:nvSpPr>
      <xdr:spPr>
        <a:xfrm>
          <a:off x="10426700" y="1327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138919</xdr:rowOff>
    </xdr:from>
    <xdr:to>
      <xdr:col>50</xdr:col>
      <xdr:colOff>114300</xdr:colOff>
      <xdr:row>72</xdr:row>
      <xdr:rowOff>51460</xdr:rowOff>
    </xdr:to>
    <xdr:cxnSp macro="">
      <xdr:nvCxnSpPr>
        <xdr:cNvPr id="410" name="直線コネクタ 409"/>
        <xdr:cNvCxnSpPr/>
      </xdr:nvCxnSpPr>
      <xdr:spPr>
        <a:xfrm flipV="1">
          <a:off x="8750300" y="12140419"/>
          <a:ext cx="889000" cy="25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95225</xdr:rowOff>
    </xdr:from>
    <xdr:to>
      <xdr:col>50</xdr:col>
      <xdr:colOff>165100</xdr:colOff>
      <xdr:row>78</xdr:row>
      <xdr:rowOff>25375</xdr:rowOff>
    </xdr:to>
    <xdr:sp macro="" textlink="">
      <xdr:nvSpPr>
        <xdr:cNvPr id="411" name="フローチャート: 判断 410"/>
        <xdr:cNvSpPr/>
      </xdr:nvSpPr>
      <xdr:spPr>
        <a:xfrm>
          <a:off x="9588500" y="1329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16502</xdr:rowOff>
    </xdr:from>
    <xdr:ext cx="534377" cy="259045"/>
    <xdr:sp macro="" textlink="">
      <xdr:nvSpPr>
        <xdr:cNvPr id="412" name="テキスト ボックス 411"/>
        <xdr:cNvSpPr txBox="1"/>
      </xdr:nvSpPr>
      <xdr:spPr>
        <a:xfrm>
          <a:off x="9372111" y="1338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51460</xdr:rowOff>
    </xdr:from>
    <xdr:to>
      <xdr:col>45</xdr:col>
      <xdr:colOff>177800</xdr:colOff>
      <xdr:row>75</xdr:row>
      <xdr:rowOff>153036</xdr:rowOff>
    </xdr:to>
    <xdr:cxnSp macro="">
      <xdr:nvCxnSpPr>
        <xdr:cNvPr id="413" name="直線コネクタ 412"/>
        <xdr:cNvCxnSpPr/>
      </xdr:nvCxnSpPr>
      <xdr:spPr>
        <a:xfrm flipV="1">
          <a:off x="7861300" y="12395860"/>
          <a:ext cx="889000" cy="6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126276</xdr:rowOff>
    </xdr:from>
    <xdr:to>
      <xdr:col>46</xdr:col>
      <xdr:colOff>38100</xdr:colOff>
      <xdr:row>78</xdr:row>
      <xdr:rowOff>56426</xdr:rowOff>
    </xdr:to>
    <xdr:sp macro="" textlink="">
      <xdr:nvSpPr>
        <xdr:cNvPr id="414" name="フローチャート: 判断 413"/>
        <xdr:cNvSpPr/>
      </xdr:nvSpPr>
      <xdr:spPr>
        <a:xfrm>
          <a:off x="8699500" y="1332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47553</xdr:rowOff>
    </xdr:from>
    <xdr:ext cx="534377" cy="259045"/>
    <xdr:sp macro="" textlink="">
      <xdr:nvSpPr>
        <xdr:cNvPr id="415" name="テキスト ボックス 414"/>
        <xdr:cNvSpPr txBox="1"/>
      </xdr:nvSpPr>
      <xdr:spPr>
        <a:xfrm>
          <a:off x="8483111" y="1342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113487</xdr:rowOff>
    </xdr:from>
    <xdr:to>
      <xdr:col>41</xdr:col>
      <xdr:colOff>50800</xdr:colOff>
      <xdr:row>75</xdr:row>
      <xdr:rowOff>153036</xdr:rowOff>
    </xdr:to>
    <xdr:cxnSp macro="">
      <xdr:nvCxnSpPr>
        <xdr:cNvPr id="416" name="直線コネクタ 415"/>
        <xdr:cNvCxnSpPr/>
      </xdr:nvCxnSpPr>
      <xdr:spPr>
        <a:xfrm>
          <a:off x="6972300" y="12800787"/>
          <a:ext cx="889000" cy="21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92100</xdr:rowOff>
    </xdr:from>
    <xdr:to>
      <xdr:col>41</xdr:col>
      <xdr:colOff>101600</xdr:colOff>
      <xdr:row>78</xdr:row>
      <xdr:rowOff>22250</xdr:rowOff>
    </xdr:to>
    <xdr:sp macro="" textlink="">
      <xdr:nvSpPr>
        <xdr:cNvPr id="417" name="フローチャート: 判断 416"/>
        <xdr:cNvSpPr/>
      </xdr:nvSpPr>
      <xdr:spPr>
        <a:xfrm>
          <a:off x="7810500" y="132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13377</xdr:rowOff>
    </xdr:from>
    <xdr:ext cx="534377" cy="259045"/>
    <xdr:sp macro="" textlink="">
      <xdr:nvSpPr>
        <xdr:cNvPr id="418" name="テキスト ボックス 417"/>
        <xdr:cNvSpPr txBox="1"/>
      </xdr:nvSpPr>
      <xdr:spPr>
        <a:xfrm>
          <a:off x="7594111" y="1338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92577</xdr:rowOff>
    </xdr:from>
    <xdr:to>
      <xdr:col>36</xdr:col>
      <xdr:colOff>165100</xdr:colOff>
      <xdr:row>78</xdr:row>
      <xdr:rowOff>22727</xdr:rowOff>
    </xdr:to>
    <xdr:sp macro="" textlink="">
      <xdr:nvSpPr>
        <xdr:cNvPr id="419" name="フローチャート: 判断 418"/>
        <xdr:cNvSpPr/>
      </xdr:nvSpPr>
      <xdr:spPr>
        <a:xfrm>
          <a:off x="6921500" y="13294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13854</xdr:rowOff>
    </xdr:from>
    <xdr:ext cx="534377" cy="259045"/>
    <xdr:sp macro="" textlink="">
      <xdr:nvSpPr>
        <xdr:cNvPr id="420" name="テキスト ボックス 419"/>
        <xdr:cNvSpPr txBox="1"/>
      </xdr:nvSpPr>
      <xdr:spPr>
        <a:xfrm>
          <a:off x="6705111" y="1338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65563</xdr:rowOff>
    </xdr:from>
    <xdr:to>
      <xdr:col>55</xdr:col>
      <xdr:colOff>50800</xdr:colOff>
      <xdr:row>73</xdr:row>
      <xdr:rowOff>167163</xdr:rowOff>
    </xdr:to>
    <xdr:sp macro="" textlink="">
      <xdr:nvSpPr>
        <xdr:cNvPr id="426" name="楕円 425"/>
        <xdr:cNvSpPr/>
      </xdr:nvSpPr>
      <xdr:spPr>
        <a:xfrm>
          <a:off x="10426700" y="1258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151940</xdr:rowOff>
    </xdr:from>
    <xdr:ext cx="534377" cy="259045"/>
    <xdr:sp macro="" textlink="">
      <xdr:nvSpPr>
        <xdr:cNvPr id="427" name="普通建設事業費 （ うち新規整備　）該当値テキスト"/>
        <xdr:cNvSpPr txBox="1"/>
      </xdr:nvSpPr>
      <xdr:spPr>
        <a:xfrm>
          <a:off x="10528300" y="1249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88119</xdr:rowOff>
    </xdr:from>
    <xdr:to>
      <xdr:col>50</xdr:col>
      <xdr:colOff>165100</xdr:colOff>
      <xdr:row>71</xdr:row>
      <xdr:rowOff>18269</xdr:rowOff>
    </xdr:to>
    <xdr:sp macro="" textlink="">
      <xdr:nvSpPr>
        <xdr:cNvPr id="428" name="楕円 427"/>
        <xdr:cNvSpPr/>
      </xdr:nvSpPr>
      <xdr:spPr>
        <a:xfrm>
          <a:off x="9588500" y="1208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34796</xdr:rowOff>
    </xdr:from>
    <xdr:ext cx="534377" cy="259045"/>
    <xdr:sp macro="" textlink="">
      <xdr:nvSpPr>
        <xdr:cNvPr id="429" name="テキスト ボックス 428"/>
        <xdr:cNvSpPr txBox="1"/>
      </xdr:nvSpPr>
      <xdr:spPr>
        <a:xfrm>
          <a:off x="9372111" y="118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660</xdr:rowOff>
    </xdr:from>
    <xdr:to>
      <xdr:col>46</xdr:col>
      <xdr:colOff>38100</xdr:colOff>
      <xdr:row>72</xdr:row>
      <xdr:rowOff>102260</xdr:rowOff>
    </xdr:to>
    <xdr:sp macro="" textlink="">
      <xdr:nvSpPr>
        <xdr:cNvPr id="430" name="楕円 429"/>
        <xdr:cNvSpPr/>
      </xdr:nvSpPr>
      <xdr:spPr>
        <a:xfrm>
          <a:off x="8699500" y="1234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118787</xdr:rowOff>
    </xdr:from>
    <xdr:ext cx="534377" cy="259045"/>
    <xdr:sp macro="" textlink="">
      <xdr:nvSpPr>
        <xdr:cNvPr id="431" name="テキスト ボックス 430"/>
        <xdr:cNvSpPr txBox="1"/>
      </xdr:nvSpPr>
      <xdr:spPr>
        <a:xfrm>
          <a:off x="8483111" y="1212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102235</xdr:rowOff>
    </xdr:from>
    <xdr:to>
      <xdr:col>41</xdr:col>
      <xdr:colOff>101600</xdr:colOff>
      <xdr:row>76</xdr:row>
      <xdr:rowOff>32386</xdr:rowOff>
    </xdr:to>
    <xdr:sp macro="" textlink="">
      <xdr:nvSpPr>
        <xdr:cNvPr id="432" name="楕円 431"/>
        <xdr:cNvSpPr/>
      </xdr:nvSpPr>
      <xdr:spPr>
        <a:xfrm>
          <a:off x="7810500" y="129609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48912</xdr:rowOff>
    </xdr:from>
    <xdr:ext cx="534377" cy="259045"/>
    <xdr:sp macro="" textlink="">
      <xdr:nvSpPr>
        <xdr:cNvPr id="433" name="テキスト ボックス 432"/>
        <xdr:cNvSpPr txBox="1"/>
      </xdr:nvSpPr>
      <xdr:spPr>
        <a:xfrm>
          <a:off x="7594111" y="1273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62687</xdr:rowOff>
    </xdr:from>
    <xdr:to>
      <xdr:col>36</xdr:col>
      <xdr:colOff>165100</xdr:colOff>
      <xdr:row>74</xdr:row>
      <xdr:rowOff>164287</xdr:rowOff>
    </xdr:to>
    <xdr:sp macro="" textlink="">
      <xdr:nvSpPr>
        <xdr:cNvPr id="434" name="楕円 433"/>
        <xdr:cNvSpPr/>
      </xdr:nvSpPr>
      <xdr:spPr>
        <a:xfrm>
          <a:off x="6921500" y="1274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9364</xdr:rowOff>
    </xdr:from>
    <xdr:ext cx="534377" cy="259045"/>
    <xdr:sp macro="" textlink="">
      <xdr:nvSpPr>
        <xdr:cNvPr id="435" name="テキスト ボックス 434"/>
        <xdr:cNvSpPr txBox="1"/>
      </xdr:nvSpPr>
      <xdr:spPr>
        <a:xfrm>
          <a:off x="6705111" y="125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1" name="直線コネクタ 460"/>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2" name="普通建設事業費 （ うち更新整備　）最小値テキスト"/>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3" name="直線コネクタ 462"/>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4" name="普通建設事業費 （ うち更新整備　）最大値テキスト"/>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5" name="直線コネクタ 464"/>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41157</xdr:rowOff>
    </xdr:from>
    <xdr:to>
      <xdr:col>55</xdr:col>
      <xdr:colOff>0</xdr:colOff>
      <xdr:row>98</xdr:row>
      <xdr:rowOff>9333</xdr:rowOff>
    </xdr:to>
    <xdr:cxnSp macro="">
      <xdr:nvCxnSpPr>
        <xdr:cNvPr id="466" name="直線コネクタ 465"/>
        <xdr:cNvCxnSpPr/>
      </xdr:nvCxnSpPr>
      <xdr:spPr>
        <a:xfrm flipV="1">
          <a:off x="9639300" y="16671807"/>
          <a:ext cx="838200" cy="13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134670</xdr:rowOff>
    </xdr:from>
    <xdr:ext cx="534377" cy="259045"/>
    <xdr:sp macro="" textlink="">
      <xdr:nvSpPr>
        <xdr:cNvPr id="467" name="普通建設事業費 （ うち更新整備　）平均値テキスト"/>
        <xdr:cNvSpPr txBox="1"/>
      </xdr:nvSpPr>
      <xdr:spPr>
        <a:xfrm>
          <a:off x="10528300" y="16422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8" name="フローチャート: 判断 467"/>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38577</xdr:rowOff>
    </xdr:from>
    <xdr:to>
      <xdr:col>50</xdr:col>
      <xdr:colOff>114300</xdr:colOff>
      <xdr:row>98</xdr:row>
      <xdr:rowOff>9333</xdr:rowOff>
    </xdr:to>
    <xdr:cxnSp macro="">
      <xdr:nvCxnSpPr>
        <xdr:cNvPr id="469" name="直線コネクタ 468"/>
        <xdr:cNvCxnSpPr/>
      </xdr:nvCxnSpPr>
      <xdr:spPr>
        <a:xfrm>
          <a:off x="8750300" y="15983427"/>
          <a:ext cx="889000" cy="82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160223</xdr:rowOff>
    </xdr:from>
    <xdr:to>
      <xdr:col>50</xdr:col>
      <xdr:colOff>165100</xdr:colOff>
      <xdr:row>97</xdr:row>
      <xdr:rowOff>90373</xdr:rowOff>
    </xdr:to>
    <xdr:sp macro="" textlink="">
      <xdr:nvSpPr>
        <xdr:cNvPr id="470" name="フローチャート: 判断 469"/>
        <xdr:cNvSpPr/>
      </xdr:nvSpPr>
      <xdr:spPr>
        <a:xfrm>
          <a:off x="9588500" y="1661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106900</xdr:rowOff>
    </xdr:from>
    <xdr:ext cx="534377" cy="259045"/>
    <xdr:sp macro="" textlink="">
      <xdr:nvSpPr>
        <xdr:cNvPr id="471" name="テキスト ボックス 470"/>
        <xdr:cNvSpPr txBox="1"/>
      </xdr:nvSpPr>
      <xdr:spPr>
        <a:xfrm>
          <a:off x="9372111" y="1639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38577</xdr:rowOff>
    </xdr:from>
    <xdr:to>
      <xdr:col>45</xdr:col>
      <xdr:colOff>177800</xdr:colOff>
      <xdr:row>93</xdr:row>
      <xdr:rowOff>155817</xdr:rowOff>
    </xdr:to>
    <xdr:cxnSp macro="">
      <xdr:nvCxnSpPr>
        <xdr:cNvPr id="472" name="直線コネクタ 471"/>
        <xdr:cNvCxnSpPr/>
      </xdr:nvCxnSpPr>
      <xdr:spPr>
        <a:xfrm flipV="1">
          <a:off x="7861300" y="15983427"/>
          <a:ext cx="889000" cy="11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155423</xdr:rowOff>
    </xdr:from>
    <xdr:to>
      <xdr:col>46</xdr:col>
      <xdr:colOff>38100</xdr:colOff>
      <xdr:row>97</xdr:row>
      <xdr:rowOff>85573</xdr:rowOff>
    </xdr:to>
    <xdr:sp macro="" textlink="">
      <xdr:nvSpPr>
        <xdr:cNvPr id="473" name="フローチャート: 判断 472"/>
        <xdr:cNvSpPr/>
      </xdr:nvSpPr>
      <xdr:spPr>
        <a:xfrm>
          <a:off x="8699500" y="1661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76700</xdr:rowOff>
    </xdr:from>
    <xdr:ext cx="534377" cy="259045"/>
    <xdr:sp macro="" textlink="">
      <xdr:nvSpPr>
        <xdr:cNvPr id="474" name="テキスト ボックス 473"/>
        <xdr:cNvSpPr txBox="1"/>
      </xdr:nvSpPr>
      <xdr:spPr>
        <a:xfrm>
          <a:off x="8483111" y="1670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155817</xdr:rowOff>
    </xdr:from>
    <xdr:to>
      <xdr:col>41</xdr:col>
      <xdr:colOff>50800</xdr:colOff>
      <xdr:row>96</xdr:row>
      <xdr:rowOff>103499</xdr:rowOff>
    </xdr:to>
    <xdr:cxnSp macro="">
      <xdr:nvCxnSpPr>
        <xdr:cNvPr id="475" name="直線コネクタ 474"/>
        <xdr:cNvCxnSpPr/>
      </xdr:nvCxnSpPr>
      <xdr:spPr>
        <a:xfrm flipV="1">
          <a:off x="6972300" y="16100667"/>
          <a:ext cx="889000" cy="46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8384</xdr:rowOff>
    </xdr:from>
    <xdr:to>
      <xdr:col>41</xdr:col>
      <xdr:colOff>101600</xdr:colOff>
      <xdr:row>97</xdr:row>
      <xdr:rowOff>109984</xdr:rowOff>
    </xdr:to>
    <xdr:sp macro="" textlink="">
      <xdr:nvSpPr>
        <xdr:cNvPr id="476" name="フローチャート: 判断 475"/>
        <xdr:cNvSpPr/>
      </xdr:nvSpPr>
      <xdr:spPr>
        <a:xfrm>
          <a:off x="7810500" y="16639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101111</xdr:rowOff>
    </xdr:from>
    <xdr:ext cx="534377" cy="259045"/>
    <xdr:sp macro="" textlink="">
      <xdr:nvSpPr>
        <xdr:cNvPr id="477" name="テキスト ボックス 476"/>
        <xdr:cNvSpPr txBox="1"/>
      </xdr:nvSpPr>
      <xdr:spPr>
        <a:xfrm>
          <a:off x="7594111" y="1673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46855</xdr:rowOff>
    </xdr:from>
    <xdr:to>
      <xdr:col>36</xdr:col>
      <xdr:colOff>165100</xdr:colOff>
      <xdr:row>97</xdr:row>
      <xdr:rowOff>148455</xdr:rowOff>
    </xdr:to>
    <xdr:sp macro="" textlink="">
      <xdr:nvSpPr>
        <xdr:cNvPr id="478" name="フローチャート: 判断 477"/>
        <xdr:cNvSpPr/>
      </xdr:nvSpPr>
      <xdr:spPr>
        <a:xfrm>
          <a:off x="6921500" y="1667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139582</xdr:rowOff>
    </xdr:from>
    <xdr:ext cx="534377" cy="259045"/>
    <xdr:sp macro="" textlink="">
      <xdr:nvSpPr>
        <xdr:cNvPr id="479" name="テキスト ボックス 478"/>
        <xdr:cNvSpPr txBox="1"/>
      </xdr:nvSpPr>
      <xdr:spPr>
        <a:xfrm>
          <a:off x="6705111" y="1677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161807</xdr:rowOff>
    </xdr:from>
    <xdr:to>
      <xdr:col>55</xdr:col>
      <xdr:colOff>50800</xdr:colOff>
      <xdr:row>97</xdr:row>
      <xdr:rowOff>91957</xdr:rowOff>
    </xdr:to>
    <xdr:sp macro="" textlink="">
      <xdr:nvSpPr>
        <xdr:cNvPr id="485" name="楕円 484"/>
        <xdr:cNvSpPr/>
      </xdr:nvSpPr>
      <xdr:spPr>
        <a:xfrm>
          <a:off x="10426700" y="1662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140234</xdr:rowOff>
    </xdr:from>
    <xdr:ext cx="534377" cy="259045"/>
    <xdr:sp macro="" textlink="">
      <xdr:nvSpPr>
        <xdr:cNvPr id="486" name="普通建設事業費 （ うち更新整備　）該当値テキスト"/>
        <xdr:cNvSpPr txBox="1"/>
      </xdr:nvSpPr>
      <xdr:spPr>
        <a:xfrm>
          <a:off x="10528300" y="1659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129983</xdr:rowOff>
    </xdr:from>
    <xdr:to>
      <xdr:col>50</xdr:col>
      <xdr:colOff>165100</xdr:colOff>
      <xdr:row>98</xdr:row>
      <xdr:rowOff>60133</xdr:rowOff>
    </xdr:to>
    <xdr:sp macro="" textlink="">
      <xdr:nvSpPr>
        <xdr:cNvPr id="487" name="楕円 486"/>
        <xdr:cNvSpPr/>
      </xdr:nvSpPr>
      <xdr:spPr>
        <a:xfrm>
          <a:off x="9588500" y="1676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51260</xdr:rowOff>
    </xdr:from>
    <xdr:ext cx="534377" cy="259045"/>
    <xdr:sp macro="" textlink="">
      <xdr:nvSpPr>
        <xdr:cNvPr id="488" name="テキスト ボックス 487"/>
        <xdr:cNvSpPr txBox="1"/>
      </xdr:nvSpPr>
      <xdr:spPr>
        <a:xfrm>
          <a:off x="9372111" y="1685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159227</xdr:rowOff>
    </xdr:from>
    <xdr:to>
      <xdr:col>46</xdr:col>
      <xdr:colOff>38100</xdr:colOff>
      <xdr:row>93</xdr:row>
      <xdr:rowOff>89377</xdr:rowOff>
    </xdr:to>
    <xdr:sp macro="" textlink="">
      <xdr:nvSpPr>
        <xdr:cNvPr id="489" name="楕円 488"/>
        <xdr:cNvSpPr/>
      </xdr:nvSpPr>
      <xdr:spPr>
        <a:xfrm>
          <a:off x="8699500" y="1593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105904</xdr:rowOff>
    </xdr:from>
    <xdr:ext cx="534377" cy="259045"/>
    <xdr:sp macro="" textlink="">
      <xdr:nvSpPr>
        <xdr:cNvPr id="490" name="テキスト ボックス 489"/>
        <xdr:cNvSpPr txBox="1"/>
      </xdr:nvSpPr>
      <xdr:spPr>
        <a:xfrm>
          <a:off x="8483111" y="1570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105017</xdr:rowOff>
    </xdr:from>
    <xdr:to>
      <xdr:col>41</xdr:col>
      <xdr:colOff>101600</xdr:colOff>
      <xdr:row>94</xdr:row>
      <xdr:rowOff>35167</xdr:rowOff>
    </xdr:to>
    <xdr:sp macro="" textlink="">
      <xdr:nvSpPr>
        <xdr:cNvPr id="491" name="楕円 490"/>
        <xdr:cNvSpPr/>
      </xdr:nvSpPr>
      <xdr:spPr>
        <a:xfrm>
          <a:off x="7810500" y="1604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51694</xdr:rowOff>
    </xdr:from>
    <xdr:ext cx="534377" cy="259045"/>
    <xdr:sp macro="" textlink="">
      <xdr:nvSpPr>
        <xdr:cNvPr id="492" name="テキスト ボックス 491"/>
        <xdr:cNvSpPr txBox="1"/>
      </xdr:nvSpPr>
      <xdr:spPr>
        <a:xfrm>
          <a:off x="7594111" y="1582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52699</xdr:rowOff>
    </xdr:from>
    <xdr:to>
      <xdr:col>36</xdr:col>
      <xdr:colOff>165100</xdr:colOff>
      <xdr:row>96</xdr:row>
      <xdr:rowOff>154299</xdr:rowOff>
    </xdr:to>
    <xdr:sp macro="" textlink="">
      <xdr:nvSpPr>
        <xdr:cNvPr id="493" name="楕円 492"/>
        <xdr:cNvSpPr/>
      </xdr:nvSpPr>
      <xdr:spPr>
        <a:xfrm>
          <a:off x="6921500" y="1651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170826</xdr:rowOff>
    </xdr:from>
    <xdr:ext cx="534377" cy="259045"/>
    <xdr:sp macro="" textlink="">
      <xdr:nvSpPr>
        <xdr:cNvPr id="494" name="テキスト ボックス 493"/>
        <xdr:cNvSpPr txBox="1"/>
      </xdr:nvSpPr>
      <xdr:spPr>
        <a:xfrm>
          <a:off x="6705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8" name="直線コネクタ 517"/>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1" name="災害復旧事業費最大値テキスト"/>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2" name="直線コネクタ 521"/>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4845</xdr:rowOff>
    </xdr:from>
    <xdr:to>
      <xdr:col>85</xdr:col>
      <xdr:colOff>127000</xdr:colOff>
      <xdr:row>39</xdr:row>
      <xdr:rowOff>13208</xdr:rowOff>
    </xdr:to>
    <xdr:cxnSp macro="">
      <xdr:nvCxnSpPr>
        <xdr:cNvPr id="523" name="直線コネクタ 522"/>
        <xdr:cNvCxnSpPr/>
      </xdr:nvCxnSpPr>
      <xdr:spPr>
        <a:xfrm flipV="1">
          <a:off x="15481300" y="6691395"/>
          <a:ext cx="838200" cy="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130865</xdr:rowOff>
    </xdr:from>
    <xdr:ext cx="469744" cy="259045"/>
    <xdr:sp macro="" textlink="">
      <xdr:nvSpPr>
        <xdr:cNvPr id="524" name="災害復旧事業費平均値テキスト"/>
        <xdr:cNvSpPr txBox="1"/>
      </xdr:nvSpPr>
      <xdr:spPr>
        <a:xfrm>
          <a:off x="16370300" y="647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5" name="フローチャート: 判断 524"/>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13208</xdr:rowOff>
    </xdr:from>
    <xdr:to>
      <xdr:col>81</xdr:col>
      <xdr:colOff>50800</xdr:colOff>
      <xdr:row>39</xdr:row>
      <xdr:rowOff>44126</xdr:rowOff>
    </xdr:to>
    <xdr:cxnSp macro="">
      <xdr:nvCxnSpPr>
        <xdr:cNvPr id="526" name="直線コネクタ 525"/>
        <xdr:cNvCxnSpPr/>
      </xdr:nvCxnSpPr>
      <xdr:spPr>
        <a:xfrm flipV="1">
          <a:off x="14592300" y="6699758"/>
          <a:ext cx="889000" cy="3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152908</xdr:rowOff>
    </xdr:from>
    <xdr:to>
      <xdr:col>81</xdr:col>
      <xdr:colOff>101600</xdr:colOff>
      <xdr:row>39</xdr:row>
      <xdr:rowOff>83058</xdr:rowOff>
    </xdr:to>
    <xdr:sp macro="" textlink="">
      <xdr:nvSpPr>
        <xdr:cNvPr id="527" name="フローチャート: 判断 526"/>
        <xdr:cNvSpPr/>
      </xdr:nvSpPr>
      <xdr:spPr>
        <a:xfrm>
          <a:off x="15430500" y="66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74185</xdr:rowOff>
    </xdr:from>
    <xdr:ext cx="378565" cy="259045"/>
    <xdr:sp macro="" textlink="">
      <xdr:nvSpPr>
        <xdr:cNvPr id="528" name="テキスト ボックス 527"/>
        <xdr:cNvSpPr txBox="1"/>
      </xdr:nvSpPr>
      <xdr:spPr>
        <a:xfrm>
          <a:off x="15292017" y="6760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37516</xdr:rowOff>
    </xdr:from>
    <xdr:to>
      <xdr:col>76</xdr:col>
      <xdr:colOff>114300</xdr:colOff>
      <xdr:row>39</xdr:row>
      <xdr:rowOff>44126</xdr:rowOff>
    </xdr:to>
    <xdr:cxnSp macro="">
      <xdr:nvCxnSpPr>
        <xdr:cNvPr id="529" name="直線コネクタ 528"/>
        <xdr:cNvCxnSpPr/>
      </xdr:nvCxnSpPr>
      <xdr:spPr>
        <a:xfrm>
          <a:off x="13703300" y="6724066"/>
          <a:ext cx="889000" cy="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151823</xdr:rowOff>
    </xdr:from>
    <xdr:to>
      <xdr:col>76</xdr:col>
      <xdr:colOff>165100</xdr:colOff>
      <xdr:row>39</xdr:row>
      <xdr:rowOff>81973</xdr:rowOff>
    </xdr:to>
    <xdr:sp macro="" textlink="">
      <xdr:nvSpPr>
        <xdr:cNvPr id="530" name="フローチャート: 判断 529"/>
        <xdr:cNvSpPr/>
      </xdr:nvSpPr>
      <xdr:spPr>
        <a:xfrm>
          <a:off x="14541500" y="666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98499</xdr:rowOff>
    </xdr:from>
    <xdr:ext cx="378565" cy="259045"/>
    <xdr:sp macro="" textlink="">
      <xdr:nvSpPr>
        <xdr:cNvPr id="531" name="テキスト ボックス 530"/>
        <xdr:cNvSpPr txBox="1"/>
      </xdr:nvSpPr>
      <xdr:spPr>
        <a:xfrm>
          <a:off x="14403017" y="6442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30276</xdr:rowOff>
    </xdr:from>
    <xdr:to>
      <xdr:col>71</xdr:col>
      <xdr:colOff>177800</xdr:colOff>
      <xdr:row>39</xdr:row>
      <xdr:rowOff>37516</xdr:rowOff>
    </xdr:to>
    <xdr:cxnSp macro="">
      <xdr:nvCxnSpPr>
        <xdr:cNvPr id="532" name="直線コネクタ 531"/>
        <xdr:cNvCxnSpPr/>
      </xdr:nvCxnSpPr>
      <xdr:spPr>
        <a:xfrm>
          <a:off x="12814300" y="6716826"/>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160071</xdr:rowOff>
    </xdr:from>
    <xdr:to>
      <xdr:col>72</xdr:col>
      <xdr:colOff>38100</xdr:colOff>
      <xdr:row>39</xdr:row>
      <xdr:rowOff>90221</xdr:rowOff>
    </xdr:to>
    <xdr:sp macro="" textlink="">
      <xdr:nvSpPr>
        <xdr:cNvPr id="533" name="フローチャート: 判断 532"/>
        <xdr:cNvSpPr/>
      </xdr:nvSpPr>
      <xdr:spPr>
        <a:xfrm>
          <a:off x="13652500" y="66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81348</xdr:rowOff>
    </xdr:from>
    <xdr:ext cx="378565" cy="259045"/>
    <xdr:sp macro="" textlink="">
      <xdr:nvSpPr>
        <xdr:cNvPr id="534" name="テキスト ボックス 533"/>
        <xdr:cNvSpPr txBox="1"/>
      </xdr:nvSpPr>
      <xdr:spPr>
        <a:xfrm>
          <a:off x="13514017" y="6767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163100</xdr:rowOff>
    </xdr:from>
    <xdr:to>
      <xdr:col>67</xdr:col>
      <xdr:colOff>101600</xdr:colOff>
      <xdr:row>39</xdr:row>
      <xdr:rowOff>93250</xdr:rowOff>
    </xdr:to>
    <xdr:sp macro="" textlink="">
      <xdr:nvSpPr>
        <xdr:cNvPr id="535" name="フローチャート: 判断 534"/>
        <xdr:cNvSpPr/>
      </xdr:nvSpPr>
      <xdr:spPr>
        <a:xfrm>
          <a:off x="12763500" y="667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84377</xdr:rowOff>
    </xdr:from>
    <xdr:ext cx="378565" cy="259045"/>
    <xdr:sp macro="" textlink="">
      <xdr:nvSpPr>
        <xdr:cNvPr id="536" name="テキスト ボックス 535"/>
        <xdr:cNvSpPr txBox="1"/>
      </xdr:nvSpPr>
      <xdr:spPr>
        <a:xfrm>
          <a:off x="12625017" y="6770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125495</xdr:rowOff>
    </xdr:from>
    <xdr:to>
      <xdr:col>85</xdr:col>
      <xdr:colOff>177800</xdr:colOff>
      <xdr:row>39</xdr:row>
      <xdr:rowOff>55645</xdr:rowOff>
    </xdr:to>
    <xdr:sp macro="" textlink="">
      <xdr:nvSpPr>
        <xdr:cNvPr id="542" name="楕円 541"/>
        <xdr:cNvSpPr/>
      </xdr:nvSpPr>
      <xdr:spPr>
        <a:xfrm>
          <a:off x="16268700" y="664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86415</xdr:rowOff>
    </xdr:from>
    <xdr:ext cx="469744" cy="259045"/>
    <xdr:sp macro="" textlink="">
      <xdr:nvSpPr>
        <xdr:cNvPr id="543" name="災害復旧事業費該当値テキスト"/>
        <xdr:cNvSpPr txBox="1"/>
      </xdr:nvSpPr>
      <xdr:spPr>
        <a:xfrm>
          <a:off x="16370300" y="660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133858</xdr:rowOff>
    </xdr:from>
    <xdr:to>
      <xdr:col>81</xdr:col>
      <xdr:colOff>101600</xdr:colOff>
      <xdr:row>39</xdr:row>
      <xdr:rowOff>64008</xdr:rowOff>
    </xdr:to>
    <xdr:sp macro="" textlink="">
      <xdr:nvSpPr>
        <xdr:cNvPr id="544" name="楕円 543"/>
        <xdr:cNvSpPr/>
      </xdr:nvSpPr>
      <xdr:spPr>
        <a:xfrm>
          <a:off x="15430500" y="664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80535</xdr:rowOff>
    </xdr:from>
    <xdr:ext cx="469744" cy="259045"/>
    <xdr:sp macro="" textlink="">
      <xdr:nvSpPr>
        <xdr:cNvPr id="545" name="テキスト ボックス 544"/>
        <xdr:cNvSpPr txBox="1"/>
      </xdr:nvSpPr>
      <xdr:spPr>
        <a:xfrm>
          <a:off x="15246428" y="6424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164776</xdr:rowOff>
    </xdr:from>
    <xdr:to>
      <xdr:col>76</xdr:col>
      <xdr:colOff>165100</xdr:colOff>
      <xdr:row>39</xdr:row>
      <xdr:rowOff>94926</xdr:rowOff>
    </xdr:to>
    <xdr:sp macro="" textlink="">
      <xdr:nvSpPr>
        <xdr:cNvPr id="546" name="楕円 545"/>
        <xdr:cNvSpPr/>
      </xdr:nvSpPr>
      <xdr:spPr>
        <a:xfrm>
          <a:off x="14541500" y="667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86053</xdr:rowOff>
    </xdr:from>
    <xdr:ext cx="313932" cy="259045"/>
    <xdr:sp macro="" textlink="">
      <xdr:nvSpPr>
        <xdr:cNvPr id="547" name="テキスト ボックス 546"/>
        <xdr:cNvSpPr txBox="1"/>
      </xdr:nvSpPr>
      <xdr:spPr>
        <a:xfrm>
          <a:off x="14435333" y="67726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158166</xdr:rowOff>
    </xdr:from>
    <xdr:to>
      <xdr:col>72</xdr:col>
      <xdr:colOff>38100</xdr:colOff>
      <xdr:row>39</xdr:row>
      <xdr:rowOff>88316</xdr:rowOff>
    </xdr:to>
    <xdr:sp macro="" textlink="">
      <xdr:nvSpPr>
        <xdr:cNvPr id="548" name="楕円 547"/>
        <xdr:cNvSpPr/>
      </xdr:nvSpPr>
      <xdr:spPr>
        <a:xfrm>
          <a:off x="13652500" y="667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104843</xdr:rowOff>
    </xdr:from>
    <xdr:ext cx="378565" cy="259045"/>
    <xdr:sp macro="" textlink="">
      <xdr:nvSpPr>
        <xdr:cNvPr id="549" name="テキスト ボックス 548"/>
        <xdr:cNvSpPr txBox="1"/>
      </xdr:nvSpPr>
      <xdr:spPr>
        <a:xfrm>
          <a:off x="13514017" y="6448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150926</xdr:rowOff>
    </xdr:from>
    <xdr:to>
      <xdr:col>67</xdr:col>
      <xdr:colOff>101600</xdr:colOff>
      <xdr:row>39</xdr:row>
      <xdr:rowOff>81076</xdr:rowOff>
    </xdr:to>
    <xdr:sp macro="" textlink="">
      <xdr:nvSpPr>
        <xdr:cNvPr id="550" name="楕円 549"/>
        <xdr:cNvSpPr/>
      </xdr:nvSpPr>
      <xdr:spPr>
        <a:xfrm>
          <a:off x="12763500" y="666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97604</xdr:rowOff>
    </xdr:from>
    <xdr:ext cx="378565" cy="259045"/>
    <xdr:sp macro="" textlink="">
      <xdr:nvSpPr>
        <xdr:cNvPr id="551" name="テキスト ボックス 550"/>
        <xdr:cNvSpPr txBox="1"/>
      </xdr:nvSpPr>
      <xdr:spPr>
        <a:xfrm>
          <a:off x="12625017" y="6441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2" name="直線コネクタ 621"/>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3" name="公債費最小値テキスト"/>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4" name="直線コネクタ 623"/>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5" name="公債費最大値テキスト"/>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6" name="直線コネクタ 625"/>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160206</xdr:rowOff>
    </xdr:from>
    <xdr:to>
      <xdr:col>85</xdr:col>
      <xdr:colOff>127000</xdr:colOff>
      <xdr:row>73</xdr:row>
      <xdr:rowOff>168366</xdr:rowOff>
    </xdr:to>
    <xdr:cxnSp macro="">
      <xdr:nvCxnSpPr>
        <xdr:cNvPr id="627" name="直線コネクタ 626"/>
        <xdr:cNvCxnSpPr/>
      </xdr:nvCxnSpPr>
      <xdr:spPr>
        <a:xfrm>
          <a:off x="15481300" y="12676056"/>
          <a:ext cx="838200" cy="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129357</xdr:rowOff>
    </xdr:from>
    <xdr:ext cx="534377" cy="259045"/>
    <xdr:sp macro="" textlink="">
      <xdr:nvSpPr>
        <xdr:cNvPr id="628" name="公債費平均値テキスト"/>
        <xdr:cNvSpPr txBox="1"/>
      </xdr:nvSpPr>
      <xdr:spPr>
        <a:xfrm>
          <a:off x="16370300" y="12473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29" name="フローチャート: 判断 628"/>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154765</xdr:rowOff>
    </xdr:from>
    <xdr:to>
      <xdr:col>81</xdr:col>
      <xdr:colOff>50800</xdr:colOff>
      <xdr:row>73</xdr:row>
      <xdr:rowOff>160206</xdr:rowOff>
    </xdr:to>
    <xdr:cxnSp macro="">
      <xdr:nvCxnSpPr>
        <xdr:cNvPr id="630" name="直線コネクタ 629"/>
        <xdr:cNvCxnSpPr/>
      </xdr:nvCxnSpPr>
      <xdr:spPr>
        <a:xfrm>
          <a:off x="14592300" y="12670615"/>
          <a:ext cx="8890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125499</xdr:rowOff>
    </xdr:from>
    <xdr:to>
      <xdr:col>81</xdr:col>
      <xdr:colOff>101600</xdr:colOff>
      <xdr:row>75</xdr:row>
      <xdr:rowOff>55649</xdr:rowOff>
    </xdr:to>
    <xdr:sp macro="" textlink="">
      <xdr:nvSpPr>
        <xdr:cNvPr id="631" name="フローチャート: 判断 630"/>
        <xdr:cNvSpPr/>
      </xdr:nvSpPr>
      <xdr:spPr>
        <a:xfrm>
          <a:off x="15430500" y="1281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46776</xdr:rowOff>
    </xdr:from>
    <xdr:ext cx="534377" cy="259045"/>
    <xdr:sp macro="" textlink="">
      <xdr:nvSpPr>
        <xdr:cNvPr id="632" name="テキスト ボックス 631"/>
        <xdr:cNvSpPr txBox="1"/>
      </xdr:nvSpPr>
      <xdr:spPr>
        <a:xfrm>
          <a:off x="15214111" y="1290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154765</xdr:rowOff>
    </xdr:from>
    <xdr:to>
      <xdr:col>76</xdr:col>
      <xdr:colOff>114300</xdr:colOff>
      <xdr:row>74</xdr:row>
      <xdr:rowOff>35870</xdr:rowOff>
    </xdr:to>
    <xdr:cxnSp macro="">
      <xdr:nvCxnSpPr>
        <xdr:cNvPr id="633" name="直線コネクタ 632"/>
        <xdr:cNvCxnSpPr/>
      </xdr:nvCxnSpPr>
      <xdr:spPr>
        <a:xfrm flipV="1">
          <a:off x="13703300" y="12670615"/>
          <a:ext cx="889000" cy="5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96672</xdr:rowOff>
    </xdr:from>
    <xdr:to>
      <xdr:col>76</xdr:col>
      <xdr:colOff>165100</xdr:colOff>
      <xdr:row>75</xdr:row>
      <xdr:rowOff>26822</xdr:rowOff>
    </xdr:to>
    <xdr:sp macro="" textlink="">
      <xdr:nvSpPr>
        <xdr:cNvPr id="634" name="フローチャート: 判断 633"/>
        <xdr:cNvSpPr/>
      </xdr:nvSpPr>
      <xdr:spPr>
        <a:xfrm>
          <a:off x="14541500" y="1278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17949</xdr:rowOff>
    </xdr:from>
    <xdr:ext cx="534377" cy="259045"/>
    <xdr:sp macro="" textlink="">
      <xdr:nvSpPr>
        <xdr:cNvPr id="635" name="テキスト ボックス 634"/>
        <xdr:cNvSpPr txBox="1"/>
      </xdr:nvSpPr>
      <xdr:spPr>
        <a:xfrm>
          <a:off x="14325111" y="1287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34453</xdr:rowOff>
    </xdr:from>
    <xdr:to>
      <xdr:col>71</xdr:col>
      <xdr:colOff>177800</xdr:colOff>
      <xdr:row>74</xdr:row>
      <xdr:rowOff>35870</xdr:rowOff>
    </xdr:to>
    <xdr:cxnSp macro="">
      <xdr:nvCxnSpPr>
        <xdr:cNvPr id="636" name="直線コネクタ 635"/>
        <xdr:cNvCxnSpPr/>
      </xdr:nvCxnSpPr>
      <xdr:spPr>
        <a:xfrm>
          <a:off x="12814300" y="12721753"/>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56919</xdr:rowOff>
    </xdr:from>
    <xdr:to>
      <xdr:col>72</xdr:col>
      <xdr:colOff>38100</xdr:colOff>
      <xdr:row>74</xdr:row>
      <xdr:rowOff>158519</xdr:rowOff>
    </xdr:to>
    <xdr:sp macro="" textlink="">
      <xdr:nvSpPr>
        <xdr:cNvPr id="637" name="フローチャート: 判断 636"/>
        <xdr:cNvSpPr/>
      </xdr:nvSpPr>
      <xdr:spPr>
        <a:xfrm>
          <a:off x="13652500" y="1274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149646</xdr:rowOff>
    </xdr:from>
    <xdr:ext cx="534377" cy="259045"/>
    <xdr:sp macro="" textlink="">
      <xdr:nvSpPr>
        <xdr:cNvPr id="638" name="テキスト ボックス 637"/>
        <xdr:cNvSpPr txBox="1"/>
      </xdr:nvSpPr>
      <xdr:spPr>
        <a:xfrm>
          <a:off x="13436111" y="1283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45992</xdr:rowOff>
    </xdr:from>
    <xdr:to>
      <xdr:col>67</xdr:col>
      <xdr:colOff>101600</xdr:colOff>
      <xdr:row>74</xdr:row>
      <xdr:rowOff>147592</xdr:rowOff>
    </xdr:to>
    <xdr:sp macro="" textlink="">
      <xdr:nvSpPr>
        <xdr:cNvPr id="639" name="フローチャート: 判断 638"/>
        <xdr:cNvSpPr/>
      </xdr:nvSpPr>
      <xdr:spPr>
        <a:xfrm>
          <a:off x="12763500" y="1273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138719</xdr:rowOff>
    </xdr:from>
    <xdr:ext cx="534377" cy="259045"/>
    <xdr:sp macro="" textlink="">
      <xdr:nvSpPr>
        <xdr:cNvPr id="640" name="テキスト ボックス 639"/>
        <xdr:cNvSpPr txBox="1"/>
      </xdr:nvSpPr>
      <xdr:spPr>
        <a:xfrm>
          <a:off x="12547111" y="1282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117566</xdr:rowOff>
    </xdr:from>
    <xdr:to>
      <xdr:col>85</xdr:col>
      <xdr:colOff>177800</xdr:colOff>
      <xdr:row>74</xdr:row>
      <xdr:rowOff>47716</xdr:rowOff>
    </xdr:to>
    <xdr:sp macro="" textlink="">
      <xdr:nvSpPr>
        <xdr:cNvPr id="646" name="楕円 645"/>
        <xdr:cNvSpPr/>
      </xdr:nvSpPr>
      <xdr:spPr>
        <a:xfrm>
          <a:off x="16268700" y="1263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95993</xdr:rowOff>
    </xdr:from>
    <xdr:ext cx="534377" cy="259045"/>
    <xdr:sp macro="" textlink="">
      <xdr:nvSpPr>
        <xdr:cNvPr id="647" name="公債費該当値テキスト"/>
        <xdr:cNvSpPr txBox="1"/>
      </xdr:nvSpPr>
      <xdr:spPr>
        <a:xfrm>
          <a:off x="16370300" y="126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109406</xdr:rowOff>
    </xdr:from>
    <xdr:to>
      <xdr:col>81</xdr:col>
      <xdr:colOff>101600</xdr:colOff>
      <xdr:row>74</xdr:row>
      <xdr:rowOff>39556</xdr:rowOff>
    </xdr:to>
    <xdr:sp macro="" textlink="">
      <xdr:nvSpPr>
        <xdr:cNvPr id="648" name="楕円 647"/>
        <xdr:cNvSpPr/>
      </xdr:nvSpPr>
      <xdr:spPr>
        <a:xfrm>
          <a:off x="15430500" y="1262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56083</xdr:rowOff>
    </xdr:from>
    <xdr:ext cx="534377" cy="259045"/>
    <xdr:sp macro="" textlink="">
      <xdr:nvSpPr>
        <xdr:cNvPr id="649" name="テキスト ボックス 648"/>
        <xdr:cNvSpPr txBox="1"/>
      </xdr:nvSpPr>
      <xdr:spPr>
        <a:xfrm>
          <a:off x="15214111" y="1240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103965</xdr:rowOff>
    </xdr:from>
    <xdr:to>
      <xdr:col>76</xdr:col>
      <xdr:colOff>165100</xdr:colOff>
      <xdr:row>74</xdr:row>
      <xdr:rowOff>34115</xdr:rowOff>
    </xdr:to>
    <xdr:sp macro="" textlink="">
      <xdr:nvSpPr>
        <xdr:cNvPr id="650" name="楕円 649"/>
        <xdr:cNvSpPr/>
      </xdr:nvSpPr>
      <xdr:spPr>
        <a:xfrm>
          <a:off x="14541500" y="1261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50642</xdr:rowOff>
    </xdr:from>
    <xdr:ext cx="534377" cy="259045"/>
    <xdr:sp macro="" textlink="">
      <xdr:nvSpPr>
        <xdr:cNvPr id="651" name="テキスト ボックス 650"/>
        <xdr:cNvSpPr txBox="1"/>
      </xdr:nvSpPr>
      <xdr:spPr>
        <a:xfrm>
          <a:off x="14325111" y="1239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156520</xdr:rowOff>
    </xdr:from>
    <xdr:to>
      <xdr:col>72</xdr:col>
      <xdr:colOff>38100</xdr:colOff>
      <xdr:row>74</xdr:row>
      <xdr:rowOff>86670</xdr:rowOff>
    </xdr:to>
    <xdr:sp macro="" textlink="">
      <xdr:nvSpPr>
        <xdr:cNvPr id="652" name="楕円 651"/>
        <xdr:cNvSpPr/>
      </xdr:nvSpPr>
      <xdr:spPr>
        <a:xfrm>
          <a:off x="13652500" y="126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103197</xdr:rowOff>
    </xdr:from>
    <xdr:ext cx="534377" cy="259045"/>
    <xdr:sp macro="" textlink="">
      <xdr:nvSpPr>
        <xdr:cNvPr id="653" name="テキスト ボックス 652"/>
        <xdr:cNvSpPr txBox="1"/>
      </xdr:nvSpPr>
      <xdr:spPr>
        <a:xfrm>
          <a:off x="13436111" y="1244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155103</xdr:rowOff>
    </xdr:from>
    <xdr:to>
      <xdr:col>67</xdr:col>
      <xdr:colOff>101600</xdr:colOff>
      <xdr:row>74</xdr:row>
      <xdr:rowOff>85253</xdr:rowOff>
    </xdr:to>
    <xdr:sp macro="" textlink="">
      <xdr:nvSpPr>
        <xdr:cNvPr id="654" name="楕円 653"/>
        <xdr:cNvSpPr/>
      </xdr:nvSpPr>
      <xdr:spPr>
        <a:xfrm>
          <a:off x="12763500" y="1267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101780</xdr:rowOff>
    </xdr:from>
    <xdr:ext cx="534377" cy="259045"/>
    <xdr:sp macro="" textlink="">
      <xdr:nvSpPr>
        <xdr:cNvPr id="655" name="テキスト ボックス 654"/>
        <xdr:cNvSpPr txBox="1"/>
      </xdr:nvSpPr>
      <xdr:spPr>
        <a:xfrm>
          <a:off x="12547111" y="1244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5" name="テキスト ボックス 67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79" name="直線コネクタ 678"/>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80" name="積立金最小値テキスト"/>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1" name="直線コネクタ 680"/>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2" name="積立金最大値テキスト"/>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3" name="直線コネクタ 682"/>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138861</xdr:rowOff>
    </xdr:from>
    <xdr:to>
      <xdr:col>85</xdr:col>
      <xdr:colOff>127000</xdr:colOff>
      <xdr:row>97</xdr:row>
      <xdr:rowOff>140119</xdr:rowOff>
    </xdr:to>
    <xdr:cxnSp macro="">
      <xdr:nvCxnSpPr>
        <xdr:cNvPr id="684" name="直線コネクタ 683"/>
        <xdr:cNvCxnSpPr/>
      </xdr:nvCxnSpPr>
      <xdr:spPr>
        <a:xfrm flipV="1">
          <a:off x="15481300" y="16769511"/>
          <a:ext cx="8382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70133</xdr:rowOff>
    </xdr:from>
    <xdr:ext cx="469744" cy="259045"/>
    <xdr:sp macro="" textlink="">
      <xdr:nvSpPr>
        <xdr:cNvPr id="685" name="積立金平均値テキスト"/>
        <xdr:cNvSpPr txBox="1"/>
      </xdr:nvSpPr>
      <xdr:spPr>
        <a:xfrm>
          <a:off x="16370300" y="16529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6" name="フローチャート: 判断 685"/>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36640</xdr:rowOff>
    </xdr:from>
    <xdr:to>
      <xdr:col>81</xdr:col>
      <xdr:colOff>50800</xdr:colOff>
      <xdr:row>97</xdr:row>
      <xdr:rowOff>140119</xdr:rowOff>
    </xdr:to>
    <xdr:cxnSp macro="">
      <xdr:nvCxnSpPr>
        <xdr:cNvPr id="687" name="直線コネクタ 686"/>
        <xdr:cNvCxnSpPr/>
      </xdr:nvCxnSpPr>
      <xdr:spPr>
        <a:xfrm>
          <a:off x="14592300" y="16667290"/>
          <a:ext cx="889000" cy="10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65545</xdr:rowOff>
    </xdr:from>
    <xdr:to>
      <xdr:col>81</xdr:col>
      <xdr:colOff>101600</xdr:colOff>
      <xdr:row>97</xdr:row>
      <xdr:rowOff>167145</xdr:rowOff>
    </xdr:to>
    <xdr:sp macro="" textlink="">
      <xdr:nvSpPr>
        <xdr:cNvPr id="688" name="フローチャート: 判断 687"/>
        <xdr:cNvSpPr/>
      </xdr:nvSpPr>
      <xdr:spPr>
        <a:xfrm>
          <a:off x="15430500" y="166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12222</xdr:rowOff>
    </xdr:from>
    <xdr:ext cx="469744" cy="259045"/>
    <xdr:sp macro="" textlink="">
      <xdr:nvSpPr>
        <xdr:cNvPr id="689" name="テキスト ボックス 688"/>
        <xdr:cNvSpPr txBox="1"/>
      </xdr:nvSpPr>
      <xdr:spPr>
        <a:xfrm>
          <a:off x="15246428" y="1647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36640</xdr:rowOff>
    </xdr:from>
    <xdr:to>
      <xdr:col>76</xdr:col>
      <xdr:colOff>114300</xdr:colOff>
      <xdr:row>97</xdr:row>
      <xdr:rowOff>144424</xdr:rowOff>
    </xdr:to>
    <xdr:cxnSp macro="">
      <xdr:nvCxnSpPr>
        <xdr:cNvPr id="690" name="直線コネクタ 689"/>
        <xdr:cNvCxnSpPr/>
      </xdr:nvCxnSpPr>
      <xdr:spPr>
        <a:xfrm flipV="1">
          <a:off x="13703300" y="16667290"/>
          <a:ext cx="889000" cy="10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50800</xdr:rowOff>
    </xdr:from>
    <xdr:to>
      <xdr:col>76</xdr:col>
      <xdr:colOff>165100</xdr:colOff>
      <xdr:row>97</xdr:row>
      <xdr:rowOff>152400</xdr:rowOff>
    </xdr:to>
    <xdr:sp macro="" textlink="">
      <xdr:nvSpPr>
        <xdr:cNvPr id="691" name="フローチャート: 判断 690"/>
        <xdr:cNvSpPr/>
      </xdr:nvSpPr>
      <xdr:spPr>
        <a:xfrm>
          <a:off x="14541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143527</xdr:rowOff>
    </xdr:from>
    <xdr:ext cx="469744" cy="259045"/>
    <xdr:sp macro="" textlink="">
      <xdr:nvSpPr>
        <xdr:cNvPr id="692" name="テキスト ボックス 691"/>
        <xdr:cNvSpPr txBox="1"/>
      </xdr:nvSpPr>
      <xdr:spPr>
        <a:xfrm>
          <a:off x="14357428" y="1677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29211</xdr:rowOff>
    </xdr:from>
    <xdr:to>
      <xdr:col>71</xdr:col>
      <xdr:colOff>177800</xdr:colOff>
      <xdr:row>97</xdr:row>
      <xdr:rowOff>144424</xdr:rowOff>
    </xdr:to>
    <xdr:cxnSp macro="">
      <xdr:nvCxnSpPr>
        <xdr:cNvPr id="693" name="直線コネクタ 692"/>
        <xdr:cNvCxnSpPr/>
      </xdr:nvCxnSpPr>
      <xdr:spPr>
        <a:xfrm>
          <a:off x="12814300" y="16659861"/>
          <a:ext cx="889000" cy="11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138545</xdr:rowOff>
    </xdr:from>
    <xdr:to>
      <xdr:col>72</xdr:col>
      <xdr:colOff>38100</xdr:colOff>
      <xdr:row>98</xdr:row>
      <xdr:rowOff>68695</xdr:rowOff>
    </xdr:to>
    <xdr:sp macro="" textlink="">
      <xdr:nvSpPr>
        <xdr:cNvPr id="694" name="フローチャート: 判断 693"/>
        <xdr:cNvSpPr/>
      </xdr:nvSpPr>
      <xdr:spPr>
        <a:xfrm>
          <a:off x="13652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59822</xdr:rowOff>
    </xdr:from>
    <xdr:ext cx="469744" cy="259045"/>
    <xdr:sp macro="" textlink="">
      <xdr:nvSpPr>
        <xdr:cNvPr id="695" name="テキスト ボックス 694"/>
        <xdr:cNvSpPr txBox="1"/>
      </xdr:nvSpPr>
      <xdr:spPr>
        <a:xfrm>
          <a:off x="13468428" y="1686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119532</xdr:rowOff>
    </xdr:from>
    <xdr:to>
      <xdr:col>67</xdr:col>
      <xdr:colOff>101600</xdr:colOff>
      <xdr:row>98</xdr:row>
      <xdr:rowOff>49682</xdr:rowOff>
    </xdr:to>
    <xdr:sp macro="" textlink="">
      <xdr:nvSpPr>
        <xdr:cNvPr id="696" name="フローチャート: 判断 695"/>
        <xdr:cNvSpPr/>
      </xdr:nvSpPr>
      <xdr:spPr>
        <a:xfrm>
          <a:off x="12763500" y="1675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40809</xdr:rowOff>
    </xdr:from>
    <xdr:ext cx="469744" cy="259045"/>
    <xdr:sp macro="" textlink="">
      <xdr:nvSpPr>
        <xdr:cNvPr id="697" name="テキスト ボックス 696"/>
        <xdr:cNvSpPr txBox="1"/>
      </xdr:nvSpPr>
      <xdr:spPr>
        <a:xfrm>
          <a:off x="12579428" y="1684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88061</xdr:rowOff>
    </xdr:from>
    <xdr:to>
      <xdr:col>85</xdr:col>
      <xdr:colOff>177800</xdr:colOff>
      <xdr:row>98</xdr:row>
      <xdr:rowOff>18211</xdr:rowOff>
    </xdr:to>
    <xdr:sp macro="" textlink="">
      <xdr:nvSpPr>
        <xdr:cNvPr id="703" name="楕円 702"/>
        <xdr:cNvSpPr/>
      </xdr:nvSpPr>
      <xdr:spPr>
        <a:xfrm>
          <a:off x="16268700" y="1671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66488</xdr:rowOff>
    </xdr:from>
    <xdr:ext cx="469744" cy="259045"/>
    <xdr:sp macro="" textlink="">
      <xdr:nvSpPr>
        <xdr:cNvPr id="704" name="積立金該当値テキスト"/>
        <xdr:cNvSpPr txBox="1"/>
      </xdr:nvSpPr>
      <xdr:spPr>
        <a:xfrm>
          <a:off x="16370300" y="1669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89319</xdr:rowOff>
    </xdr:from>
    <xdr:to>
      <xdr:col>81</xdr:col>
      <xdr:colOff>101600</xdr:colOff>
      <xdr:row>98</xdr:row>
      <xdr:rowOff>19469</xdr:rowOff>
    </xdr:to>
    <xdr:sp macro="" textlink="">
      <xdr:nvSpPr>
        <xdr:cNvPr id="705" name="楕円 704"/>
        <xdr:cNvSpPr/>
      </xdr:nvSpPr>
      <xdr:spPr>
        <a:xfrm>
          <a:off x="15430500" y="1671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10596</xdr:rowOff>
    </xdr:from>
    <xdr:ext cx="469744" cy="259045"/>
    <xdr:sp macro="" textlink="">
      <xdr:nvSpPr>
        <xdr:cNvPr id="706" name="テキスト ボックス 705"/>
        <xdr:cNvSpPr txBox="1"/>
      </xdr:nvSpPr>
      <xdr:spPr>
        <a:xfrm>
          <a:off x="15246428" y="1681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157290</xdr:rowOff>
    </xdr:from>
    <xdr:to>
      <xdr:col>76</xdr:col>
      <xdr:colOff>165100</xdr:colOff>
      <xdr:row>97</xdr:row>
      <xdr:rowOff>87440</xdr:rowOff>
    </xdr:to>
    <xdr:sp macro="" textlink="">
      <xdr:nvSpPr>
        <xdr:cNvPr id="707" name="楕円 706"/>
        <xdr:cNvSpPr/>
      </xdr:nvSpPr>
      <xdr:spPr>
        <a:xfrm>
          <a:off x="14541500" y="1661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103967</xdr:rowOff>
    </xdr:from>
    <xdr:ext cx="469744" cy="259045"/>
    <xdr:sp macro="" textlink="">
      <xdr:nvSpPr>
        <xdr:cNvPr id="708" name="テキスト ボックス 707"/>
        <xdr:cNvSpPr txBox="1"/>
      </xdr:nvSpPr>
      <xdr:spPr>
        <a:xfrm>
          <a:off x="14357428" y="16391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93624</xdr:rowOff>
    </xdr:from>
    <xdr:to>
      <xdr:col>72</xdr:col>
      <xdr:colOff>38100</xdr:colOff>
      <xdr:row>98</xdr:row>
      <xdr:rowOff>23774</xdr:rowOff>
    </xdr:to>
    <xdr:sp macro="" textlink="">
      <xdr:nvSpPr>
        <xdr:cNvPr id="709" name="楕円 708"/>
        <xdr:cNvSpPr/>
      </xdr:nvSpPr>
      <xdr:spPr>
        <a:xfrm>
          <a:off x="13652500" y="1672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40301</xdr:rowOff>
    </xdr:from>
    <xdr:ext cx="469744" cy="259045"/>
    <xdr:sp macro="" textlink="">
      <xdr:nvSpPr>
        <xdr:cNvPr id="710" name="テキスト ボックス 709"/>
        <xdr:cNvSpPr txBox="1"/>
      </xdr:nvSpPr>
      <xdr:spPr>
        <a:xfrm>
          <a:off x="13468428" y="1649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149861</xdr:rowOff>
    </xdr:from>
    <xdr:to>
      <xdr:col>67</xdr:col>
      <xdr:colOff>101600</xdr:colOff>
      <xdr:row>97</xdr:row>
      <xdr:rowOff>80011</xdr:rowOff>
    </xdr:to>
    <xdr:sp macro="" textlink="">
      <xdr:nvSpPr>
        <xdr:cNvPr id="711" name="楕円 710"/>
        <xdr:cNvSpPr/>
      </xdr:nvSpPr>
      <xdr:spPr>
        <a:xfrm>
          <a:off x="12763500" y="1660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96538</xdr:rowOff>
    </xdr:from>
    <xdr:ext cx="469744" cy="259045"/>
    <xdr:sp macro="" textlink="">
      <xdr:nvSpPr>
        <xdr:cNvPr id="712" name="テキスト ボックス 711"/>
        <xdr:cNvSpPr txBox="1"/>
      </xdr:nvSpPr>
      <xdr:spPr>
        <a:xfrm>
          <a:off x="12579428" y="1638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8" name="直線コネクタ 737"/>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1" name="投資及び出資金最大値テキスト"/>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2" name="直線コネクタ 741"/>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127127</xdr:rowOff>
    </xdr:from>
    <xdr:to>
      <xdr:col>116</xdr:col>
      <xdr:colOff>63500</xdr:colOff>
      <xdr:row>36</xdr:row>
      <xdr:rowOff>141496</xdr:rowOff>
    </xdr:to>
    <xdr:cxnSp macro="">
      <xdr:nvCxnSpPr>
        <xdr:cNvPr id="743" name="直線コネクタ 742"/>
        <xdr:cNvCxnSpPr/>
      </xdr:nvCxnSpPr>
      <xdr:spPr>
        <a:xfrm flipV="1">
          <a:off x="21323300" y="6299327"/>
          <a:ext cx="8382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56060</xdr:rowOff>
    </xdr:from>
    <xdr:ext cx="469744" cy="259045"/>
    <xdr:sp macro="" textlink="">
      <xdr:nvSpPr>
        <xdr:cNvPr id="744" name="投資及び出資金平均値テキスト"/>
        <xdr:cNvSpPr txBox="1"/>
      </xdr:nvSpPr>
      <xdr:spPr>
        <a:xfrm>
          <a:off x="22212300" y="6399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5" name="フローチャート: 判断 744"/>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44831</xdr:rowOff>
    </xdr:from>
    <xdr:to>
      <xdr:col>111</xdr:col>
      <xdr:colOff>177800</xdr:colOff>
      <xdr:row>36</xdr:row>
      <xdr:rowOff>141496</xdr:rowOff>
    </xdr:to>
    <xdr:cxnSp macro="">
      <xdr:nvCxnSpPr>
        <xdr:cNvPr id="746" name="直線コネクタ 745"/>
        <xdr:cNvCxnSpPr/>
      </xdr:nvCxnSpPr>
      <xdr:spPr>
        <a:xfrm>
          <a:off x="20434300" y="6217031"/>
          <a:ext cx="889000" cy="9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152418</xdr:rowOff>
    </xdr:from>
    <xdr:to>
      <xdr:col>112</xdr:col>
      <xdr:colOff>38100</xdr:colOff>
      <xdr:row>38</xdr:row>
      <xdr:rowOff>82569</xdr:rowOff>
    </xdr:to>
    <xdr:sp macro="" textlink="">
      <xdr:nvSpPr>
        <xdr:cNvPr id="747" name="フローチャート: 判断 746"/>
        <xdr:cNvSpPr/>
      </xdr:nvSpPr>
      <xdr:spPr>
        <a:xfrm>
          <a:off x="21272500" y="64960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73695</xdr:rowOff>
    </xdr:from>
    <xdr:ext cx="469744" cy="259045"/>
    <xdr:sp macro="" textlink="">
      <xdr:nvSpPr>
        <xdr:cNvPr id="748" name="テキスト ボックス 747"/>
        <xdr:cNvSpPr txBox="1"/>
      </xdr:nvSpPr>
      <xdr:spPr>
        <a:xfrm>
          <a:off x="21088428" y="658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44831</xdr:rowOff>
    </xdr:from>
    <xdr:to>
      <xdr:col>107</xdr:col>
      <xdr:colOff>50800</xdr:colOff>
      <xdr:row>36</xdr:row>
      <xdr:rowOff>71446</xdr:rowOff>
    </xdr:to>
    <xdr:cxnSp macro="">
      <xdr:nvCxnSpPr>
        <xdr:cNvPr id="749" name="直線コネクタ 748"/>
        <xdr:cNvCxnSpPr/>
      </xdr:nvCxnSpPr>
      <xdr:spPr>
        <a:xfrm flipV="1">
          <a:off x="19545300" y="6217031"/>
          <a:ext cx="889000" cy="2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38771</xdr:rowOff>
    </xdr:from>
    <xdr:to>
      <xdr:col>107</xdr:col>
      <xdr:colOff>101600</xdr:colOff>
      <xdr:row>38</xdr:row>
      <xdr:rowOff>140371</xdr:rowOff>
    </xdr:to>
    <xdr:sp macro="" textlink="">
      <xdr:nvSpPr>
        <xdr:cNvPr id="750" name="フローチャート: 判断 749"/>
        <xdr:cNvSpPr/>
      </xdr:nvSpPr>
      <xdr:spPr>
        <a:xfrm>
          <a:off x="20383500" y="655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131498</xdr:rowOff>
    </xdr:from>
    <xdr:ext cx="469744" cy="259045"/>
    <xdr:sp macro="" textlink="">
      <xdr:nvSpPr>
        <xdr:cNvPr id="751" name="テキスト ボックス 750"/>
        <xdr:cNvSpPr txBox="1"/>
      </xdr:nvSpPr>
      <xdr:spPr>
        <a:xfrm>
          <a:off x="20199428" y="664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132679</xdr:rowOff>
    </xdr:from>
    <xdr:to>
      <xdr:col>102</xdr:col>
      <xdr:colOff>114300</xdr:colOff>
      <xdr:row>36</xdr:row>
      <xdr:rowOff>71446</xdr:rowOff>
    </xdr:to>
    <xdr:cxnSp macro="">
      <xdr:nvCxnSpPr>
        <xdr:cNvPr id="752" name="直線コネクタ 751"/>
        <xdr:cNvCxnSpPr/>
      </xdr:nvCxnSpPr>
      <xdr:spPr>
        <a:xfrm>
          <a:off x="18656300" y="6133429"/>
          <a:ext cx="889000" cy="11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28321</xdr:rowOff>
    </xdr:from>
    <xdr:to>
      <xdr:col>102</xdr:col>
      <xdr:colOff>165100</xdr:colOff>
      <xdr:row>38</xdr:row>
      <xdr:rowOff>129921</xdr:rowOff>
    </xdr:to>
    <xdr:sp macro="" textlink="">
      <xdr:nvSpPr>
        <xdr:cNvPr id="753" name="フローチャート: 判断 752"/>
        <xdr:cNvSpPr/>
      </xdr:nvSpPr>
      <xdr:spPr>
        <a:xfrm>
          <a:off x="19494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121048</xdr:rowOff>
    </xdr:from>
    <xdr:ext cx="469744" cy="259045"/>
    <xdr:sp macro="" textlink="">
      <xdr:nvSpPr>
        <xdr:cNvPr id="754" name="テキスト ボックス 753"/>
        <xdr:cNvSpPr txBox="1"/>
      </xdr:nvSpPr>
      <xdr:spPr>
        <a:xfrm>
          <a:off x="19310428" y="663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3665</xdr:rowOff>
    </xdr:from>
    <xdr:to>
      <xdr:col>98</xdr:col>
      <xdr:colOff>38100</xdr:colOff>
      <xdr:row>38</xdr:row>
      <xdr:rowOff>105265</xdr:rowOff>
    </xdr:to>
    <xdr:sp macro="" textlink="">
      <xdr:nvSpPr>
        <xdr:cNvPr id="755" name="フローチャート: 判断 754"/>
        <xdr:cNvSpPr/>
      </xdr:nvSpPr>
      <xdr:spPr>
        <a:xfrm>
          <a:off x="18605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96392</xdr:rowOff>
    </xdr:from>
    <xdr:ext cx="469744" cy="259045"/>
    <xdr:sp macro="" textlink="">
      <xdr:nvSpPr>
        <xdr:cNvPr id="756" name="テキスト ボックス 755"/>
        <xdr:cNvSpPr txBox="1"/>
      </xdr:nvSpPr>
      <xdr:spPr>
        <a:xfrm>
          <a:off x="18421428" y="661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76327</xdr:rowOff>
    </xdr:from>
    <xdr:to>
      <xdr:col>116</xdr:col>
      <xdr:colOff>114300</xdr:colOff>
      <xdr:row>37</xdr:row>
      <xdr:rowOff>6477</xdr:rowOff>
    </xdr:to>
    <xdr:sp macro="" textlink="">
      <xdr:nvSpPr>
        <xdr:cNvPr id="762" name="楕円 761"/>
        <xdr:cNvSpPr/>
      </xdr:nvSpPr>
      <xdr:spPr>
        <a:xfrm>
          <a:off x="22110700" y="62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99204</xdr:rowOff>
    </xdr:from>
    <xdr:ext cx="469744" cy="259045"/>
    <xdr:sp macro="" textlink="">
      <xdr:nvSpPr>
        <xdr:cNvPr id="763" name="投資及び出資金該当値テキスト"/>
        <xdr:cNvSpPr txBox="1"/>
      </xdr:nvSpPr>
      <xdr:spPr>
        <a:xfrm>
          <a:off x="22212300" y="609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90696</xdr:rowOff>
    </xdr:from>
    <xdr:to>
      <xdr:col>112</xdr:col>
      <xdr:colOff>38100</xdr:colOff>
      <xdr:row>37</xdr:row>
      <xdr:rowOff>20846</xdr:rowOff>
    </xdr:to>
    <xdr:sp macro="" textlink="">
      <xdr:nvSpPr>
        <xdr:cNvPr id="764" name="楕円 763"/>
        <xdr:cNvSpPr/>
      </xdr:nvSpPr>
      <xdr:spPr>
        <a:xfrm>
          <a:off x="21272500" y="626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37373</xdr:rowOff>
    </xdr:from>
    <xdr:ext cx="469744" cy="259045"/>
    <xdr:sp macro="" textlink="">
      <xdr:nvSpPr>
        <xdr:cNvPr id="765" name="テキスト ボックス 764"/>
        <xdr:cNvSpPr txBox="1"/>
      </xdr:nvSpPr>
      <xdr:spPr>
        <a:xfrm>
          <a:off x="21088428" y="603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165481</xdr:rowOff>
    </xdr:from>
    <xdr:to>
      <xdr:col>107</xdr:col>
      <xdr:colOff>101600</xdr:colOff>
      <xdr:row>36</xdr:row>
      <xdr:rowOff>95631</xdr:rowOff>
    </xdr:to>
    <xdr:sp macro="" textlink="">
      <xdr:nvSpPr>
        <xdr:cNvPr id="766" name="楕円 765"/>
        <xdr:cNvSpPr/>
      </xdr:nvSpPr>
      <xdr:spPr>
        <a:xfrm>
          <a:off x="20383500" y="616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112158</xdr:rowOff>
    </xdr:from>
    <xdr:ext cx="469744" cy="259045"/>
    <xdr:sp macro="" textlink="">
      <xdr:nvSpPr>
        <xdr:cNvPr id="767" name="テキスト ボックス 766"/>
        <xdr:cNvSpPr txBox="1"/>
      </xdr:nvSpPr>
      <xdr:spPr>
        <a:xfrm>
          <a:off x="20199428" y="594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20646</xdr:rowOff>
    </xdr:from>
    <xdr:to>
      <xdr:col>102</xdr:col>
      <xdr:colOff>165100</xdr:colOff>
      <xdr:row>36</xdr:row>
      <xdr:rowOff>122246</xdr:rowOff>
    </xdr:to>
    <xdr:sp macro="" textlink="">
      <xdr:nvSpPr>
        <xdr:cNvPr id="768" name="楕円 767"/>
        <xdr:cNvSpPr/>
      </xdr:nvSpPr>
      <xdr:spPr>
        <a:xfrm>
          <a:off x="19494500" y="619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138773</xdr:rowOff>
    </xdr:from>
    <xdr:ext cx="469744" cy="259045"/>
    <xdr:sp macro="" textlink="">
      <xdr:nvSpPr>
        <xdr:cNvPr id="769" name="テキスト ボックス 768"/>
        <xdr:cNvSpPr txBox="1"/>
      </xdr:nvSpPr>
      <xdr:spPr>
        <a:xfrm>
          <a:off x="19310428" y="596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81879</xdr:rowOff>
    </xdr:from>
    <xdr:to>
      <xdr:col>98</xdr:col>
      <xdr:colOff>38100</xdr:colOff>
      <xdr:row>36</xdr:row>
      <xdr:rowOff>12029</xdr:rowOff>
    </xdr:to>
    <xdr:sp macro="" textlink="">
      <xdr:nvSpPr>
        <xdr:cNvPr id="770" name="楕円 769"/>
        <xdr:cNvSpPr/>
      </xdr:nvSpPr>
      <xdr:spPr>
        <a:xfrm>
          <a:off x="18605500" y="608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28556</xdr:rowOff>
    </xdr:from>
    <xdr:ext cx="469744" cy="259045"/>
    <xdr:sp macro="" textlink="">
      <xdr:nvSpPr>
        <xdr:cNvPr id="771" name="テキスト ボックス 770"/>
        <xdr:cNvSpPr txBox="1"/>
      </xdr:nvSpPr>
      <xdr:spPr>
        <a:xfrm>
          <a:off x="18421428" y="5857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5" name="テキスト ボックス 78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7" name="テキスト ボックス 78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9" name="テキスト ボックス 78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3" name="テキスト ボックス 792"/>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5" name="テキスト ボックス 79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7" name="直線コネクタ 796"/>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8" name="貸付金最小値テキスト"/>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799" name="直線コネクタ 798"/>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800" name="貸付金最大値テキスト"/>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1" name="直線コネクタ 800"/>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92494</xdr:rowOff>
    </xdr:from>
    <xdr:to>
      <xdr:col>116</xdr:col>
      <xdr:colOff>63500</xdr:colOff>
      <xdr:row>59</xdr:row>
      <xdr:rowOff>92756</xdr:rowOff>
    </xdr:to>
    <xdr:cxnSp macro="">
      <xdr:nvCxnSpPr>
        <xdr:cNvPr id="802" name="直線コネクタ 801"/>
        <xdr:cNvCxnSpPr/>
      </xdr:nvCxnSpPr>
      <xdr:spPr>
        <a:xfrm flipV="1">
          <a:off x="21323300" y="10208044"/>
          <a:ext cx="8382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91546</xdr:rowOff>
    </xdr:from>
    <xdr:ext cx="469744" cy="259045"/>
    <xdr:sp macro="" textlink="">
      <xdr:nvSpPr>
        <xdr:cNvPr id="803" name="貸付金平均値テキスト"/>
        <xdr:cNvSpPr txBox="1"/>
      </xdr:nvSpPr>
      <xdr:spPr>
        <a:xfrm>
          <a:off x="22212300" y="9864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4" name="フローチャート: 判断 803"/>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45549</xdr:rowOff>
    </xdr:from>
    <xdr:to>
      <xdr:col>111</xdr:col>
      <xdr:colOff>177800</xdr:colOff>
      <xdr:row>59</xdr:row>
      <xdr:rowOff>92756</xdr:rowOff>
    </xdr:to>
    <xdr:cxnSp macro="">
      <xdr:nvCxnSpPr>
        <xdr:cNvPr id="805" name="直線コネクタ 804"/>
        <xdr:cNvCxnSpPr/>
      </xdr:nvCxnSpPr>
      <xdr:spPr>
        <a:xfrm>
          <a:off x="20434300" y="10161099"/>
          <a:ext cx="889000" cy="4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142898</xdr:rowOff>
    </xdr:from>
    <xdr:to>
      <xdr:col>112</xdr:col>
      <xdr:colOff>38100</xdr:colOff>
      <xdr:row>59</xdr:row>
      <xdr:rowOff>73048</xdr:rowOff>
    </xdr:to>
    <xdr:sp macro="" textlink="">
      <xdr:nvSpPr>
        <xdr:cNvPr id="806" name="フローチャート: 判断 805"/>
        <xdr:cNvSpPr/>
      </xdr:nvSpPr>
      <xdr:spPr>
        <a:xfrm>
          <a:off x="21272500" y="1008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89575</xdr:rowOff>
    </xdr:from>
    <xdr:ext cx="469744" cy="259045"/>
    <xdr:sp macro="" textlink="">
      <xdr:nvSpPr>
        <xdr:cNvPr id="807" name="テキスト ボックス 806"/>
        <xdr:cNvSpPr txBox="1"/>
      </xdr:nvSpPr>
      <xdr:spPr>
        <a:xfrm>
          <a:off x="21088428" y="986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45549</xdr:rowOff>
    </xdr:from>
    <xdr:to>
      <xdr:col>107</xdr:col>
      <xdr:colOff>50800</xdr:colOff>
      <xdr:row>59</xdr:row>
      <xdr:rowOff>93441</xdr:rowOff>
    </xdr:to>
    <xdr:cxnSp macro="">
      <xdr:nvCxnSpPr>
        <xdr:cNvPr id="808" name="直線コネクタ 807"/>
        <xdr:cNvCxnSpPr/>
      </xdr:nvCxnSpPr>
      <xdr:spPr>
        <a:xfrm flipV="1">
          <a:off x="19545300" y="10161099"/>
          <a:ext cx="889000" cy="4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128023</xdr:rowOff>
    </xdr:from>
    <xdr:to>
      <xdr:col>107</xdr:col>
      <xdr:colOff>101600</xdr:colOff>
      <xdr:row>59</xdr:row>
      <xdr:rowOff>58173</xdr:rowOff>
    </xdr:to>
    <xdr:sp macro="" textlink="">
      <xdr:nvSpPr>
        <xdr:cNvPr id="809" name="フローチャート: 判断 808"/>
        <xdr:cNvSpPr/>
      </xdr:nvSpPr>
      <xdr:spPr>
        <a:xfrm>
          <a:off x="20383500" y="100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74700</xdr:rowOff>
    </xdr:from>
    <xdr:ext cx="469744" cy="259045"/>
    <xdr:sp macro="" textlink="">
      <xdr:nvSpPr>
        <xdr:cNvPr id="810" name="テキスト ボックス 809"/>
        <xdr:cNvSpPr txBox="1"/>
      </xdr:nvSpPr>
      <xdr:spPr>
        <a:xfrm>
          <a:off x="20199428" y="984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93441</xdr:rowOff>
    </xdr:from>
    <xdr:to>
      <xdr:col>102</xdr:col>
      <xdr:colOff>114300</xdr:colOff>
      <xdr:row>59</xdr:row>
      <xdr:rowOff>93507</xdr:rowOff>
    </xdr:to>
    <xdr:cxnSp macro="">
      <xdr:nvCxnSpPr>
        <xdr:cNvPr id="811" name="直線コネクタ 810"/>
        <xdr:cNvCxnSpPr/>
      </xdr:nvCxnSpPr>
      <xdr:spPr>
        <a:xfrm flipV="1">
          <a:off x="18656300" y="10208991"/>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113491</xdr:rowOff>
    </xdr:from>
    <xdr:to>
      <xdr:col>102</xdr:col>
      <xdr:colOff>165100</xdr:colOff>
      <xdr:row>59</xdr:row>
      <xdr:rowOff>43641</xdr:rowOff>
    </xdr:to>
    <xdr:sp macro="" textlink="">
      <xdr:nvSpPr>
        <xdr:cNvPr id="812" name="フローチャート: 判断 811"/>
        <xdr:cNvSpPr/>
      </xdr:nvSpPr>
      <xdr:spPr>
        <a:xfrm>
          <a:off x="19494500" y="1005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60168</xdr:rowOff>
    </xdr:from>
    <xdr:ext cx="469744" cy="259045"/>
    <xdr:sp macro="" textlink="">
      <xdr:nvSpPr>
        <xdr:cNvPr id="813" name="テキスト ボックス 812"/>
        <xdr:cNvSpPr txBox="1"/>
      </xdr:nvSpPr>
      <xdr:spPr>
        <a:xfrm>
          <a:off x="19310428" y="983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102420</xdr:rowOff>
    </xdr:from>
    <xdr:to>
      <xdr:col>98</xdr:col>
      <xdr:colOff>38100</xdr:colOff>
      <xdr:row>59</xdr:row>
      <xdr:rowOff>32570</xdr:rowOff>
    </xdr:to>
    <xdr:sp macro="" textlink="">
      <xdr:nvSpPr>
        <xdr:cNvPr id="814" name="フローチャート: 判断 813"/>
        <xdr:cNvSpPr/>
      </xdr:nvSpPr>
      <xdr:spPr>
        <a:xfrm>
          <a:off x="18605500" y="100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49097</xdr:rowOff>
    </xdr:from>
    <xdr:ext cx="469744" cy="259045"/>
    <xdr:sp macro="" textlink="">
      <xdr:nvSpPr>
        <xdr:cNvPr id="815" name="テキスト ボックス 814"/>
        <xdr:cNvSpPr txBox="1"/>
      </xdr:nvSpPr>
      <xdr:spPr>
        <a:xfrm>
          <a:off x="18421428" y="982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41694</xdr:rowOff>
    </xdr:from>
    <xdr:to>
      <xdr:col>116</xdr:col>
      <xdr:colOff>114300</xdr:colOff>
      <xdr:row>59</xdr:row>
      <xdr:rowOff>143294</xdr:rowOff>
    </xdr:to>
    <xdr:sp macro="" textlink="">
      <xdr:nvSpPr>
        <xdr:cNvPr id="821" name="楕円 820"/>
        <xdr:cNvSpPr/>
      </xdr:nvSpPr>
      <xdr:spPr>
        <a:xfrm>
          <a:off x="22110700" y="1015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128071</xdr:rowOff>
    </xdr:from>
    <xdr:ext cx="378565" cy="259045"/>
    <xdr:sp macro="" textlink="">
      <xdr:nvSpPr>
        <xdr:cNvPr id="822" name="貸付金該当値テキスト"/>
        <xdr:cNvSpPr txBox="1"/>
      </xdr:nvSpPr>
      <xdr:spPr>
        <a:xfrm>
          <a:off x="22212300" y="10072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41956</xdr:rowOff>
    </xdr:from>
    <xdr:to>
      <xdr:col>112</xdr:col>
      <xdr:colOff>38100</xdr:colOff>
      <xdr:row>59</xdr:row>
      <xdr:rowOff>143556</xdr:rowOff>
    </xdr:to>
    <xdr:sp macro="" textlink="">
      <xdr:nvSpPr>
        <xdr:cNvPr id="823" name="楕円 822"/>
        <xdr:cNvSpPr/>
      </xdr:nvSpPr>
      <xdr:spPr>
        <a:xfrm>
          <a:off x="21272500" y="1015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134683</xdr:rowOff>
    </xdr:from>
    <xdr:ext cx="378565" cy="259045"/>
    <xdr:sp macro="" textlink="">
      <xdr:nvSpPr>
        <xdr:cNvPr id="824" name="テキスト ボックス 823"/>
        <xdr:cNvSpPr txBox="1"/>
      </xdr:nvSpPr>
      <xdr:spPr>
        <a:xfrm>
          <a:off x="21134017" y="10250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166199</xdr:rowOff>
    </xdr:from>
    <xdr:to>
      <xdr:col>107</xdr:col>
      <xdr:colOff>101600</xdr:colOff>
      <xdr:row>59</xdr:row>
      <xdr:rowOff>96349</xdr:rowOff>
    </xdr:to>
    <xdr:sp macro="" textlink="">
      <xdr:nvSpPr>
        <xdr:cNvPr id="825" name="楕円 824"/>
        <xdr:cNvSpPr/>
      </xdr:nvSpPr>
      <xdr:spPr>
        <a:xfrm>
          <a:off x="20383500" y="1011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87476</xdr:rowOff>
    </xdr:from>
    <xdr:ext cx="469744" cy="259045"/>
    <xdr:sp macro="" textlink="">
      <xdr:nvSpPr>
        <xdr:cNvPr id="826" name="テキスト ボックス 825"/>
        <xdr:cNvSpPr txBox="1"/>
      </xdr:nvSpPr>
      <xdr:spPr>
        <a:xfrm>
          <a:off x="20199428" y="10203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42641</xdr:rowOff>
    </xdr:from>
    <xdr:to>
      <xdr:col>102</xdr:col>
      <xdr:colOff>165100</xdr:colOff>
      <xdr:row>59</xdr:row>
      <xdr:rowOff>144241</xdr:rowOff>
    </xdr:to>
    <xdr:sp macro="" textlink="">
      <xdr:nvSpPr>
        <xdr:cNvPr id="827" name="楕円 826"/>
        <xdr:cNvSpPr/>
      </xdr:nvSpPr>
      <xdr:spPr>
        <a:xfrm>
          <a:off x="19494500" y="1015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135368</xdr:rowOff>
    </xdr:from>
    <xdr:ext cx="378565" cy="259045"/>
    <xdr:sp macro="" textlink="">
      <xdr:nvSpPr>
        <xdr:cNvPr id="828" name="テキスト ボックス 827"/>
        <xdr:cNvSpPr txBox="1"/>
      </xdr:nvSpPr>
      <xdr:spPr>
        <a:xfrm>
          <a:off x="19356017" y="1025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42707</xdr:rowOff>
    </xdr:from>
    <xdr:to>
      <xdr:col>98</xdr:col>
      <xdr:colOff>38100</xdr:colOff>
      <xdr:row>59</xdr:row>
      <xdr:rowOff>144307</xdr:rowOff>
    </xdr:to>
    <xdr:sp macro="" textlink="">
      <xdr:nvSpPr>
        <xdr:cNvPr id="829" name="楕円 828"/>
        <xdr:cNvSpPr/>
      </xdr:nvSpPr>
      <xdr:spPr>
        <a:xfrm>
          <a:off x="18605500" y="1015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135434</xdr:rowOff>
    </xdr:from>
    <xdr:ext cx="378565" cy="259045"/>
    <xdr:sp macro="" textlink="">
      <xdr:nvSpPr>
        <xdr:cNvPr id="830" name="テキスト ボックス 829"/>
        <xdr:cNvSpPr txBox="1"/>
      </xdr:nvSpPr>
      <xdr:spPr>
        <a:xfrm>
          <a:off x="18467017" y="10250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1" name="テキスト ボックス 850"/>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3" name="テキスト ボックス 85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5" name="直線コネクタ 854"/>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6" name="繰出金最小値テキスト"/>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7" name="直線コネクタ 856"/>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8" name="繰出金最大値テキスト"/>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59" name="直線コネクタ 858"/>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138937</xdr:rowOff>
    </xdr:from>
    <xdr:to>
      <xdr:col>116</xdr:col>
      <xdr:colOff>63500</xdr:colOff>
      <xdr:row>76</xdr:row>
      <xdr:rowOff>142557</xdr:rowOff>
    </xdr:to>
    <xdr:cxnSp macro="">
      <xdr:nvCxnSpPr>
        <xdr:cNvPr id="860" name="直線コネクタ 859"/>
        <xdr:cNvCxnSpPr/>
      </xdr:nvCxnSpPr>
      <xdr:spPr>
        <a:xfrm>
          <a:off x="21323300" y="13169137"/>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86707</xdr:rowOff>
    </xdr:from>
    <xdr:ext cx="534377" cy="259045"/>
    <xdr:sp macro="" textlink="">
      <xdr:nvSpPr>
        <xdr:cNvPr id="861" name="繰出金平均値テキスト"/>
        <xdr:cNvSpPr txBox="1"/>
      </xdr:nvSpPr>
      <xdr:spPr>
        <a:xfrm>
          <a:off x="22212300" y="1277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2" name="フローチャート: 判断 861"/>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138937</xdr:rowOff>
    </xdr:from>
    <xdr:to>
      <xdr:col>111</xdr:col>
      <xdr:colOff>177800</xdr:colOff>
      <xdr:row>76</xdr:row>
      <xdr:rowOff>156121</xdr:rowOff>
    </xdr:to>
    <xdr:cxnSp macro="">
      <xdr:nvCxnSpPr>
        <xdr:cNvPr id="863" name="直線コネクタ 862"/>
        <xdr:cNvCxnSpPr/>
      </xdr:nvCxnSpPr>
      <xdr:spPr>
        <a:xfrm flipV="1">
          <a:off x="20434300" y="13169137"/>
          <a:ext cx="889000" cy="1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27293</xdr:rowOff>
    </xdr:from>
    <xdr:to>
      <xdr:col>112</xdr:col>
      <xdr:colOff>38100</xdr:colOff>
      <xdr:row>76</xdr:row>
      <xdr:rowOff>128893</xdr:rowOff>
    </xdr:to>
    <xdr:sp macro="" textlink="">
      <xdr:nvSpPr>
        <xdr:cNvPr id="864" name="フローチャート: 判断 863"/>
        <xdr:cNvSpPr/>
      </xdr:nvSpPr>
      <xdr:spPr>
        <a:xfrm>
          <a:off x="21272500" y="13057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145419</xdr:rowOff>
    </xdr:from>
    <xdr:ext cx="534377" cy="259045"/>
    <xdr:sp macro="" textlink="">
      <xdr:nvSpPr>
        <xdr:cNvPr id="865" name="テキスト ボックス 864"/>
        <xdr:cNvSpPr txBox="1"/>
      </xdr:nvSpPr>
      <xdr:spPr>
        <a:xfrm>
          <a:off x="21056111" y="128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156121</xdr:rowOff>
    </xdr:from>
    <xdr:to>
      <xdr:col>107</xdr:col>
      <xdr:colOff>50800</xdr:colOff>
      <xdr:row>77</xdr:row>
      <xdr:rowOff>17475</xdr:rowOff>
    </xdr:to>
    <xdr:cxnSp macro="">
      <xdr:nvCxnSpPr>
        <xdr:cNvPr id="866" name="直線コネクタ 865"/>
        <xdr:cNvCxnSpPr/>
      </xdr:nvCxnSpPr>
      <xdr:spPr>
        <a:xfrm flipV="1">
          <a:off x="19545300" y="13186321"/>
          <a:ext cx="8890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46495</xdr:rowOff>
    </xdr:from>
    <xdr:to>
      <xdr:col>107</xdr:col>
      <xdr:colOff>101600</xdr:colOff>
      <xdr:row>76</xdr:row>
      <xdr:rowOff>148095</xdr:rowOff>
    </xdr:to>
    <xdr:sp macro="" textlink="">
      <xdr:nvSpPr>
        <xdr:cNvPr id="867" name="フローチャート: 判断 866"/>
        <xdr:cNvSpPr/>
      </xdr:nvSpPr>
      <xdr:spPr>
        <a:xfrm>
          <a:off x="203835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164622</xdr:rowOff>
    </xdr:from>
    <xdr:ext cx="534377" cy="259045"/>
    <xdr:sp macro="" textlink="">
      <xdr:nvSpPr>
        <xdr:cNvPr id="868" name="テキスト ボックス 867"/>
        <xdr:cNvSpPr txBox="1"/>
      </xdr:nvSpPr>
      <xdr:spPr>
        <a:xfrm>
          <a:off x="20167111" y="1285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17475</xdr:rowOff>
    </xdr:from>
    <xdr:to>
      <xdr:col>102</xdr:col>
      <xdr:colOff>114300</xdr:colOff>
      <xdr:row>77</xdr:row>
      <xdr:rowOff>42354</xdr:rowOff>
    </xdr:to>
    <xdr:cxnSp macro="">
      <xdr:nvCxnSpPr>
        <xdr:cNvPr id="869" name="直線コネクタ 868"/>
        <xdr:cNvCxnSpPr/>
      </xdr:nvCxnSpPr>
      <xdr:spPr>
        <a:xfrm flipV="1">
          <a:off x="18656300" y="13219125"/>
          <a:ext cx="8890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27330</xdr:rowOff>
    </xdr:from>
    <xdr:to>
      <xdr:col>102</xdr:col>
      <xdr:colOff>165100</xdr:colOff>
      <xdr:row>76</xdr:row>
      <xdr:rowOff>128930</xdr:rowOff>
    </xdr:to>
    <xdr:sp macro="" textlink="">
      <xdr:nvSpPr>
        <xdr:cNvPr id="870" name="フローチャート: 判断 869"/>
        <xdr:cNvSpPr/>
      </xdr:nvSpPr>
      <xdr:spPr>
        <a:xfrm>
          <a:off x="19494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145457</xdr:rowOff>
    </xdr:from>
    <xdr:ext cx="534377" cy="259045"/>
    <xdr:sp macro="" textlink="">
      <xdr:nvSpPr>
        <xdr:cNvPr id="871" name="テキスト ボックス 870"/>
        <xdr:cNvSpPr txBox="1"/>
      </xdr:nvSpPr>
      <xdr:spPr>
        <a:xfrm>
          <a:off x="19278111" y="128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156414</xdr:rowOff>
    </xdr:from>
    <xdr:to>
      <xdr:col>98</xdr:col>
      <xdr:colOff>38100</xdr:colOff>
      <xdr:row>76</xdr:row>
      <xdr:rowOff>86564</xdr:rowOff>
    </xdr:to>
    <xdr:sp macro="" textlink="">
      <xdr:nvSpPr>
        <xdr:cNvPr id="872" name="フローチャート: 判断 871"/>
        <xdr:cNvSpPr/>
      </xdr:nvSpPr>
      <xdr:spPr>
        <a:xfrm>
          <a:off x="18605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103090</xdr:rowOff>
    </xdr:from>
    <xdr:ext cx="534377" cy="259045"/>
    <xdr:sp macro="" textlink="">
      <xdr:nvSpPr>
        <xdr:cNvPr id="873" name="テキスト ボックス 872"/>
        <xdr:cNvSpPr txBox="1"/>
      </xdr:nvSpPr>
      <xdr:spPr>
        <a:xfrm>
          <a:off x="18389111" y="1279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91757</xdr:rowOff>
    </xdr:from>
    <xdr:to>
      <xdr:col>116</xdr:col>
      <xdr:colOff>114300</xdr:colOff>
      <xdr:row>77</xdr:row>
      <xdr:rowOff>21907</xdr:rowOff>
    </xdr:to>
    <xdr:sp macro="" textlink="">
      <xdr:nvSpPr>
        <xdr:cNvPr id="879" name="楕円 878"/>
        <xdr:cNvSpPr/>
      </xdr:nvSpPr>
      <xdr:spPr>
        <a:xfrm>
          <a:off x="22110700" y="1312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70184</xdr:rowOff>
    </xdr:from>
    <xdr:ext cx="534377" cy="259045"/>
    <xdr:sp macro="" textlink="">
      <xdr:nvSpPr>
        <xdr:cNvPr id="880" name="繰出金該当値テキスト"/>
        <xdr:cNvSpPr txBox="1"/>
      </xdr:nvSpPr>
      <xdr:spPr>
        <a:xfrm>
          <a:off x="22212300" y="1310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88137</xdr:rowOff>
    </xdr:from>
    <xdr:to>
      <xdr:col>112</xdr:col>
      <xdr:colOff>38100</xdr:colOff>
      <xdr:row>77</xdr:row>
      <xdr:rowOff>18287</xdr:rowOff>
    </xdr:to>
    <xdr:sp macro="" textlink="">
      <xdr:nvSpPr>
        <xdr:cNvPr id="881" name="楕円 880"/>
        <xdr:cNvSpPr/>
      </xdr:nvSpPr>
      <xdr:spPr>
        <a:xfrm>
          <a:off x="21272500" y="1311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9414</xdr:rowOff>
    </xdr:from>
    <xdr:ext cx="534377" cy="259045"/>
    <xdr:sp macro="" textlink="">
      <xdr:nvSpPr>
        <xdr:cNvPr id="882" name="テキスト ボックス 881"/>
        <xdr:cNvSpPr txBox="1"/>
      </xdr:nvSpPr>
      <xdr:spPr>
        <a:xfrm>
          <a:off x="21056111" y="1321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105321</xdr:rowOff>
    </xdr:from>
    <xdr:to>
      <xdr:col>107</xdr:col>
      <xdr:colOff>101600</xdr:colOff>
      <xdr:row>77</xdr:row>
      <xdr:rowOff>35471</xdr:rowOff>
    </xdr:to>
    <xdr:sp macro="" textlink="">
      <xdr:nvSpPr>
        <xdr:cNvPr id="883" name="楕円 882"/>
        <xdr:cNvSpPr/>
      </xdr:nvSpPr>
      <xdr:spPr>
        <a:xfrm>
          <a:off x="20383500" y="1313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26598</xdr:rowOff>
    </xdr:from>
    <xdr:ext cx="534377" cy="259045"/>
    <xdr:sp macro="" textlink="">
      <xdr:nvSpPr>
        <xdr:cNvPr id="884" name="テキスト ボックス 883"/>
        <xdr:cNvSpPr txBox="1"/>
      </xdr:nvSpPr>
      <xdr:spPr>
        <a:xfrm>
          <a:off x="20167111" y="1322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138125</xdr:rowOff>
    </xdr:from>
    <xdr:to>
      <xdr:col>102</xdr:col>
      <xdr:colOff>165100</xdr:colOff>
      <xdr:row>77</xdr:row>
      <xdr:rowOff>68275</xdr:rowOff>
    </xdr:to>
    <xdr:sp macro="" textlink="">
      <xdr:nvSpPr>
        <xdr:cNvPr id="885" name="楕円 884"/>
        <xdr:cNvSpPr/>
      </xdr:nvSpPr>
      <xdr:spPr>
        <a:xfrm>
          <a:off x="19494500" y="1316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59402</xdr:rowOff>
    </xdr:from>
    <xdr:ext cx="534377" cy="259045"/>
    <xdr:sp macro="" textlink="">
      <xdr:nvSpPr>
        <xdr:cNvPr id="886" name="テキスト ボックス 885"/>
        <xdr:cNvSpPr txBox="1"/>
      </xdr:nvSpPr>
      <xdr:spPr>
        <a:xfrm>
          <a:off x="19278111" y="1326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163004</xdr:rowOff>
    </xdr:from>
    <xdr:to>
      <xdr:col>98</xdr:col>
      <xdr:colOff>38100</xdr:colOff>
      <xdr:row>77</xdr:row>
      <xdr:rowOff>93154</xdr:rowOff>
    </xdr:to>
    <xdr:sp macro="" textlink="">
      <xdr:nvSpPr>
        <xdr:cNvPr id="887" name="楕円 886"/>
        <xdr:cNvSpPr/>
      </xdr:nvSpPr>
      <xdr:spPr>
        <a:xfrm>
          <a:off x="18605500" y="1319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84281</xdr:rowOff>
    </xdr:from>
    <xdr:ext cx="534377" cy="259045"/>
    <xdr:sp macro="" textlink="">
      <xdr:nvSpPr>
        <xdr:cNvPr id="888" name="テキスト ボックス 887"/>
        <xdr:cNvSpPr txBox="1"/>
      </xdr:nvSpPr>
      <xdr:spPr>
        <a:xfrm>
          <a:off x="18389111" y="1328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556,276</a:t>
          </a:r>
          <a:r>
            <a:rPr kumimoji="1" lang="ja-JP" altLang="en-US" sz="1300">
              <a:latin typeface="ＭＳ Ｐゴシック" panose="020B0600070205080204" pitchFamily="50" charset="-128"/>
              <a:ea typeface="ＭＳ Ｐゴシック" panose="020B0600070205080204" pitchFamily="50" charset="-128"/>
            </a:rPr>
            <a:t>円となっており，令和元年度と比較すると</a:t>
          </a:r>
          <a:r>
            <a:rPr kumimoji="1" lang="en-US" altLang="ja-JP" sz="1300">
              <a:latin typeface="ＭＳ Ｐゴシック" panose="020B0600070205080204" pitchFamily="50" charset="-128"/>
              <a:ea typeface="ＭＳ Ｐゴシック" panose="020B0600070205080204" pitchFamily="50" charset="-128"/>
            </a:rPr>
            <a:t>96,372</a:t>
          </a:r>
          <a:r>
            <a:rPr kumimoji="1" lang="ja-JP" altLang="en-US" sz="1300">
              <a:latin typeface="ＭＳ Ｐゴシック" panose="020B0600070205080204" pitchFamily="50" charset="-128"/>
              <a:ea typeface="ＭＳ Ｐゴシック" panose="020B0600070205080204" pitchFamily="50" charset="-128"/>
            </a:rPr>
            <a:t>円増加している。増加の主な要因は、特別定額給付金の支給により補助費等が大幅に増加したことに加え，新たに整備した施設の運営費等により物件費が増加したためである。</a:t>
          </a:r>
        </a:p>
        <a:p>
          <a:r>
            <a:rPr kumimoji="1" lang="ja-JP" altLang="en-US" sz="1300">
              <a:latin typeface="ＭＳ Ｐゴシック" panose="020B0600070205080204" pitchFamily="50" charset="-128"/>
              <a:ea typeface="ＭＳ Ｐゴシック" panose="020B0600070205080204" pitchFamily="50" charset="-128"/>
            </a:rPr>
            <a:t>　主な内訳としては，扶助費は，住民一人当たり</a:t>
          </a:r>
          <a:r>
            <a:rPr kumimoji="1" lang="en-US" altLang="ja-JP" sz="1300">
              <a:latin typeface="ＭＳ Ｐゴシック" panose="020B0600070205080204" pitchFamily="50" charset="-128"/>
              <a:ea typeface="ＭＳ Ｐゴシック" panose="020B0600070205080204" pitchFamily="50" charset="-128"/>
            </a:rPr>
            <a:t>124,367</a:t>
          </a:r>
          <a:r>
            <a:rPr kumimoji="1" lang="ja-JP" altLang="en-US" sz="1300">
              <a:latin typeface="ＭＳ Ｐゴシック" panose="020B0600070205080204" pitchFamily="50" charset="-128"/>
              <a:ea typeface="ＭＳ Ｐゴシック" panose="020B0600070205080204" pitchFamily="50" charset="-128"/>
            </a:rPr>
            <a:t>円となっており，全国的な傾向ではあるものの，年々増加している。特に本市においては，待機児童の解消に向けた民間保育所運営費の増加や障害者自立支援給付費などの増加が顕著である。今後も，国・県の動向を見極めつつ，持続可能な制度運営に努める。</a:t>
          </a:r>
        </a:p>
        <a:p>
          <a:r>
            <a:rPr kumimoji="1" lang="ja-JP" altLang="en-US" sz="1300">
              <a:latin typeface="ＭＳ Ｐゴシック" panose="020B0600070205080204" pitchFamily="50" charset="-128"/>
              <a:ea typeface="ＭＳ Ｐゴシック" panose="020B0600070205080204" pitchFamily="50" charset="-128"/>
            </a:rPr>
            <a:t>　普通建設事業費は平成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類似団体平均を大幅に上回っているが，これは，市役所新庁舎や東町運動公園体育館，新ごみ処理施設などの大規模な投資的事業の推進によるものである。令和元年度以降は，これらの施設が完成したことから減少に転じているが，東日本大震災で被災した新市民会館の整備など，大規模な施設整備が残っていることから，今後も一時的に増加すること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茨城県水戸市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271,380
267,845
217.32
156,491,139
150,962,255
3,940,675
59,074,989
133,512,465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129.4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17780</xdr:rowOff>
    </xdr:from>
    <xdr:to>
      <xdr:col>24</xdr:col>
      <xdr:colOff>63500</xdr:colOff>
      <xdr:row>35</xdr:row>
      <xdr:rowOff>20828</xdr:rowOff>
    </xdr:to>
    <xdr:cxnSp macro="">
      <xdr:nvCxnSpPr>
        <xdr:cNvPr id="61" name="直線コネクタ 60"/>
        <xdr:cNvCxnSpPr/>
      </xdr:nvCxnSpPr>
      <xdr:spPr>
        <a:xfrm flipV="1">
          <a:off x="3797300" y="6018530"/>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36847</xdr:rowOff>
    </xdr:from>
    <xdr:ext cx="469744" cy="259045"/>
    <xdr:sp macro="" textlink="">
      <xdr:nvSpPr>
        <xdr:cNvPr id="62" name="議会費平均値テキスト"/>
        <xdr:cNvSpPr txBox="1"/>
      </xdr:nvSpPr>
      <xdr:spPr>
        <a:xfrm>
          <a:off x="4686300" y="6037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20828</xdr:rowOff>
    </xdr:from>
    <xdr:to>
      <xdr:col>19</xdr:col>
      <xdr:colOff>177800</xdr:colOff>
      <xdr:row>35</xdr:row>
      <xdr:rowOff>31496</xdr:rowOff>
    </xdr:to>
    <xdr:cxnSp macro="">
      <xdr:nvCxnSpPr>
        <xdr:cNvPr id="64" name="直線コネクタ 63"/>
        <xdr:cNvCxnSpPr/>
      </xdr:nvCxnSpPr>
      <xdr:spPr>
        <a:xfrm flipV="1">
          <a:off x="2908300" y="6021578"/>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xdr:rowOff>
    </xdr:from>
    <xdr:to>
      <xdr:col>20</xdr:col>
      <xdr:colOff>38100</xdr:colOff>
      <xdr:row>35</xdr:row>
      <xdr:rowOff>114300</xdr:rowOff>
    </xdr:to>
    <xdr:sp macro="" textlink="">
      <xdr:nvSpPr>
        <xdr:cNvPr id="65" name="フローチャート: 判断 64"/>
        <xdr:cNvSpPr/>
      </xdr:nvSpPr>
      <xdr:spPr>
        <a:xfrm>
          <a:off x="3746500" y="601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105427</xdr:rowOff>
    </xdr:from>
    <xdr:ext cx="469744" cy="259045"/>
    <xdr:sp macro="" textlink="">
      <xdr:nvSpPr>
        <xdr:cNvPr id="66" name="テキスト ボックス 65"/>
        <xdr:cNvSpPr txBox="1"/>
      </xdr:nvSpPr>
      <xdr:spPr>
        <a:xfrm>
          <a:off x="3562428" y="610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254</xdr:rowOff>
    </xdr:from>
    <xdr:to>
      <xdr:col>15</xdr:col>
      <xdr:colOff>50800</xdr:colOff>
      <xdr:row>35</xdr:row>
      <xdr:rowOff>31496</xdr:rowOff>
    </xdr:to>
    <xdr:cxnSp macro="">
      <xdr:nvCxnSpPr>
        <xdr:cNvPr id="67" name="直線コネクタ 66"/>
        <xdr:cNvCxnSpPr/>
      </xdr:nvCxnSpPr>
      <xdr:spPr>
        <a:xfrm>
          <a:off x="2019300" y="6001004"/>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119380</xdr:rowOff>
    </xdr:from>
    <xdr:to>
      <xdr:col>15</xdr:col>
      <xdr:colOff>101600</xdr:colOff>
      <xdr:row>35</xdr:row>
      <xdr:rowOff>49530</xdr:rowOff>
    </xdr:to>
    <xdr:sp macro="" textlink="">
      <xdr:nvSpPr>
        <xdr:cNvPr id="68" name="フローチャート: 判断 67"/>
        <xdr:cNvSpPr/>
      </xdr:nvSpPr>
      <xdr:spPr>
        <a:xfrm>
          <a:off x="2857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66057</xdr:rowOff>
    </xdr:from>
    <xdr:ext cx="469744" cy="259045"/>
    <xdr:sp macro="" textlink="">
      <xdr:nvSpPr>
        <xdr:cNvPr id="69" name="テキスト ボックス 68"/>
        <xdr:cNvSpPr txBox="1"/>
      </xdr:nvSpPr>
      <xdr:spPr>
        <a:xfrm>
          <a:off x="2673428" y="57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153416</xdr:rowOff>
    </xdr:from>
    <xdr:to>
      <xdr:col>10</xdr:col>
      <xdr:colOff>114300</xdr:colOff>
      <xdr:row>35</xdr:row>
      <xdr:rowOff>254</xdr:rowOff>
    </xdr:to>
    <xdr:cxnSp macro="">
      <xdr:nvCxnSpPr>
        <xdr:cNvPr id="70" name="直線コネクタ 69"/>
        <xdr:cNvCxnSpPr/>
      </xdr:nvCxnSpPr>
      <xdr:spPr>
        <a:xfrm>
          <a:off x="1130300" y="59827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118618</xdr:rowOff>
    </xdr:from>
    <xdr:to>
      <xdr:col>10</xdr:col>
      <xdr:colOff>165100</xdr:colOff>
      <xdr:row>35</xdr:row>
      <xdr:rowOff>48768</xdr:rowOff>
    </xdr:to>
    <xdr:sp macro="" textlink="">
      <xdr:nvSpPr>
        <xdr:cNvPr id="71" name="フローチャート: 判断 70"/>
        <xdr:cNvSpPr/>
      </xdr:nvSpPr>
      <xdr:spPr>
        <a:xfrm>
          <a:off x="1968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65295</xdr:rowOff>
    </xdr:from>
    <xdr:ext cx="469744" cy="259045"/>
    <xdr:sp macro="" textlink="">
      <xdr:nvSpPr>
        <xdr:cNvPr id="72" name="テキスト ボックス 71"/>
        <xdr:cNvSpPr txBox="1"/>
      </xdr:nvSpPr>
      <xdr:spPr>
        <a:xfrm>
          <a:off x="1784428" y="572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111760</xdr:rowOff>
    </xdr:from>
    <xdr:to>
      <xdr:col>6</xdr:col>
      <xdr:colOff>38100</xdr:colOff>
      <xdr:row>35</xdr:row>
      <xdr:rowOff>41910</xdr:rowOff>
    </xdr:to>
    <xdr:sp macro="" textlink="">
      <xdr:nvSpPr>
        <xdr:cNvPr id="73" name="フローチャート: 判断 72"/>
        <xdr:cNvSpPr/>
      </xdr:nvSpPr>
      <xdr:spPr>
        <a:xfrm>
          <a:off x="1079500" y="59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33037</xdr:rowOff>
    </xdr:from>
    <xdr:ext cx="469744" cy="259045"/>
    <xdr:sp macro="" textlink="">
      <xdr:nvSpPr>
        <xdr:cNvPr id="74" name="テキスト ボックス 73"/>
        <xdr:cNvSpPr txBox="1"/>
      </xdr:nvSpPr>
      <xdr:spPr>
        <a:xfrm>
          <a:off x="895428" y="603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138430</xdr:rowOff>
    </xdr:from>
    <xdr:to>
      <xdr:col>24</xdr:col>
      <xdr:colOff>114300</xdr:colOff>
      <xdr:row>35</xdr:row>
      <xdr:rowOff>68580</xdr:rowOff>
    </xdr:to>
    <xdr:sp macro="" textlink="">
      <xdr:nvSpPr>
        <xdr:cNvPr id="80" name="楕円 79"/>
        <xdr:cNvSpPr/>
      </xdr:nvSpPr>
      <xdr:spPr>
        <a:xfrm>
          <a:off x="4584700" y="59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161307</xdr:rowOff>
    </xdr:from>
    <xdr:ext cx="469744" cy="259045"/>
    <xdr:sp macro="" textlink="">
      <xdr:nvSpPr>
        <xdr:cNvPr id="81" name="議会費該当値テキスト"/>
        <xdr:cNvSpPr txBox="1"/>
      </xdr:nvSpPr>
      <xdr:spPr>
        <a:xfrm>
          <a:off x="4686300" y="581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141478</xdr:rowOff>
    </xdr:from>
    <xdr:to>
      <xdr:col>20</xdr:col>
      <xdr:colOff>38100</xdr:colOff>
      <xdr:row>35</xdr:row>
      <xdr:rowOff>71628</xdr:rowOff>
    </xdr:to>
    <xdr:sp macro="" textlink="">
      <xdr:nvSpPr>
        <xdr:cNvPr id="82" name="楕円 81"/>
        <xdr:cNvSpPr/>
      </xdr:nvSpPr>
      <xdr:spPr>
        <a:xfrm>
          <a:off x="3746500" y="597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88155</xdr:rowOff>
    </xdr:from>
    <xdr:ext cx="469744" cy="259045"/>
    <xdr:sp macro="" textlink="">
      <xdr:nvSpPr>
        <xdr:cNvPr id="83" name="テキスト ボックス 82"/>
        <xdr:cNvSpPr txBox="1"/>
      </xdr:nvSpPr>
      <xdr:spPr>
        <a:xfrm>
          <a:off x="3562428" y="57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152146</xdr:rowOff>
    </xdr:from>
    <xdr:to>
      <xdr:col>15</xdr:col>
      <xdr:colOff>101600</xdr:colOff>
      <xdr:row>35</xdr:row>
      <xdr:rowOff>82296</xdr:rowOff>
    </xdr:to>
    <xdr:sp macro="" textlink="">
      <xdr:nvSpPr>
        <xdr:cNvPr id="84" name="楕円 83"/>
        <xdr:cNvSpPr/>
      </xdr:nvSpPr>
      <xdr:spPr>
        <a:xfrm>
          <a:off x="2857500" y="598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73423</xdr:rowOff>
    </xdr:from>
    <xdr:ext cx="469744" cy="259045"/>
    <xdr:sp macro="" textlink="">
      <xdr:nvSpPr>
        <xdr:cNvPr id="85" name="テキスト ボックス 84"/>
        <xdr:cNvSpPr txBox="1"/>
      </xdr:nvSpPr>
      <xdr:spPr>
        <a:xfrm>
          <a:off x="2673428" y="60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120904</xdr:rowOff>
    </xdr:from>
    <xdr:to>
      <xdr:col>10</xdr:col>
      <xdr:colOff>165100</xdr:colOff>
      <xdr:row>35</xdr:row>
      <xdr:rowOff>51054</xdr:rowOff>
    </xdr:to>
    <xdr:sp macro="" textlink="">
      <xdr:nvSpPr>
        <xdr:cNvPr id="86" name="楕円 85"/>
        <xdr:cNvSpPr/>
      </xdr:nvSpPr>
      <xdr:spPr>
        <a:xfrm>
          <a:off x="1968500" y="595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42181</xdr:rowOff>
    </xdr:from>
    <xdr:ext cx="469744" cy="259045"/>
    <xdr:sp macro="" textlink="">
      <xdr:nvSpPr>
        <xdr:cNvPr id="87" name="テキスト ボックス 86"/>
        <xdr:cNvSpPr txBox="1"/>
      </xdr:nvSpPr>
      <xdr:spPr>
        <a:xfrm>
          <a:off x="1784428" y="604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102616</xdr:rowOff>
    </xdr:from>
    <xdr:to>
      <xdr:col>6</xdr:col>
      <xdr:colOff>38100</xdr:colOff>
      <xdr:row>35</xdr:row>
      <xdr:rowOff>32766</xdr:rowOff>
    </xdr:to>
    <xdr:sp macro="" textlink="">
      <xdr:nvSpPr>
        <xdr:cNvPr id="88" name="楕円 87"/>
        <xdr:cNvSpPr/>
      </xdr:nvSpPr>
      <xdr:spPr>
        <a:xfrm>
          <a:off x="1079500" y="593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49293</xdr:rowOff>
    </xdr:from>
    <xdr:ext cx="469744" cy="259045"/>
    <xdr:sp macro="" textlink="">
      <xdr:nvSpPr>
        <xdr:cNvPr id="89" name="テキスト ボックス 88"/>
        <xdr:cNvSpPr txBox="1"/>
      </xdr:nvSpPr>
      <xdr:spPr>
        <a:xfrm>
          <a:off x="895428" y="5707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111604</xdr:rowOff>
    </xdr:from>
    <xdr:to>
      <xdr:col>24</xdr:col>
      <xdr:colOff>63500</xdr:colOff>
      <xdr:row>58</xdr:row>
      <xdr:rowOff>157379</xdr:rowOff>
    </xdr:to>
    <xdr:cxnSp macro="">
      <xdr:nvCxnSpPr>
        <xdr:cNvPr id="121" name="直線コネクタ 120"/>
        <xdr:cNvCxnSpPr/>
      </xdr:nvCxnSpPr>
      <xdr:spPr>
        <a:xfrm flipV="1">
          <a:off x="3797300" y="8855554"/>
          <a:ext cx="838200" cy="124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16218</xdr:rowOff>
    </xdr:from>
    <xdr:ext cx="599010" cy="259045"/>
    <xdr:sp macro="" textlink="">
      <xdr:nvSpPr>
        <xdr:cNvPr id="122" name="総務費平均値テキスト"/>
        <xdr:cNvSpPr txBox="1"/>
      </xdr:nvSpPr>
      <xdr:spPr>
        <a:xfrm>
          <a:off x="4686300" y="893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10454</xdr:rowOff>
    </xdr:from>
    <xdr:to>
      <xdr:col>19</xdr:col>
      <xdr:colOff>177800</xdr:colOff>
      <xdr:row>58</xdr:row>
      <xdr:rowOff>157379</xdr:rowOff>
    </xdr:to>
    <xdr:cxnSp macro="">
      <xdr:nvCxnSpPr>
        <xdr:cNvPr id="124" name="直線コネクタ 123"/>
        <xdr:cNvCxnSpPr/>
      </xdr:nvCxnSpPr>
      <xdr:spPr>
        <a:xfrm>
          <a:off x="2908300" y="9783104"/>
          <a:ext cx="889000" cy="31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118835</xdr:rowOff>
    </xdr:from>
    <xdr:to>
      <xdr:col>20</xdr:col>
      <xdr:colOff>38100</xdr:colOff>
      <xdr:row>59</xdr:row>
      <xdr:rowOff>48985</xdr:rowOff>
    </xdr:to>
    <xdr:sp macro="" textlink="">
      <xdr:nvSpPr>
        <xdr:cNvPr id="125" name="フローチャート: 判断 124"/>
        <xdr:cNvSpPr/>
      </xdr:nvSpPr>
      <xdr:spPr>
        <a:xfrm>
          <a:off x="3746500" y="1006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40112</xdr:rowOff>
    </xdr:from>
    <xdr:ext cx="534377" cy="259045"/>
    <xdr:sp macro="" textlink="">
      <xdr:nvSpPr>
        <xdr:cNvPr id="126" name="テキスト ボックス 125"/>
        <xdr:cNvSpPr txBox="1"/>
      </xdr:nvSpPr>
      <xdr:spPr>
        <a:xfrm>
          <a:off x="3530111" y="1015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10454</xdr:rowOff>
    </xdr:from>
    <xdr:to>
      <xdr:col>15</xdr:col>
      <xdr:colOff>50800</xdr:colOff>
      <xdr:row>57</xdr:row>
      <xdr:rowOff>78697</xdr:rowOff>
    </xdr:to>
    <xdr:cxnSp macro="">
      <xdr:nvCxnSpPr>
        <xdr:cNvPr id="127" name="直線コネクタ 126"/>
        <xdr:cNvCxnSpPr/>
      </xdr:nvCxnSpPr>
      <xdr:spPr>
        <a:xfrm flipV="1">
          <a:off x="2019300" y="9783104"/>
          <a:ext cx="889000" cy="6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126314</xdr:rowOff>
    </xdr:from>
    <xdr:to>
      <xdr:col>15</xdr:col>
      <xdr:colOff>101600</xdr:colOff>
      <xdr:row>59</xdr:row>
      <xdr:rowOff>56464</xdr:rowOff>
    </xdr:to>
    <xdr:sp macro="" textlink="">
      <xdr:nvSpPr>
        <xdr:cNvPr id="128" name="フローチャート: 判断 127"/>
        <xdr:cNvSpPr/>
      </xdr:nvSpPr>
      <xdr:spPr>
        <a:xfrm>
          <a:off x="2857500" y="100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47591</xdr:rowOff>
    </xdr:from>
    <xdr:ext cx="534377" cy="259045"/>
    <xdr:sp macro="" textlink="">
      <xdr:nvSpPr>
        <xdr:cNvPr id="129" name="テキスト ボックス 128"/>
        <xdr:cNvSpPr txBox="1"/>
      </xdr:nvSpPr>
      <xdr:spPr>
        <a:xfrm>
          <a:off x="2641111" y="1016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78697</xdr:rowOff>
    </xdr:from>
    <xdr:to>
      <xdr:col>10</xdr:col>
      <xdr:colOff>114300</xdr:colOff>
      <xdr:row>58</xdr:row>
      <xdr:rowOff>25443</xdr:rowOff>
    </xdr:to>
    <xdr:cxnSp macro="">
      <xdr:nvCxnSpPr>
        <xdr:cNvPr id="130" name="直線コネクタ 129"/>
        <xdr:cNvCxnSpPr/>
      </xdr:nvCxnSpPr>
      <xdr:spPr>
        <a:xfrm flipV="1">
          <a:off x="1130300" y="9851347"/>
          <a:ext cx="889000" cy="11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151482</xdr:rowOff>
    </xdr:from>
    <xdr:to>
      <xdr:col>10</xdr:col>
      <xdr:colOff>165100</xdr:colOff>
      <xdr:row>59</xdr:row>
      <xdr:rowOff>81632</xdr:rowOff>
    </xdr:to>
    <xdr:sp macro="" textlink="">
      <xdr:nvSpPr>
        <xdr:cNvPr id="131" name="フローチャート: 判断 130"/>
        <xdr:cNvSpPr/>
      </xdr:nvSpPr>
      <xdr:spPr>
        <a:xfrm>
          <a:off x="1968500" y="1009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72759</xdr:rowOff>
    </xdr:from>
    <xdr:ext cx="534377" cy="259045"/>
    <xdr:sp macro="" textlink="">
      <xdr:nvSpPr>
        <xdr:cNvPr id="132" name="テキスト ボックス 131"/>
        <xdr:cNvSpPr txBox="1"/>
      </xdr:nvSpPr>
      <xdr:spPr>
        <a:xfrm>
          <a:off x="1752111" y="1018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152908</xdr:rowOff>
    </xdr:from>
    <xdr:to>
      <xdr:col>6</xdr:col>
      <xdr:colOff>38100</xdr:colOff>
      <xdr:row>59</xdr:row>
      <xdr:rowOff>83058</xdr:rowOff>
    </xdr:to>
    <xdr:sp macro="" textlink="">
      <xdr:nvSpPr>
        <xdr:cNvPr id="133" name="フローチャート: 判断 132"/>
        <xdr:cNvSpPr/>
      </xdr:nvSpPr>
      <xdr:spPr>
        <a:xfrm>
          <a:off x="1079500" y="1009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74185</xdr:rowOff>
    </xdr:from>
    <xdr:ext cx="534377" cy="259045"/>
    <xdr:sp macro="" textlink="">
      <xdr:nvSpPr>
        <xdr:cNvPr id="134" name="テキスト ボックス 133"/>
        <xdr:cNvSpPr txBox="1"/>
      </xdr:nvSpPr>
      <xdr:spPr>
        <a:xfrm>
          <a:off x="863111" y="1018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60804</xdr:rowOff>
    </xdr:from>
    <xdr:to>
      <xdr:col>24</xdr:col>
      <xdr:colOff>114300</xdr:colOff>
      <xdr:row>51</xdr:row>
      <xdr:rowOff>162404</xdr:rowOff>
    </xdr:to>
    <xdr:sp macro="" textlink="">
      <xdr:nvSpPr>
        <xdr:cNvPr id="140" name="楕円 139"/>
        <xdr:cNvSpPr/>
      </xdr:nvSpPr>
      <xdr:spPr>
        <a:xfrm>
          <a:off x="4584700" y="880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83681</xdr:rowOff>
    </xdr:from>
    <xdr:ext cx="599010" cy="259045"/>
    <xdr:sp macro="" textlink="">
      <xdr:nvSpPr>
        <xdr:cNvPr id="141" name="総務費該当値テキスト"/>
        <xdr:cNvSpPr txBox="1"/>
      </xdr:nvSpPr>
      <xdr:spPr>
        <a:xfrm>
          <a:off x="4686300" y="8656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106579</xdr:rowOff>
    </xdr:from>
    <xdr:to>
      <xdr:col>20</xdr:col>
      <xdr:colOff>38100</xdr:colOff>
      <xdr:row>59</xdr:row>
      <xdr:rowOff>36729</xdr:rowOff>
    </xdr:to>
    <xdr:sp macro="" textlink="">
      <xdr:nvSpPr>
        <xdr:cNvPr id="142" name="楕円 141"/>
        <xdr:cNvSpPr/>
      </xdr:nvSpPr>
      <xdr:spPr>
        <a:xfrm>
          <a:off x="3746500" y="1005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53256</xdr:rowOff>
    </xdr:from>
    <xdr:ext cx="534377" cy="259045"/>
    <xdr:sp macro="" textlink="">
      <xdr:nvSpPr>
        <xdr:cNvPr id="143" name="テキスト ボックス 142"/>
        <xdr:cNvSpPr txBox="1"/>
      </xdr:nvSpPr>
      <xdr:spPr>
        <a:xfrm>
          <a:off x="3530111" y="982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131104</xdr:rowOff>
    </xdr:from>
    <xdr:to>
      <xdr:col>15</xdr:col>
      <xdr:colOff>101600</xdr:colOff>
      <xdr:row>57</xdr:row>
      <xdr:rowOff>61254</xdr:rowOff>
    </xdr:to>
    <xdr:sp macro="" textlink="">
      <xdr:nvSpPr>
        <xdr:cNvPr id="144" name="楕円 143"/>
        <xdr:cNvSpPr/>
      </xdr:nvSpPr>
      <xdr:spPr>
        <a:xfrm>
          <a:off x="2857500" y="973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77781</xdr:rowOff>
    </xdr:from>
    <xdr:ext cx="534377" cy="259045"/>
    <xdr:sp macro="" textlink="">
      <xdr:nvSpPr>
        <xdr:cNvPr id="145" name="テキスト ボックス 144"/>
        <xdr:cNvSpPr txBox="1"/>
      </xdr:nvSpPr>
      <xdr:spPr>
        <a:xfrm>
          <a:off x="2641111" y="950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27897</xdr:rowOff>
    </xdr:from>
    <xdr:to>
      <xdr:col>10</xdr:col>
      <xdr:colOff>165100</xdr:colOff>
      <xdr:row>57</xdr:row>
      <xdr:rowOff>129497</xdr:rowOff>
    </xdr:to>
    <xdr:sp macro="" textlink="">
      <xdr:nvSpPr>
        <xdr:cNvPr id="146" name="楕円 145"/>
        <xdr:cNvSpPr/>
      </xdr:nvSpPr>
      <xdr:spPr>
        <a:xfrm>
          <a:off x="1968500" y="980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146024</xdr:rowOff>
    </xdr:from>
    <xdr:ext cx="534377" cy="259045"/>
    <xdr:sp macro="" textlink="">
      <xdr:nvSpPr>
        <xdr:cNvPr id="147" name="テキスト ボックス 146"/>
        <xdr:cNvSpPr txBox="1"/>
      </xdr:nvSpPr>
      <xdr:spPr>
        <a:xfrm>
          <a:off x="1752111" y="957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146093</xdr:rowOff>
    </xdr:from>
    <xdr:to>
      <xdr:col>6</xdr:col>
      <xdr:colOff>38100</xdr:colOff>
      <xdr:row>58</xdr:row>
      <xdr:rowOff>76243</xdr:rowOff>
    </xdr:to>
    <xdr:sp macro="" textlink="">
      <xdr:nvSpPr>
        <xdr:cNvPr id="148" name="楕円 147"/>
        <xdr:cNvSpPr/>
      </xdr:nvSpPr>
      <xdr:spPr>
        <a:xfrm>
          <a:off x="1079500" y="991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92770</xdr:rowOff>
    </xdr:from>
    <xdr:ext cx="534377" cy="259045"/>
    <xdr:sp macro="" textlink="">
      <xdr:nvSpPr>
        <xdr:cNvPr id="149" name="テキスト ボックス 148"/>
        <xdr:cNvSpPr txBox="1"/>
      </xdr:nvSpPr>
      <xdr:spPr>
        <a:xfrm>
          <a:off x="863111" y="969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93523</xdr:rowOff>
    </xdr:from>
    <xdr:to>
      <xdr:col>24</xdr:col>
      <xdr:colOff>63500</xdr:colOff>
      <xdr:row>76</xdr:row>
      <xdr:rowOff>166946</xdr:rowOff>
    </xdr:to>
    <xdr:cxnSp macro="">
      <xdr:nvCxnSpPr>
        <xdr:cNvPr id="181" name="直線コネクタ 180"/>
        <xdr:cNvCxnSpPr/>
      </xdr:nvCxnSpPr>
      <xdr:spPr>
        <a:xfrm flipV="1">
          <a:off x="3797300" y="13123723"/>
          <a:ext cx="838200" cy="7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159739</xdr:rowOff>
    </xdr:from>
    <xdr:ext cx="599010" cy="259045"/>
    <xdr:sp macro="" textlink="">
      <xdr:nvSpPr>
        <xdr:cNvPr id="182" name="民生費平均値テキスト"/>
        <xdr:cNvSpPr txBox="1"/>
      </xdr:nvSpPr>
      <xdr:spPr>
        <a:xfrm>
          <a:off x="4686300" y="1284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166946</xdr:rowOff>
    </xdr:from>
    <xdr:to>
      <xdr:col>19</xdr:col>
      <xdr:colOff>177800</xdr:colOff>
      <xdr:row>77</xdr:row>
      <xdr:rowOff>72622</xdr:rowOff>
    </xdr:to>
    <xdr:cxnSp macro="">
      <xdr:nvCxnSpPr>
        <xdr:cNvPr id="184" name="直線コネクタ 183"/>
        <xdr:cNvCxnSpPr/>
      </xdr:nvCxnSpPr>
      <xdr:spPr>
        <a:xfrm flipV="1">
          <a:off x="2908300" y="13197146"/>
          <a:ext cx="889000" cy="7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124071</xdr:rowOff>
    </xdr:from>
    <xdr:to>
      <xdr:col>20</xdr:col>
      <xdr:colOff>38100</xdr:colOff>
      <xdr:row>78</xdr:row>
      <xdr:rowOff>54221</xdr:rowOff>
    </xdr:to>
    <xdr:sp macro="" textlink="">
      <xdr:nvSpPr>
        <xdr:cNvPr id="185" name="フローチャート: 判断 184"/>
        <xdr:cNvSpPr/>
      </xdr:nvSpPr>
      <xdr:spPr>
        <a:xfrm>
          <a:off x="3746500" y="1332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45348</xdr:rowOff>
    </xdr:from>
    <xdr:ext cx="599010" cy="259045"/>
    <xdr:sp macro="" textlink="">
      <xdr:nvSpPr>
        <xdr:cNvPr id="186" name="テキスト ボックス 185"/>
        <xdr:cNvSpPr txBox="1"/>
      </xdr:nvSpPr>
      <xdr:spPr>
        <a:xfrm>
          <a:off x="3497795" y="1341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72622</xdr:rowOff>
    </xdr:from>
    <xdr:to>
      <xdr:col>15</xdr:col>
      <xdr:colOff>50800</xdr:colOff>
      <xdr:row>77</xdr:row>
      <xdr:rowOff>124569</xdr:rowOff>
    </xdr:to>
    <xdr:cxnSp macro="">
      <xdr:nvCxnSpPr>
        <xdr:cNvPr id="187" name="直線コネクタ 186"/>
        <xdr:cNvCxnSpPr/>
      </xdr:nvCxnSpPr>
      <xdr:spPr>
        <a:xfrm flipV="1">
          <a:off x="2019300" y="13274272"/>
          <a:ext cx="889000" cy="5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151493</xdr:rowOff>
    </xdr:from>
    <xdr:to>
      <xdr:col>15</xdr:col>
      <xdr:colOff>101600</xdr:colOff>
      <xdr:row>78</xdr:row>
      <xdr:rowOff>81643</xdr:rowOff>
    </xdr:to>
    <xdr:sp macro="" textlink="">
      <xdr:nvSpPr>
        <xdr:cNvPr id="188" name="フローチャート: 判断 187"/>
        <xdr:cNvSpPr/>
      </xdr:nvSpPr>
      <xdr:spPr>
        <a:xfrm>
          <a:off x="2857500" y="1335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72770</xdr:rowOff>
    </xdr:from>
    <xdr:ext cx="599010" cy="259045"/>
    <xdr:sp macro="" textlink="">
      <xdr:nvSpPr>
        <xdr:cNvPr id="189" name="テキスト ボックス 188"/>
        <xdr:cNvSpPr txBox="1"/>
      </xdr:nvSpPr>
      <xdr:spPr>
        <a:xfrm>
          <a:off x="2608795" y="1344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124569</xdr:rowOff>
    </xdr:from>
    <xdr:to>
      <xdr:col>10</xdr:col>
      <xdr:colOff>114300</xdr:colOff>
      <xdr:row>77</xdr:row>
      <xdr:rowOff>132548</xdr:rowOff>
    </xdr:to>
    <xdr:cxnSp macro="">
      <xdr:nvCxnSpPr>
        <xdr:cNvPr id="190" name="直線コネクタ 189"/>
        <xdr:cNvCxnSpPr/>
      </xdr:nvCxnSpPr>
      <xdr:spPr>
        <a:xfrm flipV="1">
          <a:off x="1130300" y="13326219"/>
          <a:ext cx="889000" cy="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103803</xdr:rowOff>
    </xdr:from>
    <xdr:to>
      <xdr:col>10</xdr:col>
      <xdr:colOff>165100</xdr:colOff>
      <xdr:row>78</xdr:row>
      <xdr:rowOff>33953</xdr:rowOff>
    </xdr:to>
    <xdr:sp macro="" textlink="">
      <xdr:nvSpPr>
        <xdr:cNvPr id="191" name="フローチャート: 判断 190"/>
        <xdr:cNvSpPr/>
      </xdr:nvSpPr>
      <xdr:spPr>
        <a:xfrm>
          <a:off x="1968500" y="133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25080</xdr:rowOff>
    </xdr:from>
    <xdr:ext cx="599010" cy="259045"/>
    <xdr:sp macro="" textlink="">
      <xdr:nvSpPr>
        <xdr:cNvPr id="192" name="テキスト ボックス 191"/>
        <xdr:cNvSpPr txBox="1"/>
      </xdr:nvSpPr>
      <xdr:spPr>
        <a:xfrm>
          <a:off x="1719795" y="1339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138888</xdr:rowOff>
    </xdr:from>
    <xdr:to>
      <xdr:col>6</xdr:col>
      <xdr:colOff>38100</xdr:colOff>
      <xdr:row>78</xdr:row>
      <xdr:rowOff>69038</xdr:rowOff>
    </xdr:to>
    <xdr:sp macro="" textlink="">
      <xdr:nvSpPr>
        <xdr:cNvPr id="193" name="フローチャート: 判断 192"/>
        <xdr:cNvSpPr/>
      </xdr:nvSpPr>
      <xdr:spPr>
        <a:xfrm>
          <a:off x="1079500" y="133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60165</xdr:rowOff>
    </xdr:from>
    <xdr:ext cx="599010" cy="259045"/>
    <xdr:sp macro="" textlink="">
      <xdr:nvSpPr>
        <xdr:cNvPr id="194" name="テキスト ボックス 193"/>
        <xdr:cNvSpPr txBox="1"/>
      </xdr:nvSpPr>
      <xdr:spPr>
        <a:xfrm>
          <a:off x="830795" y="13433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42723</xdr:rowOff>
    </xdr:from>
    <xdr:to>
      <xdr:col>24</xdr:col>
      <xdr:colOff>114300</xdr:colOff>
      <xdr:row>76</xdr:row>
      <xdr:rowOff>144323</xdr:rowOff>
    </xdr:to>
    <xdr:sp macro="" textlink="">
      <xdr:nvSpPr>
        <xdr:cNvPr id="200" name="楕円 199"/>
        <xdr:cNvSpPr/>
      </xdr:nvSpPr>
      <xdr:spPr>
        <a:xfrm>
          <a:off x="4584700" y="1307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21150</xdr:rowOff>
    </xdr:from>
    <xdr:ext cx="599010" cy="259045"/>
    <xdr:sp macro="" textlink="">
      <xdr:nvSpPr>
        <xdr:cNvPr id="201" name="民生費該当値テキスト"/>
        <xdr:cNvSpPr txBox="1"/>
      </xdr:nvSpPr>
      <xdr:spPr>
        <a:xfrm>
          <a:off x="4686300" y="13051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116146</xdr:rowOff>
    </xdr:from>
    <xdr:to>
      <xdr:col>20</xdr:col>
      <xdr:colOff>38100</xdr:colOff>
      <xdr:row>77</xdr:row>
      <xdr:rowOff>46296</xdr:rowOff>
    </xdr:to>
    <xdr:sp macro="" textlink="">
      <xdr:nvSpPr>
        <xdr:cNvPr id="202" name="楕円 201"/>
        <xdr:cNvSpPr/>
      </xdr:nvSpPr>
      <xdr:spPr>
        <a:xfrm>
          <a:off x="3746500" y="1314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62824</xdr:rowOff>
    </xdr:from>
    <xdr:ext cx="599010" cy="259045"/>
    <xdr:sp macro="" textlink="">
      <xdr:nvSpPr>
        <xdr:cNvPr id="203" name="テキスト ボックス 202"/>
        <xdr:cNvSpPr txBox="1"/>
      </xdr:nvSpPr>
      <xdr:spPr>
        <a:xfrm>
          <a:off x="3497795" y="1292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21822</xdr:rowOff>
    </xdr:from>
    <xdr:to>
      <xdr:col>15</xdr:col>
      <xdr:colOff>101600</xdr:colOff>
      <xdr:row>77</xdr:row>
      <xdr:rowOff>123422</xdr:rowOff>
    </xdr:to>
    <xdr:sp macro="" textlink="">
      <xdr:nvSpPr>
        <xdr:cNvPr id="204" name="楕円 203"/>
        <xdr:cNvSpPr/>
      </xdr:nvSpPr>
      <xdr:spPr>
        <a:xfrm>
          <a:off x="2857500" y="1322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139949</xdr:rowOff>
    </xdr:from>
    <xdr:ext cx="599010" cy="259045"/>
    <xdr:sp macro="" textlink="">
      <xdr:nvSpPr>
        <xdr:cNvPr id="205" name="テキスト ボックス 204"/>
        <xdr:cNvSpPr txBox="1"/>
      </xdr:nvSpPr>
      <xdr:spPr>
        <a:xfrm>
          <a:off x="2608795" y="1299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73769</xdr:rowOff>
    </xdr:from>
    <xdr:to>
      <xdr:col>10</xdr:col>
      <xdr:colOff>165100</xdr:colOff>
      <xdr:row>78</xdr:row>
      <xdr:rowOff>3919</xdr:rowOff>
    </xdr:to>
    <xdr:sp macro="" textlink="">
      <xdr:nvSpPr>
        <xdr:cNvPr id="206" name="楕円 205"/>
        <xdr:cNvSpPr/>
      </xdr:nvSpPr>
      <xdr:spPr>
        <a:xfrm>
          <a:off x="1968500" y="1327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20446</xdr:rowOff>
    </xdr:from>
    <xdr:ext cx="599010" cy="259045"/>
    <xdr:sp macro="" textlink="">
      <xdr:nvSpPr>
        <xdr:cNvPr id="207" name="テキスト ボックス 206"/>
        <xdr:cNvSpPr txBox="1"/>
      </xdr:nvSpPr>
      <xdr:spPr>
        <a:xfrm>
          <a:off x="1719795" y="1305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81748</xdr:rowOff>
    </xdr:from>
    <xdr:to>
      <xdr:col>6</xdr:col>
      <xdr:colOff>38100</xdr:colOff>
      <xdr:row>78</xdr:row>
      <xdr:rowOff>11898</xdr:rowOff>
    </xdr:to>
    <xdr:sp macro="" textlink="">
      <xdr:nvSpPr>
        <xdr:cNvPr id="208" name="楕円 207"/>
        <xdr:cNvSpPr/>
      </xdr:nvSpPr>
      <xdr:spPr>
        <a:xfrm>
          <a:off x="1079500" y="1328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28425</xdr:rowOff>
    </xdr:from>
    <xdr:ext cx="599010" cy="259045"/>
    <xdr:sp macro="" textlink="">
      <xdr:nvSpPr>
        <xdr:cNvPr id="209" name="テキスト ボックス 208"/>
        <xdr:cNvSpPr txBox="1"/>
      </xdr:nvSpPr>
      <xdr:spPr>
        <a:xfrm>
          <a:off x="830795" y="13058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7821</xdr:rowOff>
    </xdr:from>
    <xdr:to>
      <xdr:col>24</xdr:col>
      <xdr:colOff>62865</xdr:colOff>
      <xdr:row>98</xdr:row>
      <xdr:rowOff>62959</xdr:rowOff>
    </xdr:to>
    <xdr:cxnSp macro="">
      <xdr:nvCxnSpPr>
        <xdr:cNvPr id="232" name="直線コネクタ 231"/>
        <xdr:cNvCxnSpPr/>
      </xdr:nvCxnSpPr>
      <xdr:spPr>
        <a:xfrm flipV="1">
          <a:off x="4633595" y="15781221"/>
          <a:ext cx="1270" cy="1083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66786</xdr:rowOff>
    </xdr:from>
    <xdr:ext cx="534377" cy="259045"/>
    <xdr:sp macro="" textlink="">
      <xdr:nvSpPr>
        <xdr:cNvPr id="233" name="衛生費最小値テキスト"/>
        <xdr:cNvSpPr txBox="1"/>
      </xdr:nvSpPr>
      <xdr:spPr>
        <a:xfrm>
          <a:off x="4686300" y="1686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62959</xdr:rowOff>
    </xdr:from>
    <xdr:to>
      <xdr:col>24</xdr:col>
      <xdr:colOff>152400</xdr:colOff>
      <xdr:row>98</xdr:row>
      <xdr:rowOff>62959</xdr:rowOff>
    </xdr:to>
    <xdr:cxnSp macro="">
      <xdr:nvCxnSpPr>
        <xdr:cNvPr id="234" name="直線コネクタ 233"/>
        <xdr:cNvCxnSpPr/>
      </xdr:nvCxnSpPr>
      <xdr:spPr>
        <a:xfrm>
          <a:off x="4546600" y="1686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125948</xdr:rowOff>
    </xdr:from>
    <xdr:ext cx="534377" cy="259045"/>
    <xdr:sp macro="" textlink="">
      <xdr:nvSpPr>
        <xdr:cNvPr id="235" name="衛生費最大値テキスト"/>
        <xdr:cNvSpPr txBox="1"/>
      </xdr:nvSpPr>
      <xdr:spPr>
        <a:xfrm>
          <a:off x="4686300" y="1555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7821</xdr:rowOff>
    </xdr:from>
    <xdr:to>
      <xdr:col>24</xdr:col>
      <xdr:colOff>152400</xdr:colOff>
      <xdr:row>92</xdr:row>
      <xdr:rowOff>7821</xdr:rowOff>
    </xdr:to>
    <xdr:cxnSp macro="">
      <xdr:nvCxnSpPr>
        <xdr:cNvPr id="236" name="直線コネクタ 235"/>
        <xdr:cNvCxnSpPr/>
      </xdr:nvCxnSpPr>
      <xdr:spPr>
        <a:xfrm>
          <a:off x="4546600" y="1578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24806</xdr:rowOff>
    </xdr:from>
    <xdr:to>
      <xdr:col>24</xdr:col>
      <xdr:colOff>63500</xdr:colOff>
      <xdr:row>95</xdr:row>
      <xdr:rowOff>58272</xdr:rowOff>
    </xdr:to>
    <xdr:cxnSp macro="">
      <xdr:nvCxnSpPr>
        <xdr:cNvPr id="237" name="直線コネクタ 236"/>
        <xdr:cNvCxnSpPr/>
      </xdr:nvCxnSpPr>
      <xdr:spPr>
        <a:xfrm>
          <a:off x="3797300" y="15455306"/>
          <a:ext cx="838200" cy="89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52422</xdr:rowOff>
    </xdr:from>
    <xdr:ext cx="534377" cy="259045"/>
    <xdr:sp macro="" textlink="">
      <xdr:nvSpPr>
        <xdr:cNvPr id="238" name="衛生費平均値テキスト"/>
        <xdr:cNvSpPr txBox="1"/>
      </xdr:nvSpPr>
      <xdr:spPr>
        <a:xfrm>
          <a:off x="4686300" y="16511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73995</xdr:rowOff>
    </xdr:from>
    <xdr:to>
      <xdr:col>24</xdr:col>
      <xdr:colOff>114300</xdr:colOff>
      <xdr:row>97</xdr:row>
      <xdr:rowOff>4145</xdr:rowOff>
    </xdr:to>
    <xdr:sp macro="" textlink="">
      <xdr:nvSpPr>
        <xdr:cNvPr id="239" name="フローチャート: 判断 238"/>
        <xdr:cNvSpPr/>
      </xdr:nvSpPr>
      <xdr:spPr>
        <a:xfrm>
          <a:off x="45847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24806</xdr:rowOff>
    </xdr:from>
    <xdr:to>
      <xdr:col>19</xdr:col>
      <xdr:colOff>177800</xdr:colOff>
      <xdr:row>92</xdr:row>
      <xdr:rowOff>147975</xdr:rowOff>
    </xdr:to>
    <xdr:cxnSp macro="">
      <xdr:nvCxnSpPr>
        <xdr:cNvPr id="240" name="直線コネクタ 239"/>
        <xdr:cNvCxnSpPr/>
      </xdr:nvCxnSpPr>
      <xdr:spPr>
        <a:xfrm flipV="1">
          <a:off x="2908300" y="15455306"/>
          <a:ext cx="889000" cy="46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72396</xdr:rowOff>
    </xdr:from>
    <xdr:to>
      <xdr:col>20</xdr:col>
      <xdr:colOff>38100</xdr:colOff>
      <xdr:row>97</xdr:row>
      <xdr:rowOff>2546</xdr:rowOff>
    </xdr:to>
    <xdr:sp macro="" textlink="">
      <xdr:nvSpPr>
        <xdr:cNvPr id="241" name="フローチャート: 判断 240"/>
        <xdr:cNvSpPr/>
      </xdr:nvSpPr>
      <xdr:spPr>
        <a:xfrm>
          <a:off x="3746500" y="165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165123</xdr:rowOff>
    </xdr:from>
    <xdr:ext cx="534377" cy="259045"/>
    <xdr:sp macro="" textlink="">
      <xdr:nvSpPr>
        <xdr:cNvPr id="242" name="テキスト ボックス 241"/>
        <xdr:cNvSpPr txBox="1"/>
      </xdr:nvSpPr>
      <xdr:spPr>
        <a:xfrm>
          <a:off x="3530111" y="1662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147975</xdr:rowOff>
    </xdr:from>
    <xdr:to>
      <xdr:col>15</xdr:col>
      <xdr:colOff>50800</xdr:colOff>
      <xdr:row>96</xdr:row>
      <xdr:rowOff>118394</xdr:rowOff>
    </xdr:to>
    <xdr:cxnSp macro="">
      <xdr:nvCxnSpPr>
        <xdr:cNvPr id="243" name="直線コネクタ 242"/>
        <xdr:cNvCxnSpPr/>
      </xdr:nvCxnSpPr>
      <xdr:spPr>
        <a:xfrm flipV="1">
          <a:off x="2019300" y="15921375"/>
          <a:ext cx="889000" cy="65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149433</xdr:rowOff>
    </xdr:from>
    <xdr:to>
      <xdr:col>15</xdr:col>
      <xdr:colOff>101600</xdr:colOff>
      <xdr:row>97</xdr:row>
      <xdr:rowOff>79583</xdr:rowOff>
    </xdr:to>
    <xdr:sp macro="" textlink="">
      <xdr:nvSpPr>
        <xdr:cNvPr id="244" name="フローチャート: 判断 243"/>
        <xdr:cNvSpPr/>
      </xdr:nvSpPr>
      <xdr:spPr>
        <a:xfrm>
          <a:off x="2857500" y="1660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70710</xdr:rowOff>
    </xdr:from>
    <xdr:ext cx="534377" cy="259045"/>
    <xdr:sp macro="" textlink="">
      <xdr:nvSpPr>
        <xdr:cNvPr id="245" name="テキスト ボックス 244"/>
        <xdr:cNvSpPr txBox="1"/>
      </xdr:nvSpPr>
      <xdr:spPr>
        <a:xfrm>
          <a:off x="2641111" y="1670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118394</xdr:rowOff>
    </xdr:from>
    <xdr:to>
      <xdr:col>10</xdr:col>
      <xdr:colOff>114300</xdr:colOff>
      <xdr:row>97</xdr:row>
      <xdr:rowOff>67348</xdr:rowOff>
    </xdr:to>
    <xdr:cxnSp macro="">
      <xdr:nvCxnSpPr>
        <xdr:cNvPr id="246" name="直線コネクタ 245"/>
        <xdr:cNvCxnSpPr/>
      </xdr:nvCxnSpPr>
      <xdr:spPr>
        <a:xfrm flipV="1">
          <a:off x="1130300" y="16577594"/>
          <a:ext cx="889000" cy="12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165756</xdr:rowOff>
    </xdr:from>
    <xdr:to>
      <xdr:col>10</xdr:col>
      <xdr:colOff>165100</xdr:colOff>
      <xdr:row>97</xdr:row>
      <xdr:rowOff>95906</xdr:rowOff>
    </xdr:to>
    <xdr:sp macro="" textlink="">
      <xdr:nvSpPr>
        <xdr:cNvPr id="247" name="フローチャート: 判断 246"/>
        <xdr:cNvSpPr/>
      </xdr:nvSpPr>
      <xdr:spPr>
        <a:xfrm>
          <a:off x="1968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87033</xdr:rowOff>
    </xdr:from>
    <xdr:ext cx="534377" cy="259045"/>
    <xdr:sp macro="" textlink="">
      <xdr:nvSpPr>
        <xdr:cNvPr id="248" name="テキスト ボックス 247"/>
        <xdr:cNvSpPr txBox="1"/>
      </xdr:nvSpPr>
      <xdr:spPr>
        <a:xfrm>
          <a:off x="1752111" y="1671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152085</xdr:rowOff>
    </xdr:from>
    <xdr:to>
      <xdr:col>6</xdr:col>
      <xdr:colOff>38100</xdr:colOff>
      <xdr:row>97</xdr:row>
      <xdr:rowOff>82235</xdr:rowOff>
    </xdr:to>
    <xdr:sp macro="" textlink="">
      <xdr:nvSpPr>
        <xdr:cNvPr id="249" name="フローチャート: 判断 248"/>
        <xdr:cNvSpPr/>
      </xdr:nvSpPr>
      <xdr:spPr>
        <a:xfrm>
          <a:off x="10795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98762</xdr:rowOff>
    </xdr:from>
    <xdr:ext cx="534377" cy="259045"/>
    <xdr:sp macro="" textlink="">
      <xdr:nvSpPr>
        <xdr:cNvPr id="250" name="テキスト ボックス 249"/>
        <xdr:cNvSpPr txBox="1"/>
      </xdr:nvSpPr>
      <xdr:spPr>
        <a:xfrm>
          <a:off x="863111" y="1638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7472</xdr:rowOff>
    </xdr:from>
    <xdr:to>
      <xdr:col>24</xdr:col>
      <xdr:colOff>114300</xdr:colOff>
      <xdr:row>95</xdr:row>
      <xdr:rowOff>109072</xdr:rowOff>
    </xdr:to>
    <xdr:sp macro="" textlink="">
      <xdr:nvSpPr>
        <xdr:cNvPr id="256" name="楕円 255"/>
        <xdr:cNvSpPr/>
      </xdr:nvSpPr>
      <xdr:spPr>
        <a:xfrm>
          <a:off x="4584700" y="1629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30349</xdr:rowOff>
    </xdr:from>
    <xdr:ext cx="534377" cy="259045"/>
    <xdr:sp macro="" textlink="">
      <xdr:nvSpPr>
        <xdr:cNvPr id="257" name="衛生費該当値テキスト"/>
        <xdr:cNvSpPr txBox="1"/>
      </xdr:nvSpPr>
      <xdr:spPr>
        <a:xfrm>
          <a:off x="4686300" y="1614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145456</xdr:rowOff>
    </xdr:from>
    <xdr:to>
      <xdr:col>20</xdr:col>
      <xdr:colOff>38100</xdr:colOff>
      <xdr:row>90</xdr:row>
      <xdr:rowOff>75606</xdr:rowOff>
    </xdr:to>
    <xdr:sp macro="" textlink="">
      <xdr:nvSpPr>
        <xdr:cNvPr id="258" name="楕円 257"/>
        <xdr:cNvSpPr/>
      </xdr:nvSpPr>
      <xdr:spPr>
        <a:xfrm>
          <a:off x="3746500" y="1540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88</xdr:row>
      <xdr:rowOff>92133</xdr:rowOff>
    </xdr:from>
    <xdr:ext cx="534377" cy="259045"/>
    <xdr:sp macro="" textlink="">
      <xdr:nvSpPr>
        <xdr:cNvPr id="259" name="テキスト ボックス 258"/>
        <xdr:cNvSpPr txBox="1"/>
      </xdr:nvSpPr>
      <xdr:spPr>
        <a:xfrm>
          <a:off x="3530111" y="1517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97175</xdr:rowOff>
    </xdr:from>
    <xdr:to>
      <xdr:col>15</xdr:col>
      <xdr:colOff>101600</xdr:colOff>
      <xdr:row>93</xdr:row>
      <xdr:rowOff>27325</xdr:rowOff>
    </xdr:to>
    <xdr:sp macro="" textlink="">
      <xdr:nvSpPr>
        <xdr:cNvPr id="260" name="楕円 259"/>
        <xdr:cNvSpPr/>
      </xdr:nvSpPr>
      <xdr:spPr>
        <a:xfrm>
          <a:off x="2857500" y="158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43852</xdr:rowOff>
    </xdr:from>
    <xdr:ext cx="534377" cy="259045"/>
    <xdr:sp macro="" textlink="">
      <xdr:nvSpPr>
        <xdr:cNvPr id="261" name="テキスト ボックス 260"/>
        <xdr:cNvSpPr txBox="1"/>
      </xdr:nvSpPr>
      <xdr:spPr>
        <a:xfrm>
          <a:off x="2641111" y="1564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67594</xdr:rowOff>
    </xdr:from>
    <xdr:to>
      <xdr:col>10</xdr:col>
      <xdr:colOff>165100</xdr:colOff>
      <xdr:row>96</xdr:row>
      <xdr:rowOff>169194</xdr:rowOff>
    </xdr:to>
    <xdr:sp macro="" textlink="">
      <xdr:nvSpPr>
        <xdr:cNvPr id="262" name="楕円 261"/>
        <xdr:cNvSpPr/>
      </xdr:nvSpPr>
      <xdr:spPr>
        <a:xfrm>
          <a:off x="1968500" y="1652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14271</xdr:rowOff>
    </xdr:from>
    <xdr:ext cx="534377" cy="259045"/>
    <xdr:sp macro="" textlink="">
      <xdr:nvSpPr>
        <xdr:cNvPr id="263" name="テキスト ボックス 262"/>
        <xdr:cNvSpPr txBox="1"/>
      </xdr:nvSpPr>
      <xdr:spPr>
        <a:xfrm>
          <a:off x="1752111" y="1630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16548</xdr:rowOff>
    </xdr:from>
    <xdr:to>
      <xdr:col>6</xdr:col>
      <xdr:colOff>38100</xdr:colOff>
      <xdr:row>97</xdr:row>
      <xdr:rowOff>118148</xdr:rowOff>
    </xdr:to>
    <xdr:sp macro="" textlink="">
      <xdr:nvSpPr>
        <xdr:cNvPr id="264" name="楕円 263"/>
        <xdr:cNvSpPr/>
      </xdr:nvSpPr>
      <xdr:spPr>
        <a:xfrm>
          <a:off x="1079500" y="1664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109275</xdr:rowOff>
    </xdr:from>
    <xdr:ext cx="534377" cy="259045"/>
    <xdr:sp macro="" textlink="">
      <xdr:nvSpPr>
        <xdr:cNvPr id="265" name="テキスト ボックス 264"/>
        <xdr:cNvSpPr txBox="1"/>
      </xdr:nvSpPr>
      <xdr:spPr>
        <a:xfrm>
          <a:off x="863111" y="1673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87" name="直線コネクタ 286"/>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0" name="労働費最大値テキスト"/>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1" name="直線コネクタ 290"/>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51918</xdr:rowOff>
    </xdr:from>
    <xdr:to>
      <xdr:col>55</xdr:col>
      <xdr:colOff>0</xdr:colOff>
      <xdr:row>38</xdr:row>
      <xdr:rowOff>60604</xdr:rowOff>
    </xdr:to>
    <xdr:cxnSp macro="">
      <xdr:nvCxnSpPr>
        <xdr:cNvPr id="292" name="直線コネクタ 291"/>
        <xdr:cNvCxnSpPr/>
      </xdr:nvCxnSpPr>
      <xdr:spPr>
        <a:xfrm>
          <a:off x="9639300" y="6567018"/>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119549</xdr:rowOff>
    </xdr:from>
    <xdr:ext cx="378565" cy="259045"/>
    <xdr:sp macro="" textlink="">
      <xdr:nvSpPr>
        <xdr:cNvPr id="293" name="労働費平均値テキスト"/>
        <xdr:cNvSpPr txBox="1"/>
      </xdr:nvSpPr>
      <xdr:spPr>
        <a:xfrm>
          <a:off x="10528300" y="6120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4" name="フローチャート: 判断 293"/>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51918</xdr:rowOff>
    </xdr:from>
    <xdr:to>
      <xdr:col>50</xdr:col>
      <xdr:colOff>114300</xdr:colOff>
      <xdr:row>38</xdr:row>
      <xdr:rowOff>60147</xdr:rowOff>
    </xdr:to>
    <xdr:cxnSp macro="">
      <xdr:nvCxnSpPr>
        <xdr:cNvPr id="295" name="直線コネクタ 294"/>
        <xdr:cNvCxnSpPr/>
      </xdr:nvCxnSpPr>
      <xdr:spPr>
        <a:xfrm flipV="1">
          <a:off x="8750300" y="6567018"/>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63297</xdr:rowOff>
    </xdr:from>
    <xdr:to>
      <xdr:col>50</xdr:col>
      <xdr:colOff>165100</xdr:colOff>
      <xdr:row>36</xdr:row>
      <xdr:rowOff>164897</xdr:rowOff>
    </xdr:to>
    <xdr:sp macro="" textlink="">
      <xdr:nvSpPr>
        <xdr:cNvPr id="296" name="フローチャート: 判断 295"/>
        <xdr:cNvSpPr/>
      </xdr:nvSpPr>
      <xdr:spPr>
        <a:xfrm>
          <a:off x="9588500" y="623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9974</xdr:rowOff>
    </xdr:from>
    <xdr:ext cx="378565" cy="259045"/>
    <xdr:sp macro="" textlink="">
      <xdr:nvSpPr>
        <xdr:cNvPr id="297" name="テキスト ボックス 296"/>
        <xdr:cNvSpPr txBox="1"/>
      </xdr:nvSpPr>
      <xdr:spPr>
        <a:xfrm>
          <a:off x="9450017" y="6010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60147</xdr:rowOff>
    </xdr:from>
    <xdr:to>
      <xdr:col>45</xdr:col>
      <xdr:colOff>177800</xdr:colOff>
      <xdr:row>38</xdr:row>
      <xdr:rowOff>62891</xdr:rowOff>
    </xdr:to>
    <xdr:cxnSp macro="">
      <xdr:nvCxnSpPr>
        <xdr:cNvPr id="298" name="直線コネクタ 297"/>
        <xdr:cNvCxnSpPr/>
      </xdr:nvCxnSpPr>
      <xdr:spPr>
        <a:xfrm flipV="1">
          <a:off x="7861300" y="6575247"/>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17577</xdr:rowOff>
    </xdr:from>
    <xdr:to>
      <xdr:col>46</xdr:col>
      <xdr:colOff>38100</xdr:colOff>
      <xdr:row>36</xdr:row>
      <xdr:rowOff>119177</xdr:rowOff>
    </xdr:to>
    <xdr:sp macro="" textlink="">
      <xdr:nvSpPr>
        <xdr:cNvPr id="299" name="フローチャート: 判断 298"/>
        <xdr:cNvSpPr/>
      </xdr:nvSpPr>
      <xdr:spPr>
        <a:xfrm>
          <a:off x="8699500" y="618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135704</xdr:rowOff>
    </xdr:from>
    <xdr:ext cx="378565" cy="259045"/>
    <xdr:sp macro="" textlink="">
      <xdr:nvSpPr>
        <xdr:cNvPr id="300" name="テキスト ボックス 299"/>
        <xdr:cNvSpPr txBox="1"/>
      </xdr:nvSpPr>
      <xdr:spPr>
        <a:xfrm>
          <a:off x="8561017" y="5965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62891</xdr:rowOff>
    </xdr:from>
    <xdr:to>
      <xdr:col>41</xdr:col>
      <xdr:colOff>50800</xdr:colOff>
      <xdr:row>38</xdr:row>
      <xdr:rowOff>68376</xdr:rowOff>
    </xdr:to>
    <xdr:cxnSp macro="">
      <xdr:nvCxnSpPr>
        <xdr:cNvPr id="301" name="直線コネクタ 300"/>
        <xdr:cNvCxnSpPr/>
      </xdr:nvCxnSpPr>
      <xdr:spPr>
        <a:xfrm flipV="1">
          <a:off x="6972300" y="6577991"/>
          <a:ext cx="88900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157480</xdr:rowOff>
    </xdr:from>
    <xdr:to>
      <xdr:col>41</xdr:col>
      <xdr:colOff>101600</xdr:colOff>
      <xdr:row>36</xdr:row>
      <xdr:rowOff>87630</xdr:rowOff>
    </xdr:to>
    <xdr:sp macro="" textlink="">
      <xdr:nvSpPr>
        <xdr:cNvPr id="302" name="フローチャート: 判断 301"/>
        <xdr:cNvSpPr/>
      </xdr:nvSpPr>
      <xdr:spPr>
        <a:xfrm>
          <a:off x="7810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104157</xdr:rowOff>
    </xdr:from>
    <xdr:ext cx="378565" cy="259045"/>
    <xdr:sp macro="" textlink="">
      <xdr:nvSpPr>
        <xdr:cNvPr id="303" name="テキスト ボックス 302"/>
        <xdr:cNvSpPr txBox="1"/>
      </xdr:nvSpPr>
      <xdr:spPr>
        <a:xfrm>
          <a:off x="7672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102616</xdr:rowOff>
    </xdr:from>
    <xdr:to>
      <xdr:col>36</xdr:col>
      <xdr:colOff>165100</xdr:colOff>
      <xdr:row>36</xdr:row>
      <xdr:rowOff>32766</xdr:rowOff>
    </xdr:to>
    <xdr:sp macro="" textlink="">
      <xdr:nvSpPr>
        <xdr:cNvPr id="304" name="フローチャート: 判断 303"/>
        <xdr:cNvSpPr/>
      </xdr:nvSpPr>
      <xdr:spPr>
        <a:xfrm>
          <a:off x="6921500" y="610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49293</xdr:rowOff>
    </xdr:from>
    <xdr:ext cx="469744" cy="259045"/>
    <xdr:sp macro="" textlink="">
      <xdr:nvSpPr>
        <xdr:cNvPr id="305" name="テキスト ボックス 304"/>
        <xdr:cNvSpPr txBox="1"/>
      </xdr:nvSpPr>
      <xdr:spPr>
        <a:xfrm>
          <a:off x="6737428" y="587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9804</xdr:rowOff>
    </xdr:from>
    <xdr:to>
      <xdr:col>55</xdr:col>
      <xdr:colOff>50800</xdr:colOff>
      <xdr:row>38</xdr:row>
      <xdr:rowOff>111404</xdr:rowOff>
    </xdr:to>
    <xdr:sp macro="" textlink="">
      <xdr:nvSpPr>
        <xdr:cNvPr id="311" name="楕円 310"/>
        <xdr:cNvSpPr/>
      </xdr:nvSpPr>
      <xdr:spPr>
        <a:xfrm>
          <a:off x="10426700" y="652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96181</xdr:rowOff>
    </xdr:from>
    <xdr:ext cx="378565" cy="259045"/>
    <xdr:sp macro="" textlink="">
      <xdr:nvSpPr>
        <xdr:cNvPr id="312" name="労働費該当値テキスト"/>
        <xdr:cNvSpPr txBox="1"/>
      </xdr:nvSpPr>
      <xdr:spPr>
        <a:xfrm>
          <a:off x="10528300" y="6439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1118</xdr:rowOff>
    </xdr:from>
    <xdr:to>
      <xdr:col>50</xdr:col>
      <xdr:colOff>165100</xdr:colOff>
      <xdr:row>38</xdr:row>
      <xdr:rowOff>102718</xdr:rowOff>
    </xdr:to>
    <xdr:sp macro="" textlink="">
      <xdr:nvSpPr>
        <xdr:cNvPr id="313" name="楕円 312"/>
        <xdr:cNvSpPr/>
      </xdr:nvSpPr>
      <xdr:spPr>
        <a:xfrm>
          <a:off x="9588500" y="651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93845</xdr:rowOff>
    </xdr:from>
    <xdr:ext cx="378565" cy="259045"/>
    <xdr:sp macro="" textlink="">
      <xdr:nvSpPr>
        <xdr:cNvPr id="314" name="テキスト ボックス 313"/>
        <xdr:cNvSpPr txBox="1"/>
      </xdr:nvSpPr>
      <xdr:spPr>
        <a:xfrm>
          <a:off x="9450017" y="66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9347</xdr:rowOff>
    </xdr:from>
    <xdr:to>
      <xdr:col>46</xdr:col>
      <xdr:colOff>38100</xdr:colOff>
      <xdr:row>38</xdr:row>
      <xdr:rowOff>110947</xdr:rowOff>
    </xdr:to>
    <xdr:sp macro="" textlink="">
      <xdr:nvSpPr>
        <xdr:cNvPr id="315" name="楕円 314"/>
        <xdr:cNvSpPr/>
      </xdr:nvSpPr>
      <xdr:spPr>
        <a:xfrm>
          <a:off x="8699500" y="652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102074</xdr:rowOff>
    </xdr:from>
    <xdr:ext cx="378565" cy="259045"/>
    <xdr:sp macro="" textlink="">
      <xdr:nvSpPr>
        <xdr:cNvPr id="316" name="テキスト ボックス 315"/>
        <xdr:cNvSpPr txBox="1"/>
      </xdr:nvSpPr>
      <xdr:spPr>
        <a:xfrm>
          <a:off x="8561017" y="6617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12091</xdr:rowOff>
    </xdr:from>
    <xdr:to>
      <xdr:col>41</xdr:col>
      <xdr:colOff>101600</xdr:colOff>
      <xdr:row>38</xdr:row>
      <xdr:rowOff>113691</xdr:rowOff>
    </xdr:to>
    <xdr:sp macro="" textlink="">
      <xdr:nvSpPr>
        <xdr:cNvPr id="317" name="楕円 316"/>
        <xdr:cNvSpPr/>
      </xdr:nvSpPr>
      <xdr:spPr>
        <a:xfrm>
          <a:off x="7810500" y="652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104818</xdr:rowOff>
    </xdr:from>
    <xdr:ext cx="378565" cy="259045"/>
    <xdr:sp macro="" textlink="">
      <xdr:nvSpPr>
        <xdr:cNvPr id="318" name="テキスト ボックス 317"/>
        <xdr:cNvSpPr txBox="1"/>
      </xdr:nvSpPr>
      <xdr:spPr>
        <a:xfrm>
          <a:off x="7672017" y="6619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17576</xdr:rowOff>
    </xdr:from>
    <xdr:to>
      <xdr:col>36</xdr:col>
      <xdr:colOff>165100</xdr:colOff>
      <xdr:row>38</xdr:row>
      <xdr:rowOff>119176</xdr:rowOff>
    </xdr:to>
    <xdr:sp macro="" textlink="">
      <xdr:nvSpPr>
        <xdr:cNvPr id="319" name="楕円 318"/>
        <xdr:cNvSpPr/>
      </xdr:nvSpPr>
      <xdr:spPr>
        <a:xfrm>
          <a:off x="6921500" y="653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110303</xdr:rowOff>
    </xdr:from>
    <xdr:ext cx="378565" cy="259045"/>
    <xdr:sp macro="" textlink="">
      <xdr:nvSpPr>
        <xdr:cNvPr id="320" name="テキスト ボックス 319"/>
        <xdr:cNvSpPr txBox="1"/>
      </xdr:nvSpPr>
      <xdr:spPr>
        <a:xfrm>
          <a:off x="6783017" y="6625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6" name="テキスト ボックス 335"/>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0" name="直線コネクタ 339"/>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1" name="農林水産業費最小値テキスト"/>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2" name="直線コネクタ 341"/>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3" name="農林水産業費最大値テキスト"/>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4" name="直線コネクタ 343"/>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28257</xdr:rowOff>
    </xdr:from>
    <xdr:to>
      <xdr:col>55</xdr:col>
      <xdr:colOff>0</xdr:colOff>
      <xdr:row>55</xdr:row>
      <xdr:rowOff>54375</xdr:rowOff>
    </xdr:to>
    <xdr:cxnSp macro="">
      <xdr:nvCxnSpPr>
        <xdr:cNvPr id="345" name="直線コネクタ 344"/>
        <xdr:cNvCxnSpPr/>
      </xdr:nvCxnSpPr>
      <xdr:spPr>
        <a:xfrm flipV="1">
          <a:off x="9639300" y="9458007"/>
          <a:ext cx="838200" cy="2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143851</xdr:rowOff>
    </xdr:from>
    <xdr:ext cx="469744" cy="259045"/>
    <xdr:sp macro="" textlink="">
      <xdr:nvSpPr>
        <xdr:cNvPr id="346" name="農林水産業費平均値テキスト"/>
        <xdr:cNvSpPr txBox="1"/>
      </xdr:nvSpPr>
      <xdr:spPr>
        <a:xfrm>
          <a:off x="10528300" y="9573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47" name="フローチャート: 判断 346"/>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54375</xdr:rowOff>
    </xdr:from>
    <xdr:to>
      <xdr:col>50</xdr:col>
      <xdr:colOff>114300</xdr:colOff>
      <xdr:row>55</xdr:row>
      <xdr:rowOff>137185</xdr:rowOff>
    </xdr:to>
    <xdr:cxnSp macro="">
      <xdr:nvCxnSpPr>
        <xdr:cNvPr id="348" name="直線コネクタ 347"/>
        <xdr:cNvCxnSpPr/>
      </xdr:nvCxnSpPr>
      <xdr:spPr>
        <a:xfrm flipV="1">
          <a:off x="8750300" y="9484125"/>
          <a:ext cx="889000" cy="8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32607</xdr:rowOff>
    </xdr:from>
    <xdr:to>
      <xdr:col>50</xdr:col>
      <xdr:colOff>165100</xdr:colOff>
      <xdr:row>56</xdr:row>
      <xdr:rowOff>134207</xdr:rowOff>
    </xdr:to>
    <xdr:sp macro="" textlink="">
      <xdr:nvSpPr>
        <xdr:cNvPr id="349" name="フローチャート: 判断 348"/>
        <xdr:cNvSpPr/>
      </xdr:nvSpPr>
      <xdr:spPr>
        <a:xfrm>
          <a:off x="9588500" y="963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125334</xdr:rowOff>
    </xdr:from>
    <xdr:ext cx="469744" cy="259045"/>
    <xdr:sp macro="" textlink="">
      <xdr:nvSpPr>
        <xdr:cNvPr id="350" name="テキスト ボックス 349"/>
        <xdr:cNvSpPr txBox="1"/>
      </xdr:nvSpPr>
      <xdr:spPr>
        <a:xfrm>
          <a:off x="9404428" y="972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119526</xdr:rowOff>
    </xdr:from>
    <xdr:to>
      <xdr:col>45</xdr:col>
      <xdr:colOff>177800</xdr:colOff>
      <xdr:row>55</xdr:row>
      <xdr:rowOff>137185</xdr:rowOff>
    </xdr:to>
    <xdr:cxnSp macro="">
      <xdr:nvCxnSpPr>
        <xdr:cNvPr id="351" name="直線コネクタ 350"/>
        <xdr:cNvCxnSpPr/>
      </xdr:nvCxnSpPr>
      <xdr:spPr>
        <a:xfrm>
          <a:off x="7861300" y="9549276"/>
          <a:ext cx="889000" cy="1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21406</xdr:rowOff>
    </xdr:from>
    <xdr:to>
      <xdr:col>46</xdr:col>
      <xdr:colOff>38100</xdr:colOff>
      <xdr:row>56</xdr:row>
      <xdr:rowOff>123006</xdr:rowOff>
    </xdr:to>
    <xdr:sp macro="" textlink="">
      <xdr:nvSpPr>
        <xdr:cNvPr id="352" name="フローチャート: 判断 351"/>
        <xdr:cNvSpPr/>
      </xdr:nvSpPr>
      <xdr:spPr>
        <a:xfrm>
          <a:off x="8699500" y="96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114133</xdr:rowOff>
    </xdr:from>
    <xdr:ext cx="469744" cy="259045"/>
    <xdr:sp macro="" textlink="">
      <xdr:nvSpPr>
        <xdr:cNvPr id="353" name="テキスト ボックス 352"/>
        <xdr:cNvSpPr txBox="1"/>
      </xdr:nvSpPr>
      <xdr:spPr>
        <a:xfrm>
          <a:off x="8515428" y="9715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119526</xdr:rowOff>
    </xdr:from>
    <xdr:to>
      <xdr:col>41</xdr:col>
      <xdr:colOff>50800</xdr:colOff>
      <xdr:row>55</xdr:row>
      <xdr:rowOff>143129</xdr:rowOff>
    </xdr:to>
    <xdr:cxnSp macro="">
      <xdr:nvCxnSpPr>
        <xdr:cNvPr id="354" name="直線コネクタ 353"/>
        <xdr:cNvCxnSpPr/>
      </xdr:nvCxnSpPr>
      <xdr:spPr>
        <a:xfrm flipV="1">
          <a:off x="6972300" y="9549276"/>
          <a:ext cx="889000" cy="2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30607</xdr:rowOff>
    </xdr:from>
    <xdr:to>
      <xdr:col>41</xdr:col>
      <xdr:colOff>101600</xdr:colOff>
      <xdr:row>56</xdr:row>
      <xdr:rowOff>132207</xdr:rowOff>
    </xdr:to>
    <xdr:sp macro="" textlink="">
      <xdr:nvSpPr>
        <xdr:cNvPr id="355" name="フローチャート: 判断 354"/>
        <xdr:cNvSpPr/>
      </xdr:nvSpPr>
      <xdr:spPr>
        <a:xfrm>
          <a:off x="7810500" y="96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123334</xdr:rowOff>
    </xdr:from>
    <xdr:ext cx="469744" cy="259045"/>
    <xdr:sp macro="" textlink="">
      <xdr:nvSpPr>
        <xdr:cNvPr id="356" name="テキスト ボックス 355"/>
        <xdr:cNvSpPr txBox="1"/>
      </xdr:nvSpPr>
      <xdr:spPr>
        <a:xfrm>
          <a:off x="7626428" y="972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15748</xdr:rowOff>
    </xdr:from>
    <xdr:to>
      <xdr:col>36</xdr:col>
      <xdr:colOff>165100</xdr:colOff>
      <xdr:row>56</xdr:row>
      <xdr:rowOff>117348</xdr:rowOff>
    </xdr:to>
    <xdr:sp macro="" textlink="">
      <xdr:nvSpPr>
        <xdr:cNvPr id="357" name="フローチャート: 判断 356"/>
        <xdr:cNvSpPr/>
      </xdr:nvSpPr>
      <xdr:spPr>
        <a:xfrm>
          <a:off x="6921500" y="9616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108475</xdr:rowOff>
    </xdr:from>
    <xdr:ext cx="469744" cy="259045"/>
    <xdr:sp macro="" textlink="">
      <xdr:nvSpPr>
        <xdr:cNvPr id="358" name="テキスト ボックス 357"/>
        <xdr:cNvSpPr txBox="1"/>
      </xdr:nvSpPr>
      <xdr:spPr>
        <a:xfrm>
          <a:off x="6737428" y="970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148907</xdr:rowOff>
    </xdr:from>
    <xdr:to>
      <xdr:col>55</xdr:col>
      <xdr:colOff>50800</xdr:colOff>
      <xdr:row>55</xdr:row>
      <xdr:rowOff>79057</xdr:rowOff>
    </xdr:to>
    <xdr:sp macro="" textlink="">
      <xdr:nvSpPr>
        <xdr:cNvPr id="364" name="楕円 363"/>
        <xdr:cNvSpPr/>
      </xdr:nvSpPr>
      <xdr:spPr>
        <a:xfrm>
          <a:off x="10426700" y="940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334</xdr:rowOff>
    </xdr:from>
    <xdr:ext cx="469744" cy="259045"/>
    <xdr:sp macro="" textlink="">
      <xdr:nvSpPr>
        <xdr:cNvPr id="365" name="農林水産業費該当値テキスト"/>
        <xdr:cNvSpPr txBox="1"/>
      </xdr:nvSpPr>
      <xdr:spPr>
        <a:xfrm>
          <a:off x="10528300" y="925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3575</xdr:rowOff>
    </xdr:from>
    <xdr:to>
      <xdr:col>50</xdr:col>
      <xdr:colOff>165100</xdr:colOff>
      <xdr:row>55</xdr:row>
      <xdr:rowOff>105175</xdr:rowOff>
    </xdr:to>
    <xdr:sp macro="" textlink="">
      <xdr:nvSpPr>
        <xdr:cNvPr id="366" name="楕円 365"/>
        <xdr:cNvSpPr/>
      </xdr:nvSpPr>
      <xdr:spPr>
        <a:xfrm>
          <a:off x="9588500" y="943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53</xdr:row>
      <xdr:rowOff>121702</xdr:rowOff>
    </xdr:from>
    <xdr:ext cx="469744" cy="259045"/>
    <xdr:sp macro="" textlink="">
      <xdr:nvSpPr>
        <xdr:cNvPr id="367" name="テキスト ボックス 366"/>
        <xdr:cNvSpPr txBox="1"/>
      </xdr:nvSpPr>
      <xdr:spPr>
        <a:xfrm>
          <a:off x="9404428" y="920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86385</xdr:rowOff>
    </xdr:from>
    <xdr:to>
      <xdr:col>46</xdr:col>
      <xdr:colOff>38100</xdr:colOff>
      <xdr:row>56</xdr:row>
      <xdr:rowOff>16535</xdr:rowOff>
    </xdr:to>
    <xdr:sp macro="" textlink="">
      <xdr:nvSpPr>
        <xdr:cNvPr id="368" name="楕円 367"/>
        <xdr:cNvSpPr/>
      </xdr:nvSpPr>
      <xdr:spPr>
        <a:xfrm>
          <a:off x="8699500" y="951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33062</xdr:rowOff>
    </xdr:from>
    <xdr:ext cx="469744" cy="259045"/>
    <xdr:sp macro="" textlink="">
      <xdr:nvSpPr>
        <xdr:cNvPr id="369" name="テキスト ボックス 368"/>
        <xdr:cNvSpPr txBox="1"/>
      </xdr:nvSpPr>
      <xdr:spPr>
        <a:xfrm>
          <a:off x="8515428" y="929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68726</xdr:rowOff>
    </xdr:from>
    <xdr:to>
      <xdr:col>41</xdr:col>
      <xdr:colOff>101600</xdr:colOff>
      <xdr:row>55</xdr:row>
      <xdr:rowOff>170326</xdr:rowOff>
    </xdr:to>
    <xdr:sp macro="" textlink="">
      <xdr:nvSpPr>
        <xdr:cNvPr id="370" name="楕円 369"/>
        <xdr:cNvSpPr/>
      </xdr:nvSpPr>
      <xdr:spPr>
        <a:xfrm>
          <a:off x="7810500" y="949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15403</xdr:rowOff>
    </xdr:from>
    <xdr:ext cx="469744" cy="259045"/>
    <xdr:sp macro="" textlink="">
      <xdr:nvSpPr>
        <xdr:cNvPr id="371" name="テキスト ボックス 370"/>
        <xdr:cNvSpPr txBox="1"/>
      </xdr:nvSpPr>
      <xdr:spPr>
        <a:xfrm>
          <a:off x="7626428" y="927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92329</xdr:rowOff>
    </xdr:from>
    <xdr:to>
      <xdr:col>36</xdr:col>
      <xdr:colOff>165100</xdr:colOff>
      <xdr:row>56</xdr:row>
      <xdr:rowOff>22479</xdr:rowOff>
    </xdr:to>
    <xdr:sp macro="" textlink="">
      <xdr:nvSpPr>
        <xdr:cNvPr id="372" name="楕円 371"/>
        <xdr:cNvSpPr/>
      </xdr:nvSpPr>
      <xdr:spPr>
        <a:xfrm>
          <a:off x="6921500" y="952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39006</xdr:rowOff>
    </xdr:from>
    <xdr:ext cx="469744" cy="259045"/>
    <xdr:sp macro="" textlink="">
      <xdr:nvSpPr>
        <xdr:cNvPr id="373" name="テキスト ボックス 372"/>
        <xdr:cNvSpPr txBox="1"/>
      </xdr:nvSpPr>
      <xdr:spPr>
        <a:xfrm>
          <a:off x="6737428" y="9297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397" name="直線コネクタ 396"/>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398" name="商工費最小値テキスト"/>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399" name="直線コネクタ 398"/>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0" name="商工費最大値テキスト"/>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1" name="直線コネクタ 400"/>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133223</xdr:rowOff>
    </xdr:from>
    <xdr:to>
      <xdr:col>55</xdr:col>
      <xdr:colOff>0</xdr:colOff>
      <xdr:row>79</xdr:row>
      <xdr:rowOff>1296</xdr:rowOff>
    </xdr:to>
    <xdr:cxnSp macro="">
      <xdr:nvCxnSpPr>
        <xdr:cNvPr id="402" name="直線コネクタ 401"/>
        <xdr:cNvCxnSpPr/>
      </xdr:nvCxnSpPr>
      <xdr:spPr>
        <a:xfrm flipV="1">
          <a:off x="9639300" y="13506323"/>
          <a:ext cx="838200" cy="3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108932</xdr:rowOff>
    </xdr:from>
    <xdr:ext cx="534377" cy="259045"/>
    <xdr:sp macro="" textlink="">
      <xdr:nvSpPr>
        <xdr:cNvPr id="403" name="商工費平均値テキスト"/>
        <xdr:cNvSpPr txBox="1"/>
      </xdr:nvSpPr>
      <xdr:spPr>
        <a:xfrm>
          <a:off x="10528300" y="13139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4" name="フローチャート: 判断 403"/>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163030</xdr:rowOff>
    </xdr:from>
    <xdr:to>
      <xdr:col>50</xdr:col>
      <xdr:colOff>114300</xdr:colOff>
      <xdr:row>79</xdr:row>
      <xdr:rowOff>1296</xdr:rowOff>
    </xdr:to>
    <xdr:cxnSp macro="">
      <xdr:nvCxnSpPr>
        <xdr:cNvPr id="405" name="直線コネクタ 404"/>
        <xdr:cNvCxnSpPr/>
      </xdr:nvCxnSpPr>
      <xdr:spPr>
        <a:xfrm>
          <a:off x="8750300" y="13536130"/>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62407</xdr:rowOff>
    </xdr:from>
    <xdr:to>
      <xdr:col>50</xdr:col>
      <xdr:colOff>165100</xdr:colOff>
      <xdr:row>78</xdr:row>
      <xdr:rowOff>164007</xdr:rowOff>
    </xdr:to>
    <xdr:sp macro="" textlink="">
      <xdr:nvSpPr>
        <xdr:cNvPr id="406" name="フローチャート: 判断 405"/>
        <xdr:cNvSpPr/>
      </xdr:nvSpPr>
      <xdr:spPr>
        <a:xfrm>
          <a:off x="9588500" y="1343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9084</xdr:rowOff>
    </xdr:from>
    <xdr:ext cx="469744" cy="259045"/>
    <xdr:sp macro="" textlink="">
      <xdr:nvSpPr>
        <xdr:cNvPr id="407" name="テキスト ボックス 406"/>
        <xdr:cNvSpPr txBox="1"/>
      </xdr:nvSpPr>
      <xdr:spPr>
        <a:xfrm>
          <a:off x="9404428" y="1321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163030</xdr:rowOff>
    </xdr:from>
    <xdr:to>
      <xdr:col>45</xdr:col>
      <xdr:colOff>177800</xdr:colOff>
      <xdr:row>78</xdr:row>
      <xdr:rowOff>166815</xdr:rowOff>
    </xdr:to>
    <xdr:cxnSp macro="">
      <xdr:nvCxnSpPr>
        <xdr:cNvPr id="408" name="直線コネクタ 407"/>
        <xdr:cNvCxnSpPr/>
      </xdr:nvCxnSpPr>
      <xdr:spPr>
        <a:xfrm flipV="1">
          <a:off x="7861300" y="13536130"/>
          <a:ext cx="889000" cy="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68771</xdr:rowOff>
    </xdr:from>
    <xdr:to>
      <xdr:col>46</xdr:col>
      <xdr:colOff>38100</xdr:colOff>
      <xdr:row>78</xdr:row>
      <xdr:rowOff>170371</xdr:rowOff>
    </xdr:to>
    <xdr:sp macro="" textlink="">
      <xdr:nvSpPr>
        <xdr:cNvPr id="409" name="フローチャート: 判断 408"/>
        <xdr:cNvSpPr/>
      </xdr:nvSpPr>
      <xdr:spPr>
        <a:xfrm>
          <a:off x="8699500" y="1344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15448</xdr:rowOff>
    </xdr:from>
    <xdr:ext cx="469744" cy="259045"/>
    <xdr:sp macro="" textlink="">
      <xdr:nvSpPr>
        <xdr:cNvPr id="410" name="テキスト ボックス 409"/>
        <xdr:cNvSpPr txBox="1"/>
      </xdr:nvSpPr>
      <xdr:spPr>
        <a:xfrm>
          <a:off x="8515428" y="1321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166815</xdr:rowOff>
    </xdr:from>
    <xdr:to>
      <xdr:col>41</xdr:col>
      <xdr:colOff>50800</xdr:colOff>
      <xdr:row>79</xdr:row>
      <xdr:rowOff>3987</xdr:rowOff>
    </xdr:to>
    <xdr:cxnSp macro="">
      <xdr:nvCxnSpPr>
        <xdr:cNvPr id="411" name="直線コネクタ 410"/>
        <xdr:cNvCxnSpPr/>
      </xdr:nvCxnSpPr>
      <xdr:spPr>
        <a:xfrm flipV="1">
          <a:off x="6972300" y="13539915"/>
          <a:ext cx="889000" cy="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59182</xdr:rowOff>
    </xdr:from>
    <xdr:to>
      <xdr:col>41</xdr:col>
      <xdr:colOff>101600</xdr:colOff>
      <xdr:row>78</xdr:row>
      <xdr:rowOff>160782</xdr:rowOff>
    </xdr:to>
    <xdr:sp macro="" textlink="">
      <xdr:nvSpPr>
        <xdr:cNvPr id="412" name="フローチャート: 判断 411"/>
        <xdr:cNvSpPr/>
      </xdr:nvSpPr>
      <xdr:spPr>
        <a:xfrm>
          <a:off x="7810500" y="1343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5859</xdr:rowOff>
    </xdr:from>
    <xdr:ext cx="469744" cy="259045"/>
    <xdr:sp macro="" textlink="">
      <xdr:nvSpPr>
        <xdr:cNvPr id="413" name="テキスト ボックス 412"/>
        <xdr:cNvSpPr txBox="1"/>
      </xdr:nvSpPr>
      <xdr:spPr>
        <a:xfrm>
          <a:off x="7626428" y="1320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48921</xdr:rowOff>
    </xdr:from>
    <xdr:to>
      <xdr:col>36</xdr:col>
      <xdr:colOff>165100</xdr:colOff>
      <xdr:row>78</xdr:row>
      <xdr:rowOff>150521</xdr:rowOff>
    </xdr:to>
    <xdr:sp macro="" textlink="">
      <xdr:nvSpPr>
        <xdr:cNvPr id="414" name="フローチャート: 判断 413"/>
        <xdr:cNvSpPr/>
      </xdr:nvSpPr>
      <xdr:spPr>
        <a:xfrm>
          <a:off x="6921500" y="13422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167048</xdr:rowOff>
    </xdr:from>
    <xdr:ext cx="469744" cy="259045"/>
    <xdr:sp macro="" textlink="">
      <xdr:nvSpPr>
        <xdr:cNvPr id="415" name="テキスト ボックス 414"/>
        <xdr:cNvSpPr txBox="1"/>
      </xdr:nvSpPr>
      <xdr:spPr>
        <a:xfrm>
          <a:off x="6737428" y="1319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82423</xdr:rowOff>
    </xdr:from>
    <xdr:to>
      <xdr:col>55</xdr:col>
      <xdr:colOff>50800</xdr:colOff>
      <xdr:row>79</xdr:row>
      <xdr:rowOff>12573</xdr:rowOff>
    </xdr:to>
    <xdr:sp macro="" textlink="">
      <xdr:nvSpPr>
        <xdr:cNvPr id="421" name="楕円 420"/>
        <xdr:cNvSpPr/>
      </xdr:nvSpPr>
      <xdr:spPr>
        <a:xfrm>
          <a:off x="10426700" y="1345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168800</xdr:rowOff>
    </xdr:from>
    <xdr:ext cx="469744" cy="259045"/>
    <xdr:sp macro="" textlink="">
      <xdr:nvSpPr>
        <xdr:cNvPr id="422" name="商工費該当値テキスト"/>
        <xdr:cNvSpPr txBox="1"/>
      </xdr:nvSpPr>
      <xdr:spPr>
        <a:xfrm>
          <a:off x="10528300" y="133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121946</xdr:rowOff>
    </xdr:from>
    <xdr:to>
      <xdr:col>50</xdr:col>
      <xdr:colOff>165100</xdr:colOff>
      <xdr:row>79</xdr:row>
      <xdr:rowOff>52096</xdr:rowOff>
    </xdr:to>
    <xdr:sp macro="" textlink="">
      <xdr:nvSpPr>
        <xdr:cNvPr id="423" name="楕円 422"/>
        <xdr:cNvSpPr/>
      </xdr:nvSpPr>
      <xdr:spPr>
        <a:xfrm>
          <a:off x="9588500" y="1349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43223</xdr:rowOff>
    </xdr:from>
    <xdr:ext cx="469744" cy="259045"/>
    <xdr:sp macro="" textlink="">
      <xdr:nvSpPr>
        <xdr:cNvPr id="424" name="テキスト ボックス 423"/>
        <xdr:cNvSpPr txBox="1"/>
      </xdr:nvSpPr>
      <xdr:spPr>
        <a:xfrm>
          <a:off x="9404428" y="1358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112230</xdr:rowOff>
    </xdr:from>
    <xdr:to>
      <xdr:col>46</xdr:col>
      <xdr:colOff>38100</xdr:colOff>
      <xdr:row>79</xdr:row>
      <xdr:rowOff>42380</xdr:rowOff>
    </xdr:to>
    <xdr:sp macro="" textlink="">
      <xdr:nvSpPr>
        <xdr:cNvPr id="425" name="楕円 424"/>
        <xdr:cNvSpPr/>
      </xdr:nvSpPr>
      <xdr:spPr>
        <a:xfrm>
          <a:off x="8699500" y="134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33507</xdr:rowOff>
    </xdr:from>
    <xdr:ext cx="469744" cy="259045"/>
    <xdr:sp macro="" textlink="">
      <xdr:nvSpPr>
        <xdr:cNvPr id="426" name="テキスト ボックス 425"/>
        <xdr:cNvSpPr txBox="1"/>
      </xdr:nvSpPr>
      <xdr:spPr>
        <a:xfrm>
          <a:off x="8515428" y="135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116015</xdr:rowOff>
    </xdr:from>
    <xdr:to>
      <xdr:col>41</xdr:col>
      <xdr:colOff>101600</xdr:colOff>
      <xdr:row>79</xdr:row>
      <xdr:rowOff>46165</xdr:rowOff>
    </xdr:to>
    <xdr:sp macro="" textlink="">
      <xdr:nvSpPr>
        <xdr:cNvPr id="427" name="楕円 426"/>
        <xdr:cNvSpPr/>
      </xdr:nvSpPr>
      <xdr:spPr>
        <a:xfrm>
          <a:off x="7810500" y="1348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37292</xdr:rowOff>
    </xdr:from>
    <xdr:ext cx="469744" cy="259045"/>
    <xdr:sp macro="" textlink="">
      <xdr:nvSpPr>
        <xdr:cNvPr id="428" name="テキスト ボックス 427"/>
        <xdr:cNvSpPr txBox="1"/>
      </xdr:nvSpPr>
      <xdr:spPr>
        <a:xfrm>
          <a:off x="7626428" y="1358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124637</xdr:rowOff>
    </xdr:from>
    <xdr:to>
      <xdr:col>36</xdr:col>
      <xdr:colOff>165100</xdr:colOff>
      <xdr:row>79</xdr:row>
      <xdr:rowOff>54787</xdr:rowOff>
    </xdr:to>
    <xdr:sp macro="" textlink="">
      <xdr:nvSpPr>
        <xdr:cNvPr id="429" name="楕円 428"/>
        <xdr:cNvSpPr/>
      </xdr:nvSpPr>
      <xdr:spPr>
        <a:xfrm>
          <a:off x="6921500" y="1349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45914</xdr:rowOff>
    </xdr:from>
    <xdr:ext cx="469744" cy="259045"/>
    <xdr:sp macro="" textlink="">
      <xdr:nvSpPr>
        <xdr:cNvPr id="430" name="テキスト ボックス 429"/>
        <xdr:cNvSpPr txBox="1"/>
      </xdr:nvSpPr>
      <xdr:spPr>
        <a:xfrm>
          <a:off x="6737428" y="135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55" name="直線コネクタ 454"/>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56" name="土木費最小値テキスト"/>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57" name="直線コネクタ 456"/>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58" name="土木費最大値テキスト"/>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59" name="直線コネクタ 458"/>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44355</xdr:rowOff>
    </xdr:from>
    <xdr:to>
      <xdr:col>55</xdr:col>
      <xdr:colOff>0</xdr:colOff>
      <xdr:row>94</xdr:row>
      <xdr:rowOff>56680</xdr:rowOff>
    </xdr:to>
    <xdr:cxnSp macro="">
      <xdr:nvCxnSpPr>
        <xdr:cNvPr id="460" name="直線コネクタ 459"/>
        <xdr:cNvCxnSpPr/>
      </xdr:nvCxnSpPr>
      <xdr:spPr>
        <a:xfrm>
          <a:off x="9639300" y="16160655"/>
          <a:ext cx="838200" cy="1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10138</xdr:rowOff>
    </xdr:from>
    <xdr:ext cx="534377" cy="259045"/>
    <xdr:sp macro="" textlink="">
      <xdr:nvSpPr>
        <xdr:cNvPr id="461" name="土木費平均値テキスト"/>
        <xdr:cNvSpPr txBox="1"/>
      </xdr:nvSpPr>
      <xdr:spPr>
        <a:xfrm>
          <a:off x="10528300" y="1646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2" name="フローチャート: 判断 461"/>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65863</xdr:rowOff>
    </xdr:from>
    <xdr:to>
      <xdr:col>50</xdr:col>
      <xdr:colOff>114300</xdr:colOff>
      <xdr:row>94</xdr:row>
      <xdr:rowOff>44355</xdr:rowOff>
    </xdr:to>
    <xdr:cxnSp macro="">
      <xdr:nvCxnSpPr>
        <xdr:cNvPr id="463" name="直線コネクタ 462"/>
        <xdr:cNvCxnSpPr/>
      </xdr:nvCxnSpPr>
      <xdr:spPr>
        <a:xfrm>
          <a:off x="8750300" y="16010713"/>
          <a:ext cx="889000" cy="14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136620</xdr:rowOff>
    </xdr:from>
    <xdr:to>
      <xdr:col>50</xdr:col>
      <xdr:colOff>165100</xdr:colOff>
      <xdr:row>97</xdr:row>
      <xdr:rowOff>66770</xdr:rowOff>
    </xdr:to>
    <xdr:sp macro="" textlink="">
      <xdr:nvSpPr>
        <xdr:cNvPr id="464" name="フローチャート: 判断 463"/>
        <xdr:cNvSpPr/>
      </xdr:nvSpPr>
      <xdr:spPr>
        <a:xfrm>
          <a:off x="9588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57897</xdr:rowOff>
    </xdr:from>
    <xdr:ext cx="534377" cy="259045"/>
    <xdr:sp macro="" textlink="">
      <xdr:nvSpPr>
        <xdr:cNvPr id="465" name="テキスト ボックス 464"/>
        <xdr:cNvSpPr txBox="1"/>
      </xdr:nvSpPr>
      <xdr:spPr>
        <a:xfrm>
          <a:off x="9372111" y="1668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65863</xdr:rowOff>
    </xdr:from>
    <xdr:to>
      <xdr:col>45</xdr:col>
      <xdr:colOff>177800</xdr:colOff>
      <xdr:row>94</xdr:row>
      <xdr:rowOff>92514</xdr:rowOff>
    </xdr:to>
    <xdr:cxnSp macro="">
      <xdr:nvCxnSpPr>
        <xdr:cNvPr id="466" name="直線コネクタ 465"/>
        <xdr:cNvCxnSpPr/>
      </xdr:nvCxnSpPr>
      <xdr:spPr>
        <a:xfrm flipV="1">
          <a:off x="7861300" y="16010713"/>
          <a:ext cx="889000" cy="19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88500</xdr:rowOff>
    </xdr:from>
    <xdr:to>
      <xdr:col>46</xdr:col>
      <xdr:colOff>38100</xdr:colOff>
      <xdr:row>97</xdr:row>
      <xdr:rowOff>18650</xdr:rowOff>
    </xdr:to>
    <xdr:sp macro="" textlink="">
      <xdr:nvSpPr>
        <xdr:cNvPr id="467" name="フローチャート: 判断 466"/>
        <xdr:cNvSpPr/>
      </xdr:nvSpPr>
      <xdr:spPr>
        <a:xfrm>
          <a:off x="8699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9777</xdr:rowOff>
    </xdr:from>
    <xdr:ext cx="534377" cy="259045"/>
    <xdr:sp macro="" textlink="">
      <xdr:nvSpPr>
        <xdr:cNvPr id="468" name="テキスト ボックス 467"/>
        <xdr:cNvSpPr txBox="1"/>
      </xdr:nvSpPr>
      <xdr:spPr>
        <a:xfrm>
          <a:off x="8483111" y="1664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92514</xdr:rowOff>
    </xdr:from>
    <xdr:to>
      <xdr:col>41</xdr:col>
      <xdr:colOff>50800</xdr:colOff>
      <xdr:row>94</xdr:row>
      <xdr:rowOff>125907</xdr:rowOff>
    </xdr:to>
    <xdr:cxnSp macro="">
      <xdr:nvCxnSpPr>
        <xdr:cNvPr id="469" name="直線コネクタ 468"/>
        <xdr:cNvCxnSpPr/>
      </xdr:nvCxnSpPr>
      <xdr:spPr>
        <a:xfrm flipV="1">
          <a:off x="6972300" y="16208814"/>
          <a:ext cx="889000" cy="3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99168</xdr:rowOff>
    </xdr:from>
    <xdr:to>
      <xdr:col>41</xdr:col>
      <xdr:colOff>101600</xdr:colOff>
      <xdr:row>97</xdr:row>
      <xdr:rowOff>29318</xdr:rowOff>
    </xdr:to>
    <xdr:sp macro="" textlink="">
      <xdr:nvSpPr>
        <xdr:cNvPr id="470" name="フローチャート: 判断 469"/>
        <xdr:cNvSpPr/>
      </xdr:nvSpPr>
      <xdr:spPr>
        <a:xfrm>
          <a:off x="7810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20445</xdr:rowOff>
    </xdr:from>
    <xdr:ext cx="534377" cy="259045"/>
    <xdr:sp macro="" textlink="">
      <xdr:nvSpPr>
        <xdr:cNvPr id="471" name="テキスト ボックス 470"/>
        <xdr:cNvSpPr txBox="1"/>
      </xdr:nvSpPr>
      <xdr:spPr>
        <a:xfrm>
          <a:off x="7594111" y="166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115494</xdr:rowOff>
    </xdr:from>
    <xdr:to>
      <xdr:col>36</xdr:col>
      <xdr:colOff>165100</xdr:colOff>
      <xdr:row>97</xdr:row>
      <xdr:rowOff>45644</xdr:rowOff>
    </xdr:to>
    <xdr:sp macro="" textlink="">
      <xdr:nvSpPr>
        <xdr:cNvPr id="472" name="フローチャート: 判断 471"/>
        <xdr:cNvSpPr/>
      </xdr:nvSpPr>
      <xdr:spPr>
        <a:xfrm>
          <a:off x="6921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36771</xdr:rowOff>
    </xdr:from>
    <xdr:ext cx="534377" cy="259045"/>
    <xdr:sp macro="" textlink="">
      <xdr:nvSpPr>
        <xdr:cNvPr id="473" name="テキスト ボックス 472"/>
        <xdr:cNvSpPr txBox="1"/>
      </xdr:nvSpPr>
      <xdr:spPr>
        <a:xfrm>
          <a:off x="6705111" y="166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5880</xdr:rowOff>
    </xdr:from>
    <xdr:to>
      <xdr:col>55</xdr:col>
      <xdr:colOff>50800</xdr:colOff>
      <xdr:row>94</xdr:row>
      <xdr:rowOff>107480</xdr:rowOff>
    </xdr:to>
    <xdr:sp macro="" textlink="">
      <xdr:nvSpPr>
        <xdr:cNvPr id="479" name="楕円 478"/>
        <xdr:cNvSpPr/>
      </xdr:nvSpPr>
      <xdr:spPr>
        <a:xfrm>
          <a:off x="10426700" y="161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28757</xdr:rowOff>
    </xdr:from>
    <xdr:ext cx="534377" cy="259045"/>
    <xdr:sp macro="" textlink="">
      <xdr:nvSpPr>
        <xdr:cNvPr id="480" name="土木費該当値テキスト"/>
        <xdr:cNvSpPr txBox="1"/>
      </xdr:nvSpPr>
      <xdr:spPr>
        <a:xfrm>
          <a:off x="10528300" y="159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165005</xdr:rowOff>
    </xdr:from>
    <xdr:to>
      <xdr:col>50</xdr:col>
      <xdr:colOff>165100</xdr:colOff>
      <xdr:row>94</xdr:row>
      <xdr:rowOff>95155</xdr:rowOff>
    </xdr:to>
    <xdr:sp macro="" textlink="">
      <xdr:nvSpPr>
        <xdr:cNvPr id="481" name="楕円 480"/>
        <xdr:cNvSpPr/>
      </xdr:nvSpPr>
      <xdr:spPr>
        <a:xfrm>
          <a:off x="9588500" y="1610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111682</xdr:rowOff>
    </xdr:from>
    <xdr:ext cx="534377" cy="259045"/>
    <xdr:sp macro="" textlink="">
      <xdr:nvSpPr>
        <xdr:cNvPr id="482" name="テキスト ボックス 481"/>
        <xdr:cNvSpPr txBox="1"/>
      </xdr:nvSpPr>
      <xdr:spPr>
        <a:xfrm>
          <a:off x="9372111" y="1588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15063</xdr:rowOff>
    </xdr:from>
    <xdr:to>
      <xdr:col>46</xdr:col>
      <xdr:colOff>38100</xdr:colOff>
      <xdr:row>93</xdr:row>
      <xdr:rowOff>116663</xdr:rowOff>
    </xdr:to>
    <xdr:sp macro="" textlink="">
      <xdr:nvSpPr>
        <xdr:cNvPr id="483" name="楕円 482"/>
        <xdr:cNvSpPr/>
      </xdr:nvSpPr>
      <xdr:spPr>
        <a:xfrm>
          <a:off x="8699500" y="1595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133190</xdr:rowOff>
    </xdr:from>
    <xdr:ext cx="534377" cy="259045"/>
    <xdr:sp macro="" textlink="">
      <xdr:nvSpPr>
        <xdr:cNvPr id="484" name="テキスト ボックス 483"/>
        <xdr:cNvSpPr txBox="1"/>
      </xdr:nvSpPr>
      <xdr:spPr>
        <a:xfrm>
          <a:off x="8483111" y="1573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41714</xdr:rowOff>
    </xdr:from>
    <xdr:to>
      <xdr:col>41</xdr:col>
      <xdr:colOff>101600</xdr:colOff>
      <xdr:row>94</xdr:row>
      <xdr:rowOff>143314</xdr:rowOff>
    </xdr:to>
    <xdr:sp macro="" textlink="">
      <xdr:nvSpPr>
        <xdr:cNvPr id="485" name="楕円 484"/>
        <xdr:cNvSpPr/>
      </xdr:nvSpPr>
      <xdr:spPr>
        <a:xfrm>
          <a:off x="7810500" y="1615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159841</xdr:rowOff>
    </xdr:from>
    <xdr:ext cx="534377" cy="259045"/>
    <xdr:sp macro="" textlink="">
      <xdr:nvSpPr>
        <xdr:cNvPr id="486" name="テキスト ボックス 485"/>
        <xdr:cNvSpPr txBox="1"/>
      </xdr:nvSpPr>
      <xdr:spPr>
        <a:xfrm>
          <a:off x="7594111" y="1593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75107</xdr:rowOff>
    </xdr:from>
    <xdr:to>
      <xdr:col>36</xdr:col>
      <xdr:colOff>165100</xdr:colOff>
      <xdr:row>95</xdr:row>
      <xdr:rowOff>5257</xdr:rowOff>
    </xdr:to>
    <xdr:sp macro="" textlink="">
      <xdr:nvSpPr>
        <xdr:cNvPr id="487" name="楕円 486"/>
        <xdr:cNvSpPr/>
      </xdr:nvSpPr>
      <xdr:spPr>
        <a:xfrm>
          <a:off x="6921500" y="1619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21784</xdr:rowOff>
    </xdr:from>
    <xdr:ext cx="534377" cy="259045"/>
    <xdr:sp macro="" textlink="">
      <xdr:nvSpPr>
        <xdr:cNvPr id="488" name="テキスト ボックス 487"/>
        <xdr:cNvSpPr txBox="1"/>
      </xdr:nvSpPr>
      <xdr:spPr>
        <a:xfrm>
          <a:off x="6705111" y="1596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15" name="直線コネクタ 514"/>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16" name="消防費最小値テキスト"/>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17" name="直線コネクタ 516"/>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18" name="消防費最大値テキスト"/>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19" name="直線コネクタ 518"/>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112268</xdr:rowOff>
    </xdr:from>
    <xdr:to>
      <xdr:col>85</xdr:col>
      <xdr:colOff>127000</xdr:colOff>
      <xdr:row>37</xdr:row>
      <xdr:rowOff>21590</xdr:rowOff>
    </xdr:to>
    <xdr:cxnSp macro="">
      <xdr:nvCxnSpPr>
        <xdr:cNvPr id="520" name="直線コネクタ 519"/>
        <xdr:cNvCxnSpPr/>
      </xdr:nvCxnSpPr>
      <xdr:spPr>
        <a:xfrm flipV="1">
          <a:off x="15481300" y="6284468"/>
          <a:ext cx="8382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166278</xdr:rowOff>
    </xdr:from>
    <xdr:ext cx="534377" cy="259045"/>
    <xdr:sp macro="" textlink="">
      <xdr:nvSpPr>
        <xdr:cNvPr id="521" name="消防費平均値テキスト"/>
        <xdr:cNvSpPr txBox="1"/>
      </xdr:nvSpPr>
      <xdr:spPr>
        <a:xfrm>
          <a:off x="16370300" y="63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2" name="フローチャート: 判断 521"/>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21590</xdr:rowOff>
    </xdr:from>
    <xdr:to>
      <xdr:col>81</xdr:col>
      <xdr:colOff>50800</xdr:colOff>
      <xdr:row>37</xdr:row>
      <xdr:rowOff>31061</xdr:rowOff>
    </xdr:to>
    <xdr:cxnSp macro="">
      <xdr:nvCxnSpPr>
        <xdr:cNvPr id="523" name="直線コネクタ 522"/>
        <xdr:cNvCxnSpPr/>
      </xdr:nvCxnSpPr>
      <xdr:spPr>
        <a:xfrm flipV="1">
          <a:off x="14592300" y="6365240"/>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55263</xdr:rowOff>
    </xdr:from>
    <xdr:to>
      <xdr:col>81</xdr:col>
      <xdr:colOff>101600</xdr:colOff>
      <xdr:row>36</xdr:row>
      <xdr:rowOff>156863</xdr:rowOff>
    </xdr:to>
    <xdr:sp macro="" textlink="">
      <xdr:nvSpPr>
        <xdr:cNvPr id="524" name="フローチャート: 判断 523"/>
        <xdr:cNvSpPr/>
      </xdr:nvSpPr>
      <xdr:spPr>
        <a:xfrm>
          <a:off x="15430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1940</xdr:rowOff>
    </xdr:from>
    <xdr:ext cx="534377" cy="259045"/>
    <xdr:sp macro="" textlink="">
      <xdr:nvSpPr>
        <xdr:cNvPr id="525" name="テキスト ボックス 524"/>
        <xdr:cNvSpPr txBox="1"/>
      </xdr:nvSpPr>
      <xdr:spPr>
        <a:xfrm>
          <a:off x="15214111" y="600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31061</xdr:rowOff>
    </xdr:from>
    <xdr:to>
      <xdr:col>76</xdr:col>
      <xdr:colOff>114300</xdr:colOff>
      <xdr:row>37</xdr:row>
      <xdr:rowOff>90170</xdr:rowOff>
    </xdr:to>
    <xdr:cxnSp macro="">
      <xdr:nvCxnSpPr>
        <xdr:cNvPr id="526" name="直線コネクタ 525"/>
        <xdr:cNvCxnSpPr/>
      </xdr:nvCxnSpPr>
      <xdr:spPr>
        <a:xfrm flipV="1">
          <a:off x="13703300" y="6374711"/>
          <a:ext cx="889000" cy="5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149207</xdr:rowOff>
    </xdr:from>
    <xdr:to>
      <xdr:col>76</xdr:col>
      <xdr:colOff>165100</xdr:colOff>
      <xdr:row>37</xdr:row>
      <xdr:rowOff>79357</xdr:rowOff>
    </xdr:to>
    <xdr:sp macro="" textlink="">
      <xdr:nvSpPr>
        <xdr:cNvPr id="527" name="フローチャート: 判断 526"/>
        <xdr:cNvSpPr/>
      </xdr:nvSpPr>
      <xdr:spPr>
        <a:xfrm>
          <a:off x="14541500" y="632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95884</xdr:rowOff>
    </xdr:from>
    <xdr:ext cx="534377" cy="259045"/>
    <xdr:sp macro="" textlink="">
      <xdr:nvSpPr>
        <xdr:cNvPr id="528" name="テキスト ボックス 527"/>
        <xdr:cNvSpPr txBox="1"/>
      </xdr:nvSpPr>
      <xdr:spPr>
        <a:xfrm>
          <a:off x="14325111" y="609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74059</xdr:rowOff>
    </xdr:from>
    <xdr:to>
      <xdr:col>71</xdr:col>
      <xdr:colOff>177800</xdr:colOff>
      <xdr:row>37</xdr:row>
      <xdr:rowOff>90170</xdr:rowOff>
    </xdr:to>
    <xdr:cxnSp macro="">
      <xdr:nvCxnSpPr>
        <xdr:cNvPr id="529" name="直線コネクタ 528"/>
        <xdr:cNvCxnSpPr/>
      </xdr:nvCxnSpPr>
      <xdr:spPr>
        <a:xfrm>
          <a:off x="12814300" y="6417709"/>
          <a:ext cx="889000" cy="1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50582</xdr:rowOff>
    </xdr:from>
    <xdr:to>
      <xdr:col>72</xdr:col>
      <xdr:colOff>38100</xdr:colOff>
      <xdr:row>37</xdr:row>
      <xdr:rowOff>152182</xdr:rowOff>
    </xdr:to>
    <xdr:sp macro="" textlink="">
      <xdr:nvSpPr>
        <xdr:cNvPr id="530" name="フローチャート: 判断 529"/>
        <xdr:cNvSpPr/>
      </xdr:nvSpPr>
      <xdr:spPr>
        <a:xfrm>
          <a:off x="13652500" y="639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143309</xdr:rowOff>
    </xdr:from>
    <xdr:ext cx="534377" cy="259045"/>
    <xdr:sp macro="" textlink="">
      <xdr:nvSpPr>
        <xdr:cNvPr id="531" name="テキスト ボックス 530"/>
        <xdr:cNvSpPr txBox="1"/>
      </xdr:nvSpPr>
      <xdr:spPr>
        <a:xfrm>
          <a:off x="13436111" y="648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42636</xdr:rowOff>
    </xdr:from>
    <xdr:to>
      <xdr:col>67</xdr:col>
      <xdr:colOff>101600</xdr:colOff>
      <xdr:row>37</xdr:row>
      <xdr:rowOff>144236</xdr:rowOff>
    </xdr:to>
    <xdr:sp macro="" textlink="">
      <xdr:nvSpPr>
        <xdr:cNvPr id="532" name="フローチャート: 判断 531"/>
        <xdr:cNvSpPr/>
      </xdr:nvSpPr>
      <xdr:spPr>
        <a:xfrm>
          <a:off x="12763500" y="638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135362</xdr:rowOff>
    </xdr:from>
    <xdr:ext cx="534377" cy="259045"/>
    <xdr:sp macro="" textlink="">
      <xdr:nvSpPr>
        <xdr:cNvPr id="533" name="テキスト ボックス 532"/>
        <xdr:cNvSpPr txBox="1"/>
      </xdr:nvSpPr>
      <xdr:spPr>
        <a:xfrm>
          <a:off x="12547111" y="647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61468</xdr:rowOff>
    </xdr:from>
    <xdr:to>
      <xdr:col>85</xdr:col>
      <xdr:colOff>177800</xdr:colOff>
      <xdr:row>36</xdr:row>
      <xdr:rowOff>163068</xdr:rowOff>
    </xdr:to>
    <xdr:sp macro="" textlink="">
      <xdr:nvSpPr>
        <xdr:cNvPr id="539" name="楕円 538"/>
        <xdr:cNvSpPr/>
      </xdr:nvSpPr>
      <xdr:spPr>
        <a:xfrm>
          <a:off x="16268700" y="623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84345</xdr:rowOff>
    </xdr:from>
    <xdr:ext cx="534377" cy="259045"/>
    <xdr:sp macro="" textlink="">
      <xdr:nvSpPr>
        <xdr:cNvPr id="540" name="消防費該当値テキスト"/>
        <xdr:cNvSpPr txBox="1"/>
      </xdr:nvSpPr>
      <xdr:spPr>
        <a:xfrm>
          <a:off x="16370300" y="608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142240</xdr:rowOff>
    </xdr:from>
    <xdr:to>
      <xdr:col>81</xdr:col>
      <xdr:colOff>101600</xdr:colOff>
      <xdr:row>37</xdr:row>
      <xdr:rowOff>72390</xdr:rowOff>
    </xdr:to>
    <xdr:sp macro="" textlink="">
      <xdr:nvSpPr>
        <xdr:cNvPr id="541" name="楕円 540"/>
        <xdr:cNvSpPr/>
      </xdr:nvSpPr>
      <xdr:spPr>
        <a:xfrm>
          <a:off x="15430500" y="63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63517</xdr:rowOff>
    </xdr:from>
    <xdr:ext cx="534377" cy="259045"/>
    <xdr:sp macro="" textlink="">
      <xdr:nvSpPr>
        <xdr:cNvPr id="542" name="テキスト ボックス 541"/>
        <xdr:cNvSpPr txBox="1"/>
      </xdr:nvSpPr>
      <xdr:spPr>
        <a:xfrm>
          <a:off x="15214111" y="640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151711</xdr:rowOff>
    </xdr:from>
    <xdr:to>
      <xdr:col>76</xdr:col>
      <xdr:colOff>165100</xdr:colOff>
      <xdr:row>37</xdr:row>
      <xdr:rowOff>81861</xdr:rowOff>
    </xdr:to>
    <xdr:sp macro="" textlink="">
      <xdr:nvSpPr>
        <xdr:cNvPr id="543" name="楕円 542"/>
        <xdr:cNvSpPr/>
      </xdr:nvSpPr>
      <xdr:spPr>
        <a:xfrm>
          <a:off x="14541500" y="632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72988</xdr:rowOff>
    </xdr:from>
    <xdr:ext cx="534377" cy="259045"/>
    <xdr:sp macro="" textlink="">
      <xdr:nvSpPr>
        <xdr:cNvPr id="544" name="テキスト ボックス 543"/>
        <xdr:cNvSpPr txBox="1"/>
      </xdr:nvSpPr>
      <xdr:spPr>
        <a:xfrm>
          <a:off x="14325111" y="641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39370</xdr:rowOff>
    </xdr:from>
    <xdr:to>
      <xdr:col>72</xdr:col>
      <xdr:colOff>38100</xdr:colOff>
      <xdr:row>37</xdr:row>
      <xdr:rowOff>140970</xdr:rowOff>
    </xdr:to>
    <xdr:sp macro="" textlink="">
      <xdr:nvSpPr>
        <xdr:cNvPr id="545" name="楕円 544"/>
        <xdr:cNvSpPr/>
      </xdr:nvSpPr>
      <xdr:spPr>
        <a:xfrm>
          <a:off x="13652500" y="63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157497</xdr:rowOff>
    </xdr:from>
    <xdr:ext cx="534377" cy="259045"/>
    <xdr:sp macro="" textlink="">
      <xdr:nvSpPr>
        <xdr:cNvPr id="546" name="テキスト ボックス 545"/>
        <xdr:cNvSpPr txBox="1"/>
      </xdr:nvSpPr>
      <xdr:spPr>
        <a:xfrm>
          <a:off x="13436111" y="615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23259</xdr:rowOff>
    </xdr:from>
    <xdr:to>
      <xdr:col>67</xdr:col>
      <xdr:colOff>101600</xdr:colOff>
      <xdr:row>37</xdr:row>
      <xdr:rowOff>124859</xdr:rowOff>
    </xdr:to>
    <xdr:sp macro="" textlink="">
      <xdr:nvSpPr>
        <xdr:cNvPr id="547" name="楕円 546"/>
        <xdr:cNvSpPr/>
      </xdr:nvSpPr>
      <xdr:spPr>
        <a:xfrm>
          <a:off x="12763500" y="636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141386</xdr:rowOff>
    </xdr:from>
    <xdr:ext cx="534377" cy="259045"/>
    <xdr:sp macro="" textlink="">
      <xdr:nvSpPr>
        <xdr:cNvPr id="548" name="テキスト ボックス 547"/>
        <xdr:cNvSpPr txBox="1"/>
      </xdr:nvSpPr>
      <xdr:spPr>
        <a:xfrm>
          <a:off x="12547111" y="614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9" name="テキスト ボックス 568"/>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1" name="テキスト ボックス 57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3" name="直線コネクタ 572"/>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74" name="教育費最小値テキスト"/>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75" name="直線コネクタ 574"/>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76" name="教育費最大値テキスト"/>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77" name="直線コネクタ 576"/>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167284</xdr:rowOff>
    </xdr:from>
    <xdr:to>
      <xdr:col>85</xdr:col>
      <xdr:colOff>127000</xdr:colOff>
      <xdr:row>56</xdr:row>
      <xdr:rowOff>49250</xdr:rowOff>
    </xdr:to>
    <xdr:cxnSp macro="">
      <xdr:nvCxnSpPr>
        <xdr:cNvPr id="578" name="直線コネクタ 577"/>
        <xdr:cNvCxnSpPr/>
      </xdr:nvCxnSpPr>
      <xdr:spPr>
        <a:xfrm flipV="1">
          <a:off x="15481300" y="9254134"/>
          <a:ext cx="838200" cy="39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128478</xdr:rowOff>
    </xdr:from>
    <xdr:ext cx="534377" cy="259045"/>
    <xdr:sp macro="" textlink="">
      <xdr:nvSpPr>
        <xdr:cNvPr id="579" name="教育費平均値テキスト"/>
        <xdr:cNvSpPr txBox="1"/>
      </xdr:nvSpPr>
      <xdr:spPr>
        <a:xfrm>
          <a:off x="16370300" y="938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0" name="フローチャート: 判断 579"/>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77978</xdr:rowOff>
    </xdr:from>
    <xdr:to>
      <xdr:col>81</xdr:col>
      <xdr:colOff>50800</xdr:colOff>
      <xdr:row>56</xdr:row>
      <xdr:rowOff>49250</xdr:rowOff>
    </xdr:to>
    <xdr:cxnSp macro="">
      <xdr:nvCxnSpPr>
        <xdr:cNvPr id="581" name="直線コネクタ 580"/>
        <xdr:cNvCxnSpPr/>
      </xdr:nvCxnSpPr>
      <xdr:spPr>
        <a:xfrm>
          <a:off x="14592300" y="8821928"/>
          <a:ext cx="889000" cy="82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15101</xdr:rowOff>
    </xdr:from>
    <xdr:to>
      <xdr:col>81</xdr:col>
      <xdr:colOff>101600</xdr:colOff>
      <xdr:row>56</xdr:row>
      <xdr:rowOff>116701</xdr:rowOff>
    </xdr:to>
    <xdr:sp macro="" textlink="">
      <xdr:nvSpPr>
        <xdr:cNvPr id="582" name="フローチャート: 判断 581"/>
        <xdr:cNvSpPr/>
      </xdr:nvSpPr>
      <xdr:spPr>
        <a:xfrm>
          <a:off x="15430500" y="961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107828</xdr:rowOff>
    </xdr:from>
    <xdr:ext cx="534377" cy="259045"/>
    <xdr:sp macro="" textlink="">
      <xdr:nvSpPr>
        <xdr:cNvPr id="583" name="テキスト ボックス 582"/>
        <xdr:cNvSpPr txBox="1"/>
      </xdr:nvSpPr>
      <xdr:spPr>
        <a:xfrm>
          <a:off x="15214111" y="970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77978</xdr:rowOff>
    </xdr:from>
    <xdr:to>
      <xdr:col>76</xdr:col>
      <xdr:colOff>114300</xdr:colOff>
      <xdr:row>52</xdr:row>
      <xdr:rowOff>115621</xdr:rowOff>
    </xdr:to>
    <xdr:cxnSp macro="">
      <xdr:nvCxnSpPr>
        <xdr:cNvPr id="584" name="直線コネクタ 583"/>
        <xdr:cNvCxnSpPr/>
      </xdr:nvCxnSpPr>
      <xdr:spPr>
        <a:xfrm flipV="1">
          <a:off x="13703300" y="8821928"/>
          <a:ext cx="889000" cy="20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112141</xdr:rowOff>
    </xdr:from>
    <xdr:to>
      <xdr:col>76</xdr:col>
      <xdr:colOff>165100</xdr:colOff>
      <xdr:row>57</xdr:row>
      <xdr:rowOff>42291</xdr:rowOff>
    </xdr:to>
    <xdr:sp macro="" textlink="">
      <xdr:nvSpPr>
        <xdr:cNvPr id="585" name="フローチャート: 判断 584"/>
        <xdr:cNvSpPr/>
      </xdr:nvSpPr>
      <xdr:spPr>
        <a:xfrm>
          <a:off x="14541500" y="971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33418</xdr:rowOff>
    </xdr:from>
    <xdr:ext cx="534377" cy="259045"/>
    <xdr:sp macro="" textlink="">
      <xdr:nvSpPr>
        <xdr:cNvPr id="586" name="テキスト ボックス 585"/>
        <xdr:cNvSpPr txBox="1"/>
      </xdr:nvSpPr>
      <xdr:spPr>
        <a:xfrm>
          <a:off x="14325111" y="980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115621</xdr:rowOff>
    </xdr:from>
    <xdr:to>
      <xdr:col>71</xdr:col>
      <xdr:colOff>177800</xdr:colOff>
      <xdr:row>52</xdr:row>
      <xdr:rowOff>144920</xdr:rowOff>
    </xdr:to>
    <xdr:cxnSp macro="">
      <xdr:nvCxnSpPr>
        <xdr:cNvPr id="587" name="直線コネクタ 586"/>
        <xdr:cNvCxnSpPr/>
      </xdr:nvCxnSpPr>
      <xdr:spPr>
        <a:xfrm flipV="1">
          <a:off x="12814300" y="9031021"/>
          <a:ext cx="889000" cy="2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108903</xdr:rowOff>
    </xdr:from>
    <xdr:to>
      <xdr:col>72</xdr:col>
      <xdr:colOff>38100</xdr:colOff>
      <xdr:row>57</xdr:row>
      <xdr:rowOff>39053</xdr:rowOff>
    </xdr:to>
    <xdr:sp macro="" textlink="">
      <xdr:nvSpPr>
        <xdr:cNvPr id="588" name="フローチャート: 判断 587"/>
        <xdr:cNvSpPr/>
      </xdr:nvSpPr>
      <xdr:spPr>
        <a:xfrm>
          <a:off x="13652500" y="971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30180</xdr:rowOff>
    </xdr:from>
    <xdr:ext cx="534377" cy="259045"/>
    <xdr:sp macro="" textlink="">
      <xdr:nvSpPr>
        <xdr:cNvPr id="589" name="テキスト ボックス 588"/>
        <xdr:cNvSpPr txBox="1"/>
      </xdr:nvSpPr>
      <xdr:spPr>
        <a:xfrm>
          <a:off x="13436111" y="980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7062</xdr:rowOff>
    </xdr:from>
    <xdr:to>
      <xdr:col>67</xdr:col>
      <xdr:colOff>101600</xdr:colOff>
      <xdr:row>57</xdr:row>
      <xdr:rowOff>108662</xdr:rowOff>
    </xdr:to>
    <xdr:sp macro="" textlink="">
      <xdr:nvSpPr>
        <xdr:cNvPr id="590" name="フローチャート: 判断 589"/>
        <xdr:cNvSpPr/>
      </xdr:nvSpPr>
      <xdr:spPr>
        <a:xfrm>
          <a:off x="12763500" y="9779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99789</xdr:rowOff>
    </xdr:from>
    <xdr:ext cx="534377" cy="259045"/>
    <xdr:sp macro="" textlink="">
      <xdr:nvSpPr>
        <xdr:cNvPr id="591" name="テキスト ボックス 590"/>
        <xdr:cNvSpPr txBox="1"/>
      </xdr:nvSpPr>
      <xdr:spPr>
        <a:xfrm>
          <a:off x="12547111" y="987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116484</xdr:rowOff>
    </xdr:from>
    <xdr:to>
      <xdr:col>85</xdr:col>
      <xdr:colOff>177800</xdr:colOff>
      <xdr:row>54</xdr:row>
      <xdr:rowOff>46634</xdr:rowOff>
    </xdr:to>
    <xdr:sp macro="" textlink="">
      <xdr:nvSpPr>
        <xdr:cNvPr id="597" name="楕円 596"/>
        <xdr:cNvSpPr/>
      </xdr:nvSpPr>
      <xdr:spPr>
        <a:xfrm>
          <a:off x="16268700" y="920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139361</xdr:rowOff>
    </xdr:from>
    <xdr:ext cx="534377" cy="259045"/>
    <xdr:sp macro="" textlink="">
      <xdr:nvSpPr>
        <xdr:cNvPr id="598" name="教育費該当値テキスト"/>
        <xdr:cNvSpPr txBox="1"/>
      </xdr:nvSpPr>
      <xdr:spPr>
        <a:xfrm>
          <a:off x="16370300" y="905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169900</xdr:rowOff>
    </xdr:from>
    <xdr:to>
      <xdr:col>81</xdr:col>
      <xdr:colOff>101600</xdr:colOff>
      <xdr:row>56</xdr:row>
      <xdr:rowOff>100050</xdr:rowOff>
    </xdr:to>
    <xdr:sp macro="" textlink="">
      <xdr:nvSpPr>
        <xdr:cNvPr id="599" name="楕円 598"/>
        <xdr:cNvSpPr/>
      </xdr:nvSpPr>
      <xdr:spPr>
        <a:xfrm>
          <a:off x="15430500" y="95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116577</xdr:rowOff>
    </xdr:from>
    <xdr:ext cx="534377" cy="259045"/>
    <xdr:sp macro="" textlink="">
      <xdr:nvSpPr>
        <xdr:cNvPr id="600" name="テキスト ボックス 599"/>
        <xdr:cNvSpPr txBox="1"/>
      </xdr:nvSpPr>
      <xdr:spPr>
        <a:xfrm>
          <a:off x="15214111" y="937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27178</xdr:rowOff>
    </xdr:from>
    <xdr:to>
      <xdr:col>76</xdr:col>
      <xdr:colOff>165100</xdr:colOff>
      <xdr:row>51</xdr:row>
      <xdr:rowOff>128778</xdr:rowOff>
    </xdr:to>
    <xdr:sp macro="" textlink="">
      <xdr:nvSpPr>
        <xdr:cNvPr id="601" name="楕円 600"/>
        <xdr:cNvSpPr/>
      </xdr:nvSpPr>
      <xdr:spPr>
        <a:xfrm>
          <a:off x="14541500" y="87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49</xdr:row>
      <xdr:rowOff>145305</xdr:rowOff>
    </xdr:from>
    <xdr:ext cx="534377" cy="259045"/>
    <xdr:sp macro="" textlink="">
      <xdr:nvSpPr>
        <xdr:cNvPr id="602" name="テキスト ボックス 601"/>
        <xdr:cNvSpPr txBox="1"/>
      </xdr:nvSpPr>
      <xdr:spPr>
        <a:xfrm>
          <a:off x="14325111" y="854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64821</xdr:rowOff>
    </xdr:from>
    <xdr:to>
      <xdr:col>72</xdr:col>
      <xdr:colOff>38100</xdr:colOff>
      <xdr:row>52</xdr:row>
      <xdr:rowOff>166421</xdr:rowOff>
    </xdr:to>
    <xdr:sp macro="" textlink="">
      <xdr:nvSpPr>
        <xdr:cNvPr id="603" name="楕円 602"/>
        <xdr:cNvSpPr/>
      </xdr:nvSpPr>
      <xdr:spPr>
        <a:xfrm>
          <a:off x="13652500" y="898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11498</xdr:rowOff>
    </xdr:from>
    <xdr:ext cx="534377" cy="259045"/>
    <xdr:sp macro="" textlink="">
      <xdr:nvSpPr>
        <xdr:cNvPr id="604" name="テキスト ボックス 603"/>
        <xdr:cNvSpPr txBox="1"/>
      </xdr:nvSpPr>
      <xdr:spPr>
        <a:xfrm>
          <a:off x="13436111" y="875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94120</xdr:rowOff>
    </xdr:from>
    <xdr:to>
      <xdr:col>67</xdr:col>
      <xdr:colOff>101600</xdr:colOff>
      <xdr:row>53</xdr:row>
      <xdr:rowOff>24270</xdr:rowOff>
    </xdr:to>
    <xdr:sp macro="" textlink="">
      <xdr:nvSpPr>
        <xdr:cNvPr id="605" name="楕円 604"/>
        <xdr:cNvSpPr/>
      </xdr:nvSpPr>
      <xdr:spPr>
        <a:xfrm>
          <a:off x="12763500" y="900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40797</xdr:rowOff>
    </xdr:from>
    <xdr:ext cx="534377" cy="259045"/>
    <xdr:sp macro="" textlink="">
      <xdr:nvSpPr>
        <xdr:cNvPr id="606" name="テキスト ボックス 605"/>
        <xdr:cNvSpPr txBox="1"/>
      </xdr:nvSpPr>
      <xdr:spPr>
        <a:xfrm>
          <a:off x="12547111" y="878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0" name="直線コネクタ 629"/>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3" name="災害復旧費最大値テキスト"/>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4" name="直線コネクタ 633"/>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4845</xdr:rowOff>
    </xdr:from>
    <xdr:to>
      <xdr:col>85</xdr:col>
      <xdr:colOff>127000</xdr:colOff>
      <xdr:row>79</xdr:row>
      <xdr:rowOff>13208</xdr:rowOff>
    </xdr:to>
    <xdr:cxnSp macro="">
      <xdr:nvCxnSpPr>
        <xdr:cNvPr id="635" name="直線コネクタ 634"/>
        <xdr:cNvCxnSpPr/>
      </xdr:nvCxnSpPr>
      <xdr:spPr>
        <a:xfrm flipV="1">
          <a:off x="15481300" y="13549395"/>
          <a:ext cx="838200" cy="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130866</xdr:rowOff>
    </xdr:from>
    <xdr:ext cx="469744" cy="259045"/>
    <xdr:sp macro="" textlink="">
      <xdr:nvSpPr>
        <xdr:cNvPr id="636" name="災害復旧費平均値テキスト"/>
        <xdr:cNvSpPr txBox="1"/>
      </xdr:nvSpPr>
      <xdr:spPr>
        <a:xfrm>
          <a:off x="16370300" y="13332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37" name="フローチャート: 判断 636"/>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13208</xdr:rowOff>
    </xdr:from>
    <xdr:to>
      <xdr:col>81</xdr:col>
      <xdr:colOff>50800</xdr:colOff>
      <xdr:row>79</xdr:row>
      <xdr:rowOff>44126</xdr:rowOff>
    </xdr:to>
    <xdr:cxnSp macro="">
      <xdr:nvCxnSpPr>
        <xdr:cNvPr id="638" name="直線コネクタ 637"/>
        <xdr:cNvCxnSpPr/>
      </xdr:nvCxnSpPr>
      <xdr:spPr>
        <a:xfrm flipV="1">
          <a:off x="14592300" y="13557758"/>
          <a:ext cx="889000" cy="3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152870</xdr:rowOff>
    </xdr:from>
    <xdr:to>
      <xdr:col>81</xdr:col>
      <xdr:colOff>101600</xdr:colOff>
      <xdr:row>79</xdr:row>
      <xdr:rowOff>83020</xdr:rowOff>
    </xdr:to>
    <xdr:sp macro="" textlink="">
      <xdr:nvSpPr>
        <xdr:cNvPr id="639" name="フローチャート: 判断 638"/>
        <xdr:cNvSpPr/>
      </xdr:nvSpPr>
      <xdr:spPr>
        <a:xfrm>
          <a:off x="15430500" y="1352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74147</xdr:rowOff>
    </xdr:from>
    <xdr:ext cx="378565" cy="259045"/>
    <xdr:sp macro="" textlink="">
      <xdr:nvSpPr>
        <xdr:cNvPr id="640" name="テキスト ボックス 639"/>
        <xdr:cNvSpPr txBox="1"/>
      </xdr:nvSpPr>
      <xdr:spPr>
        <a:xfrm>
          <a:off x="15292017" y="13618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37516</xdr:rowOff>
    </xdr:from>
    <xdr:to>
      <xdr:col>76</xdr:col>
      <xdr:colOff>114300</xdr:colOff>
      <xdr:row>79</xdr:row>
      <xdr:rowOff>44126</xdr:rowOff>
    </xdr:to>
    <xdr:cxnSp macro="">
      <xdr:nvCxnSpPr>
        <xdr:cNvPr id="641" name="直線コネクタ 640"/>
        <xdr:cNvCxnSpPr/>
      </xdr:nvCxnSpPr>
      <xdr:spPr>
        <a:xfrm>
          <a:off x="13703300" y="13582066"/>
          <a:ext cx="889000" cy="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151822</xdr:rowOff>
    </xdr:from>
    <xdr:to>
      <xdr:col>76</xdr:col>
      <xdr:colOff>165100</xdr:colOff>
      <xdr:row>79</xdr:row>
      <xdr:rowOff>81972</xdr:rowOff>
    </xdr:to>
    <xdr:sp macro="" textlink="">
      <xdr:nvSpPr>
        <xdr:cNvPr id="642" name="フローチャート: 判断 641"/>
        <xdr:cNvSpPr/>
      </xdr:nvSpPr>
      <xdr:spPr>
        <a:xfrm>
          <a:off x="14541500" y="1352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98499</xdr:rowOff>
    </xdr:from>
    <xdr:ext cx="378565" cy="259045"/>
    <xdr:sp macro="" textlink="">
      <xdr:nvSpPr>
        <xdr:cNvPr id="643" name="テキスト ボックス 642"/>
        <xdr:cNvSpPr txBox="1"/>
      </xdr:nvSpPr>
      <xdr:spPr>
        <a:xfrm>
          <a:off x="14403017" y="13300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30277</xdr:rowOff>
    </xdr:from>
    <xdr:to>
      <xdr:col>71</xdr:col>
      <xdr:colOff>177800</xdr:colOff>
      <xdr:row>79</xdr:row>
      <xdr:rowOff>37516</xdr:rowOff>
    </xdr:to>
    <xdr:cxnSp macro="">
      <xdr:nvCxnSpPr>
        <xdr:cNvPr id="644" name="直線コネクタ 643"/>
        <xdr:cNvCxnSpPr/>
      </xdr:nvCxnSpPr>
      <xdr:spPr>
        <a:xfrm>
          <a:off x="12814300" y="1357482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160071</xdr:rowOff>
    </xdr:from>
    <xdr:to>
      <xdr:col>72</xdr:col>
      <xdr:colOff>38100</xdr:colOff>
      <xdr:row>79</xdr:row>
      <xdr:rowOff>90221</xdr:rowOff>
    </xdr:to>
    <xdr:sp macro="" textlink="">
      <xdr:nvSpPr>
        <xdr:cNvPr id="645" name="フローチャート: 判断 644"/>
        <xdr:cNvSpPr/>
      </xdr:nvSpPr>
      <xdr:spPr>
        <a:xfrm>
          <a:off x="13652500" y="1353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81348</xdr:rowOff>
    </xdr:from>
    <xdr:ext cx="378565" cy="259045"/>
    <xdr:sp macro="" textlink="">
      <xdr:nvSpPr>
        <xdr:cNvPr id="646" name="テキスト ボックス 645"/>
        <xdr:cNvSpPr txBox="1"/>
      </xdr:nvSpPr>
      <xdr:spPr>
        <a:xfrm>
          <a:off x="13514017" y="13625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163100</xdr:rowOff>
    </xdr:from>
    <xdr:to>
      <xdr:col>67</xdr:col>
      <xdr:colOff>101600</xdr:colOff>
      <xdr:row>79</xdr:row>
      <xdr:rowOff>93250</xdr:rowOff>
    </xdr:to>
    <xdr:sp macro="" textlink="">
      <xdr:nvSpPr>
        <xdr:cNvPr id="647" name="フローチャート: 判断 646"/>
        <xdr:cNvSpPr/>
      </xdr:nvSpPr>
      <xdr:spPr>
        <a:xfrm>
          <a:off x="12763500" y="135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84377</xdr:rowOff>
    </xdr:from>
    <xdr:ext cx="378565" cy="259045"/>
    <xdr:sp macro="" textlink="">
      <xdr:nvSpPr>
        <xdr:cNvPr id="648" name="テキスト ボックス 647"/>
        <xdr:cNvSpPr txBox="1"/>
      </xdr:nvSpPr>
      <xdr:spPr>
        <a:xfrm>
          <a:off x="12625017" y="13628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125495</xdr:rowOff>
    </xdr:from>
    <xdr:to>
      <xdr:col>85</xdr:col>
      <xdr:colOff>177800</xdr:colOff>
      <xdr:row>79</xdr:row>
      <xdr:rowOff>55645</xdr:rowOff>
    </xdr:to>
    <xdr:sp macro="" textlink="">
      <xdr:nvSpPr>
        <xdr:cNvPr id="654" name="楕円 653"/>
        <xdr:cNvSpPr/>
      </xdr:nvSpPr>
      <xdr:spPr>
        <a:xfrm>
          <a:off x="16268700" y="1349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86415</xdr:rowOff>
    </xdr:from>
    <xdr:ext cx="469744" cy="259045"/>
    <xdr:sp macro="" textlink="">
      <xdr:nvSpPr>
        <xdr:cNvPr id="655" name="災害復旧費該当値テキスト"/>
        <xdr:cNvSpPr txBox="1"/>
      </xdr:nvSpPr>
      <xdr:spPr>
        <a:xfrm>
          <a:off x="16370300" y="1345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133858</xdr:rowOff>
    </xdr:from>
    <xdr:to>
      <xdr:col>81</xdr:col>
      <xdr:colOff>101600</xdr:colOff>
      <xdr:row>79</xdr:row>
      <xdr:rowOff>64008</xdr:rowOff>
    </xdr:to>
    <xdr:sp macro="" textlink="">
      <xdr:nvSpPr>
        <xdr:cNvPr id="656" name="楕円 655"/>
        <xdr:cNvSpPr/>
      </xdr:nvSpPr>
      <xdr:spPr>
        <a:xfrm>
          <a:off x="15430500" y="1350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80535</xdr:rowOff>
    </xdr:from>
    <xdr:ext cx="469744" cy="259045"/>
    <xdr:sp macro="" textlink="">
      <xdr:nvSpPr>
        <xdr:cNvPr id="657" name="テキスト ボックス 656"/>
        <xdr:cNvSpPr txBox="1"/>
      </xdr:nvSpPr>
      <xdr:spPr>
        <a:xfrm>
          <a:off x="15246428" y="1328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164776</xdr:rowOff>
    </xdr:from>
    <xdr:to>
      <xdr:col>76</xdr:col>
      <xdr:colOff>165100</xdr:colOff>
      <xdr:row>79</xdr:row>
      <xdr:rowOff>94926</xdr:rowOff>
    </xdr:to>
    <xdr:sp macro="" textlink="">
      <xdr:nvSpPr>
        <xdr:cNvPr id="658" name="楕円 657"/>
        <xdr:cNvSpPr/>
      </xdr:nvSpPr>
      <xdr:spPr>
        <a:xfrm>
          <a:off x="14541500" y="1353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86053</xdr:rowOff>
    </xdr:from>
    <xdr:ext cx="313932" cy="259045"/>
    <xdr:sp macro="" textlink="">
      <xdr:nvSpPr>
        <xdr:cNvPr id="659" name="テキスト ボックス 658"/>
        <xdr:cNvSpPr txBox="1"/>
      </xdr:nvSpPr>
      <xdr:spPr>
        <a:xfrm>
          <a:off x="14435333" y="136306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158166</xdr:rowOff>
    </xdr:from>
    <xdr:to>
      <xdr:col>72</xdr:col>
      <xdr:colOff>38100</xdr:colOff>
      <xdr:row>79</xdr:row>
      <xdr:rowOff>88316</xdr:rowOff>
    </xdr:to>
    <xdr:sp macro="" textlink="">
      <xdr:nvSpPr>
        <xdr:cNvPr id="660" name="楕円 659"/>
        <xdr:cNvSpPr/>
      </xdr:nvSpPr>
      <xdr:spPr>
        <a:xfrm>
          <a:off x="13652500" y="1353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104843</xdr:rowOff>
    </xdr:from>
    <xdr:ext cx="378565" cy="259045"/>
    <xdr:sp macro="" textlink="">
      <xdr:nvSpPr>
        <xdr:cNvPr id="661" name="テキスト ボックス 660"/>
        <xdr:cNvSpPr txBox="1"/>
      </xdr:nvSpPr>
      <xdr:spPr>
        <a:xfrm>
          <a:off x="13514017" y="13306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150927</xdr:rowOff>
    </xdr:from>
    <xdr:to>
      <xdr:col>67</xdr:col>
      <xdr:colOff>101600</xdr:colOff>
      <xdr:row>79</xdr:row>
      <xdr:rowOff>81077</xdr:rowOff>
    </xdr:to>
    <xdr:sp macro="" textlink="">
      <xdr:nvSpPr>
        <xdr:cNvPr id="662" name="楕円 661"/>
        <xdr:cNvSpPr/>
      </xdr:nvSpPr>
      <xdr:spPr>
        <a:xfrm>
          <a:off x="12763500" y="1352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97604</xdr:rowOff>
    </xdr:from>
    <xdr:ext cx="378565" cy="259045"/>
    <xdr:sp macro="" textlink="">
      <xdr:nvSpPr>
        <xdr:cNvPr id="663" name="テキスト ボックス 662"/>
        <xdr:cNvSpPr txBox="1"/>
      </xdr:nvSpPr>
      <xdr:spPr>
        <a:xfrm>
          <a:off x="12625017" y="13299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9" name="テキスト ボックス 67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1" name="テキスト ボックス 68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3" name="テキスト ボックス 68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85" name="直線コネクタ 684"/>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86" name="公債費最小値テキスト"/>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87" name="直線コネクタ 686"/>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88" name="公債費最大値テキスト"/>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89" name="直線コネクタ 688"/>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159976</xdr:rowOff>
    </xdr:from>
    <xdr:to>
      <xdr:col>85</xdr:col>
      <xdr:colOff>127000</xdr:colOff>
      <xdr:row>93</xdr:row>
      <xdr:rowOff>168069</xdr:rowOff>
    </xdr:to>
    <xdr:cxnSp macro="">
      <xdr:nvCxnSpPr>
        <xdr:cNvPr id="690" name="直線コネクタ 689"/>
        <xdr:cNvCxnSpPr/>
      </xdr:nvCxnSpPr>
      <xdr:spPr>
        <a:xfrm>
          <a:off x="15481300" y="16104826"/>
          <a:ext cx="838200" cy="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129334</xdr:rowOff>
    </xdr:from>
    <xdr:ext cx="534377" cy="259045"/>
    <xdr:sp macro="" textlink="">
      <xdr:nvSpPr>
        <xdr:cNvPr id="691" name="公債費平均値テキスト"/>
        <xdr:cNvSpPr txBox="1"/>
      </xdr:nvSpPr>
      <xdr:spPr>
        <a:xfrm>
          <a:off x="16370300" y="15902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2" name="フローチャート: 判断 691"/>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154194</xdr:rowOff>
    </xdr:from>
    <xdr:to>
      <xdr:col>81</xdr:col>
      <xdr:colOff>50800</xdr:colOff>
      <xdr:row>93</xdr:row>
      <xdr:rowOff>159976</xdr:rowOff>
    </xdr:to>
    <xdr:cxnSp macro="">
      <xdr:nvCxnSpPr>
        <xdr:cNvPr id="693" name="直線コネクタ 692"/>
        <xdr:cNvCxnSpPr/>
      </xdr:nvCxnSpPr>
      <xdr:spPr>
        <a:xfrm>
          <a:off x="14592300" y="16099044"/>
          <a:ext cx="889000" cy="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125476</xdr:rowOff>
    </xdr:from>
    <xdr:to>
      <xdr:col>81</xdr:col>
      <xdr:colOff>101600</xdr:colOff>
      <xdr:row>95</xdr:row>
      <xdr:rowOff>55626</xdr:rowOff>
    </xdr:to>
    <xdr:sp macro="" textlink="">
      <xdr:nvSpPr>
        <xdr:cNvPr id="694" name="フローチャート: 判断 693"/>
        <xdr:cNvSpPr/>
      </xdr:nvSpPr>
      <xdr:spPr>
        <a:xfrm>
          <a:off x="15430500" y="16241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46753</xdr:rowOff>
    </xdr:from>
    <xdr:ext cx="534377" cy="259045"/>
    <xdr:sp macro="" textlink="">
      <xdr:nvSpPr>
        <xdr:cNvPr id="695" name="テキスト ボックス 694"/>
        <xdr:cNvSpPr txBox="1"/>
      </xdr:nvSpPr>
      <xdr:spPr>
        <a:xfrm>
          <a:off x="15214111" y="1633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154194</xdr:rowOff>
    </xdr:from>
    <xdr:to>
      <xdr:col>76</xdr:col>
      <xdr:colOff>114300</xdr:colOff>
      <xdr:row>94</xdr:row>
      <xdr:rowOff>35641</xdr:rowOff>
    </xdr:to>
    <xdr:cxnSp macro="">
      <xdr:nvCxnSpPr>
        <xdr:cNvPr id="696" name="直線コネクタ 695"/>
        <xdr:cNvCxnSpPr/>
      </xdr:nvCxnSpPr>
      <xdr:spPr>
        <a:xfrm flipV="1">
          <a:off x="13703300" y="16099044"/>
          <a:ext cx="889000" cy="5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96582</xdr:rowOff>
    </xdr:from>
    <xdr:to>
      <xdr:col>76</xdr:col>
      <xdr:colOff>165100</xdr:colOff>
      <xdr:row>95</xdr:row>
      <xdr:rowOff>26732</xdr:rowOff>
    </xdr:to>
    <xdr:sp macro="" textlink="">
      <xdr:nvSpPr>
        <xdr:cNvPr id="697" name="フローチャート: 判断 696"/>
        <xdr:cNvSpPr/>
      </xdr:nvSpPr>
      <xdr:spPr>
        <a:xfrm>
          <a:off x="14541500" y="1621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17859</xdr:rowOff>
    </xdr:from>
    <xdr:ext cx="534377" cy="259045"/>
    <xdr:sp macro="" textlink="">
      <xdr:nvSpPr>
        <xdr:cNvPr id="698" name="テキスト ボックス 697"/>
        <xdr:cNvSpPr txBox="1"/>
      </xdr:nvSpPr>
      <xdr:spPr>
        <a:xfrm>
          <a:off x="14325111" y="1630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34224</xdr:rowOff>
    </xdr:from>
    <xdr:to>
      <xdr:col>71</xdr:col>
      <xdr:colOff>177800</xdr:colOff>
      <xdr:row>94</xdr:row>
      <xdr:rowOff>35641</xdr:rowOff>
    </xdr:to>
    <xdr:cxnSp macro="">
      <xdr:nvCxnSpPr>
        <xdr:cNvPr id="699" name="直線コネクタ 698"/>
        <xdr:cNvCxnSpPr/>
      </xdr:nvCxnSpPr>
      <xdr:spPr>
        <a:xfrm>
          <a:off x="12814300" y="16150524"/>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56896</xdr:rowOff>
    </xdr:from>
    <xdr:to>
      <xdr:col>72</xdr:col>
      <xdr:colOff>38100</xdr:colOff>
      <xdr:row>94</xdr:row>
      <xdr:rowOff>158496</xdr:rowOff>
    </xdr:to>
    <xdr:sp macro="" textlink="">
      <xdr:nvSpPr>
        <xdr:cNvPr id="700" name="フローチャート: 判断 699"/>
        <xdr:cNvSpPr/>
      </xdr:nvSpPr>
      <xdr:spPr>
        <a:xfrm>
          <a:off x="13652500" y="161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149623</xdr:rowOff>
    </xdr:from>
    <xdr:ext cx="534377" cy="259045"/>
    <xdr:sp macro="" textlink="">
      <xdr:nvSpPr>
        <xdr:cNvPr id="701" name="テキスト ボックス 700"/>
        <xdr:cNvSpPr txBox="1"/>
      </xdr:nvSpPr>
      <xdr:spPr>
        <a:xfrm>
          <a:off x="13436111" y="1626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45946</xdr:rowOff>
    </xdr:from>
    <xdr:to>
      <xdr:col>67</xdr:col>
      <xdr:colOff>101600</xdr:colOff>
      <xdr:row>94</xdr:row>
      <xdr:rowOff>147546</xdr:rowOff>
    </xdr:to>
    <xdr:sp macro="" textlink="">
      <xdr:nvSpPr>
        <xdr:cNvPr id="702" name="フローチャート: 判断 701"/>
        <xdr:cNvSpPr/>
      </xdr:nvSpPr>
      <xdr:spPr>
        <a:xfrm>
          <a:off x="12763500" y="1616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138673</xdr:rowOff>
    </xdr:from>
    <xdr:ext cx="534377" cy="259045"/>
    <xdr:sp macro="" textlink="">
      <xdr:nvSpPr>
        <xdr:cNvPr id="703" name="テキスト ボックス 702"/>
        <xdr:cNvSpPr txBox="1"/>
      </xdr:nvSpPr>
      <xdr:spPr>
        <a:xfrm>
          <a:off x="12547111" y="1625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117269</xdr:rowOff>
    </xdr:from>
    <xdr:to>
      <xdr:col>85</xdr:col>
      <xdr:colOff>177800</xdr:colOff>
      <xdr:row>94</xdr:row>
      <xdr:rowOff>47419</xdr:rowOff>
    </xdr:to>
    <xdr:sp macro="" textlink="">
      <xdr:nvSpPr>
        <xdr:cNvPr id="709" name="楕円 708"/>
        <xdr:cNvSpPr/>
      </xdr:nvSpPr>
      <xdr:spPr>
        <a:xfrm>
          <a:off x="16268700" y="1606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95696</xdr:rowOff>
    </xdr:from>
    <xdr:ext cx="534377" cy="259045"/>
    <xdr:sp macro="" textlink="">
      <xdr:nvSpPr>
        <xdr:cNvPr id="710" name="公債費該当値テキスト"/>
        <xdr:cNvSpPr txBox="1"/>
      </xdr:nvSpPr>
      <xdr:spPr>
        <a:xfrm>
          <a:off x="16370300" y="1604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109176</xdr:rowOff>
    </xdr:from>
    <xdr:to>
      <xdr:col>81</xdr:col>
      <xdr:colOff>101600</xdr:colOff>
      <xdr:row>94</xdr:row>
      <xdr:rowOff>39326</xdr:rowOff>
    </xdr:to>
    <xdr:sp macro="" textlink="">
      <xdr:nvSpPr>
        <xdr:cNvPr id="711" name="楕円 710"/>
        <xdr:cNvSpPr/>
      </xdr:nvSpPr>
      <xdr:spPr>
        <a:xfrm>
          <a:off x="15430500" y="1605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55853</xdr:rowOff>
    </xdr:from>
    <xdr:ext cx="534377" cy="259045"/>
    <xdr:sp macro="" textlink="">
      <xdr:nvSpPr>
        <xdr:cNvPr id="712" name="テキスト ボックス 711"/>
        <xdr:cNvSpPr txBox="1"/>
      </xdr:nvSpPr>
      <xdr:spPr>
        <a:xfrm>
          <a:off x="15214111" y="1582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103394</xdr:rowOff>
    </xdr:from>
    <xdr:to>
      <xdr:col>76</xdr:col>
      <xdr:colOff>165100</xdr:colOff>
      <xdr:row>94</xdr:row>
      <xdr:rowOff>33544</xdr:rowOff>
    </xdr:to>
    <xdr:sp macro="" textlink="">
      <xdr:nvSpPr>
        <xdr:cNvPr id="713" name="楕円 712"/>
        <xdr:cNvSpPr/>
      </xdr:nvSpPr>
      <xdr:spPr>
        <a:xfrm>
          <a:off x="14541500" y="1604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50071</xdr:rowOff>
    </xdr:from>
    <xdr:ext cx="534377" cy="259045"/>
    <xdr:sp macro="" textlink="">
      <xdr:nvSpPr>
        <xdr:cNvPr id="714" name="テキスト ボックス 713"/>
        <xdr:cNvSpPr txBox="1"/>
      </xdr:nvSpPr>
      <xdr:spPr>
        <a:xfrm>
          <a:off x="14325111" y="1582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156291</xdr:rowOff>
    </xdr:from>
    <xdr:to>
      <xdr:col>72</xdr:col>
      <xdr:colOff>38100</xdr:colOff>
      <xdr:row>94</xdr:row>
      <xdr:rowOff>86441</xdr:rowOff>
    </xdr:to>
    <xdr:sp macro="" textlink="">
      <xdr:nvSpPr>
        <xdr:cNvPr id="715" name="楕円 714"/>
        <xdr:cNvSpPr/>
      </xdr:nvSpPr>
      <xdr:spPr>
        <a:xfrm>
          <a:off x="13652500" y="1610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102968</xdr:rowOff>
    </xdr:from>
    <xdr:ext cx="534377" cy="259045"/>
    <xdr:sp macro="" textlink="">
      <xdr:nvSpPr>
        <xdr:cNvPr id="716" name="テキスト ボックス 715"/>
        <xdr:cNvSpPr txBox="1"/>
      </xdr:nvSpPr>
      <xdr:spPr>
        <a:xfrm>
          <a:off x="13436111" y="1587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154874</xdr:rowOff>
    </xdr:from>
    <xdr:to>
      <xdr:col>67</xdr:col>
      <xdr:colOff>101600</xdr:colOff>
      <xdr:row>94</xdr:row>
      <xdr:rowOff>85024</xdr:rowOff>
    </xdr:to>
    <xdr:sp macro="" textlink="">
      <xdr:nvSpPr>
        <xdr:cNvPr id="717" name="楕円 716"/>
        <xdr:cNvSpPr/>
      </xdr:nvSpPr>
      <xdr:spPr>
        <a:xfrm>
          <a:off x="12763500" y="1609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101551</xdr:rowOff>
    </xdr:from>
    <xdr:ext cx="534377" cy="259045"/>
    <xdr:sp macro="" textlink="">
      <xdr:nvSpPr>
        <xdr:cNvPr id="718" name="テキスト ボックス 717"/>
        <xdr:cNvSpPr txBox="1"/>
      </xdr:nvSpPr>
      <xdr:spPr>
        <a:xfrm>
          <a:off x="12547111" y="1587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2" name="直線コネクタ 741"/>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45" name="諸支出金最大値テキスト"/>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46" name="直線コネクタ 745"/>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80535</xdr:rowOff>
    </xdr:from>
    <xdr:ext cx="378565" cy="259045"/>
    <xdr:sp macro="" textlink="">
      <xdr:nvSpPr>
        <xdr:cNvPr id="748" name="諸支出金平均値テキスト"/>
        <xdr:cNvSpPr txBox="1"/>
      </xdr:nvSpPr>
      <xdr:spPr>
        <a:xfrm>
          <a:off x="22212300" y="6424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49" name="フローチャート: 判断 748"/>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145669</xdr:rowOff>
    </xdr:from>
    <xdr:to>
      <xdr:col>112</xdr:col>
      <xdr:colOff>38100</xdr:colOff>
      <xdr:row>39</xdr:row>
      <xdr:rowOff>75819</xdr:rowOff>
    </xdr:to>
    <xdr:sp macro="" textlink="">
      <xdr:nvSpPr>
        <xdr:cNvPr id="751" name="フローチャート: 判断 750"/>
        <xdr:cNvSpPr/>
      </xdr:nvSpPr>
      <xdr:spPr>
        <a:xfrm>
          <a:off x="21272500" y="66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92346</xdr:rowOff>
    </xdr:from>
    <xdr:ext cx="313932" cy="259045"/>
    <xdr:sp macro="" textlink="">
      <xdr:nvSpPr>
        <xdr:cNvPr id="752" name="テキスト ボックス 751"/>
        <xdr:cNvSpPr txBox="1"/>
      </xdr:nvSpPr>
      <xdr:spPr>
        <a:xfrm>
          <a:off x="21166333" y="64359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143764</xdr:rowOff>
    </xdr:from>
    <xdr:to>
      <xdr:col>107</xdr:col>
      <xdr:colOff>101600</xdr:colOff>
      <xdr:row>39</xdr:row>
      <xdr:rowOff>73914</xdr:rowOff>
    </xdr:to>
    <xdr:sp macro="" textlink="">
      <xdr:nvSpPr>
        <xdr:cNvPr id="754" name="フローチャート: 判断 753"/>
        <xdr:cNvSpPr/>
      </xdr:nvSpPr>
      <xdr:spPr>
        <a:xfrm>
          <a:off x="20383500" y="665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90441</xdr:rowOff>
    </xdr:from>
    <xdr:ext cx="313932" cy="259045"/>
    <xdr:sp macro="" textlink="">
      <xdr:nvSpPr>
        <xdr:cNvPr id="755" name="テキスト ボックス 754"/>
        <xdr:cNvSpPr txBox="1"/>
      </xdr:nvSpPr>
      <xdr:spPr>
        <a:xfrm>
          <a:off x="20277333" y="64340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152654</xdr:rowOff>
    </xdr:from>
    <xdr:to>
      <xdr:col>102</xdr:col>
      <xdr:colOff>114300</xdr:colOff>
      <xdr:row>39</xdr:row>
      <xdr:rowOff>44450</xdr:rowOff>
    </xdr:to>
    <xdr:cxnSp macro="">
      <xdr:nvCxnSpPr>
        <xdr:cNvPr id="756" name="直線コネクタ 755"/>
        <xdr:cNvCxnSpPr/>
      </xdr:nvCxnSpPr>
      <xdr:spPr>
        <a:xfrm>
          <a:off x="18656300" y="5810504"/>
          <a:ext cx="889000" cy="92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128524</xdr:rowOff>
    </xdr:from>
    <xdr:to>
      <xdr:col>102</xdr:col>
      <xdr:colOff>165100</xdr:colOff>
      <xdr:row>39</xdr:row>
      <xdr:rowOff>58674</xdr:rowOff>
    </xdr:to>
    <xdr:sp macro="" textlink="">
      <xdr:nvSpPr>
        <xdr:cNvPr id="757" name="フローチャート: 判断 756"/>
        <xdr:cNvSpPr/>
      </xdr:nvSpPr>
      <xdr:spPr>
        <a:xfrm>
          <a:off x="19494500" y="664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75201</xdr:rowOff>
    </xdr:from>
    <xdr:ext cx="313932" cy="259045"/>
    <xdr:sp macro="" textlink="">
      <xdr:nvSpPr>
        <xdr:cNvPr id="758" name="テキスト ボックス 757"/>
        <xdr:cNvSpPr txBox="1"/>
      </xdr:nvSpPr>
      <xdr:spPr>
        <a:xfrm>
          <a:off x="19388333" y="64188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93091</xdr:rowOff>
    </xdr:from>
    <xdr:to>
      <xdr:col>98</xdr:col>
      <xdr:colOff>38100</xdr:colOff>
      <xdr:row>39</xdr:row>
      <xdr:rowOff>23241</xdr:rowOff>
    </xdr:to>
    <xdr:sp macro="" textlink="">
      <xdr:nvSpPr>
        <xdr:cNvPr id="759" name="フローチャート: 判断 758"/>
        <xdr:cNvSpPr/>
      </xdr:nvSpPr>
      <xdr:spPr>
        <a:xfrm>
          <a:off x="18605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14368</xdr:rowOff>
    </xdr:from>
    <xdr:ext cx="378565" cy="259045"/>
    <xdr:sp macro="" textlink="">
      <xdr:nvSpPr>
        <xdr:cNvPr id="760" name="テキスト ボックス 759"/>
        <xdr:cNvSpPr txBox="1"/>
      </xdr:nvSpPr>
      <xdr:spPr>
        <a:xfrm>
          <a:off x="18467017" y="670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101854</xdr:rowOff>
    </xdr:from>
    <xdr:to>
      <xdr:col>98</xdr:col>
      <xdr:colOff>38100</xdr:colOff>
      <xdr:row>34</xdr:row>
      <xdr:rowOff>32004</xdr:rowOff>
    </xdr:to>
    <xdr:sp macro="" textlink="">
      <xdr:nvSpPr>
        <xdr:cNvPr id="774" name="楕円 773"/>
        <xdr:cNvSpPr/>
      </xdr:nvSpPr>
      <xdr:spPr>
        <a:xfrm>
          <a:off x="18605500" y="57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48531</xdr:rowOff>
    </xdr:from>
    <xdr:ext cx="469744" cy="259045"/>
    <xdr:sp macro="" textlink="">
      <xdr:nvSpPr>
        <xdr:cNvPr id="775" name="テキスト ボックス 774"/>
        <xdr:cNvSpPr txBox="1"/>
      </xdr:nvSpPr>
      <xdr:spPr>
        <a:xfrm>
          <a:off x="18421428" y="553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令和２年度の状況を説明すると，総務費は，特別定額給付金の支給を行うとともに，新市民会館の整備に着手したことから，大幅に増加し，類似団体平均を上回る住民一人当たり</a:t>
          </a:r>
          <a:r>
            <a:rPr kumimoji="1" lang="en-US" altLang="ja-JP" sz="1300">
              <a:latin typeface="ＭＳ Ｐゴシック" panose="020B0600070205080204" pitchFamily="50" charset="-128"/>
              <a:ea typeface="ＭＳ Ｐゴシック" panose="020B0600070205080204" pitchFamily="50" charset="-128"/>
            </a:rPr>
            <a:t>154,831</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衛生費は，新ごみ処理施設整備事業の進捗により大幅に減少したものの，類似団体平均を上回る住民一人当たり</a:t>
          </a:r>
          <a:r>
            <a:rPr kumimoji="1" lang="en-US" altLang="ja-JP" sz="1300">
              <a:latin typeface="ＭＳ Ｐゴシック" panose="020B0600070205080204" pitchFamily="50" charset="-128"/>
              <a:ea typeface="ＭＳ Ｐゴシック" panose="020B0600070205080204" pitchFamily="50" charset="-128"/>
            </a:rPr>
            <a:t>46,062</a:t>
          </a:r>
          <a:r>
            <a:rPr kumimoji="1" lang="ja-JP" altLang="en-US" sz="1300">
              <a:latin typeface="ＭＳ Ｐゴシック" panose="020B0600070205080204" pitchFamily="50" charset="-128"/>
              <a:ea typeface="ＭＳ Ｐゴシック" panose="020B0600070205080204" pitchFamily="50" charset="-128"/>
            </a:rPr>
            <a:t>円となっている。 </a:t>
          </a:r>
        </a:p>
        <a:p>
          <a:r>
            <a:rPr kumimoji="1" lang="ja-JP" altLang="en-US" sz="1300">
              <a:latin typeface="ＭＳ Ｐゴシック" panose="020B0600070205080204" pitchFamily="50" charset="-128"/>
              <a:ea typeface="ＭＳ Ｐゴシック" panose="020B0600070205080204" pitchFamily="50" charset="-128"/>
            </a:rPr>
            <a:t>　土木費は，再開発事業の進捗により減少したものの，類似団体平均を上回る住民一人当たり</a:t>
          </a:r>
          <a:r>
            <a:rPr kumimoji="1" lang="en-US" altLang="ja-JP" sz="1300">
              <a:latin typeface="ＭＳ Ｐゴシック" panose="020B0600070205080204" pitchFamily="50" charset="-128"/>
              <a:ea typeface="ＭＳ Ｐゴシック" panose="020B0600070205080204" pitchFamily="50" charset="-128"/>
            </a:rPr>
            <a:t>64,358</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教育費は，東町運動公園体育館の整備が完了したことにより令和元年度に大幅に減少したが，ＧＩＧＡスクールの推進を図るため，教育用タブレット端末の整備を行うとともに，学校施設について，人口増加地区の校舎増築や長寿命化改良を重点的に進めたことから，再び増加し，類似団体平均を上回る住民一人当たり</a:t>
          </a:r>
          <a:r>
            <a:rPr kumimoji="1" lang="en-US" altLang="ja-JP" sz="1300">
              <a:latin typeface="ＭＳ Ｐゴシック" panose="020B0600070205080204" pitchFamily="50" charset="-128"/>
              <a:ea typeface="ＭＳ Ｐゴシック" panose="020B0600070205080204" pitchFamily="50" charset="-128"/>
            </a:rPr>
            <a:t>53,776</a:t>
          </a:r>
          <a:r>
            <a:rPr kumimoji="1" lang="ja-JP" altLang="en-US" sz="1300">
              <a:latin typeface="ＭＳ Ｐゴシック" panose="020B0600070205080204" pitchFamily="50" charset="-128"/>
              <a:ea typeface="ＭＳ Ｐゴシック" panose="020B0600070205080204" pitchFamily="50" charset="-128"/>
            </a:rPr>
            <a:t>円となっている。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茨城県水戸市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財政調整基金残高は，市役所新庁舎をはじめとする大型の投資的事業や中核市移行など臨時的な財政需要に対応するため，本市の中長期的な財政ビジョンに基づき，計画的な活用を行ったため減少している。これらの事業完了後においては，取崩しの抑制を図り，残高を着実に回復する予定である。</a:t>
          </a:r>
        </a:p>
        <a:p>
          <a:r>
            <a:rPr kumimoji="1" lang="ja-JP" altLang="en-US" sz="1050">
              <a:latin typeface="ＭＳ ゴシック" pitchFamily="49" charset="-128"/>
              <a:ea typeface="ＭＳ ゴシック" pitchFamily="49" charset="-128"/>
            </a:rPr>
            <a:t>　実質収支額は，市税収納率の向上など歳入確保及び効率的な財政運営に努めた結果，毎年度一定程度の額を確保している。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実質単年度収支は，実質収支が約８億円増加したことに加え，財政調整基金の取崩しが約</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億円減少したことから，令和２年度はプラスに転じている。</a:t>
          </a:r>
        </a:p>
        <a:p>
          <a:r>
            <a:rPr kumimoji="1" lang="ja-JP" altLang="en-US" sz="1050">
              <a:latin typeface="ＭＳ ゴシック" pitchFamily="49" charset="-128"/>
              <a:ea typeface="ＭＳ ゴシック" pitchFamily="49" charset="-128"/>
            </a:rPr>
            <a:t>　引き続き，行財政改革に徹底して取り組み，適切な財源の確保と歳出の精査を行い，持続可能な財政運営に努める。</a:t>
          </a:r>
        </a:p>
        <a:p>
          <a:endParaRPr kumimoji="1" lang="ja-JP" altLang="en-US"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茨城県水戸市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は，市税等の収納対策の強化，使用料・手数料の計画的な見直し，ネーミングライツの積極的な活用などにより，歳入の確保に努めるとともに，歳出面においては，民間委託化の推進による職員定数の適正化や，費用対効果を踏まえた事務事業の見直しなどに取り組み，全庁を挙げて行財政改革を推進していることから，一定の黒字額を確保している状況にある。</a:t>
          </a:r>
        </a:p>
        <a:p>
          <a:r>
            <a:rPr kumimoji="1" lang="ja-JP" altLang="en-US" sz="1400">
              <a:latin typeface="ＭＳ ゴシック" pitchFamily="49" charset="-128"/>
              <a:ea typeface="ＭＳ ゴシック" pitchFamily="49" charset="-128"/>
            </a:rPr>
            <a:t>　その他の公営企業会計及び特別会計については，効率的な事業経営に努めるとともに，使用料や保険料等の受益者負担の見直しを定期的に行い，安定的な財政運営を確保している。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156491139</v>
      </c>
      <c r="BO4" s="433"/>
      <c r="BP4" s="433"/>
      <c r="BQ4" s="433"/>
      <c r="BR4" s="433"/>
      <c r="BS4" s="433"/>
      <c r="BT4" s="433"/>
      <c r="BU4" s="434"/>
      <c r="BV4" s="432">
        <v>130683301</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6.7</v>
      </c>
      <c r="CU4" s="439"/>
      <c r="CV4" s="439"/>
      <c r="CW4" s="439"/>
      <c r="CX4" s="439"/>
      <c r="CY4" s="439"/>
      <c r="CZ4" s="439"/>
      <c r="DA4" s="440"/>
      <c r="DB4" s="438">
        <v>5.5</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150962255</v>
      </c>
      <c r="BO5" s="470"/>
      <c r="BP5" s="470"/>
      <c r="BQ5" s="470"/>
      <c r="BR5" s="470"/>
      <c r="BS5" s="470"/>
      <c r="BT5" s="470"/>
      <c r="BU5" s="471"/>
      <c r="BV5" s="469">
        <v>125053445</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95.4</v>
      </c>
      <c r="CU5" s="467"/>
      <c r="CV5" s="467"/>
      <c r="CW5" s="467"/>
      <c r="CX5" s="467"/>
      <c r="CY5" s="467"/>
      <c r="CZ5" s="467"/>
      <c r="DA5" s="468"/>
      <c r="DB5" s="466">
        <v>96.9</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5528884</v>
      </c>
      <c r="BO6" s="470"/>
      <c r="BP6" s="470"/>
      <c r="BQ6" s="470"/>
      <c r="BR6" s="470"/>
      <c r="BS6" s="470"/>
      <c r="BT6" s="470"/>
      <c r="BU6" s="471"/>
      <c r="BV6" s="469">
        <v>5629856</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103.2</v>
      </c>
      <c r="CU6" s="507"/>
      <c r="CV6" s="507"/>
      <c r="CW6" s="507"/>
      <c r="CX6" s="507"/>
      <c r="CY6" s="507"/>
      <c r="CZ6" s="507"/>
      <c r="DA6" s="508"/>
      <c r="DB6" s="506">
        <v>103.6</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104</v>
      </c>
      <c r="AV7" s="502"/>
      <c r="AW7" s="502"/>
      <c r="AX7" s="502"/>
      <c r="AY7" s="503" t="s">
        <v>105</v>
      </c>
      <c r="AZ7" s="504"/>
      <c r="BA7" s="504"/>
      <c r="BB7" s="504"/>
      <c r="BC7" s="504"/>
      <c r="BD7" s="504"/>
      <c r="BE7" s="504"/>
      <c r="BF7" s="504"/>
      <c r="BG7" s="504"/>
      <c r="BH7" s="504"/>
      <c r="BI7" s="504"/>
      <c r="BJ7" s="504"/>
      <c r="BK7" s="504"/>
      <c r="BL7" s="504"/>
      <c r="BM7" s="505"/>
      <c r="BN7" s="469">
        <v>1588209</v>
      </c>
      <c r="BO7" s="470"/>
      <c r="BP7" s="470"/>
      <c r="BQ7" s="470"/>
      <c r="BR7" s="470"/>
      <c r="BS7" s="470"/>
      <c r="BT7" s="470"/>
      <c r="BU7" s="471"/>
      <c r="BV7" s="469">
        <v>2537977</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59074989</v>
      </c>
      <c r="CU7" s="470"/>
      <c r="CV7" s="470"/>
      <c r="CW7" s="470"/>
      <c r="CX7" s="470"/>
      <c r="CY7" s="470"/>
      <c r="CZ7" s="470"/>
      <c r="DA7" s="471"/>
      <c r="DB7" s="469">
        <v>56364956</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93</v>
      </c>
      <c r="AV8" s="502"/>
      <c r="AW8" s="502"/>
      <c r="AX8" s="502"/>
      <c r="AY8" s="503" t="s">
        <v>108</v>
      </c>
      <c r="AZ8" s="504"/>
      <c r="BA8" s="504"/>
      <c r="BB8" s="504"/>
      <c r="BC8" s="504"/>
      <c r="BD8" s="504"/>
      <c r="BE8" s="504"/>
      <c r="BF8" s="504"/>
      <c r="BG8" s="504"/>
      <c r="BH8" s="504"/>
      <c r="BI8" s="504"/>
      <c r="BJ8" s="504"/>
      <c r="BK8" s="504"/>
      <c r="BL8" s="504"/>
      <c r="BM8" s="505"/>
      <c r="BN8" s="469">
        <v>3940675</v>
      </c>
      <c r="BO8" s="470"/>
      <c r="BP8" s="470"/>
      <c r="BQ8" s="470"/>
      <c r="BR8" s="470"/>
      <c r="BS8" s="470"/>
      <c r="BT8" s="470"/>
      <c r="BU8" s="471"/>
      <c r="BV8" s="469">
        <v>3091879</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0.86</v>
      </c>
      <c r="CU8" s="510"/>
      <c r="CV8" s="510"/>
      <c r="CW8" s="510"/>
      <c r="CX8" s="510"/>
      <c r="CY8" s="510"/>
      <c r="CZ8" s="510"/>
      <c r="DA8" s="511"/>
      <c r="DB8" s="509">
        <v>0.86</v>
      </c>
      <c r="DC8" s="510"/>
      <c r="DD8" s="510"/>
      <c r="DE8" s="510"/>
      <c r="DF8" s="510"/>
      <c r="DG8" s="510"/>
      <c r="DH8" s="510"/>
      <c r="DI8" s="511"/>
      <c r="DJ8" s="186"/>
      <c r="DK8" s="186"/>
      <c r="DL8" s="186"/>
      <c r="DM8" s="186"/>
      <c r="DN8" s="186"/>
      <c r="DO8" s="186"/>
    </row>
    <row r="9" spans="1:119" ht="18.75" customHeight="1" thickBot="1" x14ac:dyDescent="0.2">
      <c r="A9" s="187"/>
      <c r="B9" s="463" t="s">
        <v>110</v>
      </c>
      <c r="C9" s="464"/>
      <c r="D9" s="464"/>
      <c r="E9" s="464"/>
      <c r="F9" s="464"/>
      <c r="G9" s="464"/>
      <c r="H9" s="464"/>
      <c r="I9" s="464"/>
      <c r="J9" s="464"/>
      <c r="K9" s="512"/>
      <c r="L9" s="513" t="s">
        <v>111</v>
      </c>
      <c r="M9" s="514"/>
      <c r="N9" s="514"/>
      <c r="O9" s="514"/>
      <c r="P9" s="514"/>
      <c r="Q9" s="515"/>
      <c r="R9" s="516">
        <v>270685</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93</v>
      </c>
      <c r="AV9" s="502"/>
      <c r="AW9" s="502"/>
      <c r="AX9" s="502"/>
      <c r="AY9" s="503" t="s">
        <v>114</v>
      </c>
      <c r="AZ9" s="504"/>
      <c r="BA9" s="504"/>
      <c r="BB9" s="504"/>
      <c r="BC9" s="504"/>
      <c r="BD9" s="504"/>
      <c r="BE9" s="504"/>
      <c r="BF9" s="504"/>
      <c r="BG9" s="504"/>
      <c r="BH9" s="504"/>
      <c r="BI9" s="504"/>
      <c r="BJ9" s="504"/>
      <c r="BK9" s="504"/>
      <c r="BL9" s="504"/>
      <c r="BM9" s="505"/>
      <c r="BN9" s="469">
        <v>856491</v>
      </c>
      <c r="BO9" s="470"/>
      <c r="BP9" s="470"/>
      <c r="BQ9" s="470"/>
      <c r="BR9" s="470"/>
      <c r="BS9" s="470"/>
      <c r="BT9" s="470"/>
      <c r="BU9" s="471"/>
      <c r="BV9" s="469">
        <v>29727</v>
      </c>
      <c r="BW9" s="470"/>
      <c r="BX9" s="470"/>
      <c r="BY9" s="470"/>
      <c r="BZ9" s="470"/>
      <c r="CA9" s="470"/>
      <c r="CB9" s="470"/>
      <c r="CC9" s="471"/>
      <c r="CD9" s="472" t="s">
        <v>115</v>
      </c>
      <c r="CE9" s="473"/>
      <c r="CF9" s="473"/>
      <c r="CG9" s="473"/>
      <c r="CH9" s="473"/>
      <c r="CI9" s="473"/>
      <c r="CJ9" s="473"/>
      <c r="CK9" s="473"/>
      <c r="CL9" s="473"/>
      <c r="CM9" s="473"/>
      <c r="CN9" s="473"/>
      <c r="CO9" s="473"/>
      <c r="CP9" s="473"/>
      <c r="CQ9" s="473"/>
      <c r="CR9" s="473"/>
      <c r="CS9" s="474"/>
      <c r="CT9" s="466">
        <v>13.2</v>
      </c>
      <c r="CU9" s="467"/>
      <c r="CV9" s="467"/>
      <c r="CW9" s="467"/>
      <c r="CX9" s="467"/>
      <c r="CY9" s="467"/>
      <c r="CZ9" s="467"/>
      <c r="DA9" s="468"/>
      <c r="DB9" s="466">
        <v>12.5</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116</v>
      </c>
      <c r="M10" s="499"/>
      <c r="N10" s="499"/>
      <c r="O10" s="499"/>
      <c r="P10" s="499"/>
      <c r="Q10" s="500"/>
      <c r="R10" s="520">
        <v>270783</v>
      </c>
      <c r="S10" s="521"/>
      <c r="T10" s="521"/>
      <c r="U10" s="521"/>
      <c r="V10" s="522"/>
      <c r="W10" s="457"/>
      <c r="X10" s="458"/>
      <c r="Y10" s="458"/>
      <c r="Z10" s="458"/>
      <c r="AA10" s="458"/>
      <c r="AB10" s="458"/>
      <c r="AC10" s="458"/>
      <c r="AD10" s="458"/>
      <c r="AE10" s="458"/>
      <c r="AF10" s="458"/>
      <c r="AG10" s="458"/>
      <c r="AH10" s="458"/>
      <c r="AI10" s="458"/>
      <c r="AJ10" s="458"/>
      <c r="AK10" s="458"/>
      <c r="AL10" s="461"/>
      <c r="AM10" s="498" t="s">
        <v>117</v>
      </c>
      <c r="AN10" s="499"/>
      <c r="AO10" s="499"/>
      <c r="AP10" s="499"/>
      <c r="AQ10" s="499"/>
      <c r="AR10" s="499"/>
      <c r="AS10" s="499"/>
      <c r="AT10" s="500"/>
      <c r="AU10" s="501" t="s">
        <v>118</v>
      </c>
      <c r="AV10" s="502"/>
      <c r="AW10" s="502"/>
      <c r="AX10" s="502"/>
      <c r="AY10" s="503" t="s">
        <v>119</v>
      </c>
      <c r="AZ10" s="504"/>
      <c r="BA10" s="504"/>
      <c r="BB10" s="504"/>
      <c r="BC10" s="504"/>
      <c r="BD10" s="504"/>
      <c r="BE10" s="504"/>
      <c r="BF10" s="504"/>
      <c r="BG10" s="504"/>
      <c r="BH10" s="504"/>
      <c r="BI10" s="504"/>
      <c r="BJ10" s="504"/>
      <c r="BK10" s="504"/>
      <c r="BL10" s="504"/>
      <c r="BM10" s="505"/>
      <c r="BN10" s="469">
        <v>1548168</v>
      </c>
      <c r="BO10" s="470"/>
      <c r="BP10" s="470"/>
      <c r="BQ10" s="470"/>
      <c r="BR10" s="470"/>
      <c r="BS10" s="470"/>
      <c r="BT10" s="470"/>
      <c r="BU10" s="471"/>
      <c r="BV10" s="469">
        <v>1542860</v>
      </c>
      <c r="BW10" s="470"/>
      <c r="BX10" s="470"/>
      <c r="BY10" s="470"/>
      <c r="BZ10" s="470"/>
      <c r="CA10" s="470"/>
      <c r="CB10" s="470"/>
      <c r="CC10" s="47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121</v>
      </c>
      <c r="M11" s="524"/>
      <c r="N11" s="524"/>
      <c r="O11" s="524"/>
      <c r="P11" s="524"/>
      <c r="Q11" s="525"/>
      <c r="R11" s="526" t="s">
        <v>122</v>
      </c>
      <c r="S11" s="527"/>
      <c r="T11" s="527"/>
      <c r="U11" s="527"/>
      <c r="V11" s="528"/>
      <c r="W11" s="457"/>
      <c r="X11" s="458"/>
      <c r="Y11" s="458"/>
      <c r="Z11" s="458"/>
      <c r="AA11" s="458"/>
      <c r="AB11" s="458"/>
      <c r="AC11" s="458"/>
      <c r="AD11" s="458"/>
      <c r="AE11" s="458"/>
      <c r="AF11" s="458"/>
      <c r="AG11" s="458"/>
      <c r="AH11" s="458"/>
      <c r="AI11" s="458"/>
      <c r="AJ11" s="458"/>
      <c r="AK11" s="458"/>
      <c r="AL11" s="461"/>
      <c r="AM11" s="498" t="s">
        <v>123</v>
      </c>
      <c r="AN11" s="499"/>
      <c r="AO11" s="499"/>
      <c r="AP11" s="499"/>
      <c r="AQ11" s="499"/>
      <c r="AR11" s="499"/>
      <c r="AS11" s="499"/>
      <c r="AT11" s="500"/>
      <c r="AU11" s="501" t="s">
        <v>124</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271380</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1625220</v>
      </c>
      <c r="BO12" s="470"/>
      <c r="BP12" s="470"/>
      <c r="BQ12" s="470"/>
      <c r="BR12" s="470"/>
      <c r="BS12" s="470"/>
      <c r="BT12" s="470"/>
      <c r="BU12" s="471"/>
      <c r="BV12" s="469">
        <v>4658332</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128</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267845</v>
      </c>
      <c r="S13" s="554"/>
      <c r="T13" s="554"/>
      <c r="U13" s="554"/>
      <c r="V13" s="555"/>
      <c r="W13" s="485" t="s">
        <v>139</v>
      </c>
      <c r="X13" s="486"/>
      <c r="Y13" s="486"/>
      <c r="Z13" s="486"/>
      <c r="AA13" s="486"/>
      <c r="AB13" s="476"/>
      <c r="AC13" s="520">
        <v>3283</v>
      </c>
      <c r="AD13" s="521"/>
      <c r="AE13" s="521"/>
      <c r="AF13" s="521"/>
      <c r="AG13" s="563"/>
      <c r="AH13" s="520">
        <v>3475</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779439</v>
      </c>
      <c r="BO13" s="470"/>
      <c r="BP13" s="470"/>
      <c r="BQ13" s="470"/>
      <c r="BR13" s="470"/>
      <c r="BS13" s="470"/>
      <c r="BT13" s="470"/>
      <c r="BU13" s="471"/>
      <c r="BV13" s="469">
        <v>-3085745</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9.4</v>
      </c>
      <c r="CU13" s="467"/>
      <c r="CV13" s="467"/>
      <c r="CW13" s="467"/>
      <c r="CX13" s="467"/>
      <c r="CY13" s="467"/>
      <c r="CZ13" s="467"/>
      <c r="DA13" s="468"/>
      <c r="DB13" s="466">
        <v>9.5</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271912</v>
      </c>
      <c r="S14" s="554"/>
      <c r="T14" s="554"/>
      <c r="U14" s="554"/>
      <c r="V14" s="555"/>
      <c r="W14" s="459"/>
      <c r="X14" s="460"/>
      <c r="Y14" s="460"/>
      <c r="Z14" s="460"/>
      <c r="AA14" s="460"/>
      <c r="AB14" s="449"/>
      <c r="AC14" s="556">
        <v>2.7</v>
      </c>
      <c r="AD14" s="557"/>
      <c r="AE14" s="557"/>
      <c r="AF14" s="557"/>
      <c r="AG14" s="558"/>
      <c r="AH14" s="556">
        <v>3</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129.4</v>
      </c>
      <c r="CU14" s="568"/>
      <c r="CV14" s="568"/>
      <c r="CW14" s="568"/>
      <c r="CX14" s="568"/>
      <c r="CY14" s="568"/>
      <c r="CZ14" s="568"/>
      <c r="DA14" s="569"/>
      <c r="DB14" s="567">
        <v>132.4</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146</v>
      </c>
      <c r="N15" s="561"/>
      <c r="O15" s="561"/>
      <c r="P15" s="561"/>
      <c r="Q15" s="562"/>
      <c r="R15" s="553">
        <v>268256</v>
      </c>
      <c r="S15" s="554"/>
      <c r="T15" s="554"/>
      <c r="U15" s="554"/>
      <c r="V15" s="555"/>
      <c r="W15" s="485" t="s">
        <v>147</v>
      </c>
      <c r="X15" s="486"/>
      <c r="Y15" s="486"/>
      <c r="Z15" s="486"/>
      <c r="AA15" s="486"/>
      <c r="AB15" s="476"/>
      <c r="AC15" s="520">
        <v>23551</v>
      </c>
      <c r="AD15" s="521"/>
      <c r="AE15" s="521"/>
      <c r="AF15" s="521"/>
      <c r="AG15" s="563"/>
      <c r="AH15" s="520">
        <v>21880</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37499387</v>
      </c>
      <c r="BO15" s="433"/>
      <c r="BP15" s="433"/>
      <c r="BQ15" s="433"/>
      <c r="BR15" s="433"/>
      <c r="BS15" s="433"/>
      <c r="BT15" s="433"/>
      <c r="BU15" s="434"/>
      <c r="BV15" s="432">
        <v>35926720</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19.399999999999999</v>
      </c>
      <c r="AD16" s="557"/>
      <c r="AE16" s="557"/>
      <c r="AF16" s="557"/>
      <c r="AG16" s="558"/>
      <c r="AH16" s="556">
        <v>18.600000000000001</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44365619</v>
      </c>
      <c r="BO16" s="470"/>
      <c r="BP16" s="470"/>
      <c r="BQ16" s="470"/>
      <c r="BR16" s="470"/>
      <c r="BS16" s="470"/>
      <c r="BT16" s="470"/>
      <c r="BU16" s="471"/>
      <c r="BV16" s="469">
        <v>41910680</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151</v>
      </c>
      <c r="S17" s="574"/>
      <c r="T17" s="574"/>
      <c r="U17" s="574"/>
      <c r="V17" s="575"/>
      <c r="W17" s="485" t="s">
        <v>154</v>
      </c>
      <c r="X17" s="486"/>
      <c r="Y17" s="486"/>
      <c r="Z17" s="486"/>
      <c r="AA17" s="486"/>
      <c r="AB17" s="476"/>
      <c r="AC17" s="520">
        <v>94739</v>
      </c>
      <c r="AD17" s="521"/>
      <c r="AE17" s="521"/>
      <c r="AF17" s="521"/>
      <c r="AG17" s="563"/>
      <c r="AH17" s="520">
        <v>92296</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48028130</v>
      </c>
      <c r="BO17" s="470"/>
      <c r="BP17" s="470"/>
      <c r="BQ17" s="470"/>
      <c r="BR17" s="470"/>
      <c r="BS17" s="470"/>
      <c r="BT17" s="470"/>
      <c r="BU17" s="471"/>
      <c r="BV17" s="469">
        <v>46305546</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156</v>
      </c>
      <c r="C18" s="512"/>
      <c r="D18" s="512"/>
      <c r="E18" s="584"/>
      <c r="F18" s="584"/>
      <c r="G18" s="584"/>
      <c r="H18" s="584"/>
      <c r="I18" s="584"/>
      <c r="J18" s="584"/>
      <c r="K18" s="584"/>
      <c r="L18" s="585">
        <v>217.32</v>
      </c>
      <c r="M18" s="585"/>
      <c r="N18" s="585"/>
      <c r="O18" s="585"/>
      <c r="P18" s="585"/>
      <c r="Q18" s="585"/>
      <c r="R18" s="586"/>
      <c r="S18" s="586"/>
      <c r="T18" s="586"/>
      <c r="U18" s="586"/>
      <c r="V18" s="587"/>
      <c r="W18" s="487"/>
      <c r="X18" s="488"/>
      <c r="Y18" s="488"/>
      <c r="Z18" s="488"/>
      <c r="AA18" s="488"/>
      <c r="AB18" s="479"/>
      <c r="AC18" s="588">
        <v>77.900000000000006</v>
      </c>
      <c r="AD18" s="589"/>
      <c r="AE18" s="589"/>
      <c r="AF18" s="589"/>
      <c r="AG18" s="590"/>
      <c r="AH18" s="588">
        <v>78.400000000000006</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57127559</v>
      </c>
      <c r="BO18" s="470"/>
      <c r="BP18" s="470"/>
      <c r="BQ18" s="470"/>
      <c r="BR18" s="470"/>
      <c r="BS18" s="470"/>
      <c r="BT18" s="470"/>
      <c r="BU18" s="471"/>
      <c r="BV18" s="469">
        <v>56071789</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158</v>
      </c>
      <c r="C19" s="512"/>
      <c r="D19" s="512"/>
      <c r="E19" s="584"/>
      <c r="F19" s="584"/>
      <c r="G19" s="584"/>
      <c r="H19" s="584"/>
      <c r="I19" s="584"/>
      <c r="J19" s="584"/>
      <c r="K19" s="584"/>
      <c r="L19" s="592">
        <v>1246</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72732315</v>
      </c>
      <c r="BO19" s="470"/>
      <c r="BP19" s="470"/>
      <c r="BQ19" s="470"/>
      <c r="BR19" s="470"/>
      <c r="BS19" s="470"/>
      <c r="BT19" s="470"/>
      <c r="BU19" s="471"/>
      <c r="BV19" s="469">
        <v>77785093</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160</v>
      </c>
      <c r="C20" s="512"/>
      <c r="D20" s="512"/>
      <c r="E20" s="584"/>
      <c r="F20" s="584"/>
      <c r="G20" s="584"/>
      <c r="H20" s="584"/>
      <c r="I20" s="584"/>
      <c r="J20" s="584"/>
      <c r="K20" s="584"/>
      <c r="L20" s="592">
        <v>122598</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133512465</v>
      </c>
      <c r="BO23" s="470"/>
      <c r="BP23" s="470"/>
      <c r="BQ23" s="470"/>
      <c r="BR23" s="470"/>
      <c r="BS23" s="470"/>
      <c r="BT23" s="470"/>
      <c r="BU23" s="471"/>
      <c r="BV23" s="469">
        <v>124886204</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169</v>
      </c>
      <c r="F24" s="499"/>
      <c r="G24" s="499"/>
      <c r="H24" s="499"/>
      <c r="I24" s="499"/>
      <c r="J24" s="499"/>
      <c r="K24" s="500"/>
      <c r="L24" s="520">
        <v>1</v>
      </c>
      <c r="M24" s="521"/>
      <c r="N24" s="521"/>
      <c r="O24" s="521"/>
      <c r="P24" s="563"/>
      <c r="Q24" s="520">
        <v>8600</v>
      </c>
      <c r="R24" s="521"/>
      <c r="S24" s="521"/>
      <c r="T24" s="521"/>
      <c r="U24" s="521"/>
      <c r="V24" s="563"/>
      <c r="W24" s="622"/>
      <c r="X24" s="610"/>
      <c r="Y24" s="611"/>
      <c r="Z24" s="519" t="s">
        <v>170</v>
      </c>
      <c r="AA24" s="499"/>
      <c r="AB24" s="499"/>
      <c r="AC24" s="499"/>
      <c r="AD24" s="499"/>
      <c r="AE24" s="499"/>
      <c r="AF24" s="499"/>
      <c r="AG24" s="500"/>
      <c r="AH24" s="520">
        <v>1751</v>
      </c>
      <c r="AI24" s="521"/>
      <c r="AJ24" s="521"/>
      <c r="AK24" s="521"/>
      <c r="AL24" s="563"/>
      <c r="AM24" s="520">
        <v>5379072</v>
      </c>
      <c r="AN24" s="521"/>
      <c r="AO24" s="521"/>
      <c r="AP24" s="521"/>
      <c r="AQ24" s="521"/>
      <c r="AR24" s="563"/>
      <c r="AS24" s="520">
        <v>3072</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85330703</v>
      </c>
      <c r="BO24" s="470"/>
      <c r="BP24" s="470"/>
      <c r="BQ24" s="470"/>
      <c r="BR24" s="470"/>
      <c r="BS24" s="470"/>
      <c r="BT24" s="470"/>
      <c r="BU24" s="471"/>
      <c r="BV24" s="469">
        <v>81866766</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172</v>
      </c>
      <c r="F25" s="499"/>
      <c r="G25" s="499"/>
      <c r="H25" s="499"/>
      <c r="I25" s="499"/>
      <c r="J25" s="499"/>
      <c r="K25" s="500"/>
      <c r="L25" s="520">
        <v>3</v>
      </c>
      <c r="M25" s="521"/>
      <c r="N25" s="521"/>
      <c r="O25" s="521"/>
      <c r="P25" s="563"/>
      <c r="Q25" s="520">
        <v>8585</v>
      </c>
      <c r="R25" s="521"/>
      <c r="S25" s="521"/>
      <c r="T25" s="521"/>
      <c r="U25" s="521"/>
      <c r="V25" s="563"/>
      <c r="W25" s="622"/>
      <c r="X25" s="610"/>
      <c r="Y25" s="611"/>
      <c r="Z25" s="519" t="s">
        <v>173</v>
      </c>
      <c r="AA25" s="499"/>
      <c r="AB25" s="499"/>
      <c r="AC25" s="499"/>
      <c r="AD25" s="499"/>
      <c r="AE25" s="499"/>
      <c r="AF25" s="499"/>
      <c r="AG25" s="500"/>
      <c r="AH25" s="520">
        <v>345</v>
      </c>
      <c r="AI25" s="521"/>
      <c r="AJ25" s="521"/>
      <c r="AK25" s="521"/>
      <c r="AL25" s="563"/>
      <c r="AM25" s="520">
        <v>1121595</v>
      </c>
      <c r="AN25" s="521"/>
      <c r="AO25" s="521"/>
      <c r="AP25" s="521"/>
      <c r="AQ25" s="521"/>
      <c r="AR25" s="563"/>
      <c r="AS25" s="520">
        <v>3251</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46188849</v>
      </c>
      <c r="BO25" s="433"/>
      <c r="BP25" s="433"/>
      <c r="BQ25" s="433"/>
      <c r="BR25" s="433"/>
      <c r="BS25" s="433"/>
      <c r="BT25" s="433"/>
      <c r="BU25" s="434"/>
      <c r="BV25" s="432">
        <v>33518229</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175</v>
      </c>
      <c r="F26" s="499"/>
      <c r="G26" s="499"/>
      <c r="H26" s="499"/>
      <c r="I26" s="499"/>
      <c r="J26" s="499"/>
      <c r="K26" s="500"/>
      <c r="L26" s="520">
        <v>1</v>
      </c>
      <c r="M26" s="521"/>
      <c r="N26" s="521"/>
      <c r="O26" s="521"/>
      <c r="P26" s="563"/>
      <c r="Q26" s="520">
        <v>7595</v>
      </c>
      <c r="R26" s="521"/>
      <c r="S26" s="521"/>
      <c r="T26" s="521"/>
      <c r="U26" s="521"/>
      <c r="V26" s="563"/>
      <c r="W26" s="622"/>
      <c r="X26" s="610"/>
      <c r="Y26" s="611"/>
      <c r="Z26" s="519" t="s">
        <v>176</v>
      </c>
      <c r="AA26" s="632"/>
      <c r="AB26" s="632"/>
      <c r="AC26" s="632"/>
      <c r="AD26" s="632"/>
      <c r="AE26" s="632"/>
      <c r="AF26" s="632"/>
      <c r="AG26" s="633"/>
      <c r="AH26" s="520">
        <v>171</v>
      </c>
      <c r="AI26" s="521"/>
      <c r="AJ26" s="521"/>
      <c r="AK26" s="521"/>
      <c r="AL26" s="563"/>
      <c r="AM26" s="520">
        <v>517959</v>
      </c>
      <c r="AN26" s="521"/>
      <c r="AO26" s="521"/>
      <c r="AP26" s="521"/>
      <c r="AQ26" s="521"/>
      <c r="AR26" s="563"/>
      <c r="AS26" s="520">
        <v>3029</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137</v>
      </c>
      <c r="BO26" s="470"/>
      <c r="BP26" s="470"/>
      <c r="BQ26" s="470"/>
      <c r="BR26" s="470"/>
      <c r="BS26" s="470"/>
      <c r="BT26" s="470"/>
      <c r="BU26" s="471"/>
      <c r="BV26" s="469" t="s">
        <v>137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178</v>
      </c>
      <c r="F27" s="499"/>
      <c r="G27" s="499"/>
      <c r="H27" s="499"/>
      <c r="I27" s="499"/>
      <c r="J27" s="499"/>
      <c r="K27" s="500"/>
      <c r="L27" s="520">
        <v>1</v>
      </c>
      <c r="M27" s="521"/>
      <c r="N27" s="521"/>
      <c r="O27" s="521"/>
      <c r="P27" s="563"/>
      <c r="Q27" s="520">
        <v>7000</v>
      </c>
      <c r="R27" s="521"/>
      <c r="S27" s="521"/>
      <c r="T27" s="521"/>
      <c r="U27" s="521"/>
      <c r="V27" s="563"/>
      <c r="W27" s="622"/>
      <c r="X27" s="610"/>
      <c r="Y27" s="611"/>
      <c r="Z27" s="519" t="s">
        <v>179</v>
      </c>
      <c r="AA27" s="499"/>
      <c r="AB27" s="499"/>
      <c r="AC27" s="499"/>
      <c r="AD27" s="499"/>
      <c r="AE27" s="499"/>
      <c r="AF27" s="499"/>
      <c r="AG27" s="500"/>
      <c r="AH27" s="520">
        <v>57</v>
      </c>
      <c r="AI27" s="521"/>
      <c r="AJ27" s="521"/>
      <c r="AK27" s="521"/>
      <c r="AL27" s="563"/>
      <c r="AM27" s="520">
        <v>166317</v>
      </c>
      <c r="AN27" s="521"/>
      <c r="AO27" s="521"/>
      <c r="AP27" s="521"/>
      <c r="AQ27" s="521"/>
      <c r="AR27" s="563"/>
      <c r="AS27" s="520">
        <v>2918</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v>2570000</v>
      </c>
      <c r="BO27" s="646"/>
      <c r="BP27" s="646"/>
      <c r="BQ27" s="646"/>
      <c r="BR27" s="646"/>
      <c r="BS27" s="646"/>
      <c r="BT27" s="646"/>
      <c r="BU27" s="647"/>
      <c r="BV27" s="645">
        <v>2570000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181</v>
      </c>
      <c r="F28" s="499"/>
      <c r="G28" s="499"/>
      <c r="H28" s="499"/>
      <c r="I28" s="499"/>
      <c r="J28" s="499"/>
      <c r="K28" s="500"/>
      <c r="L28" s="520">
        <v>1</v>
      </c>
      <c r="M28" s="521"/>
      <c r="N28" s="521"/>
      <c r="O28" s="521"/>
      <c r="P28" s="563"/>
      <c r="Q28" s="520">
        <v>6300</v>
      </c>
      <c r="R28" s="521"/>
      <c r="S28" s="521"/>
      <c r="T28" s="521"/>
      <c r="U28" s="521"/>
      <c r="V28" s="563"/>
      <c r="W28" s="622"/>
      <c r="X28" s="610"/>
      <c r="Y28" s="611"/>
      <c r="Z28" s="519" t="s">
        <v>182</v>
      </c>
      <c r="AA28" s="499"/>
      <c r="AB28" s="499"/>
      <c r="AC28" s="499"/>
      <c r="AD28" s="499"/>
      <c r="AE28" s="499"/>
      <c r="AF28" s="499"/>
      <c r="AG28" s="500"/>
      <c r="AH28" s="520" t="s">
        <v>127</v>
      </c>
      <c r="AI28" s="521"/>
      <c r="AJ28" s="521"/>
      <c r="AK28" s="521"/>
      <c r="AL28" s="563"/>
      <c r="AM28" s="520" t="s">
        <v>137</v>
      </c>
      <c r="AN28" s="521"/>
      <c r="AO28" s="521"/>
      <c r="AP28" s="521"/>
      <c r="AQ28" s="521"/>
      <c r="AR28" s="563"/>
      <c r="AS28" s="520" t="s">
        <v>127</v>
      </c>
      <c r="AT28" s="521"/>
      <c r="AU28" s="521"/>
      <c r="AV28" s="521"/>
      <c r="AW28" s="521"/>
      <c r="AX28" s="522"/>
      <c r="AY28" s="648" t="s">
        <v>183</v>
      </c>
      <c r="AZ28" s="649"/>
      <c r="BA28" s="649"/>
      <c r="BB28" s="650"/>
      <c r="BC28" s="429" t="s">
        <v>47</v>
      </c>
      <c r="BD28" s="430"/>
      <c r="BE28" s="430"/>
      <c r="BF28" s="430"/>
      <c r="BG28" s="430"/>
      <c r="BH28" s="430"/>
      <c r="BI28" s="430"/>
      <c r="BJ28" s="430"/>
      <c r="BK28" s="430"/>
      <c r="BL28" s="430"/>
      <c r="BM28" s="431"/>
      <c r="BN28" s="432">
        <v>2624446</v>
      </c>
      <c r="BO28" s="433"/>
      <c r="BP28" s="433"/>
      <c r="BQ28" s="433"/>
      <c r="BR28" s="433"/>
      <c r="BS28" s="433"/>
      <c r="BT28" s="433"/>
      <c r="BU28" s="434"/>
      <c r="BV28" s="432">
        <v>2701498</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184</v>
      </c>
      <c r="F29" s="499"/>
      <c r="G29" s="499"/>
      <c r="H29" s="499"/>
      <c r="I29" s="499"/>
      <c r="J29" s="499"/>
      <c r="K29" s="500"/>
      <c r="L29" s="520">
        <v>26</v>
      </c>
      <c r="M29" s="521"/>
      <c r="N29" s="521"/>
      <c r="O29" s="521"/>
      <c r="P29" s="563"/>
      <c r="Q29" s="520">
        <v>5900</v>
      </c>
      <c r="R29" s="521"/>
      <c r="S29" s="521"/>
      <c r="T29" s="521"/>
      <c r="U29" s="521"/>
      <c r="V29" s="563"/>
      <c r="W29" s="623"/>
      <c r="X29" s="624"/>
      <c r="Y29" s="625"/>
      <c r="Z29" s="519" t="s">
        <v>185</v>
      </c>
      <c r="AA29" s="499"/>
      <c r="AB29" s="499"/>
      <c r="AC29" s="499"/>
      <c r="AD29" s="499"/>
      <c r="AE29" s="499"/>
      <c r="AF29" s="499"/>
      <c r="AG29" s="500"/>
      <c r="AH29" s="520">
        <v>1808</v>
      </c>
      <c r="AI29" s="521"/>
      <c r="AJ29" s="521"/>
      <c r="AK29" s="521"/>
      <c r="AL29" s="563"/>
      <c r="AM29" s="520">
        <v>5545389</v>
      </c>
      <c r="AN29" s="521"/>
      <c r="AO29" s="521"/>
      <c r="AP29" s="521"/>
      <c r="AQ29" s="521"/>
      <c r="AR29" s="563"/>
      <c r="AS29" s="520">
        <v>3067</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150860</v>
      </c>
      <c r="BO29" s="470"/>
      <c r="BP29" s="470"/>
      <c r="BQ29" s="470"/>
      <c r="BR29" s="470"/>
      <c r="BS29" s="470"/>
      <c r="BT29" s="470"/>
      <c r="BU29" s="471"/>
      <c r="BV29" s="469">
        <v>150822</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99.8</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531078</v>
      </c>
      <c r="BO30" s="646"/>
      <c r="BP30" s="646"/>
      <c r="BQ30" s="646"/>
      <c r="BR30" s="646"/>
      <c r="BS30" s="646"/>
      <c r="BT30" s="646"/>
      <c r="BU30" s="647"/>
      <c r="BV30" s="645">
        <v>486076</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194</v>
      </c>
      <c r="V33" s="493"/>
      <c r="W33" s="458" t="s">
        <v>195</v>
      </c>
      <c r="X33" s="458"/>
      <c r="Y33" s="458"/>
      <c r="Z33" s="458"/>
      <c r="AA33" s="458"/>
      <c r="AB33" s="458"/>
      <c r="AC33" s="458"/>
      <c r="AD33" s="458"/>
      <c r="AE33" s="458"/>
      <c r="AF33" s="458"/>
      <c r="AG33" s="458"/>
      <c r="AH33" s="458"/>
      <c r="AI33" s="458"/>
      <c r="AJ33" s="458"/>
      <c r="AK33" s="458"/>
      <c r="AL33" s="216"/>
      <c r="AM33" s="493" t="s">
        <v>194</v>
      </c>
      <c r="AN33" s="493"/>
      <c r="AO33" s="458" t="s">
        <v>195</v>
      </c>
      <c r="AP33" s="458"/>
      <c r="AQ33" s="458"/>
      <c r="AR33" s="458"/>
      <c r="AS33" s="458"/>
      <c r="AT33" s="458"/>
      <c r="AU33" s="458"/>
      <c r="AV33" s="458"/>
      <c r="AW33" s="458"/>
      <c r="AX33" s="458"/>
      <c r="AY33" s="458"/>
      <c r="AZ33" s="458"/>
      <c r="BA33" s="458"/>
      <c r="BB33" s="458"/>
      <c r="BC33" s="458"/>
      <c r="BD33" s="217"/>
      <c r="BE33" s="458" t="s">
        <v>196</v>
      </c>
      <c r="BF33" s="458"/>
      <c r="BG33" s="458" t="s">
        <v>197</v>
      </c>
      <c r="BH33" s="458"/>
      <c r="BI33" s="458"/>
      <c r="BJ33" s="458"/>
      <c r="BK33" s="458"/>
      <c r="BL33" s="458"/>
      <c r="BM33" s="458"/>
      <c r="BN33" s="458"/>
      <c r="BO33" s="458"/>
      <c r="BP33" s="458"/>
      <c r="BQ33" s="458"/>
      <c r="BR33" s="458"/>
      <c r="BS33" s="458"/>
      <c r="BT33" s="458"/>
      <c r="BU33" s="458"/>
      <c r="BV33" s="217"/>
      <c r="BW33" s="493" t="s">
        <v>196</v>
      </c>
      <c r="BX33" s="493"/>
      <c r="BY33" s="458" t="s">
        <v>198</v>
      </c>
      <c r="BZ33" s="458"/>
      <c r="CA33" s="458"/>
      <c r="CB33" s="458"/>
      <c r="CC33" s="458"/>
      <c r="CD33" s="458"/>
      <c r="CE33" s="458"/>
      <c r="CF33" s="458"/>
      <c r="CG33" s="458"/>
      <c r="CH33" s="458"/>
      <c r="CI33" s="458"/>
      <c r="CJ33" s="458"/>
      <c r="CK33" s="458"/>
      <c r="CL33" s="458"/>
      <c r="CM33" s="458"/>
      <c r="CN33" s="216"/>
      <c r="CO33" s="493" t="s">
        <v>194</v>
      </c>
      <c r="CP33" s="493"/>
      <c r="CQ33" s="458" t="s">
        <v>199</v>
      </c>
      <c r="CR33" s="458"/>
      <c r="CS33" s="458"/>
      <c r="CT33" s="458"/>
      <c r="CU33" s="458"/>
      <c r="CV33" s="458"/>
      <c r="CW33" s="458"/>
      <c r="CX33" s="458"/>
      <c r="CY33" s="458"/>
      <c r="CZ33" s="458"/>
      <c r="DA33" s="458"/>
      <c r="DB33" s="458"/>
      <c r="DC33" s="458"/>
      <c r="DD33" s="458"/>
      <c r="DE33" s="458"/>
      <c r="DF33" s="216"/>
      <c r="DG33" s="657" t="s">
        <v>200</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国民健康保険会計</v>
      </c>
      <c r="X34" s="659"/>
      <c r="Y34" s="659"/>
      <c r="Z34" s="659"/>
      <c r="AA34" s="659"/>
      <c r="AB34" s="659"/>
      <c r="AC34" s="659"/>
      <c r="AD34" s="659"/>
      <c r="AE34" s="659"/>
      <c r="AF34" s="659"/>
      <c r="AG34" s="659"/>
      <c r="AH34" s="659"/>
      <c r="AI34" s="659"/>
      <c r="AJ34" s="659"/>
      <c r="AK34" s="659"/>
      <c r="AL34" s="214"/>
      <c r="AM34" s="658">
        <f>IF(AO34="","",MAX(C34:D43,U34:V43)+1)</f>
        <v>9</v>
      </c>
      <c r="AN34" s="658"/>
      <c r="AO34" s="659" t="str">
        <f>IF('各会計、関係団体の財政状況及び健全化判断比率'!B33="","",'各会計、関係団体の財政状況及び健全化判断比率'!B33)</f>
        <v>水道事業会計</v>
      </c>
      <c r="AP34" s="659"/>
      <c r="AQ34" s="659"/>
      <c r="AR34" s="659"/>
      <c r="AS34" s="659"/>
      <c r="AT34" s="659"/>
      <c r="AU34" s="659"/>
      <c r="AV34" s="659"/>
      <c r="AW34" s="659"/>
      <c r="AX34" s="659"/>
      <c r="AY34" s="659"/>
      <c r="AZ34" s="659"/>
      <c r="BA34" s="659"/>
      <c r="BB34" s="659"/>
      <c r="BC34" s="659"/>
      <c r="BD34" s="214"/>
      <c r="BE34" s="658">
        <f>IF(BG34="","",MAX(C34:D43,U34:V43,AM34:AN43)+1)</f>
        <v>11</v>
      </c>
      <c r="BF34" s="658"/>
      <c r="BG34" s="659" t="str">
        <f>IF('各会計、関係団体の財政状況及び健全化判断比率'!B35="","",'各会計、関係団体の財政状況及び健全化判断比率'!B35)</f>
        <v>公設地方卸売市場事業会計</v>
      </c>
      <c r="BH34" s="659"/>
      <c r="BI34" s="659"/>
      <c r="BJ34" s="659"/>
      <c r="BK34" s="659"/>
      <c r="BL34" s="659"/>
      <c r="BM34" s="659"/>
      <c r="BN34" s="659"/>
      <c r="BO34" s="659"/>
      <c r="BP34" s="659"/>
      <c r="BQ34" s="659"/>
      <c r="BR34" s="659"/>
      <c r="BS34" s="659"/>
      <c r="BT34" s="659"/>
      <c r="BU34" s="659"/>
      <c r="BV34" s="214"/>
      <c r="BW34" s="658">
        <f>IF(BY34="","",MAX(C34:D43,U34:V43,AM34:AN43,BE34:BF43)+1)</f>
        <v>14</v>
      </c>
      <c r="BX34" s="658"/>
      <c r="BY34" s="659" t="str">
        <f>IF('各会計、関係団体の財政状況及び健全化判断比率'!B68="","",'各会計、関係団体の財政状況及び健全化判断比率'!B68)</f>
        <v>茨城地方広域環境事務組合</v>
      </c>
      <c r="BZ34" s="659"/>
      <c r="CA34" s="659"/>
      <c r="CB34" s="659"/>
      <c r="CC34" s="659"/>
      <c r="CD34" s="659"/>
      <c r="CE34" s="659"/>
      <c r="CF34" s="659"/>
      <c r="CG34" s="659"/>
      <c r="CH34" s="659"/>
      <c r="CI34" s="659"/>
      <c r="CJ34" s="659"/>
      <c r="CK34" s="659"/>
      <c r="CL34" s="659"/>
      <c r="CM34" s="659"/>
      <c r="CN34" s="214"/>
      <c r="CO34" s="658">
        <f>IF(CQ34="","",MAX(C34:D43,U34:V43,AM34:AN43,BE34:BF43,BW34:BX43)+1)</f>
        <v>23</v>
      </c>
      <c r="CP34" s="658"/>
      <c r="CQ34" s="659" t="str">
        <f>IF('各会計、関係団体の財政状況及び健全化判断比率'!BS7="","",'各会計、関係団体の財政状況及び健全化判断比率'!BS7)</f>
        <v>水戸市農業公社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公共用地先行取得事業会計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介護保険会計</v>
      </c>
      <c r="X35" s="659"/>
      <c r="Y35" s="659"/>
      <c r="Z35" s="659"/>
      <c r="AA35" s="659"/>
      <c r="AB35" s="659"/>
      <c r="AC35" s="659"/>
      <c r="AD35" s="659"/>
      <c r="AE35" s="659"/>
      <c r="AF35" s="659"/>
      <c r="AG35" s="659"/>
      <c r="AH35" s="659"/>
      <c r="AI35" s="659"/>
      <c r="AJ35" s="659"/>
      <c r="AK35" s="659"/>
      <c r="AL35" s="214"/>
      <c r="AM35" s="658">
        <f t="shared" ref="AM35:AM43" si="0">IF(AO35="","",AM34+1)</f>
        <v>10</v>
      </c>
      <c r="AN35" s="658"/>
      <c r="AO35" s="659" t="str">
        <f>IF('各会計、関係団体の財政状況及び健全化判断比率'!B34="","",'各会計、関係団体の財政状況及び健全化判断比率'!B34)</f>
        <v>下水道事業会計</v>
      </c>
      <c r="AP35" s="659"/>
      <c r="AQ35" s="659"/>
      <c r="AR35" s="659"/>
      <c r="AS35" s="659"/>
      <c r="AT35" s="659"/>
      <c r="AU35" s="659"/>
      <c r="AV35" s="659"/>
      <c r="AW35" s="659"/>
      <c r="AX35" s="659"/>
      <c r="AY35" s="659"/>
      <c r="AZ35" s="659"/>
      <c r="BA35" s="659"/>
      <c r="BB35" s="659"/>
      <c r="BC35" s="659"/>
      <c r="BD35" s="214"/>
      <c r="BE35" s="658">
        <f t="shared" ref="BE35:BE43" si="1">IF(BG35="","",BE34+1)</f>
        <v>12</v>
      </c>
      <c r="BF35" s="658"/>
      <c r="BG35" s="659" t="str">
        <f>IF('各会計、関係団体の財政状況及び健全化判断比率'!B36="","",'各会計、関係団体の財政状況及び健全化判断比率'!B36)</f>
        <v>農業集落排水事業会計</v>
      </c>
      <c r="BH35" s="659"/>
      <c r="BI35" s="659"/>
      <c r="BJ35" s="659"/>
      <c r="BK35" s="659"/>
      <c r="BL35" s="659"/>
      <c r="BM35" s="659"/>
      <c r="BN35" s="659"/>
      <c r="BO35" s="659"/>
      <c r="BP35" s="659"/>
      <c r="BQ35" s="659"/>
      <c r="BR35" s="659"/>
      <c r="BS35" s="659"/>
      <c r="BT35" s="659"/>
      <c r="BU35" s="659"/>
      <c r="BV35" s="214"/>
      <c r="BW35" s="658">
        <f t="shared" ref="BW35:BW43" si="2">IF(BY35="","",BW34+1)</f>
        <v>15</v>
      </c>
      <c r="BX35" s="658"/>
      <c r="BY35" s="659" t="str">
        <f>IF('各会計、関係団体の財政状況及び健全化判断比率'!B69="","",'各会計、関係団体の財政状況及び健全化判断比率'!B69)</f>
        <v>大洗、鉾田、水戸環境組合</v>
      </c>
      <c r="BZ35" s="659"/>
      <c r="CA35" s="659"/>
      <c r="CB35" s="659"/>
      <c r="CC35" s="659"/>
      <c r="CD35" s="659"/>
      <c r="CE35" s="659"/>
      <c r="CF35" s="659"/>
      <c r="CG35" s="659"/>
      <c r="CH35" s="659"/>
      <c r="CI35" s="659"/>
      <c r="CJ35" s="659"/>
      <c r="CK35" s="659"/>
      <c r="CL35" s="659"/>
      <c r="CM35" s="659"/>
      <c r="CN35" s="214"/>
      <c r="CO35" s="658">
        <f t="shared" ref="CO35:CO43" si="3">IF(CQ35="","",CO34+1)</f>
        <v>24</v>
      </c>
      <c r="CP35" s="658"/>
      <c r="CQ35" s="659" t="str">
        <f>IF('各会計、関係団体の財政状況及び健全化判断比率'!BS8="","",'各会計、関係団体の財政状況及び健全化判断比率'!BS8)</f>
        <v>水戸市勤労者福祉サービスセンター</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母子父子寡婦福祉資金会計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後期高齢者医療会計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13</v>
      </c>
      <c r="BF36" s="658"/>
      <c r="BG36" s="659" t="str">
        <f>IF('各会計、関係団体の財政状況及び健全化判断比率'!B37="","",'各会計、関係団体の財政状況及び健全化判断比率'!B37)</f>
        <v>東前第二土地区画整理事業会計</v>
      </c>
      <c r="BH36" s="659"/>
      <c r="BI36" s="659"/>
      <c r="BJ36" s="659"/>
      <c r="BK36" s="659"/>
      <c r="BL36" s="659"/>
      <c r="BM36" s="659"/>
      <c r="BN36" s="659"/>
      <c r="BO36" s="659"/>
      <c r="BP36" s="659"/>
      <c r="BQ36" s="659"/>
      <c r="BR36" s="659"/>
      <c r="BS36" s="659"/>
      <c r="BT36" s="659"/>
      <c r="BU36" s="659"/>
      <c r="BV36" s="214"/>
      <c r="BW36" s="658">
        <f t="shared" si="2"/>
        <v>16</v>
      </c>
      <c r="BX36" s="658"/>
      <c r="BY36" s="659" t="str">
        <f>IF('各会計、関係団体の財政状況及び健全化判断比率'!B70="","",'各会計、関係団体の財政状況及び健全化判断比率'!B70)</f>
        <v>茨城県市町村総合事務組合（一般会計）</v>
      </c>
      <c r="BZ36" s="659"/>
      <c r="CA36" s="659"/>
      <c r="CB36" s="659"/>
      <c r="CC36" s="659"/>
      <c r="CD36" s="659"/>
      <c r="CE36" s="659"/>
      <c r="CF36" s="659"/>
      <c r="CG36" s="659"/>
      <c r="CH36" s="659"/>
      <c r="CI36" s="659"/>
      <c r="CJ36" s="659"/>
      <c r="CK36" s="659"/>
      <c r="CL36" s="659"/>
      <c r="CM36" s="659"/>
      <c r="CN36" s="214"/>
      <c r="CO36" s="658">
        <f t="shared" si="3"/>
        <v>25</v>
      </c>
      <c r="CP36" s="658"/>
      <c r="CQ36" s="659" t="str">
        <f>IF('各会計、関係団体の財政状況及び健全化判断比率'!BS9="","",'各会計、関係団体の財政状況及び健全化判断比率'!BS9)</f>
        <v>水戸市商業・駐車場公社</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7</v>
      </c>
      <c r="V37" s="658"/>
      <c r="W37" s="659" t="str">
        <f>IF('各会計、関係団体の財政状況及び健全化判断比率'!B31="","",'各会計、関係団体の財政状況及び健全化判断比率'!B31)</f>
        <v>介護サービス事業会計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17</v>
      </c>
      <c r="BX37" s="658"/>
      <c r="BY37" s="659" t="str">
        <f>IF('各会計、関係団体の財政状況及び健全化判断比率'!B71="","",'各会計、関係団体の財政状況及び健全化判断比率'!B71)</f>
        <v>茨城県市町村総合事務組合（県民交通災害共済事業特別会計）</v>
      </c>
      <c r="BZ37" s="659"/>
      <c r="CA37" s="659"/>
      <c r="CB37" s="659"/>
      <c r="CC37" s="659"/>
      <c r="CD37" s="659"/>
      <c r="CE37" s="659"/>
      <c r="CF37" s="659"/>
      <c r="CG37" s="659"/>
      <c r="CH37" s="659"/>
      <c r="CI37" s="659"/>
      <c r="CJ37" s="659"/>
      <c r="CK37" s="659"/>
      <c r="CL37" s="659"/>
      <c r="CM37" s="659"/>
      <c r="CN37" s="214"/>
      <c r="CO37" s="658">
        <f t="shared" si="3"/>
        <v>26</v>
      </c>
      <c r="CP37" s="658"/>
      <c r="CQ37" s="659" t="str">
        <f>IF('各会計、関係団体の財政状況及び健全化判断比率'!BS10="","",'各会計、関係団体の財政状況及び健全化判断比率'!BS10)</f>
        <v>水戸市国際交流協会</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f t="shared" si="4"/>
        <v>8</v>
      </c>
      <c r="V38" s="658"/>
      <c r="W38" s="659" t="str">
        <f>IF('各会計、関係団体の財政状況及び健全化判断比率'!B32="","",'各会計、関係団体の財政状況及び健全化判断比率'!B32)</f>
        <v>駐車場事業会計</v>
      </c>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18</v>
      </c>
      <c r="BX38" s="658"/>
      <c r="BY38" s="659" t="str">
        <f>IF('各会計、関係団体の財政状況及び健全化判断比率'!B72="","",'各会計、関係団体の財政状況及び健全化判断比率'!B72)</f>
        <v>笠間地方広域事務組合</v>
      </c>
      <c r="BZ38" s="659"/>
      <c r="CA38" s="659"/>
      <c r="CB38" s="659"/>
      <c r="CC38" s="659"/>
      <c r="CD38" s="659"/>
      <c r="CE38" s="659"/>
      <c r="CF38" s="659"/>
      <c r="CG38" s="659"/>
      <c r="CH38" s="659"/>
      <c r="CI38" s="659"/>
      <c r="CJ38" s="659"/>
      <c r="CK38" s="659"/>
      <c r="CL38" s="659"/>
      <c r="CM38" s="659"/>
      <c r="CN38" s="214"/>
      <c r="CO38" s="658">
        <f t="shared" si="3"/>
        <v>27</v>
      </c>
      <c r="CP38" s="658"/>
      <c r="CQ38" s="659" t="str">
        <f>IF('各会計、関係団体の財政状況及び健全化判断比率'!BS11="","",'各会計、関係団体の財政状況及び健全化判断比率'!BS11)</f>
        <v>水戸市スポーツ振興協会</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19</v>
      </c>
      <c r="BX39" s="658"/>
      <c r="BY39" s="659" t="str">
        <f>IF('各会計、関係団体の財政状況及び健全化判断比率'!B73="","",'各会計、関係団体の財政状況及び健全化判断比率'!B73)</f>
        <v>水戸地方農業共済事務組合</v>
      </c>
      <c r="BZ39" s="659"/>
      <c r="CA39" s="659"/>
      <c r="CB39" s="659"/>
      <c r="CC39" s="659"/>
      <c r="CD39" s="659"/>
      <c r="CE39" s="659"/>
      <c r="CF39" s="659"/>
      <c r="CG39" s="659"/>
      <c r="CH39" s="659"/>
      <c r="CI39" s="659"/>
      <c r="CJ39" s="659"/>
      <c r="CK39" s="659"/>
      <c r="CL39" s="659"/>
      <c r="CM39" s="659"/>
      <c r="CN39" s="214"/>
      <c r="CO39" s="658">
        <f t="shared" si="3"/>
        <v>28</v>
      </c>
      <c r="CP39" s="658"/>
      <c r="CQ39" s="659" t="str">
        <f>IF('各会計、関係団体の財政状況及び健全化判断比率'!BS12="","",'各会計、関係団体の財政状況及び健全化判断比率'!BS12)</f>
        <v>水戸市芸術振興財団</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20</v>
      </c>
      <c r="BX40" s="658"/>
      <c r="BY40" s="659" t="str">
        <f>IF('各会計、関係団体の財政状況及び健全化判断比率'!B74="","",'各会計、関係団体の財政状況及び健全化判断比率'!B74)</f>
        <v>茨城租税債権管理機構</v>
      </c>
      <c r="BZ40" s="659"/>
      <c r="CA40" s="659"/>
      <c r="CB40" s="659"/>
      <c r="CC40" s="659"/>
      <c r="CD40" s="659"/>
      <c r="CE40" s="659"/>
      <c r="CF40" s="659"/>
      <c r="CG40" s="659"/>
      <c r="CH40" s="659"/>
      <c r="CI40" s="659"/>
      <c r="CJ40" s="659"/>
      <c r="CK40" s="659"/>
      <c r="CL40" s="659"/>
      <c r="CM40" s="659"/>
      <c r="CN40" s="214"/>
      <c r="CO40" s="658">
        <f t="shared" si="3"/>
        <v>29</v>
      </c>
      <c r="CP40" s="658"/>
      <c r="CQ40" s="659" t="str">
        <f>IF('各会計、関係団体の財政状況及び健全化判断比率'!BS13="","",'各会計、関係団体の財政状況及び健全化判断比率'!BS13)</f>
        <v>水戸市公園協会</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21</v>
      </c>
      <c r="BX41" s="658"/>
      <c r="BY41" s="659" t="str">
        <f>IF('各会計、関係団体の財政状況及び健全化判断比率'!B75="","",'各会計、関係団体の財政状況及び健全化判断比率'!B75)</f>
        <v>茨城県後期高齢者医療広域連合（一般会計）</v>
      </c>
      <c r="BZ41" s="659"/>
      <c r="CA41" s="659"/>
      <c r="CB41" s="659"/>
      <c r="CC41" s="659"/>
      <c r="CD41" s="659"/>
      <c r="CE41" s="659"/>
      <c r="CF41" s="659"/>
      <c r="CG41" s="659"/>
      <c r="CH41" s="659"/>
      <c r="CI41" s="659"/>
      <c r="CJ41" s="659"/>
      <c r="CK41" s="659"/>
      <c r="CL41" s="659"/>
      <c r="CM41" s="659"/>
      <c r="CN41" s="214"/>
      <c r="CO41" s="658">
        <f t="shared" si="3"/>
        <v>30</v>
      </c>
      <c r="CP41" s="658"/>
      <c r="CQ41" s="659" t="str">
        <f>IF('各会計、関係団体の財政状況及び健全化判断比率'!BS14="","",'各会計、関係団体の財政状況及び健全化判断比率'!BS14)</f>
        <v>水戸都市開発</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22</v>
      </c>
      <c r="BX42" s="658"/>
      <c r="BY42" s="659" t="str">
        <f>IF('各会計、関係団体の財政状況及び健全化判断比率'!B76="","",'各会計、関係団体の財政状況及び健全化判断比率'!B76)</f>
        <v>茨城県後期高齢者医療広域連合（後期高齢者医療特別会計）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rFYwkXeb0MXrXFmarS6kTenBUblYICfZayjzrqi9os3CsmYITXW5kGAnyHdRfQDwi4htys1767E9bmEStLJAJA==" saltValue="zn9GIzuGjpKU8s/rPfllo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6"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50" t="s">
        <v>574</v>
      </c>
      <c r="D34" s="1250"/>
      <c r="E34" s="1251"/>
      <c r="F34" s="32">
        <v>4.1900000000000004</v>
      </c>
      <c r="G34" s="33">
        <v>6.65</v>
      </c>
      <c r="H34" s="33">
        <v>5.46</v>
      </c>
      <c r="I34" s="33">
        <v>5.48</v>
      </c>
      <c r="J34" s="34">
        <v>6.65</v>
      </c>
      <c r="K34" s="22"/>
      <c r="L34" s="22"/>
      <c r="M34" s="22"/>
      <c r="N34" s="22"/>
      <c r="O34" s="22"/>
      <c r="P34" s="22"/>
    </row>
    <row r="35" spans="1:16" ht="39" customHeight="1" x14ac:dyDescent="0.15">
      <c r="A35" s="22"/>
      <c r="B35" s="35"/>
      <c r="C35" s="1244" t="s">
        <v>575</v>
      </c>
      <c r="D35" s="1245"/>
      <c r="E35" s="1246"/>
      <c r="F35" s="36">
        <v>3.49</v>
      </c>
      <c r="G35" s="37">
        <v>3.72</v>
      </c>
      <c r="H35" s="37">
        <v>3.54</v>
      </c>
      <c r="I35" s="37">
        <v>3.6</v>
      </c>
      <c r="J35" s="38">
        <v>4.29</v>
      </c>
      <c r="K35" s="22"/>
      <c r="L35" s="22"/>
      <c r="M35" s="22"/>
      <c r="N35" s="22"/>
      <c r="O35" s="22"/>
      <c r="P35" s="22"/>
    </row>
    <row r="36" spans="1:16" ht="39" customHeight="1" x14ac:dyDescent="0.15">
      <c r="A36" s="22"/>
      <c r="B36" s="35"/>
      <c r="C36" s="1244" t="s">
        <v>576</v>
      </c>
      <c r="D36" s="1245"/>
      <c r="E36" s="1246"/>
      <c r="F36" s="36">
        <v>1.55</v>
      </c>
      <c r="G36" s="37">
        <v>2.0699999999999998</v>
      </c>
      <c r="H36" s="37">
        <v>2.27</v>
      </c>
      <c r="I36" s="37">
        <v>2.23</v>
      </c>
      <c r="J36" s="38">
        <v>2</v>
      </c>
      <c r="K36" s="22"/>
      <c r="L36" s="22"/>
      <c r="M36" s="22"/>
      <c r="N36" s="22"/>
      <c r="O36" s="22"/>
      <c r="P36" s="22"/>
    </row>
    <row r="37" spans="1:16" ht="39" customHeight="1" x14ac:dyDescent="0.15">
      <c r="A37" s="22"/>
      <c r="B37" s="35"/>
      <c r="C37" s="1244" t="s">
        <v>577</v>
      </c>
      <c r="D37" s="1245"/>
      <c r="E37" s="1246"/>
      <c r="F37" s="36">
        <v>1.55</v>
      </c>
      <c r="G37" s="37">
        <v>1.84</v>
      </c>
      <c r="H37" s="37">
        <v>1.86</v>
      </c>
      <c r="I37" s="37">
        <v>2.14</v>
      </c>
      <c r="J37" s="38">
        <v>1.71</v>
      </c>
      <c r="K37" s="22"/>
      <c r="L37" s="22"/>
      <c r="M37" s="22"/>
      <c r="N37" s="22"/>
      <c r="O37" s="22"/>
      <c r="P37" s="22"/>
    </row>
    <row r="38" spans="1:16" ht="39" customHeight="1" x14ac:dyDescent="0.15">
      <c r="A38" s="22"/>
      <c r="B38" s="35"/>
      <c r="C38" s="1244" t="s">
        <v>578</v>
      </c>
      <c r="D38" s="1245"/>
      <c r="E38" s="1246"/>
      <c r="F38" s="36">
        <v>1.22</v>
      </c>
      <c r="G38" s="37">
        <v>1.38</v>
      </c>
      <c r="H38" s="37">
        <v>0.32</v>
      </c>
      <c r="I38" s="37">
        <v>0.19</v>
      </c>
      <c r="J38" s="38">
        <v>1.58</v>
      </c>
      <c r="K38" s="22"/>
      <c r="L38" s="22"/>
      <c r="M38" s="22"/>
      <c r="N38" s="22"/>
      <c r="O38" s="22"/>
      <c r="P38" s="22"/>
    </row>
    <row r="39" spans="1:16" ht="39" customHeight="1" x14ac:dyDescent="0.15">
      <c r="A39" s="22"/>
      <c r="B39" s="35"/>
      <c r="C39" s="1244" t="s">
        <v>579</v>
      </c>
      <c r="D39" s="1245"/>
      <c r="E39" s="1246"/>
      <c r="F39" s="36">
        <v>0.72</v>
      </c>
      <c r="G39" s="37">
        <v>0.72</v>
      </c>
      <c r="H39" s="37">
        <v>0.84</v>
      </c>
      <c r="I39" s="37">
        <v>1.07</v>
      </c>
      <c r="J39" s="38">
        <v>0.87</v>
      </c>
      <c r="K39" s="22"/>
      <c r="L39" s="22"/>
      <c r="M39" s="22"/>
      <c r="N39" s="22"/>
      <c r="O39" s="22"/>
      <c r="P39" s="22"/>
    </row>
    <row r="40" spans="1:16" ht="39" customHeight="1" x14ac:dyDescent="0.15">
      <c r="A40" s="22"/>
      <c r="B40" s="35"/>
      <c r="C40" s="1244" t="s">
        <v>580</v>
      </c>
      <c r="D40" s="1245"/>
      <c r="E40" s="1246"/>
      <c r="F40" s="36">
        <v>0.25</v>
      </c>
      <c r="G40" s="37">
        <v>0.28000000000000003</v>
      </c>
      <c r="H40" s="37">
        <v>0.21</v>
      </c>
      <c r="I40" s="37">
        <v>0.18</v>
      </c>
      <c r="J40" s="38">
        <v>0.14000000000000001</v>
      </c>
      <c r="K40" s="22"/>
      <c r="L40" s="22"/>
      <c r="M40" s="22"/>
      <c r="N40" s="22"/>
      <c r="O40" s="22"/>
      <c r="P40" s="22"/>
    </row>
    <row r="41" spans="1:16" ht="39" customHeight="1" x14ac:dyDescent="0.15">
      <c r="A41" s="22"/>
      <c r="B41" s="35"/>
      <c r="C41" s="1244" t="s">
        <v>581</v>
      </c>
      <c r="D41" s="1245"/>
      <c r="E41" s="1246"/>
      <c r="F41" s="36">
        <v>0.11</v>
      </c>
      <c r="G41" s="37">
        <v>0.12</v>
      </c>
      <c r="H41" s="37">
        <v>0.09</v>
      </c>
      <c r="I41" s="37">
        <v>7.0000000000000007E-2</v>
      </c>
      <c r="J41" s="38">
        <v>0.1</v>
      </c>
      <c r="K41" s="22"/>
      <c r="L41" s="22"/>
      <c r="M41" s="22"/>
      <c r="N41" s="22"/>
      <c r="O41" s="22"/>
      <c r="P41" s="22"/>
    </row>
    <row r="42" spans="1:16" ht="39" customHeight="1" x14ac:dyDescent="0.15">
      <c r="A42" s="22"/>
      <c r="B42" s="39"/>
      <c r="C42" s="1244" t="s">
        <v>582</v>
      </c>
      <c r="D42" s="1245"/>
      <c r="E42" s="1246"/>
      <c r="F42" s="36" t="s">
        <v>538</v>
      </c>
      <c r="G42" s="37" t="s">
        <v>538</v>
      </c>
      <c r="H42" s="37" t="s">
        <v>538</v>
      </c>
      <c r="I42" s="37" t="s">
        <v>538</v>
      </c>
      <c r="J42" s="38" t="s">
        <v>538</v>
      </c>
      <c r="K42" s="22"/>
      <c r="L42" s="22"/>
      <c r="M42" s="22"/>
      <c r="N42" s="22"/>
      <c r="O42" s="22"/>
      <c r="P42" s="22"/>
    </row>
    <row r="43" spans="1:16" ht="39" customHeight="1" thickBot="1" x14ac:dyDescent="0.2">
      <c r="A43" s="22"/>
      <c r="B43" s="40"/>
      <c r="C43" s="1247" t="s">
        <v>583</v>
      </c>
      <c r="D43" s="1248"/>
      <c r="E43" s="1249"/>
      <c r="F43" s="41">
        <v>0.05</v>
      </c>
      <c r="G43" s="42">
        <v>0.04</v>
      </c>
      <c r="H43" s="42">
        <v>0.04</v>
      </c>
      <c r="I43" s="42">
        <v>0.03</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5B/xQMCrlQikSpFG31s/kNDd3Yp0IbVqNVoMYw2j65gYwVevEYhoa+xACMq6lVHEAnfrjMykcNiqYk+OSAHrA==" saltValue="vvUDaZuppgEdeFMyrKsg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9311</v>
      </c>
      <c r="L45" s="60">
        <v>9360</v>
      </c>
      <c r="M45" s="60">
        <v>9924</v>
      </c>
      <c r="N45" s="60">
        <v>9855</v>
      </c>
      <c r="O45" s="61">
        <v>9734</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538</v>
      </c>
      <c r="L46" s="64" t="s">
        <v>538</v>
      </c>
      <c r="M46" s="64" t="s">
        <v>538</v>
      </c>
      <c r="N46" s="64" t="s">
        <v>538</v>
      </c>
      <c r="O46" s="65" t="s">
        <v>538</v>
      </c>
      <c r="P46" s="48"/>
      <c r="Q46" s="48"/>
      <c r="R46" s="48"/>
      <c r="S46" s="48"/>
      <c r="T46" s="48"/>
      <c r="U46" s="48"/>
    </row>
    <row r="47" spans="1:21" ht="30.75" customHeight="1" x14ac:dyDescent="0.15">
      <c r="A47" s="48"/>
      <c r="B47" s="1254"/>
      <c r="C47" s="1255"/>
      <c r="D47" s="62"/>
      <c r="E47" s="1260" t="s">
        <v>14</v>
      </c>
      <c r="F47" s="1260"/>
      <c r="G47" s="1260"/>
      <c r="H47" s="1260"/>
      <c r="I47" s="1260"/>
      <c r="J47" s="1261"/>
      <c r="K47" s="63">
        <v>60</v>
      </c>
      <c r="L47" s="64">
        <v>65</v>
      </c>
      <c r="M47" s="64">
        <v>70</v>
      </c>
      <c r="N47" s="64">
        <v>75</v>
      </c>
      <c r="O47" s="65">
        <v>75</v>
      </c>
      <c r="P47" s="48"/>
      <c r="Q47" s="48"/>
      <c r="R47" s="48"/>
      <c r="S47" s="48"/>
      <c r="T47" s="48"/>
      <c r="U47" s="48"/>
    </row>
    <row r="48" spans="1:21" ht="30.75" customHeight="1" x14ac:dyDescent="0.15">
      <c r="A48" s="48"/>
      <c r="B48" s="1254"/>
      <c r="C48" s="1255"/>
      <c r="D48" s="62"/>
      <c r="E48" s="1260" t="s">
        <v>15</v>
      </c>
      <c r="F48" s="1260"/>
      <c r="G48" s="1260"/>
      <c r="H48" s="1260"/>
      <c r="I48" s="1260"/>
      <c r="J48" s="1261"/>
      <c r="K48" s="63">
        <v>4868</v>
      </c>
      <c r="L48" s="64">
        <v>5131</v>
      </c>
      <c r="M48" s="64">
        <v>5081</v>
      </c>
      <c r="N48" s="64">
        <v>4970</v>
      </c>
      <c r="O48" s="65">
        <v>4884</v>
      </c>
      <c r="P48" s="48"/>
      <c r="Q48" s="48"/>
      <c r="R48" s="48"/>
      <c r="S48" s="48"/>
      <c r="T48" s="48"/>
      <c r="U48" s="48"/>
    </row>
    <row r="49" spans="1:21" ht="30.75" customHeight="1" x14ac:dyDescent="0.15">
      <c r="A49" s="48"/>
      <c r="B49" s="1254"/>
      <c r="C49" s="1255"/>
      <c r="D49" s="62"/>
      <c r="E49" s="1260" t="s">
        <v>16</v>
      </c>
      <c r="F49" s="1260"/>
      <c r="G49" s="1260"/>
      <c r="H49" s="1260"/>
      <c r="I49" s="1260"/>
      <c r="J49" s="1261"/>
      <c r="K49" s="63">
        <v>30</v>
      </c>
      <c r="L49" s="64">
        <v>16</v>
      </c>
      <c r="M49" s="64">
        <v>15</v>
      </c>
      <c r="N49" s="64">
        <v>14</v>
      </c>
      <c r="O49" s="65">
        <v>6</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538</v>
      </c>
      <c r="L50" s="64" t="s">
        <v>538</v>
      </c>
      <c r="M50" s="64" t="s">
        <v>538</v>
      </c>
      <c r="N50" s="64" t="s">
        <v>538</v>
      </c>
      <c r="O50" s="65" t="s">
        <v>538</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538</v>
      </c>
      <c r="L51" s="64" t="s">
        <v>538</v>
      </c>
      <c r="M51" s="64">
        <v>0</v>
      </c>
      <c r="N51" s="64">
        <v>0</v>
      </c>
      <c r="O51" s="65">
        <v>1</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9962</v>
      </c>
      <c r="L52" s="64">
        <v>10249</v>
      </c>
      <c r="M52" s="64">
        <v>10332</v>
      </c>
      <c r="N52" s="64">
        <v>10297</v>
      </c>
      <c r="O52" s="65">
        <v>10265</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4307</v>
      </c>
      <c r="L53" s="69">
        <v>4323</v>
      </c>
      <c r="M53" s="69">
        <v>4758</v>
      </c>
      <c r="N53" s="69">
        <v>4617</v>
      </c>
      <c r="O53" s="70">
        <v>4435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68" t="s">
        <v>25</v>
      </c>
      <c r="C57" s="1269"/>
      <c r="D57" s="1272" t="s">
        <v>26</v>
      </c>
      <c r="E57" s="1273"/>
      <c r="F57" s="1273"/>
      <c r="G57" s="1273"/>
      <c r="H57" s="1273"/>
      <c r="I57" s="1273"/>
      <c r="J57" s="1274"/>
      <c r="K57" s="83">
        <v>206</v>
      </c>
      <c r="L57" s="84">
        <v>316</v>
      </c>
      <c r="M57" s="84">
        <v>331</v>
      </c>
      <c r="N57" s="84">
        <v>351</v>
      </c>
      <c r="O57" s="85">
        <v>151</v>
      </c>
    </row>
    <row r="58" spans="1:21" ht="31.5" customHeight="1" thickBot="1" x14ac:dyDescent="0.2">
      <c r="B58" s="1270"/>
      <c r="C58" s="1271"/>
      <c r="D58" s="1275" t="s">
        <v>27</v>
      </c>
      <c r="E58" s="1276"/>
      <c r="F58" s="1276"/>
      <c r="G58" s="1276"/>
      <c r="H58" s="1276"/>
      <c r="I58" s="1276"/>
      <c r="J58" s="1277"/>
      <c r="K58" s="86">
        <v>105</v>
      </c>
      <c r="L58" s="87">
        <v>115</v>
      </c>
      <c r="M58" s="87">
        <v>130</v>
      </c>
      <c r="N58" s="87">
        <v>150</v>
      </c>
      <c r="O58" s="88">
        <v>150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ZXnMDTBXaU+IjaMmZbYSH1b7MJzdY+bB+CBrzrTGhIheWCirCV66L7DbjQHsL1lSD4zvI5gqueyHk+1zPQ/fA==" saltValue="lJYuW9No3F5H0xWs2kpQ4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D31"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78" t="s">
        <v>30</v>
      </c>
      <c r="C41" s="1279"/>
      <c r="D41" s="102"/>
      <c r="E41" s="1284" t="s">
        <v>31</v>
      </c>
      <c r="F41" s="1284"/>
      <c r="G41" s="1284"/>
      <c r="H41" s="1285"/>
      <c r="I41" s="103">
        <v>101697</v>
      </c>
      <c r="J41" s="104">
        <v>108044</v>
      </c>
      <c r="K41" s="104">
        <v>119089</v>
      </c>
      <c r="L41" s="104">
        <v>124563</v>
      </c>
      <c r="M41" s="105">
        <v>133215</v>
      </c>
    </row>
    <row r="42" spans="2:13" ht="27.75" customHeight="1" x14ac:dyDescent="0.15">
      <c r="B42" s="1280"/>
      <c r="C42" s="1281"/>
      <c r="D42" s="106"/>
      <c r="E42" s="1286" t="s">
        <v>32</v>
      </c>
      <c r="F42" s="1286"/>
      <c r="G42" s="1286"/>
      <c r="H42" s="1287"/>
      <c r="I42" s="107" t="s">
        <v>538</v>
      </c>
      <c r="J42" s="108" t="s">
        <v>538</v>
      </c>
      <c r="K42" s="108" t="s">
        <v>538</v>
      </c>
      <c r="L42" s="108" t="s">
        <v>538</v>
      </c>
      <c r="M42" s="109" t="s">
        <v>538</v>
      </c>
    </row>
    <row r="43" spans="2:13" ht="27.75" customHeight="1" x14ac:dyDescent="0.15">
      <c r="B43" s="1280"/>
      <c r="C43" s="1281"/>
      <c r="D43" s="106"/>
      <c r="E43" s="1286" t="s">
        <v>33</v>
      </c>
      <c r="F43" s="1286"/>
      <c r="G43" s="1286"/>
      <c r="H43" s="1287"/>
      <c r="I43" s="107">
        <v>58442</v>
      </c>
      <c r="J43" s="108">
        <v>57470</v>
      </c>
      <c r="K43" s="108">
        <v>55671</v>
      </c>
      <c r="L43" s="108">
        <v>54026</v>
      </c>
      <c r="M43" s="109">
        <v>51465</v>
      </c>
    </row>
    <row r="44" spans="2:13" ht="27.75" customHeight="1" x14ac:dyDescent="0.15">
      <c r="B44" s="1280"/>
      <c r="C44" s="1281"/>
      <c r="D44" s="106"/>
      <c r="E44" s="1286" t="s">
        <v>34</v>
      </c>
      <c r="F44" s="1286"/>
      <c r="G44" s="1286"/>
      <c r="H44" s="1287"/>
      <c r="I44" s="107">
        <v>62</v>
      </c>
      <c r="J44" s="108">
        <v>45</v>
      </c>
      <c r="K44" s="108">
        <v>29</v>
      </c>
      <c r="L44" s="108">
        <v>14</v>
      </c>
      <c r="M44" s="109">
        <v>8</v>
      </c>
    </row>
    <row r="45" spans="2:13" ht="27.75" customHeight="1" x14ac:dyDescent="0.15">
      <c r="B45" s="1280"/>
      <c r="C45" s="1281"/>
      <c r="D45" s="106"/>
      <c r="E45" s="1286" t="s">
        <v>35</v>
      </c>
      <c r="F45" s="1286"/>
      <c r="G45" s="1286"/>
      <c r="H45" s="1287"/>
      <c r="I45" s="107">
        <v>13851</v>
      </c>
      <c r="J45" s="108">
        <v>13829</v>
      </c>
      <c r="K45" s="108">
        <v>13338</v>
      </c>
      <c r="L45" s="108">
        <v>13216</v>
      </c>
      <c r="M45" s="109">
        <v>13056</v>
      </c>
    </row>
    <row r="46" spans="2:13" ht="27.75" customHeight="1" x14ac:dyDescent="0.15">
      <c r="B46" s="1280"/>
      <c r="C46" s="1281"/>
      <c r="D46" s="110"/>
      <c r="E46" s="1286" t="s">
        <v>36</v>
      </c>
      <c r="F46" s="1286"/>
      <c r="G46" s="1286"/>
      <c r="H46" s="1287"/>
      <c r="I46" s="107" t="s">
        <v>538</v>
      </c>
      <c r="J46" s="108">
        <v>47</v>
      </c>
      <c r="K46" s="108">
        <v>92</v>
      </c>
      <c r="L46" s="108">
        <v>45</v>
      </c>
      <c r="M46" s="109" t="s">
        <v>538</v>
      </c>
    </row>
    <row r="47" spans="2:13" ht="27.75" customHeight="1" x14ac:dyDescent="0.15">
      <c r="B47" s="1280"/>
      <c r="C47" s="1281"/>
      <c r="D47" s="111"/>
      <c r="E47" s="1288" t="s">
        <v>37</v>
      </c>
      <c r="F47" s="1289"/>
      <c r="G47" s="1289"/>
      <c r="H47" s="1290"/>
      <c r="I47" s="107" t="s">
        <v>538</v>
      </c>
      <c r="J47" s="108" t="s">
        <v>538</v>
      </c>
      <c r="K47" s="108" t="s">
        <v>538</v>
      </c>
      <c r="L47" s="108" t="s">
        <v>538</v>
      </c>
      <c r="M47" s="109" t="s">
        <v>538</v>
      </c>
    </row>
    <row r="48" spans="2:13" ht="27.75" customHeight="1" x14ac:dyDescent="0.15">
      <c r="B48" s="1280"/>
      <c r="C48" s="1281"/>
      <c r="D48" s="106"/>
      <c r="E48" s="1286" t="s">
        <v>38</v>
      </c>
      <c r="F48" s="1286"/>
      <c r="G48" s="1286"/>
      <c r="H48" s="1287"/>
      <c r="I48" s="107" t="s">
        <v>538</v>
      </c>
      <c r="J48" s="108" t="s">
        <v>538</v>
      </c>
      <c r="K48" s="108" t="s">
        <v>538</v>
      </c>
      <c r="L48" s="108" t="s">
        <v>538</v>
      </c>
      <c r="M48" s="109" t="s">
        <v>538</v>
      </c>
    </row>
    <row r="49" spans="2:13" ht="27.75" customHeight="1" x14ac:dyDescent="0.15">
      <c r="B49" s="1282"/>
      <c r="C49" s="1283"/>
      <c r="D49" s="106"/>
      <c r="E49" s="1286" t="s">
        <v>39</v>
      </c>
      <c r="F49" s="1286"/>
      <c r="G49" s="1286"/>
      <c r="H49" s="1287"/>
      <c r="I49" s="107" t="s">
        <v>538</v>
      </c>
      <c r="J49" s="108" t="s">
        <v>538</v>
      </c>
      <c r="K49" s="108" t="s">
        <v>538</v>
      </c>
      <c r="L49" s="108" t="s">
        <v>538</v>
      </c>
      <c r="M49" s="109" t="s">
        <v>538</v>
      </c>
    </row>
    <row r="50" spans="2:13" ht="27.75" customHeight="1" x14ac:dyDescent="0.15">
      <c r="B50" s="1291" t="s">
        <v>40</v>
      </c>
      <c r="C50" s="1292"/>
      <c r="D50" s="112"/>
      <c r="E50" s="1286" t="s">
        <v>41</v>
      </c>
      <c r="F50" s="1286"/>
      <c r="G50" s="1286"/>
      <c r="H50" s="1287"/>
      <c r="I50" s="107">
        <v>13379</v>
      </c>
      <c r="J50" s="108">
        <v>11664</v>
      </c>
      <c r="K50" s="108">
        <v>9199</v>
      </c>
      <c r="L50" s="108">
        <v>4292</v>
      </c>
      <c r="M50" s="109">
        <v>4411</v>
      </c>
    </row>
    <row r="51" spans="2:13" ht="27.75" customHeight="1" x14ac:dyDescent="0.15">
      <c r="B51" s="1280"/>
      <c r="C51" s="1281"/>
      <c r="D51" s="106"/>
      <c r="E51" s="1286" t="s">
        <v>42</v>
      </c>
      <c r="F51" s="1286"/>
      <c r="G51" s="1286"/>
      <c r="H51" s="1287"/>
      <c r="I51" s="107">
        <v>15562</v>
      </c>
      <c r="J51" s="108">
        <v>15034</v>
      </c>
      <c r="K51" s="108">
        <v>15819</v>
      </c>
      <c r="L51" s="108">
        <v>17178</v>
      </c>
      <c r="M51" s="109">
        <v>18633</v>
      </c>
    </row>
    <row r="52" spans="2:13" ht="27.75" customHeight="1" x14ac:dyDescent="0.15">
      <c r="B52" s="1282"/>
      <c r="C52" s="1283"/>
      <c r="D52" s="106"/>
      <c r="E52" s="1286" t="s">
        <v>43</v>
      </c>
      <c r="F52" s="1286"/>
      <c r="G52" s="1286"/>
      <c r="H52" s="1287"/>
      <c r="I52" s="107">
        <v>101190</v>
      </c>
      <c r="J52" s="108">
        <v>101877</v>
      </c>
      <c r="K52" s="108">
        <v>105525</v>
      </c>
      <c r="L52" s="108">
        <v>107163</v>
      </c>
      <c r="M52" s="109">
        <v>109259</v>
      </c>
    </row>
    <row r="53" spans="2:13" ht="27.75" customHeight="1" thickBot="1" x14ac:dyDescent="0.2">
      <c r="B53" s="1293" t="s">
        <v>21</v>
      </c>
      <c r="C53" s="1294"/>
      <c r="D53" s="113"/>
      <c r="E53" s="1295" t="s">
        <v>44</v>
      </c>
      <c r="F53" s="1295"/>
      <c r="G53" s="1295"/>
      <c r="H53" s="1296"/>
      <c r="I53" s="114">
        <v>43921</v>
      </c>
      <c r="J53" s="115">
        <v>50860</v>
      </c>
      <c r="K53" s="115">
        <v>57674</v>
      </c>
      <c r="L53" s="115">
        <v>63231</v>
      </c>
      <c r="M53" s="116">
        <v>65442</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EADjkBaI1eFaN7aJ3ZbvmaaNBOugIBFGhkigmtP3GW9hi/91i2SnzMXZW3tJ8CKosQu/6inQ/nDcdVpia8p8w==" saltValue="sMGRUSDeZgYEB4tl61oYN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G1"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305" t="s">
        <v>47</v>
      </c>
      <c r="D55" s="1305"/>
      <c r="E55" s="1306"/>
      <c r="F55" s="128">
        <v>5817</v>
      </c>
      <c r="G55" s="128">
        <v>2701</v>
      </c>
      <c r="H55" s="129">
        <v>2624</v>
      </c>
    </row>
    <row r="56" spans="2:8" ht="52.5" customHeight="1" x14ac:dyDescent="0.15">
      <c r="B56" s="130"/>
      <c r="C56" s="1307" t="s">
        <v>48</v>
      </c>
      <c r="D56" s="1307"/>
      <c r="E56" s="1308"/>
      <c r="F56" s="131">
        <v>351</v>
      </c>
      <c r="G56" s="131">
        <v>151</v>
      </c>
      <c r="H56" s="132">
        <v>151</v>
      </c>
    </row>
    <row r="57" spans="2:8" ht="53.25" customHeight="1" x14ac:dyDescent="0.15">
      <c r="B57" s="130"/>
      <c r="C57" s="1309" t="s">
        <v>49</v>
      </c>
      <c r="D57" s="1309"/>
      <c r="E57" s="1310"/>
      <c r="F57" s="133">
        <v>1614</v>
      </c>
      <c r="G57" s="133">
        <v>486</v>
      </c>
      <c r="H57" s="134">
        <v>531</v>
      </c>
    </row>
    <row r="58" spans="2:8" ht="45.75" customHeight="1" x14ac:dyDescent="0.15">
      <c r="B58" s="135"/>
      <c r="C58" s="1297" t="s">
        <v>606</v>
      </c>
      <c r="D58" s="1298"/>
      <c r="E58" s="1299"/>
      <c r="F58" s="136">
        <v>150</v>
      </c>
      <c r="G58" s="136">
        <v>99</v>
      </c>
      <c r="H58" s="137">
        <v>107</v>
      </c>
    </row>
    <row r="59" spans="2:8" ht="45.75" customHeight="1" x14ac:dyDescent="0.15">
      <c r="B59" s="135"/>
      <c r="C59" s="1297" t="s">
        <v>607</v>
      </c>
      <c r="D59" s="1298"/>
      <c r="E59" s="1299"/>
      <c r="F59" s="136">
        <v>563</v>
      </c>
      <c r="G59" s="136">
        <v>42</v>
      </c>
      <c r="H59" s="137">
        <v>82</v>
      </c>
    </row>
    <row r="60" spans="2:8" ht="45.75" customHeight="1" x14ac:dyDescent="0.15">
      <c r="B60" s="135"/>
      <c r="C60" s="1297" t="s">
        <v>611</v>
      </c>
      <c r="D60" s="1298"/>
      <c r="E60" s="1299"/>
      <c r="F60" s="136">
        <v>72</v>
      </c>
      <c r="G60" s="136">
        <v>72</v>
      </c>
      <c r="H60" s="137">
        <v>72</v>
      </c>
    </row>
    <row r="61" spans="2:8" ht="45.75" customHeight="1" x14ac:dyDescent="0.15">
      <c r="B61" s="135"/>
      <c r="C61" s="1297" t="s">
        <v>612</v>
      </c>
      <c r="D61" s="1298"/>
      <c r="E61" s="1299"/>
      <c r="F61" s="136">
        <v>68</v>
      </c>
      <c r="G61" s="136">
        <v>68</v>
      </c>
      <c r="H61" s="137">
        <v>68</v>
      </c>
    </row>
    <row r="62" spans="2:8" ht="45.75" customHeight="1" thickBot="1" x14ac:dyDescent="0.2">
      <c r="B62" s="138"/>
      <c r="C62" s="1300" t="s">
        <v>613</v>
      </c>
      <c r="D62" s="1301"/>
      <c r="E62" s="1302"/>
      <c r="F62" s="139">
        <v>67</v>
      </c>
      <c r="G62" s="139">
        <v>67</v>
      </c>
      <c r="H62" s="140">
        <v>67</v>
      </c>
    </row>
    <row r="63" spans="2:8" ht="52.5" customHeight="1" thickBot="1" x14ac:dyDescent="0.2">
      <c r="B63" s="141"/>
      <c r="C63" s="1303" t="s">
        <v>50</v>
      </c>
      <c r="D63" s="1303"/>
      <c r="E63" s="1304"/>
      <c r="F63" s="142">
        <v>7782</v>
      </c>
      <c r="G63" s="142">
        <v>3338</v>
      </c>
      <c r="H63" s="143">
        <v>3306</v>
      </c>
    </row>
    <row r="64" spans="2:8" ht="15" customHeight="1" x14ac:dyDescent="0.15"/>
  </sheetData>
  <sheetProtection algorithmName="SHA-512" hashValue="NvwPHhZO0BFCmaVDyeHXLvrV7eyRC6rxbS18fKOxgIiY0+Yp0npL49jQr4/8J88hUzTDRupqnPSSzph86dkaWg==" saltValue="PtGNJv2/Ggy+0Yl/Vxqi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615</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615</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626</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618</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565</v>
      </c>
      <c r="BQ50" s="1317"/>
      <c r="BR50" s="1317"/>
      <c r="BS50" s="1317"/>
      <c r="BT50" s="1317"/>
      <c r="BU50" s="1317"/>
      <c r="BV50" s="1317"/>
      <c r="BW50" s="1317"/>
      <c r="BX50" s="1317" t="s">
        <v>566</v>
      </c>
      <c r="BY50" s="1317"/>
      <c r="BZ50" s="1317"/>
      <c r="CA50" s="1317"/>
      <c r="CB50" s="1317"/>
      <c r="CC50" s="1317"/>
      <c r="CD50" s="1317"/>
      <c r="CE50" s="1317"/>
      <c r="CF50" s="1317" t="s">
        <v>567</v>
      </c>
      <c r="CG50" s="1317"/>
      <c r="CH50" s="1317"/>
      <c r="CI50" s="1317"/>
      <c r="CJ50" s="1317"/>
      <c r="CK50" s="1317"/>
      <c r="CL50" s="1317"/>
      <c r="CM50" s="1317"/>
      <c r="CN50" s="1317" t="s">
        <v>568</v>
      </c>
      <c r="CO50" s="1317"/>
      <c r="CP50" s="1317"/>
      <c r="CQ50" s="1317"/>
      <c r="CR50" s="1317"/>
      <c r="CS50" s="1317"/>
      <c r="CT50" s="1317"/>
      <c r="CU50" s="1317"/>
      <c r="CV50" s="1317" t="s">
        <v>569</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619</v>
      </c>
      <c r="AO51" s="1316"/>
      <c r="AP51" s="1316"/>
      <c r="AQ51" s="1316"/>
      <c r="AR51" s="1316"/>
      <c r="AS51" s="1316"/>
      <c r="AT51" s="1316"/>
      <c r="AU51" s="1316"/>
      <c r="AV51" s="1316"/>
      <c r="AW51" s="1316"/>
      <c r="AX51" s="1316"/>
      <c r="AY51" s="1316"/>
      <c r="AZ51" s="1316"/>
      <c r="BA51" s="1316"/>
      <c r="BB51" s="1316" t="s">
        <v>620</v>
      </c>
      <c r="BC51" s="1316"/>
      <c r="BD51" s="1316"/>
      <c r="BE51" s="1316"/>
      <c r="BF51" s="1316"/>
      <c r="BG51" s="1316"/>
      <c r="BH51" s="1316"/>
      <c r="BI51" s="1316"/>
      <c r="BJ51" s="1316"/>
      <c r="BK51" s="1316"/>
      <c r="BL51" s="1316"/>
      <c r="BM51" s="1316"/>
      <c r="BN51" s="1316"/>
      <c r="BO51" s="1316"/>
      <c r="BP51" s="1313">
        <v>93</v>
      </c>
      <c r="BQ51" s="1313"/>
      <c r="BR51" s="1313"/>
      <c r="BS51" s="1313"/>
      <c r="BT51" s="1313"/>
      <c r="BU51" s="1313"/>
      <c r="BV51" s="1313"/>
      <c r="BW51" s="1313"/>
      <c r="BX51" s="1313">
        <v>106.7</v>
      </c>
      <c r="BY51" s="1313"/>
      <c r="BZ51" s="1313"/>
      <c r="CA51" s="1313"/>
      <c r="CB51" s="1313"/>
      <c r="CC51" s="1313"/>
      <c r="CD51" s="1313"/>
      <c r="CE51" s="1313"/>
      <c r="CF51" s="1313">
        <v>121.1</v>
      </c>
      <c r="CG51" s="1313"/>
      <c r="CH51" s="1313"/>
      <c r="CI51" s="1313"/>
      <c r="CJ51" s="1313"/>
      <c r="CK51" s="1313"/>
      <c r="CL51" s="1313"/>
      <c r="CM51" s="1313"/>
      <c r="CN51" s="1313">
        <v>132.4</v>
      </c>
      <c r="CO51" s="1313"/>
      <c r="CP51" s="1313"/>
      <c r="CQ51" s="1313"/>
      <c r="CR51" s="1313"/>
      <c r="CS51" s="1313"/>
      <c r="CT51" s="1313"/>
      <c r="CU51" s="1313"/>
      <c r="CV51" s="1313">
        <v>129.4</v>
      </c>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621</v>
      </c>
      <c r="BC53" s="1316"/>
      <c r="BD53" s="1316"/>
      <c r="BE53" s="1316"/>
      <c r="BF53" s="1316"/>
      <c r="BG53" s="1316"/>
      <c r="BH53" s="1316"/>
      <c r="BI53" s="1316"/>
      <c r="BJ53" s="1316"/>
      <c r="BK53" s="1316"/>
      <c r="BL53" s="1316"/>
      <c r="BM53" s="1316"/>
      <c r="BN53" s="1316"/>
      <c r="BO53" s="1316"/>
      <c r="BP53" s="1313">
        <v>56.2</v>
      </c>
      <c r="BQ53" s="1313"/>
      <c r="BR53" s="1313"/>
      <c r="BS53" s="1313"/>
      <c r="BT53" s="1313"/>
      <c r="BU53" s="1313"/>
      <c r="BV53" s="1313"/>
      <c r="BW53" s="1313"/>
      <c r="BX53" s="1313">
        <v>56.7</v>
      </c>
      <c r="BY53" s="1313"/>
      <c r="BZ53" s="1313"/>
      <c r="CA53" s="1313"/>
      <c r="CB53" s="1313"/>
      <c r="CC53" s="1313"/>
      <c r="CD53" s="1313"/>
      <c r="CE53" s="1313"/>
      <c r="CF53" s="1313">
        <v>60.5</v>
      </c>
      <c r="CG53" s="1313"/>
      <c r="CH53" s="1313"/>
      <c r="CI53" s="1313"/>
      <c r="CJ53" s="1313"/>
      <c r="CK53" s="1313"/>
      <c r="CL53" s="1313"/>
      <c r="CM53" s="1313"/>
      <c r="CN53" s="1313">
        <v>59.5</v>
      </c>
      <c r="CO53" s="1313"/>
      <c r="CP53" s="1313"/>
      <c r="CQ53" s="1313"/>
      <c r="CR53" s="1313"/>
      <c r="CS53" s="1313"/>
      <c r="CT53" s="1313"/>
      <c r="CU53" s="1313"/>
      <c r="CV53" s="1313">
        <v>51</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622</v>
      </c>
      <c r="AO55" s="1317"/>
      <c r="AP55" s="1317"/>
      <c r="AQ55" s="1317"/>
      <c r="AR55" s="1317"/>
      <c r="AS55" s="1317"/>
      <c r="AT55" s="1317"/>
      <c r="AU55" s="1317"/>
      <c r="AV55" s="1317"/>
      <c r="AW55" s="1317"/>
      <c r="AX55" s="1317"/>
      <c r="AY55" s="1317"/>
      <c r="AZ55" s="1317"/>
      <c r="BA55" s="1317"/>
      <c r="BB55" s="1316" t="s">
        <v>620</v>
      </c>
      <c r="BC55" s="1316"/>
      <c r="BD55" s="1316"/>
      <c r="BE55" s="1316"/>
      <c r="BF55" s="1316"/>
      <c r="BG55" s="1316"/>
      <c r="BH55" s="1316"/>
      <c r="BI55" s="1316"/>
      <c r="BJ55" s="1316"/>
      <c r="BK55" s="1316"/>
      <c r="BL55" s="1316"/>
      <c r="BM55" s="1316"/>
      <c r="BN55" s="1316"/>
      <c r="BO55" s="1316"/>
      <c r="BP55" s="1313">
        <v>31</v>
      </c>
      <c r="BQ55" s="1313"/>
      <c r="BR55" s="1313"/>
      <c r="BS55" s="1313"/>
      <c r="BT55" s="1313"/>
      <c r="BU55" s="1313"/>
      <c r="BV55" s="1313"/>
      <c r="BW55" s="1313"/>
      <c r="BX55" s="1313">
        <v>30</v>
      </c>
      <c r="BY55" s="1313"/>
      <c r="BZ55" s="1313"/>
      <c r="CA55" s="1313"/>
      <c r="CB55" s="1313"/>
      <c r="CC55" s="1313"/>
      <c r="CD55" s="1313"/>
      <c r="CE55" s="1313"/>
      <c r="CF55" s="1313">
        <v>23.1</v>
      </c>
      <c r="CG55" s="1313"/>
      <c r="CH55" s="1313"/>
      <c r="CI55" s="1313"/>
      <c r="CJ55" s="1313"/>
      <c r="CK55" s="1313"/>
      <c r="CL55" s="1313"/>
      <c r="CM55" s="1313"/>
      <c r="CN55" s="1313">
        <v>19</v>
      </c>
      <c r="CO55" s="1313"/>
      <c r="CP55" s="1313"/>
      <c r="CQ55" s="1313"/>
      <c r="CR55" s="1313"/>
      <c r="CS55" s="1313"/>
      <c r="CT55" s="1313"/>
      <c r="CU55" s="1313"/>
      <c r="CV55" s="1313">
        <v>31.5</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621</v>
      </c>
      <c r="BC57" s="1316"/>
      <c r="BD57" s="1316"/>
      <c r="BE57" s="1316"/>
      <c r="BF57" s="1316"/>
      <c r="BG57" s="1316"/>
      <c r="BH57" s="1316"/>
      <c r="BI57" s="1316"/>
      <c r="BJ57" s="1316"/>
      <c r="BK57" s="1316"/>
      <c r="BL57" s="1316"/>
      <c r="BM57" s="1316"/>
      <c r="BN57" s="1316"/>
      <c r="BO57" s="1316"/>
      <c r="BP57" s="1313">
        <v>57.4</v>
      </c>
      <c r="BQ57" s="1313"/>
      <c r="BR57" s="1313"/>
      <c r="BS57" s="1313"/>
      <c r="BT57" s="1313"/>
      <c r="BU57" s="1313"/>
      <c r="BV57" s="1313"/>
      <c r="BW57" s="1313"/>
      <c r="BX57" s="1313">
        <v>58.3</v>
      </c>
      <c r="BY57" s="1313"/>
      <c r="BZ57" s="1313"/>
      <c r="CA57" s="1313"/>
      <c r="CB57" s="1313"/>
      <c r="CC57" s="1313"/>
      <c r="CD57" s="1313"/>
      <c r="CE57" s="1313"/>
      <c r="CF57" s="1313">
        <v>60.4</v>
      </c>
      <c r="CG57" s="1313"/>
      <c r="CH57" s="1313"/>
      <c r="CI57" s="1313"/>
      <c r="CJ57" s="1313"/>
      <c r="CK57" s="1313"/>
      <c r="CL57" s="1313"/>
      <c r="CM57" s="1313"/>
      <c r="CN57" s="1313">
        <v>60.9</v>
      </c>
      <c r="CO57" s="1313"/>
      <c r="CP57" s="1313"/>
      <c r="CQ57" s="1313"/>
      <c r="CR57" s="1313"/>
      <c r="CS57" s="1313"/>
      <c r="CT57" s="1313"/>
      <c r="CU57" s="1313"/>
      <c r="CV57" s="1313">
        <v>62.6</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623</v>
      </c>
    </row>
    <row r="64" spans="1:109" x14ac:dyDescent="0.15">
      <c r="B64" s="397"/>
      <c r="G64" s="404"/>
      <c r="I64" s="417"/>
      <c r="J64" s="417"/>
      <c r="K64" s="417"/>
      <c r="L64" s="417"/>
      <c r="M64" s="417"/>
      <c r="N64" s="418"/>
      <c r="AM64" s="404"/>
      <c r="AN64" s="404" t="s">
        <v>617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625</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618</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565</v>
      </c>
      <c r="BQ72" s="1317"/>
      <c r="BR72" s="1317"/>
      <c r="BS72" s="1317"/>
      <c r="BT72" s="1317"/>
      <c r="BU72" s="1317"/>
      <c r="BV72" s="1317"/>
      <c r="BW72" s="1317"/>
      <c r="BX72" s="1317" t="s">
        <v>566</v>
      </c>
      <c r="BY72" s="1317"/>
      <c r="BZ72" s="1317"/>
      <c r="CA72" s="1317"/>
      <c r="CB72" s="1317"/>
      <c r="CC72" s="1317"/>
      <c r="CD72" s="1317"/>
      <c r="CE72" s="1317"/>
      <c r="CF72" s="1317" t="s">
        <v>567</v>
      </c>
      <c r="CG72" s="1317"/>
      <c r="CH72" s="1317"/>
      <c r="CI72" s="1317"/>
      <c r="CJ72" s="1317"/>
      <c r="CK72" s="1317"/>
      <c r="CL72" s="1317"/>
      <c r="CM72" s="1317"/>
      <c r="CN72" s="1317" t="s">
        <v>568</v>
      </c>
      <c r="CO72" s="1317"/>
      <c r="CP72" s="1317"/>
      <c r="CQ72" s="1317"/>
      <c r="CR72" s="1317"/>
      <c r="CS72" s="1317"/>
      <c r="CT72" s="1317"/>
      <c r="CU72" s="1317"/>
      <c r="CV72" s="1317" t="s">
        <v>569</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619</v>
      </c>
      <c r="AO73" s="1316"/>
      <c r="AP73" s="1316"/>
      <c r="AQ73" s="1316"/>
      <c r="AR73" s="1316"/>
      <c r="AS73" s="1316"/>
      <c r="AT73" s="1316"/>
      <c r="AU73" s="1316"/>
      <c r="AV73" s="1316"/>
      <c r="AW73" s="1316"/>
      <c r="AX73" s="1316"/>
      <c r="AY73" s="1316"/>
      <c r="AZ73" s="1316"/>
      <c r="BA73" s="1316"/>
      <c r="BB73" s="1316" t="s">
        <v>620</v>
      </c>
      <c r="BC73" s="1316"/>
      <c r="BD73" s="1316"/>
      <c r="BE73" s="1316"/>
      <c r="BF73" s="1316"/>
      <c r="BG73" s="1316"/>
      <c r="BH73" s="1316"/>
      <c r="BI73" s="1316"/>
      <c r="BJ73" s="1316"/>
      <c r="BK73" s="1316"/>
      <c r="BL73" s="1316"/>
      <c r="BM73" s="1316"/>
      <c r="BN73" s="1316"/>
      <c r="BO73" s="1316"/>
      <c r="BP73" s="1313">
        <v>93</v>
      </c>
      <c r="BQ73" s="1313"/>
      <c r="BR73" s="1313"/>
      <c r="BS73" s="1313"/>
      <c r="BT73" s="1313"/>
      <c r="BU73" s="1313"/>
      <c r="BV73" s="1313"/>
      <c r="BW73" s="1313"/>
      <c r="BX73" s="1313">
        <v>106.7</v>
      </c>
      <c r="BY73" s="1313"/>
      <c r="BZ73" s="1313"/>
      <c r="CA73" s="1313"/>
      <c r="CB73" s="1313"/>
      <c r="CC73" s="1313"/>
      <c r="CD73" s="1313"/>
      <c r="CE73" s="1313"/>
      <c r="CF73" s="1313">
        <v>121.1</v>
      </c>
      <c r="CG73" s="1313"/>
      <c r="CH73" s="1313"/>
      <c r="CI73" s="1313"/>
      <c r="CJ73" s="1313"/>
      <c r="CK73" s="1313"/>
      <c r="CL73" s="1313"/>
      <c r="CM73" s="1313"/>
      <c r="CN73" s="1313">
        <v>132.4</v>
      </c>
      <c r="CO73" s="1313"/>
      <c r="CP73" s="1313"/>
      <c r="CQ73" s="1313"/>
      <c r="CR73" s="1313"/>
      <c r="CS73" s="1313"/>
      <c r="CT73" s="1313"/>
      <c r="CU73" s="1313"/>
      <c r="CV73" s="1313">
        <v>129.4</v>
      </c>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624</v>
      </c>
      <c r="BC75" s="1316"/>
      <c r="BD75" s="1316"/>
      <c r="BE75" s="1316"/>
      <c r="BF75" s="1316"/>
      <c r="BG75" s="1316"/>
      <c r="BH75" s="1316"/>
      <c r="BI75" s="1316"/>
      <c r="BJ75" s="1316"/>
      <c r="BK75" s="1316"/>
      <c r="BL75" s="1316"/>
      <c r="BM75" s="1316"/>
      <c r="BN75" s="1316"/>
      <c r="BO75" s="1316"/>
      <c r="BP75" s="1313">
        <v>9.1</v>
      </c>
      <c r="BQ75" s="1313"/>
      <c r="BR75" s="1313"/>
      <c r="BS75" s="1313"/>
      <c r="BT75" s="1313"/>
      <c r="BU75" s="1313"/>
      <c r="BV75" s="1313"/>
      <c r="BW75" s="1313"/>
      <c r="BX75" s="1313">
        <v>9.1</v>
      </c>
      <c r="BY75" s="1313"/>
      <c r="BZ75" s="1313"/>
      <c r="CA75" s="1313"/>
      <c r="CB75" s="1313"/>
      <c r="CC75" s="1313"/>
      <c r="CD75" s="1313"/>
      <c r="CE75" s="1313"/>
      <c r="CF75" s="1313">
        <v>9.3000000000000007</v>
      </c>
      <c r="CG75" s="1313"/>
      <c r="CH75" s="1313"/>
      <c r="CI75" s="1313"/>
      <c r="CJ75" s="1313"/>
      <c r="CK75" s="1313"/>
      <c r="CL75" s="1313"/>
      <c r="CM75" s="1313"/>
      <c r="CN75" s="1313">
        <v>9.5</v>
      </c>
      <c r="CO75" s="1313"/>
      <c r="CP75" s="1313"/>
      <c r="CQ75" s="1313"/>
      <c r="CR75" s="1313"/>
      <c r="CS75" s="1313"/>
      <c r="CT75" s="1313"/>
      <c r="CU75" s="1313"/>
      <c r="CV75" s="1313">
        <v>9.4</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622</v>
      </c>
      <c r="AO77" s="1317"/>
      <c r="AP77" s="1317"/>
      <c r="AQ77" s="1317"/>
      <c r="AR77" s="1317"/>
      <c r="AS77" s="1317"/>
      <c r="AT77" s="1317"/>
      <c r="AU77" s="1317"/>
      <c r="AV77" s="1317"/>
      <c r="AW77" s="1317"/>
      <c r="AX77" s="1317"/>
      <c r="AY77" s="1317"/>
      <c r="AZ77" s="1317"/>
      <c r="BA77" s="1317"/>
      <c r="BB77" s="1316" t="s">
        <v>620</v>
      </c>
      <c r="BC77" s="1316"/>
      <c r="BD77" s="1316"/>
      <c r="BE77" s="1316"/>
      <c r="BF77" s="1316"/>
      <c r="BG77" s="1316"/>
      <c r="BH77" s="1316"/>
      <c r="BI77" s="1316"/>
      <c r="BJ77" s="1316"/>
      <c r="BK77" s="1316"/>
      <c r="BL77" s="1316"/>
      <c r="BM77" s="1316"/>
      <c r="BN77" s="1316"/>
      <c r="BO77" s="1316"/>
      <c r="BP77" s="1313">
        <v>31</v>
      </c>
      <c r="BQ77" s="1313"/>
      <c r="BR77" s="1313"/>
      <c r="BS77" s="1313"/>
      <c r="BT77" s="1313"/>
      <c r="BU77" s="1313"/>
      <c r="BV77" s="1313"/>
      <c r="BW77" s="1313"/>
      <c r="BX77" s="1313">
        <v>30</v>
      </c>
      <c r="BY77" s="1313"/>
      <c r="BZ77" s="1313"/>
      <c r="CA77" s="1313"/>
      <c r="CB77" s="1313"/>
      <c r="CC77" s="1313"/>
      <c r="CD77" s="1313"/>
      <c r="CE77" s="1313"/>
      <c r="CF77" s="1313">
        <v>23.1</v>
      </c>
      <c r="CG77" s="1313"/>
      <c r="CH77" s="1313"/>
      <c r="CI77" s="1313"/>
      <c r="CJ77" s="1313"/>
      <c r="CK77" s="1313"/>
      <c r="CL77" s="1313"/>
      <c r="CM77" s="1313"/>
      <c r="CN77" s="1313">
        <v>19</v>
      </c>
      <c r="CO77" s="1313"/>
      <c r="CP77" s="1313"/>
      <c r="CQ77" s="1313"/>
      <c r="CR77" s="1313"/>
      <c r="CS77" s="1313"/>
      <c r="CT77" s="1313"/>
      <c r="CU77" s="1313"/>
      <c r="CV77" s="1313">
        <v>31.5</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624</v>
      </c>
      <c r="BC79" s="1316"/>
      <c r="BD79" s="1316"/>
      <c r="BE79" s="1316"/>
      <c r="BF79" s="1316"/>
      <c r="BG79" s="1316"/>
      <c r="BH79" s="1316"/>
      <c r="BI79" s="1316"/>
      <c r="BJ79" s="1316"/>
      <c r="BK79" s="1316"/>
      <c r="BL79" s="1316"/>
      <c r="BM79" s="1316"/>
      <c r="BN79" s="1316"/>
      <c r="BO79" s="1316"/>
      <c r="BP79" s="1313">
        <v>5.2</v>
      </c>
      <c r="BQ79" s="1313"/>
      <c r="BR79" s="1313"/>
      <c r="BS79" s="1313"/>
      <c r="BT79" s="1313"/>
      <c r="BU79" s="1313"/>
      <c r="BV79" s="1313"/>
      <c r="BW79" s="1313"/>
      <c r="BX79" s="1313">
        <v>5</v>
      </c>
      <c r="BY79" s="1313"/>
      <c r="BZ79" s="1313"/>
      <c r="CA79" s="1313"/>
      <c r="CB79" s="1313"/>
      <c r="CC79" s="1313"/>
      <c r="CD79" s="1313"/>
      <c r="CE79" s="1313"/>
      <c r="CF79" s="1313">
        <v>4.2</v>
      </c>
      <c r="CG79" s="1313"/>
      <c r="CH79" s="1313"/>
      <c r="CI79" s="1313"/>
      <c r="CJ79" s="1313"/>
      <c r="CK79" s="1313"/>
      <c r="CL79" s="1313"/>
      <c r="CM79" s="1313"/>
      <c r="CN79" s="1313">
        <v>3.6</v>
      </c>
      <c r="CO79" s="1313"/>
      <c r="CP79" s="1313"/>
      <c r="CQ79" s="1313"/>
      <c r="CR79" s="1313"/>
      <c r="CS79" s="1313"/>
      <c r="CT79" s="1313"/>
      <c r="CU79" s="1313"/>
      <c r="CV79" s="1313">
        <v>5.4</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g7a5gLTNsmXWhW3ncoSx8Fm9XBOyL7mPsYY5sASKS2pj8DnfWUgETTXLInEM9FcJqHkut7KPPV6Tl1zfpgLzXg==" saltValue="vr3fX8La6MZYpgsUY+paT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512</v>
      </c>
    </row>
  </sheetData>
  <sheetProtection algorithmName="SHA-512" hashValue="les+tjd/hy/pd6NDf2IMEFWjSyLuXwQ7p+bjs4XsZirngMtj0NPojgEqPITAFRk/U7yaUI637l4A5hdi7+DcLA==" saltValue="S2VwCvR3qWhI1ssAYXBgf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512</v>
      </c>
    </row>
  </sheetData>
  <sheetProtection algorithmName="SHA-512" hashValue="DZfhOivdREawV08N+j2zyxhDakvq+mLAnOQmAxnj4FI2mLzSnVkDLnxztksW+z5OCWEqxHEbk2bpDlcR4sgO9g==" saltValue="Z7tDvikE6JBg6mdF91G/H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562</v>
      </c>
      <c r="G2" s="157"/>
      <c r="H2" s="158"/>
    </row>
    <row r="3" spans="1:8" x14ac:dyDescent="0.15">
      <c r="A3" s="154" t="s">
        <v>555</v>
      </c>
      <c r="B3" s="159"/>
      <c r="C3" s="160"/>
      <c r="D3" s="161">
        <v>86222</v>
      </c>
      <c r="E3" s="162"/>
      <c r="F3" s="163">
        <v>42581</v>
      </c>
      <c r="G3" s="164"/>
      <c r="H3" s="165"/>
    </row>
    <row r="4" spans="1:8" x14ac:dyDescent="0.15">
      <c r="A4" s="166"/>
      <c r="B4" s="167"/>
      <c r="C4" s="168"/>
      <c r="D4" s="169">
        <v>61277</v>
      </c>
      <c r="E4" s="170"/>
      <c r="F4" s="171">
        <v>24354</v>
      </c>
      <c r="G4" s="172"/>
      <c r="H4" s="173"/>
    </row>
    <row r="5" spans="1:8" x14ac:dyDescent="0.15">
      <c r="A5" s="154" t="s">
        <v>557</v>
      </c>
      <c r="B5" s="159"/>
      <c r="C5" s="160"/>
      <c r="D5" s="161">
        <v>104659</v>
      </c>
      <c r="E5" s="162"/>
      <c r="F5" s="163">
        <v>45426</v>
      </c>
      <c r="G5" s="164"/>
      <c r="H5" s="165"/>
    </row>
    <row r="6" spans="1:8" x14ac:dyDescent="0.15">
      <c r="A6" s="166"/>
      <c r="B6" s="167"/>
      <c r="C6" s="168"/>
      <c r="D6" s="169">
        <v>55635</v>
      </c>
      <c r="E6" s="170"/>
      <c r="F6" s="171">
        <v>24508</v>
      </c>
      <c r="G6" s="172"/>
      <c r="H6" s="173"/>
    </row>
    <row r="7" spans="1:8" x14ac:dyDescent="0.15">
      <c r="A7" s="154" t="s">
        <v>558</v>
      </c>
      <c r="B7" s="159"/>
      <c r="C7" s="160"/>
      <c r="D7" s="161">
        <v>148263</v>
      </c>
      <c r="E7" s="162"/>
      <c r="F7" s="163">
        <v>45022</v>
      </c>
      <c r="G7" s="164"/>
      <c r="H7" s="165"/>
    </row>
    <row r="8" spans="1:8" x14ac:dyDescent="0.15">
      <c r="A8" s="166"/>
      <c r="B8" s="167"/>
      <c r="C8" s="168"/>
      <c r="D8" s="169">
        <v>64740</v>
      </c>
      <c r="E8" s="170"/>
      <c r="F8" s="171">
        <v>25247</v>
      </c>
      <c r="G8" s="172"/>
      <c r="H8" s="173"/>
    </row>
    <row r="9" spans="1:8" x14ac:dyDescent="0.15">
      <c r="A9" s="154" t="s">
        <v>559</v>
      </c>
      <c r="B9" s="159"/>
      <c r="C9" s="160"/>
      <c r="D9" s="161">
        <v>110813</v>
      </c>
      <c r="E9" s="162"/>
      <c r="F9" s="163">
        <v>46035</v>
      </c>
      <c r="G9" s="164"/>
      <c r="H9" s="165"/>
    </row>
    <row r="10" spans="1:8" x14ac:dyDescent="0.15">
      <c r="A10" s="166"/>
      <c r="B10" s="167"/>
      <c r="C10" s="168"/>
      <c r="D10" s="169">
        <v>40957</v>
      </c>
      <c r="E10" s="170"/>
      <c r="F10" s="171">
        <v>25158</v>
      </c>
      <c r="G10" s="172"/>
      <c r="H10" s="173"/>
    </row>
    <row r="11" spans="1:8" x14ac:dyDescent="0.15">
      <c r="A11" s="154" t="s">
        <v>560</v>
      </c>
      <c r="B11" s="159"/>
      <c r="C11" s="160"/>
      <c r="D11" s="161">
        <v>89974</v>
      </c>
      <c r="E11" s="162"/>
      <c r="F11" s="163">
        <v>52191</v>
      </c>
      <c r="G11" s="164"/>
      <c r="H11" s="165"/>
    </row>
    <row r="12" spans="1:8" x14ac:dyDescent="0.15">
      <c r="A12" s="166"/>
      <c r="B12" s="167"/>
      <c r="C12" s="174"/>
      <c r="D12" s="169">
        <v>43746</v>
      </c>
      <c r="E12" s="170"/>
      <c r="F12" s="171">
        <v>26807</v>
      </c>
      <c r="G12" s="172"/>
      <c r="H12" s="173"/>
    </row>
    <row r="13" spans="1:8" x14ac:dyDescent="0.15">
      <c r="A13" s="154"/>
      <c r="B13" s="159"/>
      <c r="C13" s="175"/>
      <c r="D13" s="176">
        <v>107986</v>
      </c>
      <c r="E13" s="177"/>
      <c r="F13" s="178">
        <v>46251</v>
      </c>
      <c r="G13" s="179"/>
      <c r="H13" s="165"/>
    </row>
    <row r="14" spans="1:8" x14ac:dyDescent="0.15">
      <c r="A14" s="166"/>
      <c r="B14" s="167"/>
      <c r="C14" s="168"/>
      <c r="D14" s="169">
        <v>53271</v>
      </c>
      <c r="E14" s="170"/>
      <c r="F14" s="171">
        <v>25215</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4.2</v>
      </c>
      <c r="C19" s="180">
        <f>ROUND(VALUE(SUBSTITUTE(実質収支比率等に係る経年分析!G$48,"▲","-")),2)</f>
        <v>6.61</v>
      </c>
      <c r="D19" s="180">
        <f>ROUND(VALUE(SUBSTITUTE(実質収支比率等に係る経年分析!H$48,"▲","-")),2)</f>
        <v>5.43</v>
      </c>
      <c r="E19" s="180">
        <f>ROUND(VALUE(SUBSTITUTE(実質収支比率等に係る経年分析!I$48,"▲","-")),2)</f>
        <v>5.49</v>
      </c>
      <c r="F19" s="180">
        <f>ROUND(VALUE(SUBSTITUTE(実質収支比率等に係る経年分析!J$48,"▲","-")),2)</f>
        <v>6.67</v>
      </c>
    </row>
    <row r="20" spans="1:11" x14ac:dyDescent="0.15">
      <c r="A20" s="180" t="s">
        <v>54</v>
      </c>
      <c r="B20" s="180">
        <f>ROUND(VALUE(SUBSTITUTE(実質収支比率等に係る経年分析!F$47,"▲","-")),2)</f>
        <v>17.38</v>
      </c>
      <c r="C20" s="180">
        <f>ROUND(VALUE(SUBSTITUTE(実質収支比率等に係る経年分析!G$47,"▲","-")),2)</f>
        <v>13.46</v>
      </c>
      <c r="D20" s="180">
        <f>ROUND(VALUE(SUBSTITUTE(実質収支比率等に係る経年分析!H$47,"▲","-")),2)</f>
        <v>10.32</v>
      </c>
      <c r="E20" s="180">
        <f>ROUND(VALUE(SUBSTITUTE(実質収支比率等に係る経年分析!I$47,"▲","-")),2)</f>
        <v>4.79</v>
      </c>
      <c r="F20" s="180">
        <f>ROUND(VALUE(SUBSTITUTE(実質収支比率等に係る経年分析!J$47,"▲","-")),2)</f>
        <v>4.4400000000000004</v>
      </c>
    </row>
    <row r="21" spans="1:11" x14ac:dyDescent="0.15">
      <c r="A21" s="180" t="s">
        <v>55</v>
      </c>
      <c r="B21" s="180">
        <f>IF(ISNUMBER(VALUE(SUBSTITUTE(実質収支比率等に係る経年分析!F$49,"▲","-"))),ROUND(VALUE(SUBSTITUTE(実質収支比率等に係る経年分析!F$49,"▲","-")),2),NA())</f>
        <v>-3.63</v>
      </c>
      <c r="C21" s="180">
        <f>IF(ISNUMBER(VALUE(SUBSTITUTE(実質収支比率等に係る経年分析!G$49,"▲","-"))),ROUND(VALUE(SUBSTITUTE(実質収支比率等に係る経年分析!G$49,"▲","-")),2),NA())</f>
        <v>-1.21</v>
      </c>
      <c r="D21" s="180">
        <f>IF(ISNUMBER(VALUE(SUBSTITUTE(実質収支比率等に係る経年分析!H$49,"▲","-"))),ROUND(VALUE(SUBSTITUTE(実質収支比率等に係る経年分析!H$49,"▲","-")),2),NA())</f>
        <v>-4.29</v>
      </c>
      <c r="E21" s="180">
        <f>IF(ISNUMBER(VALUE(SUBSTITUTE(実質収支比率等に係る経年分析!I$49,"▲","-"))),ROUND(VALUE(SUBSTITUTE(実質収支比率等に係る経年分析!I$49,"▲","-")),2),NA())</f>
        <v>-5.47</v>
      </c>
      <c r="F21" s="180">
        <f>IF(ISNUMBER(VALUE(SUBSTITUTE(実質収支比率等に係る経年分析!J$49,"▲","-"))),ROUND(VALUE(SUBSTITUTE(実質収支比率等に係る経年分析!J$49,"▲","-")),2),NA())</f>
        <v>1.32</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0.05</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0.09</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7.0000000000000007E-2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v>
      </c>
    </row>
    <row r="30" spans="1:11" x14ac:dyDescent="0.15">
      <c r="A30" s="181" t="str">
        <f>IF(連結実質赤字比率に係る赤字・黒字の構成分析!C$40="",NA(),連結実質赤字比率に係る赤字・黒字の構成分析!C$40)</f>
        <v>東前第二土地区画整理事業会計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0.28000000000000003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0.14000000000000001</v>
      </c>
    </row>
    <row r="31" spans="1:11" x14ac:dyDescent="0.15">
      <c r="A31" s="181" t="str">
        <f>IF(連結実質赤字比率に係る赤字・黒字の構成分析!C$39="",NA(),連結実質赤字比率に係る赤字・黒字の構成分析!C$39)</f>
        <v>公設地方卸売市場事業会計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0.72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0.72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0.84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1.07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0.87</v>
      </c>
    </row>
    <row r="32" spans="1:11" x14ac:dyDescent="0.15">
      <c r="A32" s="181" t="str">
        <f>IF(連結実質赤字比率に係る赤字・黒字の構成分析!C$38="",NA(),連結実質赤字比率に係る赤字・黒字の構成分析!C$38)</f>
        <v>国民健康保険会計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1.22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1.38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1.58</v>
      </c>
    </row>
    <row r="33" spans="1:16" x14ac:dyDescent="0.15">
      <c r="A33" s="181" t="str">
        <f>IF(連結実質赤字比率に係る赤字・黒字の構成分析!C$37="",NA(),連結実質赤字比率に係る赤字・黒字の構成分析!C$37)</f>
        <v>介護保険会計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1.55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1.84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1.86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2.14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1.71</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1.55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2.0699999999999998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2.27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2.23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3.49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3.72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3.54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4.29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4.1900000000000004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6.65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5.46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5.48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6.65</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9962</v>
      </c>
      <c r="E42" s="182"/>
      <c r="F42" s="182"/>
      <c r="G42" s="182">
        <f>'実質公債費比率（分子）の構造'!L$52</f>
        <v>10249</v>
      </c>
      <c r="H42" s="182"/>
      <c r="I42" s="182"/>
      <c r="J42" s="182">
        <f>'実質公債費比率（分子）の構造'!M$52</f>
        <v>10332</v>
      </c>
      <c r="K42" s="182"/>
      <c r="L42" s="182"/>
      <c r="M42" s="182">
        <f>'実質公債費比率（分子）の構造'!N$52</f>
        <v>10297</v>
      </c>
      <c r="N42" s="182"/>
      <c r="O42" s="182"/>
      <c r="P42" s="182">
        <f>'実質公債費比率（分子）の構造'!O$52</f>
        <v>10265</v>
      </c>
    </row>
    <row r="43" spans="1:16" x14ac:dyDescent="0.15">
      <c r="A43" s="182" t="s">
        <v>63</v>
      </c>
      <c r="B43" s="182" t="str">
        <f>'実質公債費比率（分子）の構造'!K$51</f>
        <v>-</v>
      </c>
      <c r="C43" s="182"/>
      <c r="D43" s="182"/>
      <c r="E43" s="182" t="str">
        <f>'実質公債費比率（分子）の構造'!L$51</f>
        <v>-</v>
      </c>
      <c r="F43" s="182"/>
      <c r="G43" s="182"/>
      <c r="H43" s="182">
        <f>'実質公債費比率（分子）の構造'!M$51</f>
        <v>0</v>
      </c>
      <c r="I43" s="182"/>
      <c r="J43" s="182"/>
      <c r="K43" s="182">
        <f>'実質公債費比率（分子）の構造'!N$51</f>
        <v>0</v>
      </c>
      <c r="L43" s="182"/>
      <c r="M43" s="182"/>
      <c r="N43" s="182">
        <f>'実質公債費比率（分子）の構造'!O$51</f>
        <v>1</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30</v>
      </c>
      <c r="C45" s="182"/>
      <c r="D45" s="182"/>
      <c r="E45" s="182">
        <f>'実質公債費比率（分子）の構造'!L$49</f>
        <v>16</v>
      </c>
      <c r="F45" s="182"/>
      <c r="G45" s="182"/>
      <c r="H45" s="182">
        <f>'実質公債費比率（分子）の構造'!M$49</f>
        <v>15</v>
      </c>
      <c r="I45" s="182"/>
      <c r="J45" s="182"/>
      <c r="K45" s="182">
        <f>'実質公債費比率（分子）の構造'!N$49</f>
        <v>14</v>
      </c>
      <c r="L45" s="182"/>
      <c r="M45" s="182"/>
      <c r="N45" s="182">
        <f>'実質公債費比率（分子）の構造'!O$49</f>
        <v>6</v>
      </c>
      <c r="O45" s="182"/>
      <c r="P45" s="182"/>
    </row>
    <row r="46" spans="1:16" x14ac:dyDescent="0.15">
      <c r="A46" s="182" t="s">
        <v>66</v>
      </c>
      <c r="B46" s="182">
        <f>'実質公債費比率（分子）の構造'!K$48</f>
        <v>4868</v>
      </c>
      <c r="C46" s="182"/>
      <c r="D46" s="182"/>
      <c r="E46" s="182">
        <f>'実質公債費比率（分子）の構造'!L$48</f>
        <v>5131</v>
      </c>
      <c r="F46" s="182"/>
      <c r="G46" s="182"/>
      <c r="H46" s="182">
        <f>'実質公債費比率（分子）の構造'!M$48</f>
        <v>5081</v>
      </c>
      <c r="I46" s="182"/>
      <c r="J46" s="182"/>
      <c r="K46" s="182">
        <f>'実質公債費比率（分子）の構造'!N$48</f>
        <v>4970</v>
      </c>
      <c r="L46" s="182"/>
      <c r="M46" s="182"/>
      <c r="N46" s="182">
        <f>'実質公債費比率（分子）の構造'!O$48</f>
        <v>4884</v>
      </c>
      <c r="O46" s="182"/>
      <c r="P46" s="182"/>
    </row>
    <row r="47" spans="1:16" x14ac:dyDescent="0.15">
      <c r="A47" s="182" t="s">
        <v>67</v>
      </c>
      <c r="B47" s="182">
        <f>'実質公債費比率（分子）の構造'!K$47</f>
        <v>60</v>
      </c>
      <c r="C47" s="182"/>
      <c r="D47" s="182"/>
      <c r="E47" s="182">
        <f>'実質公債費比率（分子）の構造'!L$47</f>
        <v>65</v>
      </c>
      <c r="F47" s="182"/>
      <c r="G47" s="182"/>
      <c r="H47" s="182">
        <f>'実質公債費比率（分子）の構造'!M$47</f>
        <v>70</v>
      </c>
      <c r="I47" s="182"/>
      <c r="J47" s="182"/>
      <c r="K47" s="182">
        <f>'実質公債費比率（分子）の構造'!N$47</f>
        <v>75</v>
      </c>
      <c r="L47" s="182"/>
      <c r="M47" s="182"/>
      <c r="N47" s="182">
        <f>'実質公債費比率（分子）の構造'!O$47</f>
        <v>75</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9311</v>
      </c>
      <c r="C49" s="182"/>
      <c r="D49" s="182"/>
      <c r="E49" s="182">
        <f>'実質公債費比率（分子）の構造'!L$45</f>
        <v>9360</v>
      </c>
      <c r="F49" s="182"/>
      <c r="G49" s="182"/>
      <c r="H49" s="182">
        <f>'実質公債費比率（分子）の構造'!M$45</f>
        <v>9924</v>
      </c>
      <c r="I49" s="182"/>
      <c r="J49" s="182"/>
      <c r="K49" s="182">
        <f>'実質公債費比率（分子）の構造'!N$45</f>
        <v>9855</v>
      </c>
      <c r="L49" s="182"/>
      <c r="M49" s="182"/>
      <c r="N49" s="182">
        <f>'実質公債費比率（分子）の構造'!O$45</f>
        <v>9734</v>
      </c>
      <c r="O49" s="182"/>
      <c r="P49" s="182"/>
    </row>
    <row r="50" spans="1:16" x14ac:dyDescent="0.15">
      <c r="A50" s="182" t="s">
        <v>70</v>
      </c>
      <c r="B50" s="182" t="e">
        <f>NA()</f>
        <v>#N/A</v>
      </c>
      <c r="C50" s="182">
        <f>IF(ISNUMBER('実質公債費比率（分子）の構造'!K$53),'実質公債費比率（分子）の構造'!K$53,NA())</f>
        <v>4307</v>
      </c>
      <c r="D50" s="182" t="e">
        <f>NA()</f>
        <v>#N/A</v>
      </c>
      <c r="E50" s="182" t="e">
        <f>NA()</f>
        <v>#N/A</v>
      </c>
      <c r="F50" s="182">
        <f>IF(ISNUMBER('実質公債費比率（分子）の構造'!L$53),'実質公債費比率（分子）の構造'!L$53,NA())</f>
        <v>4323</v>
      </c>
      <c r="G50" s="182" t="e">
        <f>NA()</f>
        <v>#N/A</v>
      </c>
      <c r="H50" s="182" t="e">
        <f>NA()</f>
        <v>#N/A</v>
      </c>
      <c r="I50" s="182">
        <f>IF(ISNUMBER('実質公債費比率（分子）の構造'!M$53),'実質公債費比率（分子）の構造'!M$53,NA())</f>
        <v>4758</v>
      </c>
      <c r="J50" s="182" t="e">
        <f>NA()</f>
        <v>#N/A</v>
      </c>
      <c r="K50" s="182" t="e">
        <f>NA()</f>
        <v>#N/A</v>
      </c>
      <c r="L50" s="182">
        <f>IF(ISNUMBER('実質公債費比率（分子）の構造'!N$53),'実質公債費比率（分子）の構造'!N$53,NA())</f>
        <v>4617</v>
      </c>
      <c r="M50" s="182" t="e">
        <f>NA()</f>
        <v>#N/A</v>
      </c>
      <c r="N50" s="182" t="e">
        <f>NA()</f>
        <v>#N/A</v>
      </c>
      <c r="O50" s="182">
        <f>IF(ISNUMBER('実質公債費比率（分子）の構造'!O$53),'実質公債費比率（分子）の構造'!O$53,NA())</f>
        <v>4435</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101190</v>
      </c>
      <c r="E56" s="181"/>
      <c r="F56" s="181"/>
      <c r="G56" s="181">
        <f>'将来負担比率（分子）の構造'!J$52</f>
        <v>101877</v>
      </c>
      <c r="H56" s="181"/>
      <c r="I56" s="181"/>
      <c r="J56" s="181">
        <f>'将来負担比率（分子）の構造'!K$52</f>
        <v>105525</v>
      </c>
      <c r="K56" s="181"/>
      <c r="L56" s="181"/>
      <c r="M56" s="181">
        <f>'将来負担比率（分子）の構造'!L$52</f>
        <v>107163</v>
      </c>
      <c r="N56" s="181"/>
      <c r="O56" s="181"/>
      <c r="P56" s="181">
        <f>'将来負担比率（分子）の構造'!M$52</f>
        <v>109259</v>
      </c>
    </row>
    <row r="57" spans="1:16" x14ac:dyDescent="0.15">
      <c r="A57" s="181" t="s">
        <v>42</v>
      </c>
      <c r="B57" s="181"/>
      <c r="C57" s="181"/>
      <c r="D57" s="181">
        <f>'将来負担比率（分子）の構造'!I$51</f>
        <v>15562</v>
      </c>
      <c r="E57" s="181"/>
      <c r="F57" s="181"/>
      <c r="G57" s="181">
        <f>'将来負担比率（分子）の構造'!J$51</f>
        <v>15034</v>
      </c>
      <c r="H57" s="181"/>
      <c r="I57" s="181"/>
      <c r="J57" s="181">
        <f>'将来負担比率（分子）の構造'!K$51</f>
        <v>15819</v>
      </c>
      <c r="K57" s="181"/>
      <c r="L57" s="181"/>
      <c r="M57" s="181">
        <f>'将来負担比率（分子）の構造'!L$51</f>
        <v>17178</v>
      </c>
      <c r="N57" s="181"/>
      <c r="O57" s="181"/>
      <c r="P57" s="181">
        <f>'将来負担比率（分子）の構造'!M$51</f>
        <v>18633</v>
      </c>
    </row>
    <row r="58" spans="1:16" x14ac:dyDescent="0.15">
      <c r="A58" s="181" t="s">
        <v>41</v>
      </c>
      <c r="B58" s="181"/>
      <c r="C58" s="181"/>
      <c r="D58" s="181">
        <f>'将来負担比率（分子）の構造'!I$50</f>
        <v>13379</v>
      </c>
      <c r="E58" s="181"/>
      <c r="F58" s="181"/>
      <c r="G58" s="181">
        <f>'将来負担比率（分子）の構造'!J$50</f>
        <v>11664</v>
      </c>
      <c r="H58" s="181"/>
      <c r="I58" s="181"/>
      <c r="J58" s="181">
        <f>'将来負担比率（分子）の構造'!K$50</f>
        <v>9199</v>
      </c>
      <c r="K58" s="181"/>
      <c r="L58" s="181"/>
      <c r="M58" s="181">
        <f>'将来負担比率（分子）の構造'!L$50</f>
        <v>4292</v>
      </c>
      <c r="N58" s="181"/>
      <c r="O58" s="181"/>
      <c r="P58" s="181">
        <f>'将来負担比率（分子）の構造'!M$50</f>
        <v>4411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f>'将来負担比率（分子）の構造'!J$46</f>
        <v>47</v>
      </c>
      <c r="F61" s="181"/>
      <c r="G61" s="181"/>
      <c r="H61" s="181">
        <f>'将来負担比率（分子）の構造'!K$46</f>
        <v>92</v>
      </c>
      <c r="I61" s="181"/>
      <c r="J61" s="181"/>
      <c r="K61" s="181">
        <f>'将来負担比率（分子）の構造'!L$46</f>
        <v>45</v>
      </c>
      <c r="L61" s="181"/>
      <c r="M61" s="181"/>
      <c r="N61" s="181" t="str">
        <f>'将来負担比率（分子）の構造'!M$46</f>
        <v>-</v>
      </c>
      <c r="O61" s="181"/>
      <c r="P61" s="181"/>
    </row>
    <row r="62" spans="1:16" x14ac:dyDescent="0.15">
      <c r="A62" s="181" t="s">
        <v>35</v>
      </c>
      <c r="B62" s="181">
        <f>'将来負担比率（分子）の構造'!I$45</f>
        <v>13851</v>
      </c>
      <c r="C62" s="181"/>
      <c r="D62" s="181"/>
      <c r="E62" s="181">
        <f>'将来負担比率（分子）の構造'!J$45</f>
        <v>13829</v>
      </c>
      <c r="F62" s="181"/>
      <c r="G62" s="181"/>
      <c r="H62" s="181">
        <f>'将来負担比率（分子）の構造'!K$45</f>
        <v>13338</v>
      </c>
      <c r="I62" s="181"/>
      <c r="J62" s="181"/>
      <c r="K62" s="181">
        <f>'将来負担比率（分子）の構造'!L$45</f>
        <v>13216</v>
      </c>
      <c r="L62" s="181"/>
      <c r="M62" s="181"/>
      <c r="N62" s="181">
        <f>'将来負担比率（分子）の構造'!M$45</f>
        <v>13056</v>
      </c>
      <c r="O62" s="181"/>
      <c r="P62" s="181"/>
    </row>
    <row r="63" spans="1:16" x14ac:dyDescent="0.15">
      <c r="A63" s="181" t="s">
        <v>34</v>
      </c>
      <c r="B63" s="181">
        <f>'将来負担比率（分子）の構造'!I$44</f>
        <v>62</v>
      </c>
      <c r="C63" s="181"/>
      <c r="D63" s="181"/>
      <c r="E63" s="181">
        <f>'将来負担比率（分子）の構造'!J$44</f>
        <v>45</v>
      </c>
      <c r="F63" s="181"/>
      <c r="G63" s="181"/>
      <c r="H63" s="181">
        <f>'将来負担比率（分子）の構造'!K$44</f>
        <v>29</v>
      </c>
      <c r="I63" s="181"/>
      <c r="J63" s="181"/>
      <c r="K63" s="181">
        <f>'将来負担比率（分子）の構造'!L$44</f>
        <v>14</v>
      </c>
      <c r="L63" s="181"/>
      <c r="M63" s="181"/>
      <c r="N63" s="181">
        <f>'将来負担比率（分子）の構造'!M$44</f>
        <v>8</v>
      </c>
      <c r="O63" s="181"/>
      <c r="P63" s="181"/>
    </row>
    <row r="64" spans="1:16" x14ac:dyDescent="0.15">
      <c r="A64" s="181" t="s">
        <v>33</v>
      </c>
      <c r="B64" s="181">
        <f>'将来負担比率（分子）の構造'!I$43</f>
        <v>58442</v>
      </c>
      <c r="C64" s="181"/>
      <c r="D64" s="181"/>
      <c r="E64" s="181">
        <f>'将来負担比率（分子）の構造'!J$43</f>
        <v>57470</v>
      </c>
      <c r="F64" s="181"/>
      <c r="G64" s="181"/>
      <c r="H64" s="181">
        <f>'将来負担比率（分子）の構造'!K$43</f>
        <v>55671</v>
      </c>
      <c r="I64" s="181"/>
      <c r="J64" s="181"/>
      <c r="K64" s="181">
        <f>'将来負担比率（分子）の構造'!L$43</f>
        <v>54026</v>
      </c>
      <c r="L64" s="181"/>
      <c r="M64" s="181"/>
      <c r="N64" s="181">
        <f>'将来負担比率（分子）の構造'!M$43</f>
        <v>51465</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101697</v>
      </c>
      <c r="C66" s="181"/>
      <c r="D66" s="181"/>
      <c r="E66" s="181">
        <f>'将来負担比率（分子）の構造'!J$41</f>
        <v>108044</v>
      </c>
      <c r="F66" s="181"/>
      <c r="G66" s="181"/>
      <c r="H66" s="181">
        <f>'将来負担比率（分子）の構造'!K$41</f>
        <v>119089</v>
      </c>
      <c r="I66" s="181"/>
      <c r="J66" s="181"/>
      <c r="K66" s="181">
        <f>'将来負担比率（分子）の構造'!L$41</f>
        <v>124563</v>
      </c>
      <c r="L66" s="181"/>
      <c r="M66" s="181"/>
      <c r="N66" s="181">
        <f>'将来負担比率（分子）の構造'!M$41</f>
        <v>133215</v>
      </c>
      <c r="O66" s="181"/>
      <c r="P66" s="181"/>
    </row>
    <row r="67" spans="1:16" x14ac:dyDescent="0.15">
      <c r="A67" s="181" t="s">
        <v>74</v>
      </c>
      <c r="B67" s="181" t="e">
        <f>NA()</f>
        <v>#N/A</v>
      </c>
      <c r="C67" s="181">
        <f>IF(ISNUMBER('将来負担比率（分子）の構造'!I$53), IF('将来負担比率（分子）の構造'!I$53 &lt; 0, 0, '将来負担比率（分子）の構造'!I$53), NA())</f>
        <v>43921</v>
      </c>
      <c r="D67" s="181" t="e">
        <f>NA()</f>
        <v>#N/A</v>
      </c>
      <c r="E67" s="181" t="e">
        <f>NA()</f>
        <v>#N/A</v>
      </c>
      <c r="F67" s="181">
        <f>IF(ISNUMBER('将来負担比率（分子）の構造'!J$53), IF('将来負担比率（分子）の構造'!J$53 &lt; 0, 0, '将来負担比率（分子）の構造'!J$53), NA())</f>
        <v>50860</v>
      </c>
      <c r="G67" s="181" t="e">
        <f>NA()</f>
        <v>#N/A</v>
      </c>
      <c r="H67" s="181" t="e">
        <f>NA()</f>
        <v>#N/A</v>
      </c>
      <c r="I67" s="181">
        <f>IF(ISNUMBER('将来負担比率（分子）の構造'!K$53), IF('将来負担比率（分子）の構造'!K$53 &lt; 0, 0, '将来負担比率（分子）の構造'!K$53), NA())</f>
        <v>57674</v>
      </c>
      <c r="J67" s="181" t="e">
        <f>NA()</f>
        <v>#N/A</v>
      </c>
      <c r="K67" s="181" t="e">
        <f>NA()</f>
        <v>#N/A</v>
      </c>
      <c r="L67" s="181">
        <f>IF(ISNUMBER('将来負担比率（分子）の構造'!L$53), IF('将来負担比率（分子）の構造'!L$53 &lt; 0, 0, '将来負担比率（分子）の構造'!L$53), NA())</f>
        <v>63231</v>
      </c>
      <c r="M67" s="181" t="e">
        <f>NA()</f>
        <v>#N/A</v>
      </c>
      <c r="N67" s="181" t="e">
        <f>NA()</f>
        <v>#N/A</v>
      </c>
      <c r="O67" s="181">
        <f>IF(ISNUMBER('将来負担比率（分子）の構造'!M$53), IF('将来負担比率（分子）の構造'!M$53 &lt; 0, 0, '将来負担比率（分子）の構造'!M$53), NA())</f>
        <v>65442</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5817</v>
      </c>
      <c r="C72" s="185">
        <f>基金残高に係る経年分析!G55</f>
        <v>2701</v>
      </c>
      <c r="D72" s="185">
        <f>基金残高に係る経年分析!H55</f>
        <v>2624</v>
      </c>
    </row>
    <row r="73" spans="1:16" x14ac:dyDescent="0.15">
      <c r="A73" s="184" t="s">
        <v>77</v>
      </c>
      <c r="B73" s="185">
        <f>基金残高に係る経年分析!F56</f>
        <v>351</v>
      </c>
      <c r="C73" s="185">
        <f>基金残高に係る経年分析!G56</f>
        <v>151</v>
      </c>
      <c r="D73" s="185">
        <f>基金残高に係る経年分析!H56</f>
        <v>151</v>
      </c>
    </row>
    <row r="74" spans="1:16" x14ac:dyDescent="0.15">
      <c r="A74" s="184" t="s">
        <v>78</v>
      </c>
      <c r="B74" s="185">
        <f>基金残高に係る経年分析!F57</f>
        <v>1614</v>
      </c>
      <c r="C74" s="185">
        <f>基金残高に係る経年分析!G57</f>
        <v>486</v>
      </c>
      <c r="D74" s="185">
        <f>基金残高に係る経年分析!H57</f>
        <v>531</v>
      </c>
    </row>
  </sheetData>
  <sheetProtection algorithmName="SHA-512" hashValue="k/yqLzLBg2vaG7SZIT7nB2NBVvql4ieVb6lMvPDK6GBYVvK6bmVhNGr1ISxZGmDVgsSFype/v++utO/5lZg22A==" saltValue="jh5OeEbGjWY6ccKB+kPl5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2" zoomScale="75" zoomScaleNormal="7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209</v>
      </c>
      <c r="DI1" s="662"/>
      <c r="DJ1" s="662"/>
      <c r="DK1" s="662"/>
      <c r="DL1" s="662"/>
      <c r="DM1" s="662"/>
      <c r="DN1" s="663"/>
      <c r="DO1" s="226"/>
      <c r="DP1" s="661" t="s">
        <v>210</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212</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213</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214</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215</v>
      </c>
      <c r="S4" s="665"/>
      <c r="T4" s="665"/>
      <c r="U4" s="665"/>
      <c r="V4" s="665"/>
      <c r="W4" s="665"/>
      <c r="X4" s="665"/>
      <c r="Y4" s="666"/>
      <c r="Z4" s="664" t="s">
        <v>216</v>
      </c>
      <c r="AA4" s="665"/>
      <c r="AB4" s="665"/>
      <c r="AC4" s="666"/>
      <c r="AD4" s="664" t="s">
        <v>217</v>
      </c>
      <c r="AE4" s="665"/>
      <c r="AF4" s="665"/>
      <c r="AG4" s="665"/>
      <c r="AH4" s="665"/>
      <c r="AI4" s="665"/>
      <c r="AJ4" s="665"/>
      <c r="AK4" s="666"/>
      <c r="AL4" s="664" t="s">
        <v>216</v>
      </c>
      <c r="AM4" s="665"/>
      <c r="AN4" s="665"/>
      <c r="AO4" s="666"/>
      <c r="AP4" s="670" t="s">
        <v>218</v>
      </c>
      <c r="AQ4" s="670"/>
      <c r="AR4" s="670"/>
      <c r="AS4" s="670"/>
      <c r="AT4" s="670"/>
      <c r="AU4" s="670"/>
      <c r="AV4" s="670"/>
      <c r="AW4" s="670"/>
      <c r="AX4" s="670"/>
      <c r="AY4" s="670"/>
      <c r="AZ4" s="670"/>
      <c r="BA4" s="670"/>
      <c r="BB4" s="670"/>
      <c r="BC4" s="670"/>
      <c r="BD4" s="670"/>
      <c r="BE4" s="670"/>
      <c r="BF4" s="670"/>
      <c r="BG4" s="670" t="s">
        <v>219</v>
      </c>
      <c r="BH4" s="670"/>
      <c r="BI4" s="670"/>
      <c r="BJ4" s="670"/>
      <c r="BK4" s="670"/>
      <c r="BL4" s="670"/>
      <c r="BM4" s="670"/>
      <c r="BN4" s="670"/>
      <c r="BO4" s="670" t="s">
        <v>216</v>
      </c>
      <c r="BP4" s="670"/>
      <c r="BQ4" s="670"/>
      <c r="BR4" s="670"/>
      <c r="BS4" s="670" t="s">
        <v>220</v>
      </c>
      <c r="BT4" s="670"/>
      <c r="BU4" s="670"/>
      <c r="BV4" s="670"/>
      <c r="BW4" s="670"/>
      <c r="BX4" s="670"/>
      <c r="BY4" s="670"/>
      <c r="BZ4" s="670"/>
      <c r="CA4" s="670"/>
      <c r="CB4" s="670"/>
      <c r="CD4" s="667" t="s">
        <v>221</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222</v>
      </c>
      <c r="C5" s="672"/>
      <c r="D5" s="672"/>
      <c r="E5" s="672"/>
      <c r="F5" s="672"/>
      <c r="G5" s="672"/>
      <c r="H5" s="672"/>
      <c r="I5" s="672"/>
      <c r="J5" s="672"/>
      <c r="K5" s="672"/>
      <c r="L5" s="672"/>
      <c r="M5" s="672"/>
      <c r="N5" s="672"/>
      <c r="O5" s="672"/>
      <c r="P5" s="672"/>
      <c r="Q5" s="673"/>
      <c r="R5" s="674">
        <v>41705493</v>
      </c>
      <c r="S5" s="675"/>
      <c r="T5" s="675"/>
      <c r="U5" s="675"/>
      <c r="V5" s="675"/>
      <c r="W5" s="675"/>
      <c r="X5" s="675"/>
      <c r="Y5" s="676"/>
      <c r="Z5" s="677">
        <v>26.7</v>
      </c>
      <c r="AA5" s="677"/>
      <c r="AB5" s="677"/>
      <c r="AC5" s="677"/>
      <c r="AD5" s="678">
        <v>40028845</v>
      </c>
      <c r="AE5" s="678"/>
      <c r="AF5" s="678"/>
      <c r="AG5" s="678"/>
      <c r="AH5" s="678"/>
      <c r="AI5" s="678"/>
      <c r="AJ5" s="678"/>
      <c r="AK5" s="678"/>
      <c r="AL5" s="679">
        <v>72.3</v>
      </c>
      <c r="AM5" s="680"/>
      <c r="AN5" s="680"/>
      <c r="AO5" s="681"/>
      <c r="AP5" s="671" t="s">
        <v>223</v>
      </c>
      <c r="AQ5" s="672"/>
      <c r="AR5" s="672"/>
      <c r="AS5" s="672"/>
      <c r="AT5" s="672"/>
      <c r="AU5" s="672"/>
      <c r="AV5" s="672"/>
      <c r="AW5" s="672"/>
      <c r="AX5" s="672"/>
      <c r="AY5" s="672"/>
      <c r="AZ5" s="672"/>
      <c r="BA5" s="672"/>
      <c r="BB5" s="672"/>
      <c r="BC5" s="672"/>
      <c r="BD5" s="672"/>
      <c r="BE5" s="672"/>
      <c r="BF5" s="673"/>
      <c r="BG5" s="685">
        <v>40028845</v>
      </c>
      <c r="BH5" s="686"/>
      <c r="BI5" s="686"/>
      <c r="BJ5" s="686"/>
      <c r="BK5" s="686"/>
      <c r="BL5" s="686"/>
      <c r="BM5" s="686"/>
      <c r="BN5" s="687"/>
      <c r="BO5" s="688">
        <v>96</v>
      </c>
      <c r="BP5" s="688"/>
      <c r="BQ5" s="688"/>
      <c r="BR5" s="688"/>
      <c r="BS5" s="689">
        <v>873131</v>
      </c>
      <c r="BT5" s="689"/>
      <c r="BU5" s="689"/>
      <c r="BV5" s="689"/>
      <c r="BW5" s="689"/>
      <c r="BX5" s="689"/>
      <c r="BY5" s="689"/>
      <c r="BZ5" s="689"/>
      <c r="CA5" s="689"/>
      <c r="CB5" s="693"/>
      <c r="CD5" s="667" t="s">
        <v>218</v>
      </c>
      <c r="CE5" s="668"/>
      <c r="CF5" s="668"/>
      <c r="CG5" s="668"/>
      <c r="CH5" s="668"/>
      <c r="CI5" s="668"/>
      <c r="CJ5" s="668"/>
      <c r="CK5" s="668"/>
      <c r="CL5" s="668"/>
      <c r="CM5" s="668"/>
      <c r="CN5" s="668"/>
      <c r="CO5" s="668"/>
      <c r="CP5" s="668"/>
      <c r="CQ5" s="669"/>
      <c r="CR5" s="667" t="s">
        <v>224</v>
      </c>
      <c r="CS5" s="668"/>
      <c r="CT5" s="668"/>
      <c r="CU5" s="668"/>
      <c r="CV5" s="668"/>
      <c r="CW5" s="668"/>
      <c r="CX5" s="668"/>
      <c r="CY5" s="669"/>
      <c r="CZ5" s="667" t="s">
        <v>216</v>
      </c>
      <c r="DA5" s="668"/>
      <c r="DB5" s="668"/>
      <c r="DC5" s="669"/>
      <c r="DD5" s="667" t="s">
        <v>225</v>
      </c>
      <c r="DE5" s="668"/>
      <c r="DF5" s="668"/>
      <c r="DG5" s="668"/>
      <c r="DH5" s="668"/>
      <c r="DI5" s="668"/>
      <c r="DJ5" s="668"/>
      <c r="DK5" s="668"/>
      <c r="DL5" s="668"/>
      <c r="DM5" s="668"/>
      <c r="DN5" s="668"/>
      <c r="DO5" s="668"/>
      <c r="DP5" s="669"/>
      <c r="DQ5" s="667" t="s">
        <v>226</v>
      </c>
      <c r="DR5" s="668"/>
      <c r="DS5" s="668"/>
      <c r="DT5" s="668"/>
      <c r="DU5" s="668"/>
      <c r="DV5" s="668"/>
      <c r="DW5" s="668"/>
      <c r="DX5" s="668"/>
      <c r="DY5" s="668"/>
      <c r="DZ5" s="668"/>
      <c r="EA5" s="668"/>
      <c r="EB5" s="668"/>
      <c r="EC5" s="669"/>
    </row>
    <row r="6" spans="2:143" ht="11.25" customHeight="1" x14ac:dyDescent="0.15">
      <c r="B6" s="682" t="s">
        <v>227</v>
      </c>
      <c r="C6" s="683"/>
      <c r="D6" s="683"/>
      <c r="E6" s="683"/>
      <c r="F6" s="683"/>
      <c r="G6" s="683"/>
      <c r="H6" s="683"/>
      <c r="I6" s="683"/>
      <c r="J6" s="683"/>
      <c r="K6" s="683"/>
      <c r="L6" s="683"/>
      <c r="M6" s="683"/>
      <c r="N6" s="683"/>
      <c r="O6" s="683"/>
      <c r="P6" s="683"/>
      <c r="Q6" s="684"/>
      <c r="R6" s="685">
        <v>783561</v>
      </c>
      <c r="S6" s="686"/>
      <c r="T6" s="686"/>
      <c r="U6" s="686"/>
      <c r="V6" s="686"/>
      <c r="W6" s="686"/>
      <c r="X6" s="686"/>
      <c r="Y6" s="687"/>
      <c r="Z6" s="688">
        <v>0.5</v>
      </c>
      <c r="AA6" s="688"/>
      <c r="AB6" s="688"/>
      <c r="AC6" s="688"/>
      <c r="AD6" s="689">
        <v>783561</v>
      </c>
      <c r="AE6" s="689"/>
      <c r="AF6" s="689"/>
      <c r="AG6" s="689"/>
      <c r="AH6" s="689"/>
      <c r="AI6" s="689"/>
      <c r="AJ6" s="689"/>
      <c r="AK6" s="689"/>
      <c r="AL6" s="690">
        <v>1.4</v>
      </c>
      <c r="AM6" s="691"/>
      <c r="AN6" s="691"/>
      <c r="AO6" s="692"/>
      <c r="AP6" s="682" t="s">
        <v>228</v>
      </c>
      <c r="AQ6" s="683"/>
      <c r="AR6" s="683"/>
      <c r="AS6" s="683"/>
      <c r="AT6" s="683"/>
      <c r="AU6" s="683"/>
      <c r="AV6" s="683"/>
      <c r="AW6" s="683"/>
      <c r="AX6" s="683"/>
      <c r="AY6" s="683"/>
      <c r="AZ6" s="683"/>
      <c r="BA6" s="683"/>
      <c r="BB6" s="683"/>
      <c r="BC6" s="683"/>
      <c r="BD6" s="683"/>
      <c r="BE6" s="683"/>
      <c r="BF6" s="684"/>
      <c r="BG6" s="685">
        <v>40028845</v>
      </c>
      <c r="BH6" s="686"/>
      <c r="BI6" s="686"/>
      <c r="BJ6" s="686"/>
      <c r="BK6" s="686"/>
      <c r="BL6" s="686"/>
      <c r="BM6" s="686"/>
      <c r="BN6" s="687"/>
      <c r="BO6" s="688">
        <v>96</v>
      </c>
      <c r="BP6" s="688"/>
      <c r="BQ6" s="688"/>
      <c r="BR6" s="688"/>
      <c r="BS6" s="689">
        <v>873131</v>
      </c>
      <c r="BT6" s="689"/>
      <c r="BU6" s="689"/>
      <c r="BV6" s="689"/>
      <c r="BW6" s="689"/>
      <c r="BX6" s="689"/>
      <c r="BY6" s="689"/>
      <c r="BZ6" s="689"/>
      <c r="CA6" s="689"/>
      <c r="CB6" s="693"/>
      <c r="CD6" s="696" t="s">
        <v>229</v>
      </c>
      <c r="CE6" s="697"/>
      <c r="CF6" s="697"/>
      <c r="CG6" s="697"/>
      <c r="CH6" s="697"/>
      <c r="CI6" s="697"/>
      <c r="CJ6" s="697"/>
      <c r="CK6" s="697"/>
      <c r="CL6" s="697"/>
      <c r="CM6" s="697"/>
      <c r="CN6" s="697"/>
      <c r="CO6" s="697"/>
      <c r="CP6" s="697"/>
      <c r="CQ6" s="698"/>
      <c r="CR6" s="685">
        <v>525183</v>
      </c>
      <c r="CS6" s="686"/>
      <c r="CT6" s="686"/>
      <c r="CU6" s="686"/>
      <c r="CV6" s="686"/>
      <c r="CW6" s="686"/>
      <c r="CX6" s="686"/>
      <c r="CY6" s="687"/>
      <c r="CZ6" s="679">
        <v>0.3</v>
      </c>
      <c r="DA6" s="680"/>
      <c r="DB6" s="680"/>
      <c r="DC6" s="699"/>
      <c r="DD6" s="694" t="s">
        <v>127</v>
      </c>
      <c r="DE6" s="686"/>
      <c r="DF6" s="686"/>
      <c r="DG6" s="686"/>
      <c r="DH6" s="686"/>
      <c r="DI6" s="686"/>
      <c r="DJ6" s="686"/>
      <c r="DK6" s="686"/>
      <c r="DL6" s="686"/>
      <c r="DM6" s="686"/>
      <c r="DN6" s="686"/>
      <c r="DO6" s="686"/>
      <c r="DP6" s="687"/>
      <c r="DQ6" s="694">
        <v>524881</v>
      </c>
      <c r="DR6" s="686"/>
      <c r="DS6" s="686"/>
      <c r="DT6" s="686"/>
      <c r="DU6" s="686"/>
      <c r="DV6" s="686"/>
      <c r="DW6" s="686"/>
      <c r="DX6" s="686"/>
      <c r="DY6" s="686"/>
      <c r="DZ6" s="686"/>
      <c r="EA6" s="686"/>
      <c r="EB6" s="686"/>
      <c r="EC6" s="695"/>
    </row>
    <row r="7" spans="2:143" ht="11.25" customHeight="1" x14ac:dyDescent="0.15">
      <c r="B7" s="682" t="s">
        <v>230</v>
      </c>
      <c r="C7" s="683"/>
      <c r="D7" s="683"/>
      <c r="E7" s="683"/>
      <c r="F7" s="683"/>
      <c r="G7" s="683"/>
      <c r="H7" s="683"/>
      <c r="I7" s="683"/>
      <c r="J7" s="683"/>
      <c r="K7" s="683"/>
      <c r="L7" s="683"/>
      <c r="M7" s="683"/>
      <c r="N7" s="683"/>
      <c r="O7" s="683"/>
      <c r="P7" s="683"/>
      <c r="Q7" s="684"/>
      <c r="R7" s="685">
        <v>31993</v>
      </c>
      <c r="S7" s="686"/>
      <c r="T7" s="686"/>
      <c r="U7" s="686"/>
      <c r="V7" s="686"/>
      <c r="W7" s="686"/>
      <c r="X7" s="686"/>
      <c r="Y7" s="687"/>
      <c r="Z7" s="688">
        <v>0</v>
      </c>
      <c r="AA7" s="688"/>
      <c r="AB7" s="688"/>
      <c r="AC7" s="688"/>
      <c r="AD7" s="689">
        <v>31993</v>
      </c>
      <c r="AE7" s="689"/>
      <c r="AF7" s="689"/>
      <c r="AG7" s="689"/>
      <c r="AH7" s="689"/>
      <c r="AI7" s="689"/>
      <c r="AJ7" s="689"/>
      <c r="AK7" s="689"/>
      <c r="AL7" s="690">
        <v>0.1</v>
      </c>
      <c r="AM7" s="691"/>
      <c r="AN7" s="691"/>
      <c r="AO7" s="692"/>
      <c r="AP7" s="682" t="s">
        <v>231</v>
      </c>
      <c r="AQ7" s="683"/>
      <c r="AR7" s="683"/>
      <c r="AS7" s="683"/>
      <c r="AT7" s="683"/>
      <c r="AU7" s="683"/>
      <c r="AV7" s="683"/>
      <c r="AW7" s="683"/>
      <c r="AX7" s="683"/>
      <c r="AY7" s="683"/>
      <c r="AZ7" s="683"/>
      <c r="BA7" s="683"/>
      <c r="BB7" s="683"/>
      <c r="BC7" s="683"/>
      <c r="BD7" s="683"/>
      <c r="BE7" s="683"/>
      <c r="BF7" s="684"/>
      <c r="BG7" s="685">
        <v>21007949</v>
      </c>
      <c r="BH7" s="686"/>
      <c r="BI7" s="686"/>
      <c r="BJ7" s="686"/>
      <c r="BK7" s="686"/>
      <c r="BL7" s="686"/>
      <c r="BM7" s="686"/>
      <c r="BN7" s="687"/>
      <c r="BO7" s="688">
        <v>50.4</v>
      </c>
      <c r="BP7" s="688"/>
      <c r="BQ7" s="688"/>
      <c r="BR7" s="688"/>
      <c r="BS7" s="689">
        <v>873131</v>
      </c>
      <c r="BT7" s="689"/>
      <c r="BU7" s="689"/>
      <c r="BV7" s="689"/>
      <c r="BW7" s="689"/>
      <c r="BX7" s="689"/>
      <c r="BY7" s="689"/>
      <c r="BZ7" s="689"/>
      <c r="CA7" s="689"/>
      <c r="CB7" s="693"/>
      <c r="CD7" s="700" t="s">
        <v>232</v>
      </c>
      <c r="CE7" s="701"/>
      <c r="CF7" s="701"/>
      <c r="CG7" s="701"/>
      <c r="CH7" s="701"/>
      <c r="CI7" s="701"/>
      <c r="CJ7" s="701"/>
      <c r="CK7" s="701"/>
      <c r="CL7" s="701"/>
      <c r="CM7" s="701"/>
      <c r="CN7" s="701"/>
      <c r="CO7" s="701"/>
      <c r="CP7" s="701"/>
      <c r="CQ7" s="702"/>
      <c r="CR7" s="685">
        <v>42017952</v>
      </c>
      <c r="CS7" s="686"/>
      <c r="CT7" s="686"/>
      <c r="CU7" s="686"/>
      <c r="CV7" s="686"/>
      <c r="CW7" s="686"/>
      <c r="CX7" s="686"/>
      <c r="CY7" s="687"/>
      <c r="CZ7" s="688">
        <v>27.8</v>
      </c>
      <c r="DA7" s="688"/>
      <c r="DB7" s="688"/>
      <c r="DC7" s="688"/>
      <c r="DD7" s="694">
        <v>4972212</v>
      </c>
      <c r="DE7" s="686"/>
      <c r="DF7" s="686"/>
      <c r="DG7" s="686"/>
      <c r="DH7" s="686"/>
      <c r="DI7" s="686"/>
      <c r="DJ7" s="686"/>
      <c r="DK7" s="686"/>
      <c r="DL7" s="686"/>
      <c r="DM7" s="686"/>
      <c r="DN7" s="686"/>
      <c r="DO7" s="686"/>
      <c r="DP7" s="687"/>
      <c r="DQ7" s="694">
        <v>8614157</v>
      </c>
      <c r="DR7" s="686"/>
      <c r="DS7" s="686"/>
      <c r="DT7" s="686"/>
      <c r="DU7" s="686"/>
      <c r="DV7" s="686"/>
      <c r="DW7" s="686"/>
      <c r="DX7" s="686"/>
      <c r="DY7" s="686"/>
      <c r="DZ7" s="686"/>
      <c r="EA7" s="686"/>
      <c r="EB7" s="686"/>
      <c r="EC7" s="695"/>
    </row>
    <row r="8" spans="2:143" ht="11.25" customHeight="1" x14ac:dyDescent="0.15">
      <c r="B8" s="682" t="s">
        <v>233</v>
      </c>
      <c r="C8" s="683"/>
      <c r="D8" s="683"/>
      <c r="E8" s="683"/>
      <c r="F8" s="683"/>
      <c r="G8" s="683"/>
      <c r="H8" s="683"/>
      <c r="I8" s="683"/>
      <c r="J8" s="683"/>
      <c r="K8" s="683"/>
      <c r="L8" s="683"/>
      <c r="M8" s="683"/>
      <c r="N8" s="683"/>
      <c r="O8" s="683"/>
      <c r="P8" s="683"/>
      <c r="Q8" s="684"/>
      <c r="R8" s="685">
        <v>153436</v>
      </c>
      <c r="S8" s="686"/>
      <c r="T8" s="686"/>
      <c r="U8" s="686"/>
      <c r="V8" s="686"/>
      <c r="W8" s="686"/>
      <c r="X8" s="686"/>
      <c r="Y8" s="687"/>
      <c r="Z8" s="688">
        <v>0.1</v>
      </c>
      <c r="AA8" s="688"/>
      <c r="AB8" s="688"/>
      <c r="AC8" s="688"/>
      <c r="AD8" s="689">
        <v>153436</v>
      </c>
      <c r="AE8" s="689"/>
      <c r="AF8" s="689"/>
      <c r="AG8" s="689"/>
      <c r="AH8" s="689"/>
      <c r="AI8" s="689"/>
      <c r="AJ8" s="689"/>
      <c r="AK8" s="689"/>
      <c r="AL8" s="690">
        <v>0.3</v>
      </c>
      <c r="AM8" s="691"/>
      <c r="AN8" s="691"/>
      <c r="AO8" s="692"/>
      <c r="AP8" s="682" t="s">
        <v>234</v>
      </c>
      <c r="AQ8" s="683"/>
      <c r="AR8" s="683"/>
      <c r="AS8" s="683"/>
      <c r="AT8" s="683"/>
      <c r="AU8" s="683"/>
      <c r="AV8" s="683"/>
      <c r="AW8" s="683"/>
      <c r="AX8" s="683"/>
      <c r="AY8" s="683"/>
      <c r="AZ8" s="683"/>
      <c r="BA8" s="683"/>
      <c r="BB8" s="683"/>
      <c r="BC8" s="683"/>
      <c r="BD8" s="683"/>
      <c r="BE8" s="683"/>
      <c r="BF8" s="684"/>
      <c r="BG8" s="685">
        <v>472165</v>
      </c>
      <c r="BH8" s="686"/>
      <c r="BI8" s="686"/>
      <c r="BJ8" s="686"/>
      <c r="BK8" s="686"/>
      <c r="BL8" s="686"/>
      <c r="BM8" s="686"/>
      <c r="BN8" s="687"/>
      <c r="BO8" s="688">
        <v>1.1000000000000001</v>
      </c>
      <c r="BP8" s="688"/>
      <c r="BQ8" s="688"/>
      <c r="BR8" s="688"/>
      <c r="BS8" s="694" t="s">
        <v>127</v>
      </c>
      <c r="BT8" s="686"/>
      <c r="BU8" s="686"/>
      <c r="BV8" s="686"/>
      <c r="BW8" s="686"/>
      <c r="BX8" s="686"/>
      <c r="BY8" s="686"/>
      <c r="BZ8" s="686"/>
      <c r="CA8" s="686"/>
      <c r="CB8" s="695"/>
      <c r="CD8" s="700" t="s">
        <v>235</v>
      </c>
      <c r="CE8" s="701"/>
      <c r="CF8" s="701"/>
      <c r="CG8" s="701"/>
      <c r="CH8" s="701"/>
      <c r="CI8" s="701"/>
      <c r="CJ8" s="701"/>
      <c r="CK8" s="701"/>
      <c r="CL8" s="701"/>
      <c r="CM8" s="701"/>
      <c r="CN8" s="701"/>
      <c r="CO8" s="701"/>
      <c r="CP8" s="701"/>
      <c r="CQ8" s="702"/>
      <c r="CR8" s="685">
        <v>45521942</v>
      </c>
      <c r="CS8" s="686"/>
      <c r="CT8" s="686"/>
      <c r="CU8" s="686"/>
      <c r="CV8" s="686"/>
      <c r="CW8" s="686"/>
      <c r="CX8" s="686"/>
      <c r="CY8" s="687"/>
      <c r="CZ8" s="688">
        <v>30.2</v>
      </c>
      <c r="DA8" s="688"/>
      <c r="DB8" s="688"/>
      <c r="DC8" s="688"/>
      <c r="DD8" s="694">
        <v>545664</v>
      </c>
      <c r="DE8" s="686"/>
      <c r="DF8" s="686"/>
      <c r="DG8" s="686"/>
      <c r="DH8" s="686"/>
      <c r="DI8" s="686"/>
      <c r="DJ8" s="686"/>
      <c r="DK8" s="686"/>
      <c r="DL8" s="686"/>
      <c r="DM8" s="686"/>
      <c r="DN8" s="686"/>
      <c r="DO8" s="686"/>
      <c r="DP8" s="687"/>
      <c r="DQ8" s="694">
        <v>18918107</v>
      </c>
      <c r="DR8" s="686"/>
      <c r="DS8" s="686"/>
      <c r="DT8" s="686"/>
      <c r="DU8" s="686"/>
      <c r="DV8" s="686"/>
      <c r="DW8" s="686"/>
      <c r="DX8" s="686"/>
      <c r="DY8" s="686"/>
      <c r="DZ8" s="686"/>
      <c r="EA8" s="686"/>
      <c r="EB8" s="686"/>
      <c r="EC8" s="695"/>
    </row>
    <row r="9" spans="2:143" ht="11.25" customHeight="1" x14ac:dyDescent="0.15">
      <c r="B9" s="682" t="s">
        <v>236</v>
      </c>
      <c r="C9" s="683"/>
      <c r="D9" s="683"/>
      <c r="E9" s="683"/>
      <c r="F9" s="683"/>
      <c r="G9" s="683"/>
      <c r="H9" s="683"/>
      <c r="I9" s="683"/>
      <c r="J9" s="683"/>
      <c r="K9" s="683"/>
      <c r="L9" s="683"/>
      <c r="M9" s="683"/>
      <c r="N9" s="683"/>
      <c r="O9" s="683"/>
      <c r="P9" s="683"/>
      <c r="Q9" s="684"/>
      <c r="R9" s="685">
        <v>213927</v>
      </c>
      <c r="S9" s="686"/>
      <c r="T9" s="686"/>
      <c r="U9" s="686"/>
      <c r="V9" s="686"/>
      <c r="W9" s="686"/>
      <c r="X9" s="686"/>
      <c r="Y9" s="687"/>
      <c r="Z9" s="688">
        <v>0.1</v>
      </c>
      <c r="AA9" s="688"/>
      <c r="AB9" s="688"/>
      <c r="AC9" s="688"/>
      <c r="AD9" s="689">
        <v>213927</v>
      </c>
      <c r="AE9" s="689"/>
      <c r="AF9" s="689"/>
      <c r="AG9" s="689"/>
      <c r="AH9" s="689"/>
      <c r="AI9" s="689"/>
      <c r="AJ9" s="689"/>
      <c r="AK9" s="689"/>
      <c r="AL9" s="690">
        <v>0.4</v>
      </c>
      <c r="AM9" s="691"/>
      <c r="AN9" s="691"/>
      <c r="AO9" s="692"/>
      <c r="AP9" s="682" t="s">
        <v>237</v>
      </c>
      <c r="AQ9" s="683"/>
      <c r="AR9" s="683"/>
      <c r="AS9" s="683"/>
      <c r="AT9" s="683"/>
      <c r="AU9" s="683"/>
      <c r="AV9" s="683"/>
      <c r="AW9" s="683"/>
      <c r="AX9" s="683"/>
      <c r="AY9" s="683"/>
      <c r="AZ9" s="683"/>
      <c r="BA9" s="683"/>
      <c r="BB9" s="683"/>
      <c r="BC9" s="683"/>
      <c r="BD9" s="683"/>
      <c r="BE9" s="683"/>
      <c r="BF9" s="684"/>
      <c r="BG9" s="685">
        <v>16390869</v>
      </c>
      <c r="BH9" s="686"/>
      <c r="BI9" s="686"/>
      <c r="BJ9" s="686"/>
      <c r="BK9" s="686"/>
      <c r="BL9" s="686"/>
      <c r="BM9" s="686"/>
      <c r="BN9" s="687"/>
      <c r="BO9" s="688">
        <v>39.299999999999997</v>
      </c>
      <c r="BP9" s="688"/>
      <c r="BQ9" s="688"/>
      <c r="BR9" s="688"/>
      <c r="BS9" s="694" t="s">
        <v>127</v>
      </c>
      <c r="BT9" s="686"/>
      <c r="BU9" s="686"/>
      <c r="BV9" s="686"/>
      <c r="BW9" s="686"/>
      <c r="BX9" s="686"/>
      <c r="BY9" s="686"/>
      <c r="BZ9" s="686"/>
      <c r="CA9" s="686"/>
      <c r="CB9" s="695"/>
      <c r="CD9" s="700" t="s">
        <v>238</v>
      </c>
      <c r="CE9" s="701"/>
      <c r="CF9" s="701"/>
      <c r="CG9" s="701"/>
      <c r="CH9" s="701"/>
      <c r="CI9" s="701"/>
      <c r="CJ9" s="701"/>
      <c r="CK9" s="701"/>
      <c r="CL9" s="701"/>
      <c r="CM9" s="701"/>
      <c r="CN9" s="701"/>
      <c r="CO9" s="701"/>
      <c r="CP9" s="701"/>
      <c r="CQ9" s="702"/>
      <c r="CR9" s="685">
        <v>12500261</v>
      </c>
      <c r="CS9" s="686"/>
      <c r="CT9" s="686"/>
      <c r="CU9" s="686"/>
      <c r="CV9" s="686"/>
      <c r="CW9" s="686"/>
      <c r="CX9" s="686"/>
      <c r="CY9" s="687"/>
      <c r="CZ9" s="688">
        <v>8.3000000000000007</v>
      </c>
      <c r="DA9" s="688"/>
      <c r="DB9" s="688"/>
      <c r="DC9" s="688"/>
      <c r="DD9" s="694">
        <v>4684023</v>
      </c>
      <c r="DE9" s="686"/>
      <c r="DF9" s="686"/>
      <c r="DG9" s="686"/>
      <c r="DH9" s="686"/>
      <c r="DI9" s="686"/>
      <c r="DJ9" s="686"/>
      <c r="DK9" s="686"/>
      <c r="DL9" s="686"/>
      <c r="DM9" s="686"/>
      <c r="DN9" s="686"/>
      <c r="DO9" s="686"/>
      <c r="DP9" s="687"/>
      <c r="DQ9" s="694">
        <v>6432608</v>
      </c>
      <c r="DR9" s="686"/>
      <c r="DS9" s="686"/>
      <c r="DT9" s="686"/>
      <c r="DU9" s="686"/>
      <c r="DV9" s="686"/>
      <c r="DW9" s="686"/>
      <c r="DX9" s="686"/>
      <c r="DY9" s="686"/>
      <c r="DZ9" s="686"/>
      <c r="EA9" s="686"/>
      <c r="EB9" s="686"/>
      <c r="EC9" s="695"/>
    </row>
    <row r="10" spans="2:143" ht="11.25" customHeight="1" x14ac:dyDescent="0.15">
      <c r="B10" s="682" t="s">
        <v>239</v>
      </c>
      <c r="C10" s="683"/>
      <c r="D10" s="683"/>
      <c r="E10" s="683"/>
      <c r="F10" s="683"/>
      <c r="G10" s="683"/>
      <c r="H10" s="683"/>
      <c r="I10" s="683"/>
      <c r="J10" s="683"/>
      <c r="K10" s="683"/>
      <c r="L10" s="683"/>
      <c r="M10" s="683"/>
      <c r="N10" s="683"/>
      <c r="O10" s="683"/>
      <c r="P10" s="683"/>
      <c r="Q10" s="684"/>
      <c r="R10" s="685" t="s">
        <v>127</v>
      </c>
      <c r="S10" s="686"/>
      <c r="T10" s="686"/>
      <c r="U10" s="686"/>
      <c r="V10" s="686"/>
      <c r="W10" s="686"/>
      <c r="X10" s="686"/>
      <c r="Y10" s="687"/>
      <c r="Z10" s="688" t="s">
        <v>240</v>
      </c>
      <c r="AA10" s="688"/>
      <c r="AB10" s="688"/>
      <c r="AC10" s="688"/>
      <c r="AD10" s="689" t="s">
        <v>240</v>
      </c>
      <c r="AE10" s="689"/>
      <c r="AF10" s="689"/>
      <c r="AG10" s="689"/>
      <c r="AH10" s="689"/>
      <c r="AI10" s="689"/>
      <c r="AJ10" s="689"/>
      <c r="AK10" s="689"/>
      <c r="AL10" s="690" t="s">
        <v>137</v>
      </c>
      <c r="AM10" s="691"/>
      <c r="AN10" s="691"/>
      <c r="AO10" s="692"/>
      <c r="AP10" s="682" t="s">
        <v>241</v>
      </c>
      <c r="AQ10" s="683"/>
      <c r="AR10" s="683"/>
      <c r="AS10" s="683"/>
      <c r="AT10" s="683"/>
      <c r="AU10" s="683"/>
      <c r="AV10" s="683"/>
      <c r="AW10" s="683"/>
      <c r="AX10" s="683"/>
      <c r="AY10" s="683"/>
      <c r="AZ10" s="683"/>
      <c r="BA10" s="683"/>
      <c r="BB10" s="683"/>
      <c r="BC10" s="683"/>
      <c r="BD10" s="683"/>
      <c r="BE10" s="683"/>
      <c r="BF10" s="684"/>
      <c r="BG10" s="685">
        <v>1280779</v>
      </c>
      <c r="BH10" s="686"/>
      <c r="BI10" s="686"/>
      <c r="BJ10" s="686"/>
      <c r="BK10" s="686"/>
      <c r="BL10" s="686"/>
      <c r="BM10" s="686"/>
      <c r="BN10" s="687"/>
      <c r="BO10" s="688">
        <v>3.1</v>
      </c>
      <c r="BP10" s="688"/>
      <c r="BQ10" s="688"/>
      <c r="BR10" s="688"/>
      <c r="BS10" s="694">
        <v>212746</v>
      </c>
      <c r="BT10" s="686"/>
      <c r="BU10" s="686"/>
      <c r="BV10" s="686"/>
      <c r="BW10" s="686"/>
      <c r="BX10" s="686"/>
      <c r="BY10" s="686"/>
      <c r="BZ10" s="686"/>
      <c r="CA10" s="686"/>
      <c r="CB10" s="695"/>
      <c r="CD10" s="700" t="s">
        <v>242</v>
      </c>
      <c r="CE10" s="701"/>
      <c r="CF10" s="701"/>
      <c r="CG10" s="701"/>
      <c r="CH10" s="701"/>
      <c r="CI10" s="701"/>
      <c r="CJ10" s="701"/>
      <c r="CK10" s="701"/>
      <c r="CL10" s="701"/>
      <c r="CM10" s="701"/>
      <c r="CN10" s="701"/>
      <c r="CO10" s="701"/>
      <c r="CP10" s="701"/>
      <c r="CQ10" s="702"/>
      <c r="CR10" s="685">
        <v>46852</v>
      </c>
      <c r="CS10" s="686"/>
      <c r="CT10" s="686"/>
      <c r="CU10" s="686"/>
      <c r="CV10" s="686"/>
      <c r="CW10" s="686"/>
      <c r="CX10" s="686"/>
      <c r="CY10" s="687"/>
      <c r="CZ10" s="688">
        <v>0</v>
      </c>
      <c r="DA10" s="688"/>
      <c r="DB10" s="688"/>
      <c r="DC10" s="688"/>
      <c r="DD10" s="694" t="s">
        <v>127</v>
      </c>
      <c r="DE10" s="686"/>
      <c r="DF10" s="686"/>
      <c r="DG10" s="686"/>
      <c r="DH10" s="686"/>
      <c r="DI10" s="686"/>
      <c r="DJ10" s="686"/>
      <c r="DK10" s="686"/>
      <c r="DL10" s="686"/>
      <c r="DM10" s="686"/>
      <c r="DN10" s="686"/>
      <c r="DO10" s="686"/>
      <c r="DP10" s="687"/>
      <c r="DQ10" s="694">
        <v>46852</v>
      </c>
      <c r="DR10" s="686"/>
      <c r="DS10" s="686"/>
      <c r="DT10" s="686"/>
      <c r="DU10" s="686"/>
      <c r="DV10" s="686"/>
      <c r="DW10" s="686"/>
      <c r="DX10" s="686"/>
      <c r="DY10" s="686"/>
      <c r="DZ10" s="686"/>
      <c r="EA10" s="686"/>
      <c r="EB10" s="686"/>
      <c r="EC10" s="695"/>
    </row>
    <row r="11" spans="2:143" ht="11.25" customHeight="1" x14ac:dyDescent="0.15">
      <c r="B11" s="682" t="s">
        <v>243</v>
      </c>
      <c r="C11" s="683"/>
      <c r="D11" s="683"/>
      <c r="E11" s="683"/>
      <c r="F11" s="683"/>
      <c r="G11" s="683"/>
      <c r="H11" s="683"/>
      <c r="I11" s="683"/>
      <c r="J11" s="683"/>
      <c r="K11" s="683"/>
      <c r="L11" s="683"/>
      <c r="M11" s="683"/>
      <c r="N11" s="683"/>
      <c r="O11" s="683"/>
      <c r="P11" s="683"/>
      <c r="Q11" s="684"/>
      <c r="R11" s="685">
        <v>6148864</v>
      </c>
      <c r="S11" s="686"/>
      <c r="T11" s="686"/>
      <c r="U11" s="686"/>
      <c r="V11" s="686"/>
      <c r="W11" s="686"/>
      <c r="X11" s="686"/>
      <c r="Y11" s="687"/>
      <c r="Z11" s="690">
        <v>3.9</v>
      </c>
      <c r="AA11" s="691"/>
      <c r="AB11" s="691"/>
      <c r="AC11" s="703"/>
      <c r="AD11" s="694">
        <v>6148864</v>
      </c>
      <c r="AE11" s="686"/>
      <c r="AF11" s="686"/>
      <c r="AG11" s="686"/>
      <c r="AH11" s="686"/>
      <c r="AI11" s="686"/>
      <c r="AJ11" s="686"/>
      <c r="AK11" s="687"/>
      <c r="AL11" s="690">
        <v>11.1</v>
      </c>
      <c r="AM11" s="691"/>
      <c r="AN11" s="691"/>
      <c r="AO11" s="692"/>
      <c r="AP11" s="682" t="s">
        <v>244</v>
      </c>
      <c r="AQ11" s="683"/>
      <c r="AR11" s="683"/>
      <c r="AS11" s="683"/>
      <c r="AT11" s="683"/>
      <c r="AU11" s="683"/>
      <c r="AV11" s="683"/>
      <c r="AW11" s="683"/>
      <c r="AX11" s="683"/>
      <c r="AY11" s="683"/>
      <c r="AZ11" s="683"/>
      <c r="BA11" s="683"/>
      <c r="BB11" s="683"/>
      <c r="BC11" s="683"/>
      <c r="BD11" s="683"/>
      <c r="BE11" s="683"/>
      <c r="BF11" s="684"/>
      <c r="BG11" s="685">
        <v>2864136</v>
      </c>
      <c r="BH11" s="686"/>
      <c r="BI11" s="686"/>
      <c r="BJ11" s="686"/>
      <c r="BK11" s="686"/>
      <c r="BL11" s="686"/>
      <c r="BM11" s="686"/>
      <c r="BN11" s="687"/>
      <c r="BO11" s="688">
        <v>6.9</v>
      </c>
      <c r="BP11" s="688"/>
      <c r="BQ11" s="688"/>
      <c r="BR11" s="688"/>
      <c r="BS11" s="694">
        <v>660385</v>
      </c>
      <c r="BT11" s="686"/>
      <c r="BU11" s="686"/>
      <c r="BV11" s="686"/>
      <c r="BW11" s="686"/>
      <c r="BX11" s="686"/>
      <c r="BY11" s="686"/>
      <c r="BZ11" s="686"/>
      <c r="CA11" s="686"/>
      <c r="CB11" s="695"/>
      <c r="CD11" s="700" t="s">
        <v>245</v>
      </c>
      <c r="CE11" s="701"/>
      <c r="CF11" s="701"/>
      <c r="CG11" s="701"/>
      <c r="CH11" s="701"/>
      <c r="CI11" s="701"/>
      <c r="CJ11" s="701"/>
      <c r="CK11" s="701"/>
      <c r="CL11" s="701"/>
      <c r="CM11" s="701"/>
      <c r="CN11" s="701"/>
      <c r="CO11" s="701"/>
      <c r="CP11" s="701"/>
      <c r="CQ11" s="702"/>
      <c r="CR11" s="685">
        <v>2428757</v>
      </c>
      <c r="CS11" s="686"/>
      <c r="CT11" s="686"/>
      <c r="CU11" s="686"/>
      <c r="CV11" s="686"/>
      <c r="CW11" s="686"/>
      <c r="CX11" s="686"/>
      <c r="CY11" s="687"/>
      <c r="CZ11" s="688">
        <v>1.6</v>
      </c>
      <c r="DA11" s="688"/>
      <c r="DB11" s="688"/>
      <c r="DC11" s="688"/>
      <c r="DD11" s="694">
        <v>967028</v>
      </c>
      <c r="DE11" s="686"/>
      <c r="DF11" s="686"/>
      <c r="DG11" s="686"/>
      <c r="DH11" s="686"/>
      <c r="DI11" s="686"/>
      <c r="DJ11" s="686"/>
      <c r="DK11" s="686"/>
      <c r="DL11" s="686"/>
      <c r="DM11" s="686"/>
      <c r="DN11" s="686"/>
      <c r="DO11" s="686"/>
      <c r="DP11" s="687"/>
      <c r="DQ11" s="694">
        <v>1440206</v>
      </c>
      <c r="DR11" s="686"/>
      <c r="DS11" s="686"/>
      <c r="DT11" s="686"/>
      <c r="DU11" s="686"/>
      <c r="DV11" s="686"/>
      <c r="DW11" s="686"/>
      <c r="DX11" s="686"/>
      <c r="DY11" s="686"/>
      <c r="DZ11" s="686"/>
      <c r="EA11" s="686"/>
      <c r="EB11" s="686"/>
      <c r="EC11" s="695"/>
    </row>
    <row r="12" spans="2:143" ht="11.25" customHeight="1" x14ac:dyDescent="0.15">
      <c r="B12" s="682" t="s">
        <v>246</v>
      </c>
      <c r="C12" s="683"/>
      <c r="D12" s="683"/>
      <c r="E12" s="683"/>
      <c r="F12" s="683"/>
      <c r="G12" s="683"/>
      <c r="H12" s="683"/>
      <c r="I12" s="683"/>
      <c r="J12" s="683"/>
      <c r="K12" s="683"/>
      <c r="L12" s="683"/>
      <c r="M12" s="683"/>
      <c r="N12" s="683"/>
      <c r="O12" s="683"/>
      <c r="P12" s="683"/>
      <c r="Q12" s="684"/>
      <c r="R12" s="685">
        <v>61233</v>
      </c>
      <c r="S12" s="686"/>
      <c r="T12" s="686"/>
      <c r="U12" s="686"/>
      <c r="V12" s="686"/>
      <c r="W12" s="686"/>
      <c r="X12" s="686"/>
      <c r="Y12" s="687"/>
      <c r="Z12" s="688">
        <v>0</v>
      </c>
      <c r="AA12" s="688"/>
      <c r="AB12" s="688"/>
      <c r="AC12" s="688"/>
      <c r="AD12" s="689">
        <v>61233</v>
      </c>
      <c r="AE12" s="689"/>
      <c r="AF12" s="689"/>
      <c r="AG12" s="689"/>
      <c r="AH12" s="689"/>
      <c r="AI12" s="689"/>
      <c r="AJ12" s="689"/>
      <c r="AK12" s="689"/>
      <c r="AL12" s="690">
        <v>0.1</v>
      </c>
      <c r="AM12" s="691"/>
      <c r="AN12" s="691"/>
      <c r="AO12" s="692"/>
      <c r="AP12" s="682" t="s">
        <v>247</v>
      </c>
      <c r="AQ12" s="683"/>
      <c r="AR12" s="683"/>
      <c r="AS12" s="683"/>
      <c r="AT12" s="683"/>
      <c r="AU12" s="683"/>
      <c r="AV12" s="683"/>
      <c r="AW12" s="683"/>
      <c r="AX12" s="683"/>
      <c r="AY12" s="683"/>
      <c r="AZ12" s="683"/>
      <c r="BA12" s="683"/>
      <c r="BB12" s="683"/>
      <c r="BC12" s="683"/>
      <c r="BD12" s="683"/>
      <c r="BE12" s="683"/>
      <c r="BF12" s="684"/>
      <c r="BG12" s="685">
        <v>16471552</v>
      </c>
      <c r="BH12" s="686"/>
      <c r="BI12" s="686"/>
      <c r="BJ12" s="686"/>
      <c r="BK12" s="686"/>
      <c r="BL12" s="686"/>
      <c r="BM12" s="686"/>
      <c r="BN12" s="687"/>
      <c r="BO12" s="688">
        <v>39.5</v>
      </c>
      <c r="BP12" s="688"/>
      <c r="BQ12" s="688"/>
      <c r="BR12" s="688"/>
      <c r="BS12" s="694" t="s">
        <v>127</v>
      </c>
      <c r="BT12" s="686"/>
      <c r="BU12" s="686"/>
      <c r="BV12" s="686"/>
      <c r="BW12" s="686"/>
      <c r="BX12" s="686"/>
      <c r="BY12" s="686"/>
      <c r="BZ12" s="686"/>
      <c r="CA12" s="686"/>
      <c r="CB12" s="695"/>
      <c r="CD12" s="700" t="s">
        <v>248</v>
      </c>
      <c r="CE12" s="701"/>
      <c r="CF12" s="701"/>
      <c r="CG12" s="701"/>
      <c r="CH12" s="701"/>
      <c r="CI12" s="701"/>
      <c r="CJ12" s="701"/>
      <c r="CK12" s="701"/>
      <c r="CL12" s="701"/>
      <c r="CM12" s="701"/>
      <c r="CN12" s="701"/>
      <c r="CO12" s="701"/>
      <c r="CP12" s="701"/>
      <c r="CQ12" s="702"/>
      <c r="CR12" s="685">
        <v>1766696</v>
      </c>
      <c r="CS12" s="686"/>
      <c r="CT12" s="686"/>
      <c r="CU12" s="686"/>
      <c r="CV12" s="686"/>
      <c r="CW12" s="686"/>
      <c r="CX12" s="686"/>
      <c r="CY12" s="687"/>
      <c r="CZ12" s="688">
        <v>1.2</v>
      </c>
      <c r="DA12" s="688"/>
      <c r="DB12" s="688"/>
      <c r="DC12" s="688"/>
      <c r="DD12" s="694">
        <v>14288</v>
      </c>
      <c r="DE12" s="686"/>
      <c r="DF12" s="686"/>
      <c r="DG12" s="686"/>
      <c r="DH12" s="686"/>
      <c r="DI12" s="686"/>
      <c r="DJ12" s="686"/>
      <c r="DK12" s="686"/>
      <c r="DL12" s="686"/>
      <c r="DM12" s="686"/>
      <c r="DN12" s="686"/>
      <c r="DO12" s="686"/>
      <c r="DP12" s="687"/>
      <c r="DQ12" s="694">
        <v>1623287</v>
      </c>
      <c r="DR12" s="686"/>
      <c r="DS12" s="686"/>
      <c r="DT12" s="686"/>
      <c r="DU12" s="686"/>
      <c r="DV12" s="686"/>
      <c r="DW12" s="686"/>
      <c r="DX12" s="686"/>
      <c r="DY12" s="686"/>
      <c r="DZ12" s="686"/>
      <c r="EA12" s="686"/>
      <c r="EB12" s="686"/>
      <c r="EC12" s="695"/>
    </row>
    <row r="13" spans="2:143" ht="11.25" customHeight="1" x14ac:dyDescent="0.15">
      <c r="B13" s="682" t="s">
        <v>249</v>
      </c>
      <c r="C13" s="683"/>
      <c r="D13" s="683"/>
      <c r="E13" s="683"/>
      <c r="F13" s="683"/>
      <c r="G13" s="683"/>
      <c r="H13" s="683"/>
      <c r="I13" s="683"/>
      <c r="J13" s="683"/>
      <c r="K13" s="683"/>
      <c r="L13" s="683"/>
      <c r="M13" s="683"/>
      <c r="N13" s="683"/>
      <c r="O13" s="683"/>
      <c r="P13" s="683"/>
      <c r="Q13" s="684"/>
      <c r="R13" s="685" t="s">
        <v>127</v>
      </c>
      <c r="S13" s="686"/>
      <c r="T13" s="686"/>
      <c r="U13" s="686"/>
      <c r="V13" s="686"/>
      <c r="W13" s="686"/>
      <c r="X13" s="686"/>
      <c r="Y13" s="687"/>
      <c r="Z13" s="688" t="s">
        <v>127</v>
      </c>
      <c r="AA13" s="688"/>
      <c r="AB13" s="688"/>
      <c r="AC13" s="688"/>
      <c r="AD13" s="689" t="s">
        <v>137</v>
      </c>
      <c r="AE13" s="689"/>
      <c r="AF13" s="689"/>
      <c r="AG13" s="689"/>
      <c r="AH13" s="689"/>
      <c r="AI13" s="689"/>
      <c r="AJ13" s="689"/>
      <c r="AK13" s="689"/>
      <c r="AL13" s="690" t="s">
        <v>137</v>
      </c>
      <c r="AM13" s="691"/>
      <c r="AN13" s="691"/>
      <c r="AO13" s="692"/>
      <c r="AP13" s="682" t="s">
        <v>250</v>
      </c>
      <c r="AQ13" s="683"/>
      <c r="AR13" s="683"/>
      <c r="AS13" s="683"/>
      <c r="AT13" s="683"/>
      <c r="AU13" s="683"/>
      <c r="AV13" s="683"/>
      <c r="AW13" s="683"/>
      <c r="AX13" s="683"/>
      <c r="AY13" s="683"/>
      <c r="AZ13" s="683"/>
      <c r="BA13" s="683"/>
      <c r="BB13" s="683"/>
      <c r="BC13" s="683"/>
      <c r="BD13" s="683"/>
      <c r="BE13" s="683"/>
      <c r="BF13" s="684"/>
      <c r="BG13" s="685">
        <v>16278707</v>
      </c>
      <c r="BH13" s="686"/>
      <c r="BI13" s="686"/>
      <c r="BJ13" s="686"/>
      <c r="BK13" s="686"/>
      <c r="BL13" s="686"/>
      <c r="BM13" s="686"/>
      <c r="BN13" s="687"/>
      <c r="BO13" s="688">
        <v>39</v>
      </c>
      <c r="BP13" s="688"/>
      <c r="BQ13" s="688"/>
      <c r="BR13" s="688"/>
      <c r="BS13" s="694" t="s">
        <v>240</v>
      </c>
      <c r="BT13" s="686"/>
      <c r="BU13" s="686"/>
      <c r="BV13" s="686"/>
      <c r="BW13" s="686"/>
      <c r="BX13" s="686"/>
      <c r="BY13" s="686"/>
      <c r="BZ13" s="686"/>
      <c r="CA13" s="686"/>
      <c r="CB13" s="695"/>
      <c r="CD13" s="700" t="s">
        <v>251</v>
      </c>
      <c r="CE13" s="701"/>
      <c r="CF13" s="701"/>
      <c r="CG13" s="701"/>
      <c r="CH13" s="701"/>
      <c r="CI13" s="701"/>
      <c r="CJ13" s="701"/>
      <c r="CK13" s="701"/>
      <c r="CL13" s="701"/>
      <c r="CM13" s="701"/>
      <c r="CN13" s="701"/>
      <c r="CO13" s="701"/>
      <c r="CP13" s="701"/>
      <c r="CQ13" s="702"/>
      <c r="CR13" s="685">
        <v>17465575</v>
      </c>
      <c r="CS13" s="686"/>
      <c r="CT13" s="686"/>
      <c r="CU13" s="686"/>
      <c r="CV13" s="686"/>
      <c r="CW13" s="686"/>
      <c r="CX13" s="686"/>
      <c r="CY13" s="687"/>
      <c r="CZ13" s="688">
        <v>11.6</v>
      </c>
      <c r="DA13" s="688"/>
      <c r="DB13" s="688"/>
      <c r="DC13" s="688"/>
      <c r="DD13" s="694">
        <v>8960449</v>
      </c>
      <c r="DE13" s="686"/>
      <c r="DF13" s="686"/>
      <c r="DG13" s="686"/>
      <c r="DH13" s="686"/>
      <c r="DI13" s="686"/>
      <c r="DJ13" s="686"/>
      <c r="DK13" s="686"/>
      <c r="DL13" s="686"/>
      <c r="DM13" s="686"/>
      <c r="DN13" s="686"/>
      <c r="DO13" s="686"/>
      <c r="DP13" s="687"/>
      <c r="DQ13" s="694">
        <v>8858832</v>
      </c>
      <c r="DR13" s="686"/>
      <c r="DS13" s="686"/>
      <c r="DT13" s="686"/>
      <c r="DU13" s="686"/>
      <c r="DV13" s="686"/>
      <c r="DW13" s="686"/>
      <c r="DX13" s="686"/>
      <c r="DY13" s="686"/>
      <c r="DZ13" s="686"/>
      <c r="EA13" s="686"/>
      <c r="EB13" s="686"/>
      <c r="EC13" s="695"/>
    </row>
    <row r="14" spans="2:143" ht="11.25" customHeight="1" x14ac:dyDescent="0.15">
      <c r="B14" s="682" t="s">
        <v>252</v>
      </c>
      <c r="C14" s="683"/>
      <c r="D14" s="683"/>
      <c r="E14" s="683"/>
      <c r="F14" s="683"/>
      <c r="G14" s="683"/>
      <c r="H14" s="683"/>
      <c r="I14" s="683"/>
      <c r="J14" s="683"/>
      <c r="K14" s="683"/>
      <c r="L14" s="683"/>
      <c r="M14" s="683"/>
      <c r="N14" s="683"/>
      <c r="O14" s="683"/>
      <c r="P14" s="683"/>
      <c r="Q14" s="684"/>
      <c r="R14" s="685" t="s">
        <v>137</v>
      </c>
      <c r="S14" s="686"/>
      <c r="T14" s="686"/>
      <c r="U14" s="686"/>
      <c r="V14" s="686"/>
      <c r="W14" s="686"/>
      <c r="X14" s="686"/>
      <c r="Y14" s="687"/>
      <c r="Z14" s="688" t="s">
        <v>127</v>
      </c>
      <c r="AA14" s="688"/>
      <c r="AB14" s="688"/>
      <c r="AC14" s="688"/>
      <c r="AD14" s="689" t="s">
        <v>127</v>
      </c>
      <c r="AE14" s="689"/>
      <c r="AF14" s="689"/>
      <c r="AG14" s="689"/>
      <c r="AH14" s="689"/>
      <c r="AI14" s="689"/>
      <c r="AJ14" s="689"/>
      <c r="AK14" s="689"/>
      <c r="AL14" s="690" t="s">
        <v>127</v>
      </c>
      <c r="AM14" s="691"/>
      <c r="AN14" s="691"/>
      <c r="AO14" s="692"/>
      <c r="AP14" s="682" t="s">
        <v>253</v>
      </c>
      <c r="AQ14" s="683"/>
      <c r="AR14" s="683"/>
      <c r="AS14" s="683"/>
      <c r="AT14" s="683"/>
      <c r="AU14" s="683"/>
      <c r="AV14" s="683"/>
      <c r="AW14" s="683"/>
      <c r="AX14" s="683"/>
      <c r="AY14" s="683"/>
      <c r="AZ14" s="683"/>
      <c r="BA14" s="683"/>
      <c r="BB14" s="683"/>
      <c r="BC14" s="683"/>
      <c r="BD14" s="683"/>
      <c r="BE14" s="683"/>
      <c r="BF14" s="684"/>
      <c r="BG14" s="685">
        <v>685030</v>
      </c>
      <c r="BH14" s="686"/>
      <c r="BI14" s="686"/>
      <c r="BJ14" s="686"/>
      <c r="BK14" s="686"/>
      <c r="BL14" s="686"/>
      <c r="BM14" s="686"/>
      <c r="BN14" s="687"/>
      <c r="BO14" s="688">
        <v>1.6</v>
      </c>
      <c r="BP14" s="688"/>
      <c r="BQ14" s="688"/>
      <c r="BR14" s="688"/>
      <c r="BS14" s="694" t="s">
        <v>137</v>
      </c>
      <c r="BT14" s="686"/>
      <c r="BU14" s="686"/>
      <c r="BV14" s="686"/>
      <c r="BW14" s="686"/>
      <c r="BX14" s="686"/>
      <c r="BY14" s="686"/>
      <c r="BZ14" s="686"/>
      <c r="CA14" s="686"/>
      <c r="CB14" s="695"/>
      <c r="CD14" s="700" t="s">
        <v>254</v>
      </c>
      <c r="CE14" s="701"/>
      <c r="CF14" s="701"/>
      <c r="CG14" s="701"/>
      <c r="CH14" s="701"/>
      <c r="CI14" s="701"/>
      <c r="CJ14" s="701"/>
      <c r="CK14" s="701"/>
      <c r="CL14" s="701"/>
      <c r="CM14" s="701"/>
      <c r="CN14" s="701"/>
      <c r="CO14" s="701"/>
      <c r="CP14" s="701"/>
      <c r="CQ14" s="702"/>
      <c r="CR14" s="685">
        <v>3691345</v>
      </c>
      <c r="CS14" s="686"/>
      <c r="CT14" s="686"/>
      <c r="CU14" s="686"/>
      <c r="CV14" s="686"/>
      <c r="CW14" s="686"/>
      <c r="CX14" s="686"/>
      <c r="CY14" s="687"/>
      <c r="CZ14" s="688">
        <v>2.4</v>
      </c>
      <c r="DA14" s="688"/>
      <c r="DB14" s="688"/>
      <c r="DC14" s="688"/>
      <c r="DD14" s="694">
        <v>333502</v>
      </c>
      <c r="DE14" s="686"/>
      <c r="DF14" s="686"/>
      <c r="DG14" s="686"/>
      <c r="DH14" s="686"/>
      <c r="DI14" s="686"/>
      <c r="DJ14" s="686"/>
      <c r="DK14" s="686"/>
      <c r="DL14" s="686"/>
      <c r="DM14" s="686"/>
      <c r="DN14" s="686"/>
      <c r="DO14" s="686"/>
      <c r="DP14" s="687"/>
      <c r="DQ14" s="694">
        <v>2961752</v>
      </c>
      <c r="DR14" s="686"/>
      <c r="DS14" s="686"/>
      <c r="DT14" s="686"/>
      <c r="DU14" s="686"/>
      <c r="DV14" s="686"/>
      <c r="DW14" s="686"/>
      <c r="DX14" s="686"/>
      <c r="DY14" s="686"/>
      <c r="DZ14" s="686"/>
      <c r="EA14" s="686"/>
      <c r="EB14" s="686"/>
      <c r="EC14" s="695"/>
    </row>
    <row r="15" spans="2:143" ht="11.25" customHeight="1" x14ac:dyDescent="0.15">
      <c r="B15" s="682" t="s">
        <v>255</v>
      </c>
      <c r="C15" s="683"/>
      <c r="D15" s="683"/>
      <c r="E15" s="683"/>
      <c r="F15" s="683"/>
      <c r="G15" s="683"/>
      <c r="H15" s="683"/>
      <c r="I15" s="683"/>
      <c r="J15" s="683"/>
      <c r="K15" s="683"/>
      <c r="L15" s="683"/>
      <c r="M15" s="683"/>
      <c r="N15" s="683"/>
      <c r="O15" s="683"/>
      <c r="P15" s="683"/>
      <c r="Q15" s="684"/>
      <c r="R15" s="685" t="s">
        <v>137</v>
      </c>
      <c r="S15" s="686"/>
      <c r="T15" s="686"/>
      <c r="U15" s="686"/>
      <c r="V15" s="686"/>
      <c r="W15" s="686"/>
      <c r="X15" s="686"/>
      <c r="Y15" s="687"/>
      <c r="Z15" s="688" t="s">
        <v>240</v>
      </c>
      <c r="AA15" s="688"/>
      <c r="AB15" s="688"/>
      <c r="AC15" s="688"/>
      <c r="AD15" s="689" t="s">
        <v>127</v>
      </c>
      <c r="AE15" s="689"/>
      <c r="AF15" s="689"/>
      <c r="AG15" s="689"/>
      <c r="AH15" s="689"/>
      <c r="AI15" s="689"/>
      <c r="AJ15" s="689"/>
      <c r="AK15" s="689"/>
      <c r="AL15" s="690" t="s">
        <v>137</v>
      </c>
      <c r="AM15" s="691"/>
      <c r="AN15" s="691"/>
      <c r="AO15" s="692"/>
      <c r="AP15" s="682" t="s">
        <v>256</v>
      </c>
      <c r="AQ15" s="683"/>
      <c r="AR15" s="683"/>
      <c r="AS15" s="683"/>
      <c r="AT15" s="683"/>
      <c r="AU15" s="683"/>
      <c r="AV15" s="683"/>
      <c r="AW15" s="683"/>
      <c r="AX15" s="683"/>
      <c r="AY15" s="683"/>
      <c r="AZ15" s="683"/>
      <c r="BA15" s="683"/>
      <c r="BB15" s="683"/>
      <c r="BC15" s="683"/>
      <c r="BD15" s="683"/>
      <c r="BE15" s="683"/>
      <c r="BF15" s="684"/>
      <c r="BG15" s="685">
        <v>1864314</v>
      </c>
      <c r="BH15" s="686"/>
      <c r="BI15" s="686"/>
      <c r="BJ15" s="686"/>
      <c r="BK15" s="686"/>
      <c r="BL15" s="686"/>
      <c r="BM15" s="686"/>
      <c r="BN15" s="687"/>
      <c r="BO15" s="688">
        <v>4.5</v>
      </c>
      <c r="BP15" s="688"/>
      <c r="BQ15" s="688"/>
      <c r="BR15" s="688"/>
      <c r="BS15" s="694" t="s">
        <v>127</v>
      </c>
      <c r="BT15" s="686"/>
      <c r="BU15" s="686"/>
      <c r="BV15" s="686"/>
      <c r="BW15" s="686"/>
      <c r="BX15" s="686"/>
      <c r="BY15" s="686"/>
      <c r="BZ15" s="686"/>
      <c r="CA15" s="686"/>
      <c r="CB15" s="695"/>
      <c r="CD15" s="700" t="s">
        <v>257</v>
      </c>
      <c r="CE15" s="701"/>
      <c r="CF15" s="701"/>
      <c r="CG15" s="701"/>
      <c r="CH15" s="701"/>
      <c r="CI15" s="701"/>
      <c r="CJ15" s="701"/>
      <c r="CK15" s="701"/>
      <c r="CL15" s="701"/>
      <c r="CM15" s="701"/>
      <c r="CN15" s="701"/>
      <c r="CO15" s="701"/>
      <c r="CP15" s="701"/>
      <c r="CQ15" s="702"/>
      <c r="CR15" s="685">
        <v>14593637</v>
      </c>
      <c r="CS15" s="686"/>
      <c r="CT15" s="686"/>
      <c r="CU15" s="686"/>
      <c r="CV15" s="686"/>
      <c r="CW15" s="686"/>
      <c r="CX15" s="686"/>
      <c r="CY15" s="687"/>
      <c r="CZ15" s="688">
        <v>9.6999999999999993</v>
      </c>
      <c r="DA15" s="688"/>
      <c r="DB15" s="688"/>
      <c r="DC15" s="688"/>
      <c r="DD15" s="694">
        <v>3940056</v>
      </c>
      <c r="DE15" s="686"/>
      <c r="DF15" s="686"/>
      <c r="DG15" s="686"/>
      <c r="DH15" s="686"/>
      <c r="DI15" s="686"/>
      <c r="DJ15" s="686"/>
      <c r="DK15" s="686"/>
      <c r="DL15" s="686"/>
      <c r="DM15" s="686"/>
      <c r="DN15" s="686"/>
      <c r="DO15" s="686"/>
      <c r="DP15" s="687"/>
      <c r="DQ15" s="694">
        <v>8161119</v>
      </c>
      <c r="DR15" s="686"/>
      <c r="DS15" s="686"/>
      <c r="DT15" s="686"/>
      <c r="DU15" s="686"/>
      <c r="DV15" s="686"/>
      <c r="DW15" s="686"/>
      <c r="DX15" s="686"/>
      <c r="DY15" s="686"/>
      <c r="DZ15" s="686"/>
      <c r="EA15" s="686"/>
      <c r="EB15" s="686"/>
      <c r="EC15" s="695"/>
    </row>
    <row r="16" spans="2:143" ht="11.25" customHeight="1" x14ac:dyDescent="0.15">
      <c r="B16" s="682" t="s">
        <v>258</v>
      </c>
      <c r="C16" s="683"/>
      <c r="D16" s="683"/>
      <c r="E16" s="683"/>
      <c r="F16" s="683"/>
      <c r="G16" s="683"/>
      <c r="H16" s="683"/>
      <c r="I16" s="683"/>
      <c r="J16" s="683"/>
      <c r="K16" s="683"/>
      <c r="L16" s="683"/>
      <c r="M16" s="683"/>
      <c r="N16" s="683"/>
      <c r="O16" s="683"/>
      <c r="P16" s="683"/>
      <c r="Q16" s="684"/>
      <c r="R16" s="685">
        <v>55725</v>
      </c>
      <c r="S16" s="686"/>
      <c r="T16" s="686"/>
      <c r="U16" s="686"/>
      <c r="V16" s="686"/>
      <c r="W16" s="686"/>
      <c r="X16" s="686"/>
      <c r="Y16" s="687"/>
      <c r="Z16" s="688">
        <v>0</v>
      </c>
      <c r="AA16" s="688"/>
      <c r="AB16" s="688"/>
      <c r="AC16" s="688"/>
      <c r="AD16" s="689">
        <v>55725</v>
      </c>
      <c r="AE16" s="689"/>
      <c r="AF16" s="689"/>
      <c r="AG16" s="689"/>
      <c r="AH16" s="689"/>
      <c r="AI16" s="689"/>
      <c r="AJ16" s="689"/>
      <c r="AK16" s="689"/>
      <c r="AL16" s="690">
        <v>0.1</v>
      </c>
      <c r="AM16" s="691"/>
      <c r="AN16" s="691"/>
      <c r="AO16" s="692"/>
      <c r="AP16" s="682" t="s">
        <v>259</v>
      </c>
      <c r="AQ16" s="683"/>
      <c r="AR16" s="683"/>
      <c r="AS16" s="683"/>
      <c r="AT16" s="683"/>
      <c r="AU16" s="683"/>
      <c r="AV16" s="683"/>
      <c r="AW16" s="683"/>
      <c r="AX16" s="683"/>
      <c r="AY16" s="683"/>
      <c r="AZ16" s="683"/>
      <c r="BA16" s="683"/>
      <c r="BB16" s="683"/>
      <c r="BC16" s="683"/>
      <c r="BD16" s="683"/>
      <c r="BE16" s="683"/>
      <c r="BF16" s="684"/>
      <c r="BG16" s="685" t="s">
        <v>127</v>
      </c>
      <c r="BH16" s="686"/>
      <c r="BI16" s="686"/>
      <c r="BJ16" s="686"/>
      <c r="BK16" s="686"/>
      <c r="BL16" s="686"/>
      <c r="BM16" s="686"/>
      <c r="BN16" s="687"/>
      <c r="BO16" s="688" t="s">
        <v>137</v>
      </c>
      <c r="BP16" s="688"/>
      <c r="BQ16" s="688"/>
      <c r="BR16" s="688"/>
      <c r="BS16" s="694" t="s">
        <v>127</v>
      </c>
      <c r="BT16" s="686"/>
      <c r="BU16" s="686"/>
      <c r="BV16" s="686"/>
      <c r="BW16" s="686"/>
      <c r="BX16" s="686"/>
      <c r="BY16" s="686"/>
      <c r="BZ16" s="686"/>
      <c r="CA16" s="686"/>
      <c r="CB16" s="695"/>
      <c r="CD16" s="700" t="s">
        <v>260</v>
      </c>
      <c r="CE16" s="701"/>
      <c r="CF16" s="701"/>
      <c r="CG16" s="701"/>
      <c r="CH16" s="701"/>
      <c r="CI16" s="701"/>
      <c r="CJ16" s="701"/>
      <c r="CK16" s="701"/>
      <c r="CL16" s="701"/>
      <c r="CM16" s="701"/>
      <c r="CN16" s="701"/>
      <c r="CO16" s="701"/>
      <c r="CP16" s="701"/>
      <c r="CQ16" s="702"/>
      <c r="CR16" s="685">
        <v>564218</v>
      </c>
      <c r="CS16" s="686"/>
      <c r="CT16" s="686"/>
      <c r="CU16" s="686"/>
      <c r="CV16" s="686"/>
      <c r="CW16" s="686"/>
      <c r="CX16" s="686"/>
      <c r="CY16" s="687"/>
      <c r="CZ16" s="688">
        <v>0.4</v>
      </c>
      <c r="DA16" s="688"/>
      <c r="DB16" s="688"/>
      <c r="DC16" s="688"/>
      <c r="DD16" s="694" t="s">
        <v>240</v>
      </c>
      <c r="DE16" s="686"/>
      <c r="DF16" s="686"/>
      <c r="DG16" s="686"/>
      <c r="DH16" s="686"/>
      <c r="DI16" s="686"/>
      <c r="DJ16" s="686"/>
      <c r="DK16" s="686"/>
      <c r="DL16" s="686"/>
      <c r="DM16" s="686"/>
      <c r="DN16" s="686"/>
      <c r="DO16" s="686"/>
      <c r="DP16" s="687"/>
      <c r="DQ16" s="694" t="s">
        <v>127</v>
      </c>
      <c r="DR16" s="686"/>
      <c r="DS16" s="686"/>
      <c r="DT16" s="686"/>
      <c r="DU16" s="686"/>
      <c r="DV16" s="686"/>
      <c r="DW16" s="686"/>
      <c r="DX16" s="686"/>
      <c r="DY16" s="686"/>
      <c r="DZ16" s="686"/>
      <c r="EA16" s="686"/>
      <c r="EB16" s="686"/>
      <c r="EC16" s="695"/>
    </row>
    <row r="17" spans="2:133" ht="11.25" customHeight="1" x14ac:dyDescent="0.15">
      <c r="B17" s="682" t="s">
        <v>261</v>
      </c>
      <c r="C17" s="683"/>
      <c r="D17" s="683"/>
      <c r="E17" s="683"/>
      <c r="F17" s="683"/>
      <c r="G17" s="683"/>
      <c r="H17" s="683"/>
      <c r="I17" s="683"/>
      <c r="J17" s="683"/>
      <c r="K17" s="683"/>
      <c r="L17" s="683"/>
      <c r="M17" s="683"/>
      <c r="N17" s="683"/>
      <c r="O17" s="683"/>
      <c r="P17" s="683"/>
      <c r="Q17" s="684"/>
      <c r="R17" s="685">
        <v>464205</v>
      </c>
      <c r="S17" s="686"/>
      <c r="T17" s="686"/>
      <c r="U17" s="686"/>
      <c r="V17" s="686"/>
      <c r="W17" s="686"/>
      <c r="X17" s="686"/>
      <c r="Y17" s="687"/>
      <c r="Z17" s="688">
        <v>0.3</v>
      </c>
      <c r="AA17" s="688"/>
      <c r="AB17" s="688"/>
      <c r="AC17" s="688"/>
      <c r="AD17" s="689">
        <v>464205</v>
      </c>
      <c r="AE17" s="689"/>
      <c r="AF17" s="689"/>
      <c r="AG17" s="689"/>
      <c r="AH17" s="689"/>
      <c r="AI17" s="689"/>
      <c r="AJ17" s="689"/>
      <c r="AK17" s="689"/>
      <c r="AL17" s="690">
        <v>0.8</v>
      </c>
      <c r="AM17" s="691"/>
      <c r="AN17" s="691"/>
      <c r="AO17" s="692"/>
      <c r="AP17" s="682" t="s">
        <v>262</v>
      </c>
      <c r="AQ17" s="683"/>
      <c r="AR17" s="683"/>
      <c r="AS17" s="683"/>
      <c r="AT17" s="683"/>
      <c r="AU17" s="683"/>
      <c r="AV17" s="683"/>
      <c r="AW17" s="683"/>
      <c r="AX17" s="683"/>
      <c r="AY17" s="683"/>
      <c r="AZ17" s="683"/>
      <c r="BA17" s="683"/>
      <c r="BB17" s="683"/>
      <c r="BC17" s="683"/>
      <c r="BD17" s="683"/>
      <c r="BE17" s="683"/>
      <c r="BF17" s="684"/>
      <c r="BG17" s="685" t="s">
        <v>127</v>
      </c>
      <c r="BH17" s="686"/>
      <c r="BI17" s="686"/>
      <c r="BJ17" s="686"/>
      <c r="BK17" s="686"/>
      <c r="BL17" s="686"/>
      <c r="BM17" s="686"/>
      <c r="BN17" s="687"/>
      <c r="BO17" s="688" t="s">
        <v>137</v>
      </c>
      <c r="BP17" s="688"/>
      <c r="BQ17" s="688"/>
      <c r="BR17" s="688"/>
      <c r="BS17" s="694" t="s">
        <v>137</v>
      </c>
      <c r="BT17" s="686"/>
      <c r="BU17" s="686"/>
      <c r="BV17" s="686"/>
      <c r="BW17" s="686"/>
      <c r="BX17" s="686"/>
      <c r="BY17" s="686"/>
      <c r="BZ17" s="686"/>
      <c r="CA17" s="686"/>
      <c r="CB17" s="695"/>
      <c r="CD17" s="700" t="s">
        <v>263</v>
      </c>
      <c r="CE17" s="701"/>
      <c r="CF17" s="701"/>
      <c r="CG17" s="701"/>
      <c r="CH17" s="701"/>
      <c r="CI17" s="701"/>
      <c r="CJ17" s="701"/>
      <c r="CK17" s="701"/>
      <c r="CL17" s="701"/>
      <c r="CM17" s="701"/>
      <c r="CN17" s="701"/>
      <c r="CO17" s="701"/>
      <c r="CP17" s="701"/>
      <c r="CQ17" s="702"/>
      <c r="CR17" s="685">
        <v>9839837</v>
      </c>
      <c r="CS17" s="686"/>
      <c r="CT17" s="686"/>
      <c r="CU17" s="686"/>
      <c r="CV17" s="686"/>
      <c r="CW17" s="686"/>
      <c r="CX17" s="686"/>
      <c r="CY17" s="687"/>
      <c r="CZ17" s="688">
        <v>6.5</v>
      </c>
      <c r="DA17" s="688"/>
      <c r="DB17" s="688"/>
      <c r="DC17" s="688"/>
      <c r="DD17" s="694" t="s">
        <v>127</v>
      </c>
      <c r="DE17" s="686"/>
      <c r="DF17" s="686"/>
      <c r="DG17" s="686"/>
      <c r="DH17" s="686"/>
      <c r="DI17" s="686"/>
      <c r="DJ17" s="686"/>
      <c r="DK17" s="686"/>
      <c r="DL17" s="686"/>
      <c r="DM17" s="686"/>
      <c r="DN17" s="686"/>
      <c r="DO17" s="686"/>
      <c r="DP17" s="687"/>
      <c r="DQ17" s="694">
        <v>9627668</v>
      </c>
      <c r="DR17" s="686"/>
      <c r="DS17" s="686"/>
      <c r="DT17" s="686"/>
      <c r="DU17" s="686"/>
      <c r="DV17" s="686"/>
      <c r="DW17" s="686"/>
      <c r="DX17" s="686"/>
      <c r="DY17" s="686"/>
      <c r="DZ17" s="686"/>
      <c r="EA17" s="686"/>
      <c r="EB17" s="686"/>
      <c r="EC17" s="695"/>
    </row>
    <row r="18" spans="2:133" ht="11.25" customHeight="1" x14ac:dyDescent="0.15">
      <c r="B18" s="682" t="s">
        <v>264</v>
      </c>
      <c r="C18" s="683"/>
      <c r="D18" s="683"/>
      <c r="E18" s="683"/>
      <c r="F18" s="683"/>
      <c r="G18" s="683"/>
      <c r="H18" s="683"/>
      <c r="I18" s="683"/>
      <c r="J18" s="683"/>
      <c r="K18" s="683"/>
      <c r="L18" s="683"/>
      <c r="M18" s="683"/>
      <c r="N18" s="683"/>
      <c r="O18" s="683"/>
      <c r="P18" s="683"/>
      <c r="Q18" s="684"/>
      <c r="R18" s="685">
        <v>297241</v>
      </c>
      <c r="S18" s="686"/>
      <c r="T18" s="686"/>
      <c r="U18" s="686"/>
      <c r="V18" s="686"/>
      <c r="W18" s="686"/>
      <c r="X18" s="686"/>
      <c r="Y18" s="687"/>
      <c r="Z18" s="688">
        <v>0.2</v>
      </c>
      <c r="AA18" s="688"/>
      <c r="AB18" s="688"/>
      <c r="AC18" s="688"/>
      <c r="AD18" s="689">
        <v>297241</v>
      </c>
      <c r="AE18" s="689"/>
      <c r="AF18" s="689"/>
      <c r="AG18" s="689"/>
      <c r="AH18" s="689"/>
      <c r="AI18" s="689"/>
      <c r="AJ18" s="689"/>
      <c r="AK18" s="689"/>
      <c r="AL18" s="690">
        <v>0.5</v>
      </c>
      <c r="AM18" s="691"/>
      <c r="AN18" s="691"/>
      <c r="AO18" s="692"/>
      <c r="AP18" s="682" t="s">
        <v>265</v>
      </c>
      <c r="AQ18" s="683"/>
      <c r="AR18" s="683"/>
      <c r="AS18" s="683"/>
      <c r="AT18" s="683"/>
      <c r="AU18" s="683"/>
      <c r="AV18" s="683"/>
      <c r="AW18" s="683"/>
      <c r="AX18" s="683"/>
      <c r="AY18" s="683"/>
      <c r="AZ18" s="683"/>
      <c r="BA18" s="683"/>
      <c r="BB18" s="683"/>
      <c r="BC18" s="683"/>
      <c r="BD18" s="683"/>
      <c r="BE18" s="683"/>
      <c r="BF18" s="684"/>
      <c r="BG18" s="685" t="s">
        <v>127</v>
      </c>
      <c r="BH18" s="686"/>
      <c r="BI18" s="686"/>
      <c r="BJ18" s="686"/>
      <c r="BK18" s="686"/>
      <c r="BL18" s="686"/>
      <c r="BM18" s="686"/>
      <c r="BN18" s="687"/>
      <c r="BO18" s="688" t="s">
        <v>137</v>
      </c>
      <c r="BP18" s="688"/>
      <c r="BQ18" s="688"/>
      <c r="BR18" s="688"/>
      <c r="BS18" s="694" t="s">
        <v>127</v>
      </c>
      <c r="BT18" s="686"/>
      <c r="BU18" s="686"/>
      <c r="BV18" s="686"/>
      <c r="BW18" s="686"/>
      <c r="BX18" s="686"/>
      <c r="BY18" s="686"/>
      <c r="BZ18" s="686"/>
      <c r="CA18" s="686"/>
      <c r="CB18" s="695"/>
      <c r="CD18" s="700" t="s">
        <v>266</v>
      </c>
      <c r="CE18" s="701"/>
      <c r="CF18" s="701"/>
      <c r="CG18" s="701"/>
      <c r="CH18" s="701"/>
      <c r="CI18" s="701"/>
      <c r="CJ18" s="701"/>
      <c r="CK18" s="701"/>
      <c r="CL18" s="701"/>
      <c r="CM18" s="701"/>
      <c r="CN18" s="701"/>
      <c r="CO18" s="701"/>
      <c r="CP18" s="701"/>
      <c r="CQ18" s="702"/>
      <c r="CR18" s="685" t="s">
        <v>127</v>
      </c>
      <c r="CS18" s="686"/>
      <c r="CT18" s="686"/>
      <c r="CU18" s="686"/>
      <c r="CV18" s="686"/>
      <c r="CW18" s="686"/>
      <c r="CX18" s="686"/>
      <c r="CY18" s="687"/>
      <c r="CZ18" s="688" t="s">
        <v>240</v>
      </c>
      <c r="DA18" s="688"/>
      <c r="DB18" s="688"/>
      <c r="DC18" s="688"/>
      <c r="DD18" s="694" t="s">
        <v>127</v>
      </c>
      <c r="DE18" s="686"/>
      <c r="DF18" s="686"/>
      <c r="DG18" s="686"/>
      <c r="DH18" s="686"/>
      <c r="DI18" s="686"/>
      <c r="DJ18" s="686"/>
      <c r="DK18" s="686"/>
      <c r="DL18" s="686"/>
      <c r="DM18" s="686"/>
      <c r="DN18" s="686"/>
      <c r="DO18" s="686"/>
      <c r="DP18" s="687"/>
      <c r="DQ18" s="694" t="s">
        <v>127</v>
      </c>
      <c r="DR18" s="686"/>
      <c r="DS18" s="686"/>
      <c r="DT18" s="686"/>
      <c r="DU18" s="686"/>
      <c r="DV18" s="686"/>
      <c r="DW18" s="686"/>
      <c r="DX18" s="686"/>
      <c r="DY18" s="686"/>
      <c r="DZ18" s="686"/>
      <c r="EA18" s="686"/>
      <c r="EB18" s="686"/>
      <c r="EC18" s="695"/>
    </row>
    <row r="19" spans="2:133" ht="11.25" customHeight="1" x14ac:dyDescent="0.15">
      <c r="B19" s="682" t="s">
        <v>267</v>
      </c>
      <c r="C19" s="683"/>
      <c r="D19" s="683"/>
      <c r="E19" s="683"/>
      <c r="F19" s="683"/>
      <c r="G19" s="683"/>
      <c r="H19" s="683"/>
      <c r="I19" s="683"/>
      <c r="J19" s="683"/>
      <c r="K19" s="683"/>
      <c r="L19" s="683"/>
      <c r="M19" s="683"/>
      <c r="N19" s="683"/>
      <c r="O19" s="683"/>
      <c r="P19" s="683"/>
      <c r="Q19" s="684"/>
      <c r="R19" s="685">
        <v>254607</v>
      </c>
      <c r="S19" s="686"/>
      <c r="T19" s="686"/>
      <c r="U19" s="686"/>
      <c r="V19" s="686"/>
      <c r="W19" s="686"/>
      <c r="X19" s="686"/>
      <c r="Y19" s="687"/>
      <c r="Z19" s="688">
        <v>0.2</v>
      </c>
      <c r="AA19" s="688"/>
      <c r="AB19" s="688"/>
      <c r="AC19" s="688"/>
      <c r="AD19" s="689">
        <v>254607</v>
      </c>
      <c r="AE19" s="689"/>
      <c r="AF19" s="689"/>
      <c r="AG19" s="689"/>
      <c r="AH19" s="689"/>
      <c r="AI19" s="689"/>
      <c r="AJ19" s="689"/>
      <c r="AK19" s="689"/>
      <c r="AL19" s="690">
        <v>0.5</v>
      </c>
      <c r="AM19" s="691"/>
      <c r="AN19" s="691"/>
      <c r="AO19" s="692"/>
      <c r="AP19" s="682" t="s">
        <v>268</v>
      </c>
      <c r="AQ19" s="683"/>
      <c r="AR19" s="683"/>
      <c r="AS19" s="683"/>
      <c r="AT19" s="683"/>
      <c r="AU19" s="683"/>
      <c r="AV19" s="683"/>
      <c r="AW19" s="683"/>
      <c r="AX19" s="683"/>
      <c r="AY19" s="683"/>
      <c r="AZ19" s="683"/>
      <c r="BA19" s="683"/>
      <c r="BB19" s="683"/>
      <c r="BC19" s="683"/>
      <c r="BD19" s="683"/>
      <c r="BE19" s="683"/>
      <c r="BF19" s="684"/>
      <c r="BG19" s="685">
        <v>1676648</v>
      </c>
      <c r="BH19" s="686"/>
      <c r="BI19" s="686"/>
      <c r="BJ19" s="686"/>
      <c r="BK19" s="686"/>
      <c r="BL19" s="686"/>
      <c r="BM19" s="686"/>
      <c r="BN19" s="687"/>
      <c r="BO19" s="688">
        <v>4</v>
      </c>
      <c r="BP19" s="688"/>
      <c r="BQ19" s="688"/>
      <c r="BR19" s="688"/>
      <c r="BS19" s="694" t="s">
        <v>127</v>
      </c>
      <c r="BT19" s="686"/>
      <c r="BU19" s="686"/>
      <c r="BV19" s="686"/>
      <c r="BW19" s="686"/>
      <c r="BX19" s="686"/>
      <c r="BY19" s="686"/>
      <c r="BZ19" s="686"/>
      <c r="CA19" s="686"/>
      <c r="CB19" s="695"/>
      <c r="CD19" s="700" t="s">
        <v>269</v>
      </c>
      <c r="CE19" s="701"/>
      <c r="CF19" s="701"/>
      <c r="CG19" s="701"/>
      <c r="CH19" s="701"/>
      <c r="CI19" s="701"/>
      <c r="CJ19" s="701"/>
      <c r="CK19" s="701"/>
      <c r="CL19" s="701"/>
      <c r="CM19" s="701"/>
      <c r="CN19" s="701"/>
      <c r="CO19" s="701"/>
      <c r="CP19" s="701"/>
      <c r="CQ19" s="702"/>
      <c r="CR19" s="685" t="s">
        <v>127</v>
      </c>
      <c r="CS19" s="686"/>
      <c r="CT19" s="686"/>
      <c r="CU19" s="686"/>
      <c r="CV19" s="686"/>
      <c r="CW19" s="686"/>
      <c r="CX19" s="686"/>
      <c r="CY19" s="687"/>
      <c r="CZ19" s="688" t="s">
        <v>127</v>
      </c>
      <c r="DA19" s="688"/>
      <c r="DB19" s="688"/>
      <c r="DC19" s="688"/>
      <c r="DD19" s="694" t="s">
        <v>127</v>
      </c>
      <c r="DE19" s="686"/>
      <c r="DF19" s="686"/>
      <c r="DG19" s="686"/>
      <c r="DH19" s="686"/>
      <c r="DI19" s="686"/>
      <c r="DJ19" s="686"/>
      <c r="DK19" s="686"/>
      <c r="DL19" s="686"/>
      <c r="DM19" s="686"/>
      <c r="DN19" s="686"/>
      <c r="DO19" s="686"/>
      <c r="DP19" s="687"/>
      <c r="DQ19" s="694" t="s">
        <v>127</v>
      </c>
      <c r="DR19" s="686"/>
      <c r="DS19" s="686"/>
      <c r="DT19" s="686"/>
      <c r="DU19" s="686"/>
      <c r="DV19" s="686"/>
      <c r="DW19" s="686"/>
      <c r="DX19" s="686"/>
      <c r="DY19" s="686"/>
      <c r="DZ19" s="686"/>
      <c r="EA19" s="686"/>
      <c r="EB19" s="686"/>
      <c r="EC19" s="695"/>
    </row>
    <row r="20" spans="2:133" ht="11.25" customHeight="1" x14ac:dyDescent="0.15">
      <c r="B20" s="682" t="s">
        <v>270</v>
      </c>
      <c r="C20" s="683"/>
      <c r="D20" s="683"/>
      <c r="E20" s="683"/>
      <c r="F20" s="683"/>
      <c r="G20" s="683"/>
      <c r="H20" s="683"/>
      <c r="I20" s="683"/>
      <c r="J20" s="683"/>
      <c r="K20" s="683"/>
      <c r="L20" s="683"/>
      <c r="M20" s="683"/>
      <c r="N20" s="683"/>
      <c r="O20" s="683"/>
      <c r="P20" s="683"/>
      <c r="Q20" s="684"/>
      <c r="R20" s="685">
        <v>30543</v>
      </c>
      <c r="S20" s="686"/>
      <c r="T20" s="686"/>
      <c r="U20" s="686"/>
      <c r="V20" s="686"/>
      <c r="W20" s="686"/>
      <c r="X20" s="686"/>
      <c r="Y20" s="687"/>
      <c r="Z20" s="688">
        <v>0</v>
      </c>
      <c r="AA20" s="688"/>
      <c r="AB20" s="688"/>
      <c r="AC20" s="688"/>
      <c r="AD20" s="689">
        <v>30543</v>
      </c>
      <c r="AE20" s="689"/>
      <c r="AF20" s="689"/>
      <c r="AG20" s="689"/>
      <c r="AH20" s="689"/>
      <c r="AI20" s="689"/>
      <c r="AJ20" s="689"/>
      <c r="AK20" s="689"/>
      <c r="AL20" s="690">
        <v>0.1</v>
      </c>
      <c r="AM20" s="691"/>
      <c r="AN20" s="691"/>
      <c r="AO20" s="692"/>
      <c r="AP20" s="682" t="s">
        <v>271</v>
      </c>
      <c r="AQ20" s="683"/>
      <c r="AR20" s="683"/>
      <c r="AS20" s="683"/>
      <c r="AT20" s="683"/>
      <c r="AU20" s="683"/>
      <c r="AV20" s="683"/>
      <c r="AW20" s="683"/>
      <c r="AX20" s="683"/>
      <c r="AY20" s="683"/>
      <c r="AZ20" s="683"/>
      <c r="BA20" s="683"/>
      <c r="BB20" s="683"/>
      <c r="BC20" s="683"/>
      <c r="BD20" s="683"/>
      <c r="BE20" s="683"/>
      <c r="BF20" s="684"/>
      <c r="BG20" s="685">
        <v>1676648</v>
      </c>
      <c r="BH20" s="686"/>
      <c r="BI20" s="686"/>
      <c r="BJ20" s="686"/>
      <c r="BK20" s="686"/>
      <c r="BL20" s="686"/>
      <c r="BM20" s="686"/>
      <c r="BN20" s="687"/>
      <c r="BO20" s="688">
        <v>4</v>
      </c>
      <c r="BP20" s="688"/>
      <c r="BQ20" s="688"/>
      <c r="BR20" s="688"/>
      <c r="BS20" s="694" t="s">
        <v>137</v>
      </c>
      <c r="BT20" s="686"/>
      <c r="BU20" s="686"/>
      <c r="BV20" s="686"/>
      <c r="BW20" s="686"/>
      <c r="BX20" s="686"/>
      <c r="BY20" s="686"/>
      <c r="BZ20" s="686"/>
      <c r="CA20" s="686"/>
      <c r="CB20" s="695"/>
      <c r="CD20" s="700" t="s">
        <v>272</v>
      </c>
      <c r="CE20" s="701"/>
      <c r="CF20" s="701"/>
      <c r="CG20" s="701"/>
      <c r="CH20" s="701"/>
      <c r="CI20" s="701"/>
      <c r="CJ20" s="701"/>
      <c r="CK20" s="701"/>
      <c r="CL20" s="701"/>
      <c r="CM20" s="701"/>
      <c r="CN20" s="701"/>
      <c r="CO20" s="701"/>
      <c r="CP20" s="701"/>
      <c r="CQ20" s="702"/>
      <c r="CR20" s="685">
        <v>150962255</v>
      </c>
      <c r="CS20" s="686"/>
      <c r="CT20" s="686"/>
      <c r="CU20" s="686"/>
      <c r="CV20" s="686"/>
      <c r="CW20" s="686"/>
      <c r="CX20" s="686"/>
      <c r="CY20" s="687"/>
      <c r="CZ20" s="688">
        <v>100</v>
      </c>
      <c r="DA20" s="688"/>
      <c r="DB20" s="688"/>
      <c r="DC20" s="688"/>
      <c r="DD20" s="694">
        <v>24417222</v>
      </c>
      <c r="DE20" s="686"/>
      <c r="DF20" s="686"/>
      <c r="DG20" s="686"/>
      <c r="DH20" s="686"/>
      <c r="DI20" s="686"/>
      <c r="DJ20" s="686"/>
      <c r="DK20" s="686"/>
      <c r="DL20" s="686"/>
      <c r="DM20" s="686"/>
      <c r="DN20" s="686"/>
      <c r="DO20" s="686"/>
      <c r="DP20" s="687"/>
      <c r="DQ20" s="694">
        <v>67209469</v>
      </c>
      <c r="DR20" s="686"/>
      <c r="DS20" s="686"/>
      <c r="DT20" s="686"/>
      <c r="DU20" s="686"/>
      <c r="DV20" s="686"/>
      <c r="DW20" s="686"/>
      <c r="DX20" s="686"/>
      <c r="DY20" s="686"/>
      <c r="DZ20" s="686"/>
      <c r="EA20" s="686"/>
      <c r="EB20" s="686"/>
      <c r="EC20" s="695"/>
    </row>
    <row r="21" spans="2:133" ht="11.25" customHeight="1" x14ac:dyDescent="0.15">
      <c r="B21" s="682" t="s">
        <v>273</v>
      </c>
      <c r="C21" s="683"/>
      <c r="D21" s="683"/>
      <c r="E21" s="683"/>
      <c r="F21" s="683"/>
      <c r="G21" s="683"/>
      <c r="H21" s="683"/>
      <c r="I21" s="683"/>
      <c r="J21" s="683"/>
      <c r="K21" s="683"/>
      <c r="L21" s="683"/>
      <c r="M21" s="683"/>
      <c r="N21" s="683"/>
      <c r="O21" s="683"/>
      <c r="P21" s="683"/>
      <c r="Q21" s="684"/>
      <c r="R21" s="685">
        <v>12091</v>
      </c>
      <c r="S21" s="686"/>
      <c r="T21" s="686"/>
      <c r="U21" s="686"/>
      <c r="V21" s="686"/>
      <c r="W21" s="686"/>
      <c r="X21" s="686"/>
      <c r="Y21" s="687"/>
      <c r="Z21" s="688">
        <v>0</v>
      </c>
      <c r="AA21" s="688"/>
      <c r="AB21" s="688"/>
      <c r="AC21" s="688"/>
      <c r="AD21" s="689">
        <v>12091</v>
      </c>
      <c r="AE21" s="689"/>
      <c r="AF21" s="689"/>
      <c r="AG21" s="689"/>
      <c r="AH21" s="689"/>
      <c r="AI21" s="689"/>
      <c r="AJ21" s="689"/>
      <c r="AK21" s="689"/>
      <c r="AL21" s="690">
        <v>0</v>
      </c>
      <c r="AM21" s="691"/>
      <c r="AN21" s="691"/>
      <c r="AO21" s="692"/>
      <c r="AP21" s="704" t="s">
        <v>274</v>
      </c>
      <c r="AQ21" s="705"/>
      <c r="AR21" s="705"/>
      <c r="AS21" s="705"/>
      <c r="AT21" s="705"/>
      <c r="AU21" s="705"/>
      <c r="AV21" s="705"/>
      <c r="AW21" s="705"/>
      <c r="AX21" s="705"/>
      <c r="AY21" s="705"/>
      <c r="AZ21" s="705"/>
      <c r="BA21" s="705"/>
      <c r="BB21" s="705"/>
      <c r="BC21" s="705"/>
      <c r="BD21" s="705"/>
      <c r="BE21" s="705"/>
      <c r="BF21" s="706"/>
      <c r="BG21" s="685">
        <v>3871</v>
      </c>
      <c r="BH21" s="686"/>
      <c r="BI21" s="686"/>
      <c r="BJ21" s="686"/>
      <c r="BK21" s="686"/>
      <c r="BL21" s="686"/>
      <c r="BM21" s="686"/>
      <c r="BN21" s="687"/>
      <c r="BO21" s="688">
        <v>0</v>
      </c>
      <c r="BP21" s="688"/>
      <c r="BQ21" s="688"/>
      <c r="BR21" s="688"/>
      <c r="BS21" s="694" t="s">
        <v>127</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275</v>
      </c>
      <c r="C22" s="683"/>
      <c r="D22" s="683"/>
      <c r="E22" s="683"/>
      <c r="F22" s="683"/>
      <c r="G22" s="683"/>
      <c r="H22" s="683"/>
      <c r="I22" s="683"/>
      <c r="J22" s="683"/>
      <c r="K22" s="683"/>
      <c r="L22" s="683"/>
      <c r="M22" s="683"/>
      <c r="N22" s="683"/>
      <c r="O22" s="683"/>
      <c r="P22" s="683"/>
      <c r="Q22" s="684"/>
      <c r="R22" s="685">
        <v>8707824</v>
      </c>
      <c r="S22" s="686"/>
      <c r="T22" s="686"/>
      <c r="U22" s="686"/>
      <c r="V22" s="686"/>
      <c r="W22" s="686"/>
      <c r="X22" s="686"/>
      <c r="Y22" s="687"/>
      <c r="Z22" s="688">
        <v>5.6</v>
      </c>
      <c r="AA22" s="688"/>
      <c r="AB22" s="688"/>
      <c r="AC22" s="688"/>
      <c r="AD22" s="689">
        <v>6843566</v>
      </c>
      <c r="AE22" s="689"/>
      <c r="AF22" s="689"/>
      <c r="AG22" s="689"/>
      <c r="AH22" s="689"/>
      <c r="AI22" s="689"/>
      <c r="AJ22" s="689"/>
      <c r="AK22" s="689"/>
      <c r="AL22" s="690">
        <v>12.4</v>
      </c>
      <c r="AM22" s="691"/>
      <c r="AN22" s="691"/>
      <c r="AO22" s="692"/>
      <c r="AP22" s="704" t="s">
        <v>276</v>
      </c>
      <c r="AQ22" s="705"/>
      <c r="AR22" s="705"/>
      <c r="AS22" s="705"/>
      <c r="AT22" s="705"/>
      <c r="AU22" s="705"/>
      <c r="AV22" s="705"/>
      <c r="AW22" s="705"/>
      <c r="AX22" s="705"/>
      <c r="AY22" s="705"/>
      <c r="AZ22" s="705"/>
      <c r="BA22" s="705"/>
      <c r="BB22" s="705"/>
      <c r="BC22" s="705"/>
      <c r="BD22" s="705"/>
      <c r="BE22" s="705"/>
      <c r="BF22" s="706"/>
      <c r="BG22" s="685" t="s">
        <v>137</v>
      </c>
      <c r="BH22" s="686"/>
      <c r="BI22" s="686"/>
      <c r="BJ22" s="686"/>
      <c r="BK22" s="686"/>
      <c r="BL22" s="686"/>
      <c r="BM22" s="686"/>
      <c r="BN22" s="687"/>
      <c r="BO22" s="688" t="s">
        <v>137</v>
      </c>
      <c r="BP22" s="688"/>
      <c r="BQ22" s="688"/>
      <c r="BR22" s="688"/>
      <c r="BS22" s="694" t="s">
        <v>127</v>
      </c>
      <c r="BT22" s="686"/>
      <c r="BU22" s="686"/>
      <c r="BV22" s="686"/>
      <c r="BW22" s="686"/>
      <c r="BX22" s="686"/>
      <c r="BY22" s="686"/>
      <c r="BZ22" s="686"/>
      <c r="CA22" s="686"/>
      <c r="CB22" s="695"/>
      <c r="CD22" s="667" t="s">
        <v>277</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278</v>
      </c>
      <c r="C23" s="683"/>
      <c r="D23" s="683"/>
      <c r="E23" s="683"/>
      <c r="F23" s="683"/>
      <c r="G23" s="683"/>
      <c r="H23" s="683"/>
      <c r="I23" s="683"/>
      <c r="J23" s="683"/>
      <c r="K23" s="683"/>
      <c r="L23" s="683"/>
      <c r="M23" s="683"/>
      <c r="N23" s="683"/>
      <c r="O23" s="683"/>
      <c r="P23" s="683"/>
      <c r="Q23" s="684"/>
      <c r="R23" s="685">
        <v>6843566</v>
      </c>
      <c r="S23" s="686"/>
      <c r="T23" s="686"/>
      <c r="U23" s="686"/>
      <c r="V23" s="686"/>
      <c r="W23" s="686"/>
      <c r="X23" s="686"/>
      <c r="Y23" s="687"/>
      <c r="Z23" s="688">
        <v>4.4000000000000004</v>
      </c>
      <c r="AA23" s="688"/>
      <c r="AB23" s="688"/>
      <c r="AC23" s="688"/>
      <c r="AD23" s="689">
        <v>6843566</v>
      </c>
      <c r="AE23" s="689"/>
      <c r="AF23" s="689"/>
      <c r="AG23" s="689"/>
      <c r="AH23" s="689"/>
      <c r="AI23" s="689"/>
      <c r="AJ23" s="689"/>
      <c r="AK23" s="689"/>
      <c r="AL23" s="690">
        <v>12.4</v>
      </c>
      <c r="AM23" s="691"/>
      <c r="AN23" s="691"/>
      <c r="AO23" s="692"/>
      <c r="AP23" s="704" t="s">
        <v>279</v>
      </c>
      <c r="AQ23" s="705"/>
      <c r="AR23" s="705"/>
      <c r="AS23" s="705"/>
      <c r="AT23" s="705"/>
      <c r="AU23" s="705"/>
      <c r="AV23" s="705"/>
      <c r="AW23" s="705"/>
      <c r="AX23" s="705"/>
      <c r="AY23" s="705"/>
      <c r="AZ23" s="705"/>
      <c r="BA23" s="705"/>
      <c r="BB23" s="705"/>
      <c r="BC23" s="705"/>
      <c r="BD23" s="705"/>
      <c r="BE23" s="705"/>
      <c r="BF23" s="706"/>
      <c r="BG23" s="685">
        <v>1672777</v>
      </c>
      <c r="BH23" s="686"/>
      <c r="BI23" s="686"/>
      <c r="BJ23" s="686"/>
      <c r="BK23" s="686"/>
      <c r="BL23" s="686"/>
      <c r="BM23" s="686"/>
      <c r="BN23" s="687"/>
      <c r="BO23" s="688">
        <v>4</v>
      </c>
      <c r="BP23" s="688"/>
      <c r="BQ23" s="688"/>
      <c r="BR23" s="688"/>
      <c r="BS23" s="694" t="s">
        <v>127</v>
      </c>
      <c r="BT23" s="686"/>
      <c r="BU23" s="686"/>
      <c r="BV23" s="686"/>
      <c r="BW23" s="686"/>
      <c r="BX23" s="686"/>
      <c r="BY23" s="686"/>
      <c r="BZ23" s="686"/>
      <c r="CA23" s="686"/>
      <c r="CB23" s="695"/>
      <c r="CD23" s="667" t="s">
        <v>218</v>
      </c>
      <c r="CE23" s="668"/>
      <c r="CF23" s="668"/>
      <c r="CG23" s="668"/>
      <c r="CH23" s="668"/>
      <c r="CI23" s="668"/>
      <c r="CJ23" s="668"/>
      <c r="CK23" s="668"/>
      <c r="CL23" s="668"/>
      <c r="CM23" s="668"/>
      <c r="CN23" s="668"/>
      <c r="CO23" s="668"/>
      <c r="CP23" s="668"/>
      <c r="CQ23" s="669"/>
      <c r="CR23" s="667" t="s">
        <v>280</v>
      </c>
      <c r="CS23" s="668"/>
      <c r="CT23" s="668"/>
      <c r="CU23" s="668"/>
      <c r="CV23" s="668"/>
      <c r="CW23" s="668"/>
      <c r="CX23" s="668"/>
      <c r="CY23" s="669"/>
      <c r="CZ23" s="667" t="s">
        <v>281</v>
      </c>
      <c r="DA23" s="668"/>
      <c r="DB23" s="668"/>
      <c r="DC23" s="669"/>
      <c r="DD23" s="667" t="s">
        <v>282</v>
      </c>
      <c r="DE23" s="668"/>
      <c r="DF23" s="668"/>
      <c r="DG23" s="668"/>
      <c r="DH23" s="668"/>
      <c r="DI23" s="668"/>
      <c r="DJ23" s="668"/>
      <c r="DK23" s="669"/>
      <c r="DL23" s="716" t="s">
        <v>283</v>
      </c>
      <c r="DM23" s="717"/>
      <c r="DN23" s="717"/>
      <c r="DO23" s="717"/>
      <c r="DP23" s="717"/>
      <c r="DQ23" s="717"/>
      <c r="DR23" s="717"/>
      <c r="DS23" s="717"/>
      <c r="DT23" s="717"/>
      <c r="DU23" s="717"/>
      <c r="DV23" s="718"/>
      <c r="DW23" s="667" t="s">
        <v>284</v>
      </c>
      <c r="DX23" s="668"/>
      <c r="DY23" s="668"/>
      <c r="DZ23" s="668"/>
      <c r="EA23" s="668"/>
      <c r="EB23" s="668"/>
      <c r="EC23" s="669"/>
    </row>
    <row r="24" spans="2:133" ht="11.25" customHeight="1" x14ac:dyDescent="0.15">
      <c r="B24" s="682" t="s">
        <v>285</v>
      </c>
      <c r="C24" s="683"/>
      <c r="D24" s="683"/>
      <c r="E24" s="683"/>
      <c r="F24" s="683"/>
      <c r="G24" s="683"/>
      <c r="H24" s="683"/>
      <c r="I24" s="683"/>
      <c r="J24" s="683"/>
      <c r="K24" s="683"/>
      <c r="L24" s="683"/>
      <c r="M24" s="683"/>
      <c r="N24" s="683"/>
      <c r="O24" s="683"/>
      <c r="P24" s="683"/>
      <c r="Q24" s="684"/>
      <c r="R24" s="685">
        <v>549271</v>
      </c>
      <c r="S24" s="686"/>
      <c r="T24" s="686"/>
      <c r="U24" s="686"/>
      <c r="V24" s="686"/>
      <c r="W24" s="686"/>
      <c r="X24" s="686"/>
      <c r="Y24" s="687"/>
      <c r="Z24" s="688">
        <v>0.4</v>
      </c>
      <c r="AA24" s="688"/>
      <c r="AB24" s="688"/>
      <c r="AC24" s="688"/>
      <c r="AD24" s="689" t="s">
        <v>127</v>
      </c>
      <c r="AE24" s="689"/>
      <c r="AF24" s="689"/>
      <c r="AG24" s="689"/>
      <c r="AH24" s="689"/>
      <c r="AI24" s="689"/>
      <c r="AJ24" s="689"/>
      <c r="AK24" s="689"/>
      <c r="AL24" s="690" t="s">
        <v>137</v>
      </c>
      <c r="AM24" s="691"/>
      <c r="AN24" s="691"/>
      <c r="AO24" s="692"/>
      <c r="AP24" s="704" t="s">
        <v>286</v>
      </c>
      <c r="AQ24" s="705"/>
      <c r="AR24" s="705"/>
      <c r="AS24" s="705"/>
      <c r="AT24" s="705"/>
      <c r="AU24" s="705"/>
      <c r="AV24" s="705"/>
      <c r="AW24" s="705"/>
      <c r="AX24" s="705"/>
      <c r="AY24" s="705"/>
      <c r="AZ24" s="705"/>
      <c r="BA24" s="705"/>
      <c r="BB24" s="705"/>
      <c r="BC24" s="705"/>
      <c r="BD24" s="705"/>
      <c r="BE24" s="705"/>
      <c r="BF24" s="706"/>
      <c r="BG24" s="685" t="s">
        <v>240</v>
      </c>
      <c r="BH24" s="686"/>
      <c r="BI24" s="686"/>
      <c r="BJ24" s="686"/>
      <c r="BK24" s="686"/>
      <c r="BL24" s="686"/>
      <c r="BM24" s="686"/>
      <c r="BN24" s="687"/>
      <c r="BO24" s="688" t="s">
        <v>127</v>
      </c>
      <c r="BP24" s="688"/>
      <c r="BQ24" s="688"/>
      <c r="BR24" s="688"/>
      <c r="BS24" s="694" t="s">
        <v>127</v>
      </c>
      <c r="BT24" s="686"/>
      <c r="BU24" s="686"/>
      <c r="BV24" s="686"/>
      <c r="BW24" s="686"/>
      <c r="BX24" s="686"/>
      <c r="BY24" s="686"/>
      <c r="BZ24" s="686"/>
      <c r="CA24" s="686"/>
      <c r="CB24" s="695"/>
      <c r="CD24" s="696" t="s">
        <v>287</v>
      </c>
      <c r="CE24" s="697"/>
      <c r="CF24" s="697"/>
      <c r="CG24" s="697"/>
      <c r="CH24" s="697"/>
      <c r="CI24" s="697"/>
      <c r="CJ24" s="697"/>
      <c r="CK24" s="697"/>
      <c r="CL24" s="697"/>
      <c r="CM24" s="697"/>
      <c r="CN24" s="697"/>
      <c r="CO24" s="697"/>
      <c r="CP24" s="697"/>
      <c r="CQ24" s="698"/>
      <c r="CR24" s="674">
        <v>61289893</v>
      </c>
      <c r="CS24" s="675"/>
      <c r="CT24" s="675"/>
      <c r="CU24" s="675"/>
      <c r="CV24" s="675"/>
      <c r="CW24" s="675"/>
      <c r="CX24" s="675"/>
      <c r="CY24" s="676"/>
      <c r="CZ24" s="679">
        <v>40.6</v>
      </c>
      <c r="DA24" s="680"/>
      <c r="DB24" s="680"/>
      <c r="DC24" s="699"/>
      <c r="DD24" s="724">
        <v>35152277</v>
      </c>
      <c r="DE24" s="675"/>
      <c r="DF24" s="675"/>
      <c r="DG24" s="675"/>
      <c r="DH24" s="675"/>
      <c r="DI24" s="675"/>
      <c r="DJ24" s="675"/>
      <c r="DK24" s="676"/>
      <c r="DL24" s="724">
        <v>34795493</v>
      </c>
      <c r="DM24" s="675"/>
      <c r="DN24" s="675"/>
      <c r="DO24" s="675"/>
      <c r="DP24" s="675"/>
      <c r="DQ24" s="675"/>
      <c r="DR24" s="675"/>
      <c r="DS24" s="675"/>
      <c r="DT24" s="675"/>
      <c r="DU24" s="675"/>
      <c r="DV24" s="676"/>
      <c r="DW24" s="679">
        <v>58.1</v>
      </c>
      <c r="DX24" s="680"/>
      <c r="DY24" s="680"/>
      <c r="DZ24" s="680"/>
      <c r="EA24" s="680"/>
      <c r="EB24" s="680"/>
      <c r="EC24" s="681"/>
    </row>
    <row r="25" spans="2:133" ht="11.25" customHeight="1" x14ac:dyDescent="0.15">
      <c r="B25" s="682" t="s">
        <v>288</v>
      </c>
      <c r="C25" s="683"/>
      <c r="D25" s="683"/>
      <c r="E25" s="683"/>
      <c r="F25" s="683"/>
      <c r="G25" s="683"/>
      <c r="H25" s="683"/>
      <c r="I25" s="683"/>
      <c r="J25" s="683"/>
      <c r="K25" s="683"/>
      <c r="L25" s="683"/>
      <c r="M25" s="683"/>
      <c r="N25" s="683"/>
      <c r="O25" s="683"/>
      <c r="P25" s="683"/>
      <c r="Q25" s="684"/>
      <c r="R25" s="685">
        <v>1314987</v>
      </c>
      <c r="S25" s="686"/>
      <c r="T25" s="686"/>
      <c r="U25" s="686"/>
      <c r="V25" s="686"/>
      <c r="W25" s="686"/>
      <c r="X25" s="686"/>
      <c r="Y25" s="687"/>
      <c r="Z25" s="688">
        <v>0.8</v>
      </c>
      <c r="AA25" s="688"/>
      <c r="AB25" s="688"/>
      <c r="AC25" s="688"/>
      <c r="AD25" s="689" t="s">
        <v>127</v>
      </c>
      <c r="AE25" s="689"/>
      <c r="AF25" s="689"/>
      <c r="AG25" s="689"/>
      <c r="AH25" s="689"/>
      <c r="AI25" s="689"/>
      <c r="AJ25" s="689"/>
      <c r="AK25" s="689"/>
      <c r="AL25" s="690" t="s">
        <v>137</v>
      </c>
      <c r="AM25" s="691"/>
      <c r="AN25" s="691"/>
      <c r="AO25" s="692"/>
      <c r="AP25" s="704" t="s">
        <v>289</v>
      </c>
      <c r="AQ25" s="705"/>
      <c r="AR25" s="705"/>
      <c r="AS25" s="705"/>
      <c r="AT25" s="705"/>
      <c r="AU25" s="705"/>
      <c r="AV25" s="705"/>
      <c r="AW25" s="705"/>
      <c r="AX25" s="705"/>
      <c r="AY25" s="705"/>
      <c r="AZ25" s="705"/>
      <c r="BA25" s="705"/>
      <c r="BB25" s="705"/>
      <c r="BC25" s="705"/>
      <c r="BD25" s="705"/>
      <c r="BE25" s="705"/>
      <c r="BF25" s="706"/>
      <c r="BG25" s="685" t="s">
        <v>240</v>
      </c>
      <c r="BH25" s="686"/>
      <c r="BI25" s="686"/>
      <c r="BJ25" s="686"/>
      <c r="BK25" s="686"/>
      <c r="BL25" s="686"/>
      <c r="BM25" s="686"/>
      <c r="BN25" s="687"/>
      <c r="BO25" s="688" t="s">
        <v>137</v>
      </c>
      <c r="BP25" s="688"/>
      <c r="BQ25" s="688"/>
      <c r="BR25" s="688"/>
      <c r="BS25" s="694" t="s">
        <v>137</v>
      </c>
      <c r="BT25" s="686"/>
      <c r="BU25" s="686"/>
      <c r="BV25" s="686"/>
      <c r="BW25" s="686"/>
      <c r="BX25" s="686"/>
      <c r="BY25" s="686"/>
      <c r="BZ25" s="686"/>
      <c r="CA25" s="686"/>
      <c r="CB25" s="695"/>
      <c r="CD25" s="700" t="s">
        <v>290</v>
      </c>
      <c r="CE25" s="701"/>
      <c r="CF25" s="701"/>
      <c r="CG25" s="701"/>
      <c r="CH25" s="701"/>
      <c r="CI25" s="701"/>
      <c r="CJ25" s="701"/>
      <c r="CK25" s="701"/>
      <c r="CL25" s="701"/>
      <c r="CM25" s="701"/>
      <c r="CN25" s="701"/>
      <c r="CO25" s="701"/>
      <c r="CP25" s="701"/>
      <c r="CQ25" s="702"/>
      <c r="CR25" s="685">
        <v>17702893</v>
      </c>
      <c r="CS25" s="721"/>
      <c r="CT25" s="721"/>
      <c r="CU25" s="721"/>
      <c r="CV25" s="721"/>
      <c r="CW25" s="721"/>
      <c r="CX25" s="721"/>
      <c r="CY25" s="722"/>
      <c r="CZ25" s="690">
        <v>11.7</v>
      </c>
      <c r="DA25" s="719"/>
      <c r="DB25" s="719"/>
      <c r="DC25" s="723"/>
      <c r="DD25" s="694">
        <v>16267490</v>
      </c>
      <c r="DE25" s="721"/>
      <c r="DF25" s="721"/>
      <c r="DG25" s="721"/>
      <c r="DH25" s="721"/>
      <c r="DI25" s="721"/>
      <c r="DJ25" s="721"/>
      <c r="DK25" s="722"/>
      <c r="DL25" s="694">
        <v>16203579</v>
      </c>
      <c r="DM25" s="721"/>
      <c r="DN25" s="721"/>
      <c r="DO25" s="721"/>
      <c r="DP25" s="721"/>
      <c r="DQ25" s="721"/>
      <c r="DR25" s="721"/>
      <c r="DS25" s="721"/>
      <c r="DT25" s="721"/>
      <c r="DU25" s="721"/>
      <c r="DV25" s="722"/>
      <c r="DW25" s="690">
        <v>27.1</v>
      </c>
      <c r="DX25" s="719"/>
      <c r="DY25" s="719"/>
      <c r="DZ25" s="719"/>
      <c r="EA25" s="719"/>
      <c r="EB25" s="719"/>
      <c r="EC25" s="720"/>
    </row>
    <row r="26" spans="2:133" ht="11.25" customHeight="1" x14ac:dyDescent="0.15">
      <c r="B26" s="682" t="s">
        <v>291</v>
      </c>
      <c r="C26" s="683"/>
      <c r="D26" s="683"/>
      <c r="E26" s="683"/>
      <c r="F26" s="683"/>
      <c r="G26" s="683"/>
      <c r="H26" s="683"/>
      <c r="I26" s="683"/>
      <c r="J26" s="683"/>
      <c r="K26" s="683"/>
      <c r="L26" s="683"/>
      <c r="M26" s="683"/>
      <c r="N26" s="683"/>
      <c r="O26" s="683"/>
      <c r="P26" s="683"/>
      <c r="Q26" s="684"/>
      <c r="R26" s="685">
        <v>58623502</v>
      </c>
      <c r="S26" s="686"/>
      <c r="T26" s="686"/>
      <c r="U26" s="686"/>
      <c r="V26" s="686"/>
      <c r="W26" s="686"/>
      <c r="X26" s="686"/>
      <c r="Y26" s="687"/>
      <c r="Z26" s="688">
        <v>37.5</v>
      </c>
      <c r="AA26" s="688"/>
      <c r="AB26" s="688"/>
      <c r="AC26" s="688"/>
      <c r="AD26" s="689">
        <v>55082596</v>
      </c>
      <c r="AE26" s="689"/>
      <c r="AF26" s="689"/>
      <c r="AG26" s="689"/>
      <c r="AH26" s="689"/>
      <c r="AI26" s="689"/>
      <c r="AJ26" s="689"/>
      <c r="AK26" s="689"/>
      <c r="AL26" s="690">
        <v>99.5</v>
      </c>
      <c r="AM26" s="691"/>
      <c r="AN26" s="691"/>
      <c r="AO26" s="692"/>
      <c r="AP26" s="704" t="s">
        <v>292</v>
      </c>
      <c r="AQ26" s="734"/>
      <c r="AR26" s="734"/>
      <c r="AS26" s="734"/>
      <c r="AT26" s="734"/>
      <c r="AU26" s="734"/>
      <c r="AV26" s="734"/>
      <c r="AW26" s="734"/>
      <c r="AX26" s="734"/>
      <c r="AY26" s="734"/>
      <c r="AZ26" s="734"/>
      <c r="BA26" s="734"/>
      <c r="BB26" s="734"/>
      <c r="BC26" s="734"/>
      <c r="BD26" s="734"/>
      <c r="BE26" s="734"/>
      <c r="BF26" s="706"/>
      <c r="BG26" s="685" t="s">
        <v>137</v>
      </c>
      <c r="BH26" s="686"/>
      <c r="BI26" s="686"/>
      <c r="BJ26" s="686"/>
      <c r="BK26" s="686"/>
      <c r="BL26" s="686"/>
      <c r="BM26" s="686"/>
      <c r="BN26" s="687"/>
      <c r="BO26" s="688" t="s">
        <v>127</v>
      </c>
      <c r="BP26" s="688"/>
      <c r="BQ26" s="688"/>
      <c r="BR26" s="688"/>
      <c r="BS26" s="694" t="s">
        <v>137</v>
      </c>
      <c r="BT26" s="686"/>
      <c r="BU26" s="686"/>
      <c r="BV26" s="686"/>
      <c r="BW26" s="686"/>
      <c r="BX26" s="686"/>
      <c r="BY26" s="686"/>
      <c r="BZ26" s="686"/>
      <c r="CA26" s="686"/>
      <c r="CB26" s="695"/>
      <c r="CD26" s="700" t="s">
        <v>293</v>
      </c>
      <c r="CE26" s="701"/>
      <c r="CF26" s="701"/>
      <c r="CG26" s="701"/>
      <c r="CH26" s="701"/>
      <c r="CI26" s="701"/>
      <c r="CJ26" s="701"/>
      <c r="CK26" s="701"/>
      <c r="CL26" s="701"/>
      <c r="CM26" s="701"/>
      <c r="CN26" s="701"/>
      <c r="CO26" s="701"/>
      <c r="CP26" s="701"/>
      <c r="CQ26" s="702"/>
      <c r="CR26" s="685">
        <v>11364579</v>
      </c>
      <c r="CS26" s="686"/>
      <c r="CT26" s="686"/>
      <c r="CU26" s="686"/>
      <c r="CV26" s="686"/>
      <c r="CW26" s="686"/>
      <c r="CX26" s="686"/>
      <c r="CY26" s="687"/>
      <c r="CZ26" s="690">
        <v>7.5</v>
      </c>
      <c r="DA26" s="719"/>
      <c r="DB26" s="719"/>
      <c r="DC26" s="723"/>
      <c r="DD26" s="694">
        <v>10487978</v>
      </c>
      <c r="DE26" s="686"/>
      <c r="DF26" s="686"/>
      <c r="DG26" s="686"/>
      <c r="DH26" s="686"/>
      <c r="DI26" s="686"/>
      <c r="DJ26" s="686"/>
      <c r="DK26" s="687"/>
      <c r="DL26" s="694" t="s">
        <v>137</v>
      </c>
      <c r="DM26" s="686"/>
      <c r="DN26" s="686"/>
      <c r="DO26" s="686"/>
      <c r="DP26" s="686"/>
      <c r="DQ26" s="686"/>
      <c r="DR26" s="686"/>
      <c r="DS26" s="686"/>
      <c r="DT26" s="686"/>
      <c r="DU26" s="686"/>
      <c r="DV26" s="687"/>
      <c r="DW26" s="690" t="s">
        <v>137</v>
      </c>
      <c r="DX26" s="719"/>
      <c r="DY26" s="719"/>
      <c r="DZ26" s="719"/>
      <c r="EA26" s="719"/>
      <c r="EB26" s="719"/>
      <c r="EC26" s="720"/>
    </row>
    <row r="27" spans="2:133" ht="11.25" customHeight="1" x14ac:dyDescent="0.15">
      <c r="B27" s="682" t="s">
        <v>294</v>
      </c>
      <c r="C27" s="683"/>
      <c r="D27" s="683"/>
      <c r="E27" s="683"/>
      <c r="F27" s="683"/>
      <c r="G27" s="683"/>
      <c r="H27" s="683"/>
      <c r="I27" s="683"/>
      <c r="J27" s="683"/>
      <c r="K27" s="683"/>
      <c r="L27" s="683"/>
      <c r="M27" s="683"/>
      <c r="N27" s="683"/>
      <c r="O27" s="683"/>
      <c r="P27" s="683"/>
      <c r="Q27" s="684"/>
      <c r="R27" s="685">
        <v>42322</v>
      </c>
      <c r="S27" s="686"/>
      <c r="T27" s="686"/>
      <c r="U27" s="686"/>
      <c r="V27" s="686"/>
      <c r="W27" s="686"/>
      <c r="X27" s="686"/>
      <c r="Y27" s="687"/>
      <c r="Z27" s="688">
        <v>0</v>
      </c>
      <c r="AA27" s="688"/>
      <c r="AB27" s="688"/>
      <c r="AC27" s="688"/>
      <c r="AD27" s="689">
        <v>42322</v>
      </c>
      <c r="AE27" s="689"/>
      <c r="AF27" s="689"/>
      <c r="AG27" s="689"/>
      <c r="AH27" s="689"/>
      <c r="AI27" s="689"/>
      <c r="AJ27" s="689"/>
      <c r="AK27" s="689"/>
      <c r="AL27" s="690">
        <v>0.1</v>
      </c>
      <c r="AM27" s="691"/>
      <c r="AN27" s="691"/>
      <c r="AO27" s="692"/>
      <c r="AP27" s="682" t="s">
        <v>295</v>
      </c>
      <c r="AQ27" s="683"/>
      <c r="AR27" s="683"/>
      <c r="AS27" s="683"/>
      <c r="AT27" s="683"/>
      <c r="AU27" s="683"/>
      <c r="AV27" s="683"/>
      <c r="AW27" s="683"/>
      <c r="AX27" s="683"/>
      <c r="AY27" s="683"/>
      <c r="AZ27" s="683"/>
      <c r="BA27" s="683"/>
      <c r="BB27" s="683"/>
      <c r="BC27" s="683"/>
      <c r="BD27" s="683"/>
      <c r="BE27" s="683"/>
      <c r="BF27" s="684"/>
      <c r="BG27" s="685">
        <v>41705493</v>
      </c>
      <c r="BH27" s="686"/>
      <c r="BI27" s="686"/>
      <c r="BJ27" s="686"/>
      <c r="BK27" s="686"/>
      <c r="BL27" s="686"/>
      <c r="BM27" s="686"/>
      <c r="BN27" s="687"/>
      <c r="BO27" s="688">
        <v>100</v>
      </c>
      <c r="BP27" s="688"/>
      <c r="BQ27" s="688"/>
      <c r="BR27" s="688"/>
      <c r="BS27" s="694">
        <v>873131</v>
      </c>
      <c r="BT27" s="686"/>
      <c r="BU27" s="686"/>
      <c r="BV27" s="686"/>
      <c r="BW27" s="686"/>
      <c r="BX27" s="686"/>
      <c r="BY27" s="686"/>
      <c r="BZ27" s="686"/>
      <c r="CA27" s="686"/>
      <c r="CB27" s="695"/>
      <c r="CD27" s="700" t="s">
        <v>296</v>
      </c>
      <c r="CE27" s="701"/>
      <c r="CF27" s="701"/>
      <c r="CG27" s="701"/>
      <c r="CH27" s="701"/>
      <c r="CI27" s="701"/>
      <c r="CJ27" s="701"/>
      <c r="CK27" s="701"/>
      <c r="CL27" s="701"/>
      <c r="CM27" s="701"/>
      <c r="CN27" s="701"/>
      <c r="CO27" s="701"/>
      <c r="CP27" s="701"/>
      <c r="CQ27" s="702"/>
      <c r="CR27" s="685">
        <v>33750635</v>
      </c>
      <c r="CS27" s="721"/>
      <c r="CT27" s="721"/>
      <c r="CU27" s="721"/>
      <c r="CV27" s="721"/>
      <c r="CW27" s="721"/>
      <c r="CX27" s="721"/>
      <c r="CY27" s="722"/>
      <c r="CZ27" s="690">
        <v>22.4</v>
      </c>
      <c r="DA27" s="719"/>
      <c r="DB27" s="719"/>
      <c r="DC27" s="723"/>
      <c r="DD27" s="694">
        <v>9260591</v>
      </c>
      <c r="DE27" s="721"/>
      <c r="DF27" s="721"/>
      <c r="DG27" s="721"/>
      <c r="DH27" s="721"/>
      <c r="DI27" s="721"/>
      <c r="DJ27" s="721"/>
      <c r="DK27" s="722"/>
      <c r="DL27" s="694">
        <v>9043168</v>
      </c>
      <c r="DM27" s="721"/>
      <c r="DN27" s="721"/>
      <c r="DO27" s="721"/>
      <c r="DP27" s="721"/>
      <c r="DQ27" s="721"/>
      <c r="DR27" s="721"/>
      <c r="DS27" s="721"/>
      <c r="DT27" s="721"/>
      <c r="DU27" s="721"/>
      <c r="DV27" s="722"/>
      <c r="DW27" s="690">
        <v>15.1</v>
      </c>
      <c r="DX27" s="719"/>
      <c r="DY27" s="719"/>
      <c r="DZ27" s="719"/>
      <c r="EA27" s="719"/>
      <c r="EB27" s="719"/>
      <c r="EC27" s="720"/>
    </row>
    <row r="28" spans="2:133" ht="11.25" customHeight="1" x14ac:dyDescent="0.15">
      <c r="B28" s="682" t="s">
        <v>297</v>
      </c>
      <c r="C28" s="683"/>
      <c r="D28" s="683"/>
      <c r="E28" s="683"/>
      <c r="F28" s="683"/>
      <c r="G28" s="683"/>
      <c r="H28" s="683"/>
      <c r="I28" s="683"/>
      <c r="J28" s="683"/>
      <c r="K28" s="683"/>
      <c r="L28" s="683"/>
      <c r="M28" s="683"/>
      <c r="N28" s="683"/>
      <c r="O28" s="683"/>
      <c r="P28" s="683"/>
      <c r="Q28" s="684"/>
      <c r="R28" s="685">
        <v>1844380</v>
      </c>
      <c r="S28" s="686"/>
      <c r="T28" s="686"/>
      <c r="U28" s="686"/>
      <c r="V28" s="686"/>
      <c r="W28" s="686"/>
      <c r="X28" s="686"/>
      <c r="Y28" s="687"/>
      <c r="Z28" s="688">
        <v>1.2</v>
      </c>
      <c r="AA28" s="688"/>
      <c r="AB28" s="688"/>
      <c r="AC28" s="688"/>
      <c r="AD28" s="689" t="s">
        <v>127</v>
      </c>
      <c r="AE28" s="689"/>
      <c r="AF28" s="689"/>
      <c r="AG28" s="689"/>
      <c r="AH28" s="689"/>
      <c r="AI28" s="689"/>
      <c r="AJ28" s="689"/>
      <c r="AK28" s="689"/>
      <c r="AL28" s="690" t="s">
        <v>127</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298</v>
      </c>
      <c r="CE28" s="701"/>
      <c r="CF28" s="701"/>
      <c r="CG28" s="701"/>
      <c r="CH28" s="701"/>
      <c r="CI28" s="701"/>
      <c r="CJ28" s="701"/>
      <c r="CK28" s="701"/>
      <c r="CL28" s="701"/>
      <c r="CM28" s="701"/>
      <c r="CN28" s="701"/>
      <c r="CO28" s="701"/>
      <c r="CP28" s="701"/>
      <c r="CQ28" s="702"/>
      <c r="CR28" s="685">
        <v>9836365</v>
      </c>
      <c r="CS28" s="686"/>
      <c r="CT28" s="686"/>
      <c r="CU28" s="686"/>
      <c r="CV28" s="686"/>
      <c r="CW28" s="686"/>
      <c r="CX28" s="686"/>
      <c r="CY28" s="687"/>
      <c r="CZ28" s="690">
        <v>6.5</v>
      </c>
      <c r="DA28" s="719"/>
      <c r="DB28" s="719"/>
      <c r="DC28" s="723"/>
      <c r="DD28" s="694">
        <v>9624196</v>
      </c>
      <c r="DE28" s="686"/>
      <c r="DF28" s="686"/>
      <c r="DG28" s="686"/>
      <c r="DH28" s="686"/>
      <c r="DI28" s="686"/>
      <c r="DJ28" s="686"/>
      <c r="DK28" s="687"/>
      <c r="DL28" s="694">
        <v>9548746</v>
      </c>
      <c r="DM28" s="686"/>
      <c r="DN28" s="686"/>
      <c r="DO28" s="686"/>
      <c r="DP28" s="686"/>
      <c r="DQ28" s="686"/>
      <c r="DR28" s="686"/>
      <c r="DS28" s="686"/>
      <c r="DT28" s="686"/>
      <c r="DU28" s="686"/>
      <c r="DV28" s="687"/>
      <c r="DW28" s="690">
        <v>15.9</v>
      </c>
      <c r="DX28" s="719"/>
      <c r="DY28" s="719"/>
      <c r="DZ28" s="719"/>
      <c r="EA28" s="719"/>
      <c r="EB28" s="719"/>
      <c r="EC28" s="720"/>
    </row>
    <row r="29" spans="2:133" ht="11.25" customHeight="1" x14ac:dyDescent="0.15">
      <c r="B29" s="682" t="s">
        <v>299</v>
      </c>
      <c r="C29" s="683"/>
      <c r="D29" s="683"/>
      <c r="E29" s="683"/>
      <c r="F29" s="683"/>
      <c r="G29" s="683"/>
      <c r="H29" s="683"/>
      <c r="I29" s="683"/>
      <c r="J29" s="683"/>
      <c r="K29" s="683"/>
      <c r="L29" s="683"/>
      <c r="M29" s="683"/>
      <c r="N29" s="683"/>
      <c r="O29" s="683"/>
      <c r="P29" s="683"/>
      <c r="Q29" s="684"/>
      <c r="R29" s="685">
        <v>1203769</v>
      </c>
      <c r="S29" s="686"/>
      <c r="T29" s="686"/>
      <c r="U29" s="686"/>
      <c r="V29" s="686"/>
      <c r="W29" s="686"/>
      <c r="X29" s="686"/>
      <c r="Y29" s="687"/>
      <c r="Z29" s="688">
        <v>0.8</v>
      </c>
      <c r="AA29" s="688"/>
      <c r="AB29" s="688"/>
      <c r="AC29" s="688"/>
      <c r="AD29" s="689">
        <v>180190</v>
      </c>
      <c r="AE29" s="689"/>
      <c r="AF29" s="689"/>
      <c r="AG29" s="689"/>
      <c r="AH29" s="689"/>
      <c r="AI29" s="689"/>
      <c r="AJ29" s="689"/>
      <c r="AK29" s="689"/>
      <c r="AL29" s="690">
        <v>0.3</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300</v>
      </c>
      <c r="CE29" s="726"/>
      <c r="CF29" s="700" t="s">
        <v>69</v>
      </c>
      <c r="CG29" s="701"/>
      <c r="CH29" s="701"/>
      <c r="CI29" s="701"/>
      <c r="CJ29" s="701"/>
      <c r="CK29" s="701"/>
      <c r="CL29" s="701"/>
      <c r="CM29" s="701"/>
      <c r="CN29" s="701"/>
      <c r="CO29" s="701"/>
      <c r="CP29" s="701"/>
      <c r="CQ29" s="702"/>
      <c r="CR29" s="685">
        <v>9835122</v>
      </c>
      <c r="CS29" s="721"/>
      <c r="CT29" s="721"/>
      <c r="CU29" s="721"/>
      <c r="CV29" s="721"/>
      <c r="CW29" s="721"/>
      <c r="CX29" s="721"/>
      <c r="CY29" s="722"/>
      <c r="CZ29" s="690">
        <v>6.5</v>
      </c>
      <c r="DA29" s="719"/>
      <c r="DB29" s="719"/>
      <c r="DC29" s="723"/>
      <c r="DD29" s="694">
        <v>9622953</v>
      </c>
      <c r="DE29" s="721"/>
      <c r="DF29" s="721"/>
      <c r="DG29" s="721"/>
      <c r="DH29" s="721"/>
      <c r="DI29" s="721"/>
      <c r="DJ29" s="721"/>
      <c r="DK29" s="722"/>
      <c r="DL29" s="694">
        <v>9547503</v>
      </c>
      <c r="DM29" s="721"/>
      <c r="DN29" s="721"/>
      <c r="DO29" s="721"/>
      <c r="DP29" s="721"/>
      <c r="DQ29" s="721"/>
      <c r="DR29" s="721"/>
      <c r="DS29" s="721"/>
      <c r="DT29" s="721"/>
      <c r="DU29" s="721"/>
      <c r="DV29" s="722"/>
      <c r="DW29" s="690">
        <v>15.9</v>
      </c>
      <c r="DX29" s="719"/>
      <c r="DY29" s="719"/>
      <c r="DZ29" s="719"/>
      <c r="EA29" s="719"/>
      <c r="EB29" s="719"/>
      <c r="EC29" s="720"/>
    </row>
    <row r="30" spans="2:133" ht="11.25" customHeight="1" x14ac:dyDescent="0.15">
      <c r="B30" s="682" t="s">
        <v>301</v>
      </c>
      <c r="C30" s="683"/>
      <c r="D30" s="683"/>
      <c r="E30" s="683"/>
      <c r="F30" s="683"/>
      <c r="G30" s="683"/>
      <c r="H30" s="683"/>
      <c r="I30" s="683"/>
      <c r="J30" s="683"/>
      <c r="K30" s="683"/>
      <c r="L30" s="683"/>
      <c r="M30" s="683"/>
      <c r="N30" s="683"/>
      <c r="O30" s="683"/>
      <c r="P30" s="683"/>
      <c r="Q30" s="684"/>
      <c r="R30" s="685">
        <v>1132473</v>
      </c>
      <c r="S30" s="686"/>
      <c r="T30" s="686"/>
      <c r="U30" s="686"/>
      <c r="V30" s="686"/>
      <c r="W30" s="686"/>
      <c r="X30" s="686"/>
      <c r="Y30" s="687"/>
      <c r="Z30" s="688">
        <v>0.7</v>
      </c>
      <c r="AA30" s="688"/>
      <c r="AB30" s="688"/>
      <c r="AC30" s="688"/>
      <c r="AD30" s="689" t="s">
        <v>137</v>
      </c>
      <c r="AE30" s="689"/>
      <c r="AF30" s="689"/>
      <c r="AG30" s="689"/>
      <c r="AH30" s="689"/>
      <c r="AI30" s="689"/>
      <c r="AJ30" s="689"/>
      <c r="AK30" s="689"/>
      <c r="AL30" s="690" t="s">
        <v>137</v>
      </c>
      <c r="AM30" s="691"/>
      <c r="AN30" s="691"/>
      <c r="AO30" s="692"/>
      <c r="AP30" s="664" t="s">
        <v>218</v>
      </c>
      <c r="AQ30" s="665"/>
      <c r="AR30" s="665"/>
      <c r="AS30" s="665"/>
      <c r="AT30" s="665"/>
      <c r="AU30" s="665"/>
      <c r="AV30" s="665"/>
      <c r="AW30" s="665"/>
      <c r="AX30" s="665"/>
      <c r="AY30" s="665"/>
      <c r="AZ30" s="665"/>
      <c r="BA30" s="665"/>
      <c r="BB30" s="665"/>
      <c r="BC30" s="665"/>
      <c r="BD30" s="665"/>
      <c r="BE30" s="665"/>
      <c r="BF30" s="666"/>
      <c r="BG30" s="664" t="s">
        <v>302</v>
      </c>
      <c r="BH30" s="738"/>
      <c r="BI30" s="738"/>
      <c r="BJ30" s="738"/>
      <c r="BK30" s="738"/>
      <c r="BL30" s="738"/>
      <c r="BM30" s="738"/>
      <c r="BN30" s="738"/>
      <c r="BO30" s="738"/>
      <c r="BP30" s="738"/>
      <c r="BQ30" s="739"/>
      <c r="BR30" s="664" t="s">
        <v>303</v>
      </c>
      <c r="BS30" s="738"/>
      <c r="BT30" s="738"/>
      <c r="BU30" s="738"/>
      <c r="BV30" s="738"/>
      <c r="BW30" s="738"/>
      <c r="BX30" s="738"/>
      <c r="BY30" s="738"/>
      <c r="BZ30" s="738"/>
      <c r="CA30" s="738"/>
      <c r="CB30" s="739"/>
      <c r="CD30" s="727"/>
      <c r="CE30" s="728"/>
      <c r="CF30" s="700" t="s">
        <v>304</v>
      </c>
      <c r="CG30" s="701"/>
      <c r="CH30" s="701"/>
      <c r="CI30" s="701"/>
      <c r="CJ30" s="701"/>
      <c r="CK30" s="701"/>
      <c r="CL30" s="701"/>
      <c r="CM30" s="701"/>
      <c r="CN30" s="701"/>
      <c r="CO30" s="701"/>
      <c r="CP30" s="701"/>
      <c r="CQ30" s="702"/>
      <c r="CR30" s="685">
        <v>9254839</v>
      </c>
      <c r="CS30" s="686"/>
      <c r="CT30" s="686"/>
      <c r="CU30" s="686"/>
      <c r="CV30" s="686"/>
      <c r="CW30" s="686"/>
      <c r="CX30" s="686"/>
      <c r="CY30" s="687"/>
      <c r="CZ30" s="690">
        <v>6.1</v>
      </c>
      <c r="DA30" s="719"/>
      <c r="DB30" s="719"/>
      <c r="DC30" s="723"/>
      <c r="DD30" s="694">
        <v>9064224</v>
      </c>
      <c r="DE30" s="686"/>
      <c r="DF30" s="686"/>
      <c r="DG30" s="686"/>
      <c r="DH30" s="686"/>
      <c r="DI30" s="686"/>
      <c r="DJ30" s="686"/>
      <c r="DK30" s="687"/>
      <c r="DL30" s="694">
        <v>8988774</v>
      </c>
      <c r="DM30" s="686"/>
      <c r="DN30" s="686"/>
      <c r="DO30" s="686"/>
      <c r="DP30" s="686"/>
      <c r="DQ30" s="686"/>
      <c r="DR30" s="686"/>
      <c r="DS30" s="686"/>
      <c r="DT30" s="686"/>
      <c r="DU30" s="686"/>
      <c r="DV30" s="687"/>
      <c r="DW30" s="690">
        <v>15</v>
      </c>
      <c r="DX30" s="719"/>
      <c r="DY30" s="719"/>
      <c r="DZ30" s="719"/>
      <c r="EA30" s="719"/>
      <c r="EB30" s="719"/>
      <c r="EC30" s="720"/>
    </row>
    <row r="31" spans="2:133" ht="11.25" customHeight="1" x14ac:dyDescent="0.15">
      <c r="B31" s="682" t="s">
        <v>305</v>
      </c>
      <c r="C31" s="683"/>
      <c r="D31" s="683"/>
      <c r="E31" s="683"/>
      <c r="F31" s="683"/>
      <c r="G31" s="683"/>
      <c r="H31" s="683"/>
      <c r="I31" s="683"/>
      <c r="J31" s="683"/>
      <c r="K31" s="683"/>
      <c r="L31" s="683"/>
      <c r="M31" s="683"/>
      <c r="N31" s="683"/>
      <c r="O31" s="683"/>
      <c r="P31" s="683"/>
      <c r="Q31" s="684"/>
      <c r="R31" s="685">
        <v>56256745</v>
      </c>
      <c r="S31" s="686"/>
      <c r="T31" s="686"/>
      <c r="U31" s="686"/>
      <c r="V31" s="686"/>
      <c r="W31" s="686"/>
      <c r="X31" s="686"/>
      <c r="Y31" s="687"/>
      <c r="Z31" s="688">
        <v>35.9</v>
      </c>
      <c r="AA31" s="688"/>
      <c r="AB31" s="688"/>
      <c r="AC31" s="688"/>
      <c r="AD31" s="689" t="s">
        <v>240</v>
      </c>
      <c r="AE31" s="689"/>
      <c r="AF31" s="689"/>
      <c r="AG31" s="689"/>
      <c r="AH31" s="689"/>
      <c r="AI31" s="689"/>
      <c r="AJ31" s="689"/>
      <c r="AK31" s="689"/>
      <c r="AL31" s="690" t="s">
        <v>127</v>
      </c>
      <c r="AM31" s="691"/>
      <c r="AN31" s="691"/>
      <c r="AO31" s="692"/>
      <c r="AP31" s="742" t="s">
        <v>306</v>
      </c>
      <c r="AQ31" s="743"/>
      <c r="AR31" s="743"/>
      <c r="AS31" s="743"/>
      <c r="AT31" s="748" t="s">
        <v>307</v>
      </c>
      <c r="AU31" s="231"/>
      <c r="AV31" s="231"/>
      <c r="AW31" s="231"/>
      <c r="AX31" s="671" t="s">
        <v>185</v>
      </c>
      <c r="AY31" s="672"/>
      <c r="AZ31" s="672"/>
      <c r="BA31" s="672"/>
      <c r="BB31" s="672"/>
      <c r="BC31" s="672"/>
      <c r="BD31" s="672"/>
      <c r="BE31" s="672"/>
      <c r="BF31" s="673"/>
      <c r="BG31" s="753">
        <v>98.4</v>
      </c>
      <c r="BH31" s="740"/>
      <c r="BI31" s="740"/>
      <c r="BJ31" s="740"/>
      <c r="BK31" s="740"/>
      <c r="BL31" s="740"/>
      <c r="BM31" s="680">
        <v>96.6</v>
      </c>
      <c r="BN31" s="740"/>
      <c r="BO31" s="740"/>
      <c r="BP31" s="740"/>
      <c r="BQ31" s="741"/>
      <c r="BR31" s="753">
        <v>98.9</v>
      </c>
      <c r="BS31" s="740"/>
      <c r="BT31" s="740"/>
      <c r="BU31" s="740"/>
      <c r="BV31" s="740"/>
      <c r="BW31" s="740"/>
      <c r="BX31" s="680">
        <v>96.7</v>
      </c>
      <c r="BY31" s="740"/>
      <c r="BZ31" s="740"/>
      <c r="CA31" s="740"/>
      <c r="CB31" s="741"/>
      <c r="CD31" s="727"/>
      <c r="CE31" s="728"/>
      <c r="CF31" s="700" t="s">
        <v>308</v>
      </c>
      <c r="CG31" s="701"/>
      <c r="CH31" s="701"/>
      <c r="CI31" s="701"/>
      <c r="CJ31" s="701"/>
      <c r="CK31" s="701"/>
      <c r="CL31" s="701"/>
      <c r="CM31" s="701"/>
      <c r="CN31" s="701"/>
      <c r="CO31" s="701"/>
      <c r="CP31" s="701"/>
      <c r="CQ31" s="702"/>
      <c r="CR31" s="685">
        <v>580283</v>
      </c>
      <c r="CS31" s="721"/>
      <c r="CT31" s="721"/>
      <c r="CU31" s="721"/>
      <c r="CV31" s="721"/>
      <c r="CW31" s="721"/>
      <c r="CX31" s="721"/>
      <c r="CY31" s="722"/>
      <c r="CZ31" s="690">
        <v>0.4</v>
      </c>
      <c r="DA31" s="719"/>
      <c r="DB31" s="719"/>
      <c r="DC31" s="723"/>
      <c r="DD31" s="694">
        <v>558729</v>
      </c>
      <c r="DE31" s="721"/>
      <c r="DF31" s="721"/>
      <c r="DG31" s="721"/>
      <c r="DH31" s="721"/>
      <c r="DI31" s="721"/>
      <c r="DJ31" s="721"/>
      <c r="DK31" s="722"/>
      <c r="DL31" s="694">
        <v>558729</v>
      </c>
      <c r="DM31" s="721"/>
      <c r="DN31" s="721"/>
      <c r="DO31" s="721"/>
      <c r="DP31" s="721"/>
      <c r="DQ31" s="721"/>
      <c r="DR31" s="721"/>
      <c r="DS31" s="721"/>
      <c r="DT31" s="721"/>
      <c r="DU31" s="721"/>
      <c r="DV31" s="722"/>
      <c r="DW31" s="690">
        <v>0.9</v>
      </c>
      <c r="DX31" s="719"/>
      <c r="DY31" s="719"/>
      <c r="DZ31" s="719"/>
      <c r="EA31" s="719"/>
      <c r="EB31" s="719"/>
      <c r="EC31" s="720"/>
    </row>
    <row r="32" spans="2:133" ht="11.25" customHeight="1" x14ac:dyDescent="0.15">
      <c r="B32" s="731" t="s">
        <v>309</v>
      </c>
      <c r="C32" s="732"/>
      <c r="D32" s="732"/>
      <c r="E32" s="732"/>
      <c r="F32" s="732"/>
      <c r="G32" s="732"/>
      <c r="H32" s="732"/>
      <c r="I32" s="732"/>
      <c r="J32" s="732"/>
      <c r="K32" s="732"/>
      <c r="L32" s="732"/>
      <c r="M32" s="732"/>
      <c r="N32" s="732"/>
      <c r="O32" s="732"/>
      <c r="P32" s="732"/>
      <c r="Q32" s="733"/>
      <c r="R32" s="685">
        <v>383</v>
      </c>
      <c r="S32" s="686"/>
      <c r="T32" s="686"/>
      <c r="U32" s="686"/>
      <c r="V32" s="686"/>
      <c r="W32" s="686"/>
      <c r="X32" s="686"/>
      <c r="Y32" s="687"/>
      <c r="Z32" s="688">
        <v>0</v>
      </c>
      <c r="AA32" s="688"/>
      <c r="AB32" s="688"/>
      <c r="AC32" s="688"/>
      <c r="AD32" s="689">
        <v>383</v>
      </c>
      <c r="AE32" s="689"/>
      <c r="AF32" s="689"/>
      <c r="AG32" s="689"/>
      <c r="AH32" s="689"/>
      <c r="AI32" s="689"/>
      <c r="AJ32" s="689"/>
      <c r="AK32" s="689"/>
      <c r="AL32" s="690">
        <v>0</v>
      </c>
      <c r="AM32" s="691"/>
      <c r="AN32" s="691"/>
      <c r="AO32" s="692"/>
      <c r="AP32" s="744"/>
      <c r="AQ32" s="745"/>
      <c r="AR32" s="745"/>
      <c r="AS32" s="745"/>
      <c r="AT32" s="749"/>
      <c r="AU32" s="230" t="s">
        <v>310</v>
      </c>
      <c r="AV32" s="230"/>
      <c r="AW32" s="230"/>
      <c r="AX32" s="682" t="s">
        <v>311</v>
      </c>
      <c r="AY32" s="683"/>
      <c r="AZ32" s="683"/>
      <c r="BA32" s="683"/>
      <c r="BB32" s="683"/>
      <c r="BC32" s="683"/>
      <c r="BD32" s="683"/>
      <c r="BE32" s="683"/>
      <c r="BF32" s="684"/>
      <c r="BG32" s="754">
        <v>98.5</v>
      </c>
      <c r="BH32" s="721"/>
      <c r="BI32" s="721"/>
      <c r="BJ32" s="721"/>
      <c r="BK32" s="721"/>
      <c r="BL32" s="721"/>
      <c r="BM32" s="691">
        <v>96.5</v>
      </c>
      <c r="BN32" s="751"/>
      <c r="BO32" s="751"/>
      <c r="BP32" s="751"/>
      <c r="BQ32" s="752"/>
      <c r="BR32" s="754">
        <v>98.9</v>
      </c>
      <c r="BS32" s="721"/>
      <c r="BT32" s="721"/>
      <c r="BU32" s="721"/>
      <c r="BV32" s="721"/>
      <c r="BW32" s="721"/>
      <c r="BX32" s="691">
        <v>96.6</v>
      </c>
      <c r="BY32" s="751"/>
      <c r="BZ32" s="751"/>
      <c r="CA32" s="751"/>
      <c r="CB32" s="752"/>
      <c r="CD32" s="729"/>
      <c r="CE32" s="730"/>
      <c r="CF32" s="700" t="s">
        <v>312</v>
      </c>
      <c r="CG32" s="701"/>
      <c r="CH32" s="701"/>
      <c r="CI32" s="701"/>
      <c r="CJ32" s="701"/>
      <c r="CK32" s="701"/>
      <c r="CL32" s="701"/>
      <c r="CM32" s="701"/>
      <c r="CN32" s="701"/>
      <c r="CO32" s="701"/>
      <c r="CP32" s="701"/>
      <c r="CQ32" s="702"/>
      <c r="CR32" s="685">
        <v>1243</v>
      </c>
      <c r="CS32" s="686"/>
      <c r="CT32" s="686"/>
      <c r="CU32" s="686"/>
      <c r="CV32" s="686"/>
      <c r="CW32" s="686"/>
      <c r="CX32" s="686"/>
      <c r="CY32" s="687"/>
      <c r="CZ32" s="690">
        <v>0</v>
      </c>
      <c r="DA32" s="719"/>
      <c r="DB32" s="719"/>
      <c r="DC32" s="723"/>
      <c r="DD32" s="694">
        <v>1243</v>
      </c>
      <c r="DE32" s="686"/>
      <c r="DF32" s="686"/>
      <c r="DG32" s="686"/>
      <c r="DH32" s="686"/>
      <c r="DI32" s="686"/>
      <c r="DJ32" s="686"/>
      <c r="DK32" s="687"/>
      <c r="DL32" s="694">
        <v>1243</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313</v>
      </c>
      <c r="C33" s="683"/>
      <c r="D33" s="683"/>
      <c r="E33" s="683"/>
      <c r="F33" s="683"/>
      <c r="G33" s="683"/>
      <c r="H33" s="683"/>
      <c r="I33" s="683"/>
      <c r="J33" s="683"/>
      <c r="K33" s="683"/>
      <c r="L33" s="683"/>
      <c r="M33" s="683"/>
      <c r="N33" s="683"/>
      <c r="O33" s="683"/>
      <c r="P33" s="683"/>
      <c r="Q33" s="684"/>
      <c r="R33" s="685">
        <v>8940728</v>
      </c>
      <c r="S33" s="686"/>
      <c r="T33" s="686"/>
      <c r="U33" s="686"/>
      <c r="V33" s="686"/>
      <c r="W33" s="686"/>
      <c r="X33" s="686"/>
      <c r="Y33" s="687"/>
      <c r="Z33" s="688">
        <v>5.7</v>
      </c>
      <c r="AA33" s="688"/>
      <c r="AB33" s="688"/>
      <c r="AC33" s="688"/>
      <c r="AD33" s="689" t="s">
        <v>127</v>
      </c>
      <c r="AE33" s="689"/>
      <c r="AF33" s="689"/>
      <c r="AG33" s="689"/>
      <c r="AH33" s="689"/>
      <c r="AI33" s="689"/>
      <c r="AJ33" s="689"/>
      <c r="AK33" s="689"/>
      <c r="AL33" s="690" t="s">
        <v>127</v>
      </c>
      <c r="AM33" s="691"/>
      <c r="AN33" s="691"/>
      <c r="AO33" s="692"/>
      <c r="AP33" s="746"/>
      <c r="AQ33" s="747"/>
      <c r="AR33" s="747"/>
      <c r="AS33" s="747"/>
      <c r="AT33" s="750"/>
      <c r="AU33" s="232"/>
      <c r="AV33" s="232"/>
      <c r="AW33" s="232"/>
      <c r="AX33" s="735" t="s">
        <v>314</v>
      </c>
      <c r="AY33" s="736"/>
      <c r="AZ33" s="736"/>
      <c r="BA33" s="736"/>
      <c r="BB33" s="736"/>
      <c r="BC33" s="736"/>
      <c r="BD33" s="736"/>
      <c r="BE33" s="736"/>
      <c r="BF33" s="737"/>
      <c r="BG33" s="755">
        <v>98.2</v>
      </c>
      <c r="BH33" s="756"/>
      <c r="BI33" s="756"/>
      <c r="BJ33" s="756"/>
      <c r="BK33" s="756"/>
      <c r="BL33" s="756"/>
      <c r="BM33" s="757">
        <v>96.3</v>
      </c>
      <c r="BN33" s="756"/>
      <c r="BO33" s="756"/>
      <c r="BP33" s="756"/>
      <c r="BQ33" s="758"/>
      <c r="BR33" s="755">
        <v>98.8</v>
      </c>
      <c r="BS33" s="756"/>
      <c r="BT33" s="756"/>
      <c r="BU33" s="756"/>
      <c r="BV33" s="756"/>
      <c r="BW33" s="756"/>
      <c r="BX33" s="757">
        <v>96.4</v>
      </c>
      <c r="BY33" s="756"/>
      <c r="BZ33" s="756"/>
      <c r="CA33" s="756"/>
      <c r="CB33" s="758"/>
      <c r="CD33" s="700" t="s">
        <v>315</v>
      </c>
      <c r="CE33" s="701"/>
      <c r="CF33" s="701"/>
      <c r="CG33" s="701"/>
      <c r="CH33" s="701"/>
      <c r="CI33" s="701"/>
      <c r="CJ33" s="701"/>
      <c r="CK33" s="701"/>
      <c r="CL33" s="701"/>
      <c r="CM33" s="701"/>
      <c r="CN33" s="701"/>
      <c r="CO33" s="701"/>
      <c r="CP33" s="701"/>
      <c r="CQ33" s="702"/>
      <c r="CR33" s="685">
        <v>64690922</v>
      </c>
      <c r="CS33" s="721"/>
      <c r="CT33" s="721"/>
      <c r="CU33" s="721"/>
      <c r="CV33" s="721"/>
      <c r="CW33" s="721"/>
      <c r="CX33" s="721"/>
      <c r="CY33" s="722"/>
      <c r="CZ33" s="690">
        <v>42.9</v>
      </c>
      <c r="DA33" s="719"/>
      <c r="DB33" s="719"/>
      <c r="DC33" s="723"/>
      <c r="DD33" s="694">
        <v>29529491</v>
      </c>
      <c r="DE33" s="721"/>
      <c r="DF33" s="721"/>
      <c r="DG33" s="721"/>
      <c r="DH33" s="721"/>
      <c r="DI33" s="721"/>
      <c r="DJ33" s="721"/>
      <c r="DK33" s="722"/>
      <c r="DL33" s="694">
        <v>22332066</v>
      </c>
      <c r="DM33" s="721"/>
      <c r="DN33" s="721"/>
      <c r="DO33" s="721"/>
      <c r="DP33" s="721"/>
      <c r="DQ33" s="721"/>
      <c r="DR33" s="721"/>
      <c r="DS33" s="721"/>
      <c r="DT33" s="721"/>
      <c r="DU33" s="721"/>
      <c r="DV33" s="722"/>
      <c r="DW33" s="690">
        <v>37.299999999999997</v>
      </c>
      <c r="DX33" s="719"/>
      <c r="DY33" s="719"/>
      <c r="DZ33" s="719"/>
      <c r="EA33" s="719"/>
      <c r="EB33" s="719"/>
      <c r="EC33" s="720"/>
    </row>
    <row r="34" spans="2:133" ht="11.25" customHeight="1" x14ac:dyDescent="0.15">
      <c r="B34" s="682" t="s">
        <v>316</v>
      </c>
      <c r="C34" s="683"/>
      <c r="D34" s="683"/>
      <c r="E34" s="683"/>
      <c r="F34" s="683"/>
      <c r="G34" s="683"/>
      <c r="H34" s="683"/>
      <c r="I34" s="683"/>
      <c r="J34" s="683"/>
      <c r="K34" s="683"/>
      <c r="L34" s="683"/>
      <c r="M34" s="683"/>
      <c r="N34" s="683"/>
      <c r="O34" s="683"/>
      <c r="P34" s="683"/>
      <c r="Q34" s="684"/>
      <c r="R34" s="685">
        <v>75178</v>
      </c>
      <c r="S34" s="686"/>
      <c r="T34" s="686"/>
      <c r="U34" s="686"/>
      <c r="V34" s="686"/>
      <c r="W34" s="686"/>
      <c r="X34" s="686"/>
      <c r="Y34" s="687"/>
      <c r="Z34" s="688">
        <v>0</v>
      </c>
      <c r="AA34" s="688"/>
      <c r="AB34" s="688"/>
      <c r="AC34" s="688"/>
      <c r="AD34" s="689">
        <v>31819</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317</v>
      </c>
      <c r="CE34" s="701"/>
      <c r="CF34" s="701"/>
      <c r="CG34" s="701"/>
      <c r="CH34" s="701"/>
      <c r="CI34" s="701"/>
      <c r="CJ34" s="701"/>
      <c r="CK34" s="701"/>
      <c r="CL34" s="701"/>
      <c r="CM34" s="701"/>
      <c r="CN34" s="701"/>
      <c r="CO34" s="701"/>
      <c r="CP34" s="701"/>
      <c r="CQ34" s="702"/>
      <c r="CR34" s="685">
        <v>16099012</v>
      </c>
      <c r="CS34" s="686"/>
      <c r="CT34" s="686"/>
      <c r="CU34" s="686"/>
      <c r="CV34" s="686"/>
      <c r="CW34" s="686"/>
      <c r="CX34" s="686"/>
      <c r="CY34" s="687"/>
      <c r="CZ34" s="690">
        <v>10.7</v>
      </c>
      <c r="DA34" s="719"/>
      <c r="DB34" s="719"/>
      <c r="DC34" s="723"/>
      <c r="DD34" s="694">
        <v>10991609</v>
      </c>
      <c r="DE34" s="686"/>
      <c r="DF34" s="686"/>
      <c r="DG34" s="686"/>
      <c r="DH34" s="686"/>
      <c r="DI34" s="686"/>
      <c r="DJ34" s="686"/>
      <c r="DK34" s="687"/>
      <c r="DL34" s="694">
        <v>9132655</v>
      </c>
      <c r="DM34" s="686"/>
      <c r="DN34" s="686"/>
      <c r="DO34" s="686"/>
      <c r="DP34" s="686"/>
      <c r="DQ34" s="686"/>
      <c r="DR34" s="686"/>
      <c r="DS34" s="686"/>
      <c r="DT34" s="686"/>
      <c r="DU34" s="686"/>
      <c r="DV34" s="687"/>
      <c r="DW34" s="690">
        <v>15.2</v>
      </c>
      <c r="DX34" s="719"/>
      <c r="DY34" s="719"/>
      <c r="DZ34" s="719"/>
      <c r="EA34" s="719"/>
      <c r="EB34" s="719"/>
      <c r="EC34" s="720"/>
    </row>
    <row r="35" spans="2:133" ht="11.25" customHeight="1" x14ac:dyDescent="0.15">
      <c r="B35" s="682" t="s">
        <v>318</v>
      </c>
      <c r="C35" s="683"/>
      <c r="D35" s="683"/>
      <c r="E35" s="683"/>
      <c r="F35" s="683"/>
      <c r="G35" s="683"/>
      <c r="H35" s="683"/>
      <c r="I35" s="683"/>
      <c r="J35" s="683"/>
      <c r="K35" s="683"/>
      <c r="L35" s="683"/>
      <c r="M35" s="683"/>
      <c r="N35" s="683"/>
      <c r="O35" s="683"/>
      <c r="P35" s="683"/>
      <c r="Q35" s="684"/>
      <c r="R35" s="685">
        <v>320970</v>
      </c>
      <c r="S35" s="686"/>
      <c r="T35" s="686"/>
      <c r="U35" s="686"/>
      <c r="V35" s="686"/>
      <c r="W35" s="686"/>
      <c r="X35" s="686"/>
      <c r="Y35" s="687"/>
      <c r="Z35" s="688">
        <v>0.2</v>
      </c>
      <c r="AA35" s="688"/>
      <c r="AB35" s="688"/>
      <c r="AC35" s="688"/>
      <c r="AD35" s="689" t="s">
        <v>240</v>
      </c>
      <c r="AE35" s="689"/>
      <c r="AF35" s="689"/>
      <c r="AG35" s="689"/>
      <c r="AH35" s="689"/>
      <c r="AI35" s="689"/>
      <c r="AJ35" s="689"/>
      <c r="AK35" s="689"/>
      <c r="AL35" s="690" t="s">
        <v>127</v>
      </c>
      <c r="AM35" s="691"/>
      <c r="AN35" s="691"/>
      <c r="AO35" s="692"/>
      <c r="AP35" s="235"/>
      <c r="AQ35" s="664" t="s">
        <v>319</v>
      </c>
      <c r="AR35" s="665"/>
      <c r="AS35" s="665"/>
      <c r="AT35" s="665"/>
      <c r="AU35" s="665"/>
      <c r="AV35" s="665"/>
      <c r="AW35" s="665"/>
      <c r="AX35" s="665"/>
      <c r="AY35" s="665"/>
      <c r="AZ35" s="665"/>
      <c r="BA35" s="665"/>
      <c r="BB35" s="665"/>
      <c r="BC35" s="665"/>
      <c r="BD35" s="665"/>
      <c r="BE35" s="665"/>
      <c r="BF35" s="666"/>
      <c r="BG35" s="664" t="s">
        <v>320</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321</v>
      </c>
      <c r="CE35" s="701"/>
      <c r="CF35" s="701"/>
      <c r="CG35" s="701"/>
      <c r="CH35" s="701"/>
      <c r="CI35" s="701"/>
      <c r="CJ35" s="701"/>
      <c r="CK35" s="701"/>
      <c r="CL35" s="701"/>
      <c r="CM35" s="701"/>
      <c r="CN35" s="701"/>
      <c r="CO35" s="701"/>
      <c r="CP35" s="701"/>
      <c r="CQ35" s="702"/>
      <c r="CR35" s="685">
        <v>457281</v>
      </c>
      <c r="CS35" s="721"/>
      <c r="CT35" s="721"/>
      <c r="CU35" s="721"/>
      <c r="CV35" s="721"/>
      <c r="CW35" s="721"/>
      <c r="CX35" s="721"/>
      <c r="CY35" s="722"/>
      <c r="CZ35" s="690">
        <v>0.3</v>
      </c>
      <c r="DA35" s="719"/>
      <c r="DB35" s="719"/>
      <c r="DC35" s="723"/>
      <c r="DD35" s="694">
        <v>414445</v>
      </c>
      <c r="DE35" s="721"/>
      <c r="DF35" s="721"/>
      <c r="DG35" s="721"/>
      <c r="DH35" s="721"/>
      <c r="DI35" s="721"/>
      <c r="DJ35" s="721"/>
      <c r="DK35" s="722"/>
      <c r="DL35" s="694">
        <v>414445</v>
      </c>
      <c r="DM35" s="721"/>
      <c r="DN35" s="721"/>
      <c r="DO35" s="721"/>
      <c r="DP35" s="721"/>
      <c r="DQ35" s="721"/>
      <c r="DR35" s="721"/>
      <c r="DS35" s="721"/>
      <c r="DT35" s="721"/>
      <c r="DU35" s="721"/>
      <c r="DV35" s="722"/>
      <c r="DW35" s="690">
        <v>0.7</v>
      </c>
      <c r="DX35" s="719"/>
      <c r="DY35" s="719"/>
      <c r="DZ35" s="719"/>
      <c r="EA35" s="719"/>
      <c r="EB35" s="719"/>
      <c r="EC35" s="720"/>
    </row>
    <row r="36" spans="2:133" ht="11.25" customHeight="1" x14ac:dyDescent="0.15">
      <c r="B36" s="682" t="s">
        <v>322</v>
      </c>
      <c r="C36" s="683"/>
      <c r="D36" s="683"/>
      <c r="E36" s="683"/>
      <c r="F36" s="683"/>
      <c r="G36" s="683"/>
      <c r="H36" s="683"/>
      <c r="I36" s="683"/>
      <c r="J36" s="683"/>
      <c r="K36" s="683"/>
      <c r="L36" s="683"/>
      <c r="M36" s="683"/>
      <c r="N36" s="683"/>
      <c r="O36" s="683"/>
      <c r="P36" s="683"/>
      <c r="Q36" s="684"/>
      <c r="R36" s="685">
        <v>1801921</v>
      </c>
      <c r="S36" s="686"/>
      <c r="T36" s="686"/>
      <c r="U36" s="686"/>
      <c r="V36" s="686"/>
      <c r="W36" s="686"/>
      <c r="X36" s="686"/>
      <c r="Y36" s="687"/>
      <c r="Z36" s="688">
        <v>1.2</v>
      </c>
      <c r="AA36" s="688"/>
      <c r="AB36" s="688"/>
      <c r="AC36" s="688"/>
      <c r="AD36" s="689" t="s">
        <v>127</v>
      </c>
      <c r="AE36" s="689"/>
      <c r="AF36" s="689"/>
      <c r="AG36" s="689"/>
      <c r="AH36" s="689"/>
      <c r="AI36" s="689"/>
      <c r="AJ36" s="689"/>
      <c r="AK36" s="689"/>
      <c r="AL36" s="690" t="s">
        <v>127</v>
      </c>
      <c r="AM36" s="691"/>
      <c r="AN36" s="691"/>
      <c r="AO36" s="692"/>
      <c r="AP36" s="235"/>
      <c r="AQ36" s="759" t="s">
        <v>323</v>
      </c>
      <c r="AR36" s="760"/>
      <c r="AS36" s="760"/>
      <c r="AT36" s="760"/>
      <c r="AU36" s="760"/>
      <c r="AV36" s="760"/>
      <c r="AW36" s="760"/>
      <c r="AX36" s="760"/>
      <c r="AY36" s="761"/>
      <c r="AZ36" s="674">
        <v>13437255</v>
      </c>
      <c r="BA36" s="675"/>
      <c r="BB36" s="675"/>
      <c r="BC36" s="675"/>
      <c r="BD36" s="675"/>
      <c r="BE36" s="675"/>
      <c r="BF36" s="762"/>
      <c r="BG36" s="696" t="s">
        <v>324</v>
      </c>
      <c r="BH36" s="697"/>
      <c r="BI36" s="697"/>
      <c r="BJ36" s="697"/>
      <c r="BK36" s="697"/>
      <c r="BL36" s="697"/>
      <c r="BM36" s="697"/>
      <c r="BN36" s="697"/>
      <c r="BO36" s="697"/>
      <c r="BP36" s="697"/>
      <c r="BQ36" s="697"/>
      <c r="BR36" s="697"/>
      <c r="BS36" s="697"/>
      <c r="BT36" s="697"/>
      <c r="BU36" s="698"/>
      <c r="BV36" s="674">
        <v>935281</v>
      </c>
      <c r="BW36" s="675"/>
      <c r="BX36" s="675"/>
      <c r="BY36" s="675"/>
      <c r="BZ36" s="675"/>
      <c r="CA36" s="675"/>
      <c r="CB36" s="762"/>
      <c r="CD36" s="700" t="s">
        <v>325</v>
      </c>
      <c r="CE36" s="701"/>
      <c r="CF36" s="701"/>
      <c r="CG36" s="701"/>
      <c r="CH36" s="701"/>
      <c r="CI36" s="701"/>
      <c r="CJ36" s="701"/>
      <c r="CK36" s="701"/>
      <c r="CL36" s="701"/>
      <c r="CM36" s="701"/>
      <c r="CN36" s="701"/>
      <c r="CO36" s="701"/>
      <c r="CP36" s="701"/>
      <c r="CQ36" s="702"/>
      <c r="CR36" s="685">
        <v>37058332</v>
      </c>
      <c r="CS36" s="686"/>
      <c r="CT36" s="686"/>
      <c r="CU36" s="686"/>
      <c r="CV36" s="686"/>
      <c r="CW36" s="686"/>
      <c r="CX36" s="686"/>
      <c r="CY36" s="687"/>
      <c r="CZ36" s="690">
        <v>24.5</v>
      </c>
      <c r="DA36" s="719"/>
      <c r="DB36" s="719"/>
      <c r="DC36" s="723"/>
      <c r="DD36" s="694">
        <v>8993795</v>
      </c>
      <c r="DE36" s="686"/>
      <c r="DF36" s="686"/>
      <c r="DG36" s="686"/>
      <c r="DH36" s="686"/>
      <c r="DI36" s="686"/>
      <c r="DJ36" s="686"/>
      <c r="DK36" s="687"/>
      <c r="DL36" s="694">
        <v>6324582</v>
      </c>
      <c r="DM36" s="686"/>
      <c r="DN36" s="686"/>
      <c r="DO36" s="686"/>
      <c r="DP36" s="686"/>
      <c r="DQ36" s="686"/>
      <c r="DR36" s="686"/>
      <c r="DS36" s="686"/>
      <c r="DT36" s="686"/>
      <c r="DU36" s="686"/>
      <c r="DV36" s="687"/>
      <c r="DW36" s="690">
        <v>10.6</v>
      </c>
      <c r="DX36" s="719"/>
      <c r="DY36" s="719"/>
      <c r="DZ36" s="719"/>
      <c r="EA36" s="719"/>
      <c r="EB36" s="719"/>
      <c r="EC36" s="720"/>
    </row>
    <row r="37" spans="2:133" ht="11.25" customHeight="1" x14ac:dyDescent="0.15">
      <c r="B37" s="682" t="s">
        <v>326</v>
      </c>
      <c r="C37" s="683"/>
      <c r="D37" s="683"/>
      <c r="E37" s="683"/>
      <c r="F37" s="683"/>
      <c r="G37" s="683"/>
      <c r="H37" s="683"/>
      <c r="I37" s="683"/>
      <c r="J37" s="683"/>
      <c r="K37" s="683"/>
      <c r="L37" s="683"/>
      <c r="M37" s="683"/>
      <c r="N37" s="683"/>
      <c r="O37" s="683"/>
      <c r="P37" s="683"/>
      <c r="Q37" s="684"/>
      <c r="R37" s="685">
        <v>5629856</v>
      </c>
      <c r="S37" s="686"/>
      <c r="T37" s="686"/>
      <c r="U37" s="686"/>
      <c r="V37" s="686"/>
      <c r="W37" s="686"/>
      <c r="X37" s="686"/>
      <c r="Y37" s="687"/>
      <c r="Z37" s="688">
        <v>3.6</v>
      </c>
      <c r="AA37" s="688"/>
      <c r="AB37" s="688"/>
      <c r="AC37" s="688"/>
      <c r="AD37" s="689" t="s">
        <v>127</v>
      </c>
      <c r="AE37" s="689"/>
      <c r="AF37" s="689"/>
      <c r="AG37" s="689"/>
      <c r="AH37" s="689"/>
      <c r="AI37" s="689"/>
      <c r="AJ37" s="689"/>
      <c r="AK37" s="689"/>
      <c r="AL37" s="690" t="s">
        <v>137</v>
      </c>
      <c r="AM37" s="691"/>
      <c r="AN37" s="691"/>
      <c r="AO37" s="692"/>
      <c r="AQ37" s="763" t="s">
        <v>327</v>
      </c>
      <c r="AR37" s="764"/>
      <c r="AS37" s="764"/>
      <c r="AT37" s="764"/>
      <c r="AU37" s="764"/>
      <c r="AV37" s="764"/>
      <c r="AW37" s="764"/>
      <c r="AX37" s="764"/>
      <c r="AY37" s="765"/>
      <c r="AZ37" s="685">
        <v>5372610</v>
      </c>
      <c r="BA37" s="686"/>
      <c r="BB37" s="686"/>
      <c r="BC37" s="686"/>
      <c r="BD37" s="721"/>
      <c r="BE37" s="721"/>
      <c r="BF37" s="752"/>
      <c r="BG37" s="700" t="s">
        <v>328</v>
      </c>
      <c r="BH37" s="701"/>
      <c r="BI37" s="701"/>
      <c r="BJ37" s="701"/>
      <c r="BK37" s="701"/>
      <c r="BL37" s="701"/>
      <c r="BM37" s="701"/>
      <c r="BN37" s="701"/>
      <c r="BO37" s="701"/>
      <c r="BP37" s="701"/>
      <c r="BQ37" s="701"/>
      <c r="BR37" s="701"/>
      <c r="BS37" s="701"/>
      <c r="BT37" s="701"/>
      <c r="BU37" s="702"/>
      <c r="BV37" s="685">
        <v>935281</v>
      </c>
      <c r="BW37" s="686"/>
      <c r="BX37" s="686"/>
      <c r="BY37" s="686"/>
      <c r="BZ37" s="686"/>
      <c r="CA37" s="686"/>
      <c r="CB37" s="695"/>
      <c r="CD37" s="700" t="s">
        <v>329</v>
      </c>
      <c r="CE37" s="701"/>
      <c r="CF37" s="701"/>
      <c r="CG37" s="701"/>
      <c r="CH37" s="701"/>
      <c r="CI37" s="701"/>
      <c r="CJ37" s="701"/>
      <c r="CK37" s="701"/>
      <c r="CL37" s="701"/>
      <c r="CM37" s="701"/>
      <c r="CN37" s="701"/>
      <c r="CO37" s="701"/>
      <c r="CP37" s="701"/>
      <c r="CQ37" s="702"/>
      <c r="CR37" s="685">
        <v>244084</v>
      </c>
      <c r="CS37" s="721"/>
      <c r="CT37" s="721"/>
      <c r="CU37" s="721"/>
      <c r="CV37" s="721"/>
      <c r="CW37" s="721"/>
      <c r="CX37" s="721"/>
      <c r="CY37" s="722"/>
      <c r="CZ37" s="690">
        <v>0.2</v>
      </c>
      <c r="DA37" s="719"/>
      <c r="DB37" s="719"/>
      <c r="DC37" s="723"/>
      <c r="DD37" s="694">
        <v>244084</v>
      </c>
      <c r="DE37" s="721"/>
      <c r="DF37" s="721"/>
      <c r="DG37" s="721"/>
      <c r="DH37" s="721"/>
      <c r="DI37" s="721"/>
      <c r="DJ37" s="721"/>
      <c r="DK37" s="722"/>
      <c r="DL37" s="694">
        <v>224774</v>
      </c>
      <c r="DM37" s="721"/>
      <c r="DN37" s="721"/>
      <c r="DO37" s="721"/>
      <c r="DP37" s="721"/>
      <c r="DQ37" s="721"/>
      <c r="DR37" s="721"/>
      <c r="DS37" s="721"/>
      <c r="DT37" s="721"/>
      <c r="DU37" s="721"/>
      <c r="DV37" s="722"/>
      <c r="DW37" s="690">
        <v>0.4</v>
      </c>
      <c r="DX37" s="719"/>
      <c r="DY37" s="719"/>
      <c r="DZ37" s="719"/>
      <c r="EA37" s="719"/>
      <c r="EB37" s="719"/>
      <c r="EC37" s="720"/>
    </row>
    <row r="38" spans="2:133" ht="11.25" customHeight="1" x14ac:dyDescent="0.15">
      <c r="B38" s="682" t="s">
        <v>330</v>
      </c>
      <c r="C38" s="683"/>
      <c r="D38" s="683"/>
      <c r="E38" s="683"/>
      <c r="F38" s="683"/>
      <c r="G38" s="683"/>
      <c r="H38" s="683"/>
      <c r="I38" s="683"/>
      <c r="J38" s="683"/>
      <c r="K38" s="683"/>
      <c r="L38" s="683"/>
      <c r="M38" s="683"/>
      <c r="N38" s="683"/>
      <c r="O38" s="683"/>
      <c r="P38" s="683"/>
      <c r="Q38" s="684"/>
      <c r="R38" s="685">
        <v>2737812</v>
      </c>
      <c r="S38" s="686"/>
      <c r="T38" s="686"/>
      <c r="U38" s="686"/>
      <c r="V38" s="686"/>
      <c r="W38" s="686"/>
      <c r="X38" s="686"/>
      <c r="Y38" s="687"/>
      <c r="Z38" s="688">
        <v>1.7</v>
      </c>
      <c r="AA38" s="688"/>
      <c r="AB38" s="688"/>
      <c r="AC38" s="688"/>
      <c r="AD38" s="689">
        <v>6304</v>
      </c>
      <c r="AE38" s="689"/>
      <c r="AF38" s="689"/>
      <c r="AG38" s="689"/>
      <c r="AH38" s="689"/>
      <c r="AI38" s="689"/>
      <c r="AJ38" s="689"/>
      <c r="AK38" s="689"/>
      <c r="AL38" s="690">
        <v>0</v>
      </c>
      <c r="AM38" s="691"/>
      <c r="AN38" s="691"/>
      <c r="AO38" s="692"/>
      <c r="AQ38" s="763" t="s">
        <v>331</v>
      </c>
      <c r="AR38" s="764"/>
      <c r="AS38" s="764"/>
      <c r="AT38" s="764"/>
      <c r="AU38" s="764"/>
      <c r="AV38" s="764"/>
      <c r="AW38" s="764"/>
      <c r="AX38" s="764"/>
      <c r="AY38" s="765"/>
      <c r="AZ38" s="685">
        <v>101700</v>
      </c>
      <c r="BA38" s="686"/>
      <c r="BB38" s="686"/>
      <c r="BC38" s="686"/>
      <c r="BD38" s="721"/>
      <c r="BE38" s="721"/>
      <c r="BF38" s="752"/>
      <c r="BG38" s="700" t="s">
        <v>332</v>
      </c>
      <c r="BH38" s="701"/>
      <c r="BI38" s="701"/>
      <c r="BJ38" s="701"/>
      <c r="BK38" s="701"/>
      <c r="BL38" s="701"/>
      <c r="BM38" s="701"/>
      <c r="BN38" s="701"/>
      <c r="BO38" s="701"/>
      <c r="BP38" s="701"/>
      <c r="BQ38" s="701"/>
      <c r="BR38" s="701"/>
      <c r="BS38" s="701"/>
      <c r="BT38" s="701"/>
      <c r="BU38" s="702"/>
      <c r="BV38" s="685">
        <v>36177</v>
      </c>
      <c r="BW38" s="686"/>
      <c r="BX38" s="686"/>
      <c r="BY38" s="686"/>
      <c r="BZ38" s="686"/>
      <c r="CA38" s="686"/>
      <c r="CB38" s="695"/>
      <c r="CD38" s="700" t="s">
        <v>333</v>
      </c>
      <c r="CE38" s="701"/>
      <c r="CF38" s="701"/>
      <c r="CG38" s="701"/>
      <c r="CH38" s="701"/>
      <c r="CI38" s="701"/>
      <c r="CJ38" s="701"/>
      <c r="CK38" s="701"/>
      <c r="CL38" s="701"/>
      <c r="CM38" s="701"/>
      <c r="CN38" s="701"/>
      <c r="CO38" s="701"/>
      <c r="CP38" s="701"/>
      <c r="CQ38" s="702"/>
      <c r="CR38" s="685">
        <v>8392437</v>
      </c>
      <c r="CS38" s="686"/>
      <c r="CT38" s="686"/>
      <c r="CU38" s="686"/>
      <c r="CV38" s="686"/>
      <c r="CW38" s="686"/>
      <c r="CX38" s="686"/>
      <c r="CY38" s="687"/>
      <c r="CZ38" s="690">
        <v>5.6</v>
      </c>
      <c r="DA38" s="719"/>
      <c r="DB38" s="719"/>
      <c r="DC38" s="723"/>
      <c r="DD38" s="694">
        <v>6681512</v>
      </c>
      <c r="DE38" s="686"/>
      <c r="DF38" s="686"/>
      <c r="DG38" s="686"/>
      <c r="DH38" s="686"/>
      <c r="DI38" s="686"/>
      <c r="DJ38" s="686"/>
      <c r="DK38" s="687"/>
      <c r="DL38" s="694">
        <v>6455684</v>
      </c>
      <c r="DM38" s="686"/>
      <c r="DN38" s="686"/>
      <c r="DO38" s="686"/>
      <c r="DP38" s="686"/>
      <c r="DQ38" s="686"/>
      <c r="DR38" s="686"/>
      <c r="DS38" s="686"/>
      <c r="DT38" s="686"/>
      <c r="DU38" s="686"/>
      <c r="DV38" s="687"/>
      <c r="DW38" s="690">
        <v>10.8</v>
      </c>
      <c r="DX38" s="719"/>
      <c r="DY38" s="719"/>
      <c r="DZ38" s="719"/>
      <c r="EA38" s="719"/>
      <c r="EB38" s="719"/>
      <c r="EC38" s="720"/>
    </row>
    <row r="39" spans="2:133" ht="11.25" customHeight="1" x14ac:dyDescent="0.15">
      <c r="B39" s="682" t="s">
        <v>334</v>
      </c>
      <c r="C39" s="683"/>
      <c r="D39" s="683"/>
      <c r="E39" s="683"/>
      <c r="F39" s="683"/>
      <c r="G39" s="683"/>
      <c r="H39" s="683"/>
      <c r="I39" s="683"/>
      <c r="J39" s="683"/>
      <c r="K39" s="683"/>
      <c r="L39" s="683"/>
      <c r="M39" s="683"/>
      <c r="N39" s="683"/>
      <c r="O39" s="683"/>
      <c r="P39" s="683"/>
      <c r="Q39" s="684"/>
      <c r="R39" s="685">
        <v>17881100</v>
      </c>
      <c r="S39" s="686"/>
      <c r="T39" s="686"/>
      <c r="U39" s="686"/>
      <c r="V39" s="686"/>
      <c r="W39" s="686"/>
      <c r="X39" s="686"/>
      <c r="Y39" s="687"/>
      <c r="Z39" s="688">
        <v>11.4</v>
      </c>
      <c r="AA39" s="688"/>
      <c r="AB39" s="688"/>
      <c r="AC39" s="688"/>
      <c r="AD39" s="689" t="s">
        <v>127</v>
      </c>
      <c r="AE39" s="689"/>
      <c r="AF39" s="689"/>
      <c r="AG39" s="689"/>
      <c r="AH39" s="689"/>
      <c r="AI39" s="689"/>
      <c r="AJ39" s="689"/>
      <c r="AK39" s="689"/>
      <c r="AL39" s="690" t="s">
        <v>127</v>
      </c>
      <c r="AM39" s="691"/>
      <c r="AN39" s="691"/>
      <c r="AO39" s="692"/>
      <c r="AQ39" s="763" t="s">
        <v>335</v>
      </c>
      <c r="AR39" s="764"/>
      <c r="AS39" s="764"/>
      <c r="AT39" s="764"/>
      <c r="AU39" s="764"/>
      <c r="AV39" s="764"/>
      <c r="AW39" s="764"/>
      <c r="AX39" s="764"/>
      <c r="AY39" s="765"/>
      <c r="AZ39" s="685">
        <v>71818</v>
      </c>
      <c r="BA39" s="686"/>
      <c r="BB39" s="686"/>
      <c r="BC39" s="686"/>
      <c r="BD39" s="721"/>
      <c r="BE39" s="721"/>
      <c r="BF39" s="752"/>
      <c r="BG39" s="700" t="s">
        <v>336</v>
      </c>
      <c r="BH39" s="701"/>
      <c r="BI39" s="701"/>
      <c r="BJ39" s="701"/>
      <c r="BK39" s="701"/>
      <c r="BL39" s="701"/>
      <c r="BM39" s="701"/>
      <c r="BN39" s="701"/>
      <c r="BO39" s="701"/>
      <c r="BP39" s="701"/>
      <c r="BQ39" s="701"/>
      <c r="BR39" s="701"/>
      <c r="BS39" s="701"/>
      <c r="BT39" s="701"/>
      <c r="BU39" s="702"/>
      <c r="BV39" s="685">
        <v>55893</v>
      </c>
      <c r="BW39" s="686"/>
      <c r="BX39" s="686"/>
      <c r="BY39" s="686"/>
      <c r="BZ39" s="686"/>
      <c r="CA39" s="686"/>
      <c r="CB39" s="695"/>
      <c r="CD39" s="700" t="s">
        <v>337</v>
      </c>
      <c r="CE39" s="701"/>
      <c r="CF39" s="701"/>
      <c r="CG39" s="701"/>
      <c r="CH39" s="701"/>
      <c r="CI39" s="701"/>
      <c r="CJ39" s="701"/>
      <c r="CK39" s="701"/>
      <c r="CL39" s="701"/>
      <c r="CM39" s="701"/>
      <c r="CN39" s="701"/>
      <c r="CO39" s="701"/>
      <c r="CP39" s="701"/>
      <c r="CQ39" s="702"/>
      <c r="CR39" s="685">
        <v>1769909</v>
      </c>
      <c r="CS39" s="721"/>
      <c r="CT39" s="721"/>
      <c r="CU39" s="721"/>
      <c r="CV39" s="721"/>
      <c r="CW39" s="721"/>
      <c r="CX39" s="721"/>
      <c r="CY39" s="722"/>
      <c r="CZ39" s="690">
        <v>1.2</v>
      </c>
      <c r="DA39" s="719"/>
      <c r="DB39" s="719"/>
      <c r="DC39" s="723"/>
      <c r="DD39" s="694">
        <v>1663000</v>
      </c>
      <c r="DE39" s="721"/>
      <c r="DF39" s="721"/>
      <c r="DG39" s="721"/>
      <c r="DH39" s="721"/>
      <c r="DI39" s="721"/>
      <c r="DJ39" s="721"/>
      <c r="DK39" s="722"/>
      <c r="DL39" s="694" t="s">
        <v>127</v>
      </c>
      <c r="DM39" s="721"/>
      <c r="DN39" s="721"/>
      <c r="DO39" s="721"/>
      <c r="DP39" s="721"/>
      <c r="DQ39" s="721"/>
      <c r="DR39" s="721"/>
      <c r="DS39" s="721"/>
      <c r="DT39" s="721"/>
      <c r="DU39" s="721"/>
      <c r="DV39" s="722"/>
      <c r="DW39" s="690" t="s">
        <v>137</v>
      </c>
      <c r="DX39" s="719"/>
      <c r="DY39" s="719"/>
      <c r="DZ39" s="719"/>
      <c r="EA39" s="719"/>
      <c r="EB39" s="719"/>
      <c r="EC39" s="720"/>
    </row>
    <row r="40" spans="2:133" ht="11.25" customHeight="1" x14ac:dyDescent="0.15">
      <c r="B40" s="682" t="s">
        <v>338</v>
      </c>
      <c r="C40" s="683"/>
      <c r="D40" s="683"/>
      <c r="E40" s="683"/>
      <c r="F40" s="683"/>
      <c r="G40" s="683"/>
      <c r="H40" s="683"/>
      <c r="I40" s="683"/>
      <c r="J40" s="683"/>
      <c r="K40" s="683"/>
      <c r="L40" s="683"/>
      <c r="M40" s="683"/>
      <c r="N40" s="683"/>
      <c r="O40" s="683"/>
      <c r="P40" s="683"/>
      <c r="Q40" s="684"/>
      <c r="R40" s="685" t="s">
        <v>240</v>
      </c>
      <c r="S40" s="686"/>
      <c r="T40" s="686"/>
      <c r="U40" s="686"/>
      <c r="V40" s="686"/>
      <c r="W40" s="686"/>
      <c r="X40" s="686"/>
      <c r="Y40" s="687"/>
      <c r="Z40" s="688" t="s">
        <v>137</v>
      </c>
      <c r="AA40" s="688"/>
      <c r="AB40" s="688"/>
      <c r="AC40" s="688"/>
      <c r="AD40" s="689" t="s">
        <v>127</v>
      </c>
      <c r="AE40" s="689"/>
      <c r="AF40" s="689"/>
      <c r="AG40" s="689"/>
      <c r="AH40" s="689"/>
      <c r="AI40" s="689"/>
      <c r="AJ40" s="689"/>
      <c r="AK40" s="689"/>
      <c r="AL40" s="690" t="s">
        <v>137</v>
      </c>
      <c r="AM40" s="691"/>
      <c r="AN40" s="691"/>
      <c r="AO40" s="692"/>
      <c r="AQ40" s="763" t="s">
        <v>339</v>
      </c>
      <c r="AR40" s="764"/>
      <c r="AS40" s="764"/>
      <c r="AT40" s="764"/>
      <c r="AU40" s="764"/>
      <c r="AV40" s="764"/>
      <c r="AW40" s="764"/>
      <c r="AX40" s="764"/>
      <c r="AY40" s="765"/>
      <c r="AZ40" s="685">
        <v>740</v>
      </c>
      <c r="BA40" s="686"/>
      <c r="BB40" s="686"/>
      <c r="BC40" s="686"/>
      <c r="BD40" s="721"/>
      <c r="BE40" s="721"/>
      <c r="BF40" s="752"/>
      <c r="BG40" s="772" t="s">
        <v>340</v>
      </c>
      <c r="BH40" s="773"/>
      <c r="BI40" s="773"/>
      <c r="BJ40" s="773"/>
      <c r="BK40" s="773"/>
      <c r="BL40" s="236"/>
      <c r="BM40" s="701" t="s">
        <v>341</v>
      </c>
      <c r="BN40" s="701"/>
      <c r="BO40" s="701"/>
      <c r="BP40" s="701"/>
      <c r="BQ40" s="701"/>
      <c r="BR40" s="701"/>
      <c r="BS40" s="701"/>
      <c r="BT40" s="701"/>
      <c r="BU40" s="702"/>
      <c r="BV40" s="685">
        <v>99</v>
      </c>
      <c r="BW40" s="686"/>
      <c r="BX40" s="686"/>
      <c r="BY40" s="686"/>
      <c r="BZ40" s="686"/>
      <c r="CA40" s="686"/>
      <c r="CB40" s="695"/>
      <c r="CD40" s="700" t="s">
        <v>342</v>
      </c>
      <c r="CE40" s="701"/>
      <c r="CF40" s="701"/>
      <c r="CG40" s="701"/>
      <c r="CH40" s="701"/>
      <c r="CI40" s="701"/>
      <c r="CJ40" s="701"/>
      <c r="CK40" s="701"/>
      <c r="CL40" s="701"/>
      <c r="CM40" s="701"/>
      <c r="CN40" s="701"/>
      <c r="CO40" s="701"/>
      <c r="CP40" s="701"/>
      <c r="CQ40" s="702"/>
      <c r="CR40" s="685">
        <v>913951</v>
      </c>
      <c r="CS40" s="686"/>
      <c r="CT40" s="686"/>
      <c r="CU40" s="686"/>
      <c r="CV40" s="686"/>
      <c r="CW40" s="686"/>
      <c r="CX40" s="686"/>
      <c r="CY40" s="687"/>
      <c r="CZ40" s="690">
        <v>0.6</v>
      </c>
      <c r="DA40" s="719"/>
      <c r="DB40" s="719"/>
      <c r="DC40" s="723"/>
      <c r="DD40" s="694">
        <v>785130</v>
      </c>
      <c r="DE40" s="686"/>
      <c r="DF40" s="686"/>
      <c r="DG40" s="686"/>
      <c r="DH40" s="686"/>
      <c r="DI40" s="686"/>
      <c r="DJ40" s="686"/>
      <c r="DK40" s="687"/>
      <c r="DL40" s="694">
        <v>4700</v>
      </c>
      <c r="DM40" s="686"/>
      <c r="DN40" s="686"/>
      <c r="DO40" s="686"/>
      <c r="DP40" s="686"/>
      <c r="DQ40" s="686"/>
      <c r="DR40" s="686"/>
      <c r="DS40" s="686"/>
      <c r="DT40" s="686"/>
      <c r="DU40" s="686"/>
      <c r="DV40" s="687"/>
      <c r="DW40" s="690">
        <v>0</v>
      </c>
      <c r="DX40" s="719"/>
      <c r="DY40" s="719"/>
      <c r="DZ40" s="719"/>
      <c r="EA40" s="719"/>
      <c r="EB40" s="719"/>
      <c r="EC40" s="720"/>
    </row>
    <row r="41" spans="2:133" ht="11.25" customHeight="1" x14ac:dyDescent="0.15">
      <c r="B41" s="682" t="s">
        <v>343</v>
      </c>
      <c r="C41" s="683"/>
      <c r="D41" s="683"/>
      <c r="E41" s="683"/>
      <c r="F41" s="683"/>
      <c r="G41" s="683"/>
      <c r="H41" s="683"/>
      <c r="I41" s="683"/>
      <c r="J41" s="683"/>
      <c r="K41" s="683"/>
      <c r="L41" s="683"/>
      <c r="M41" s="683"/>
      <c r="N41" s="683"/>
      <c r="O41" s="683"/>
      <c r="P41" s="683"/>
      <c r="Q41" s="684"/>
      <c r="R41" s="685">
        <v>353000</v>
      </c>
      <c r="S41" s="686"/>
      <c r="T41" s="686"/>
      <c r="U41" s="686"/>
      <c r="V41" s="686"/>
      <c r="W41" s="686"/>
      <c r="X41" s="686"/>
      <c r="Y41" s="687"/>
      <c r="Z41" s="688">
        <v>0.2</v>
      </c>
      <c r="AA41" s="688"/>
      <c r="AB41" s="688"/>
      <c r="AC41" s="688"/>
      <c r="AD41" s="689" t="s">
        <v>240</v>
      </c>
      <c r="AE41" s="689"/>
      <c r="AF41" s="689"/>
      <c r="AG41" s="689"/>
      <c r="AH41" s="689"/>
      <c r="AI41" s="689"/>
      <c r="AJ41" s="689"/>
      <c r="AK41" s="689"/>
      <c r="AL41" s="690" t="s">
        <v>137</v>
      </c>
      <c r="AM41" s="691"/>
      <c r="AN41" s="691"/>
      <c r="AO41" s="692"/>
      <c r="AQ41" s="763" t="s">
        <v>344</v>
      </c>
      <c r="AR41" s="764"/>
      <c r="AS41" s="764"/>
      <c r="AT41" s="764"/>
      <c r="AU41" s="764"/>
      <c r="AV41" s="764"/>
      <c r="AW41" s="764"/>
      <c r="AX41" s="764"/>
      <c r="AY41" s="765"/>
      <c r="AZ41" s="685">
        <v>1399767</v>
      </c>
      <c r="BA41" s="686"/>
      <c r="BB41" s="686"/>
      <c r="BC41" s="686"/>
      <c r="BD41" s="721"/>
      <c r="BE41" s="721"/>
      <c r="BF41" s="752"/>
      <c r="BG41" s="772"/>
      <c r="BH41" s="773"/>
      <c r="BI41" s="773"/>
      <c r="BJ41" s="773"/>
      <c r="BK41" s="773"/>
      <c r="BL41" s="236"/>
      <c r="BM41" s="701" t="s">
        <v>345</v>
      </c>
      <c r="BN41" s="701"/>
      <c r="BO41" s="701"/>
      <c r="BP41" s="701"/>
      <c r="BQ41" s="701"/>
      <c r="BR41" s="701"/>
      <c r="BS41" s="701"/>
      <c r="BT41" s="701"/>
      <c r="BU41" s="702"/>
      <c r="BV41" s="685">
        <v>1</v>
      </c>
      <c r="BW41" s="686"/>
      <c r="BX41" s="686"/>
      <c r="BY41" s="686"/>
      <c r="BZ41" s="686"/>
      <c r="CA41" s="686"/>
      <c r="CB41" s="695"/>
      <c r="CD41" s="700" t="s">
        <v>346</v>
      </c>
      <c r="CE41" s="701"/>
      <c r="CF41" s="701"/>
      <c r="CG41" s="701"/>
      <c r="CH41" s="701"/>
      <c r="CI41" s="701"/>
      <c r="CJ41" s="701"/>
      <c r="CK41" s="701"/>
      <c r="CL41" s="701"/>
      <c r="CM41" s="701"/>
      <c r="CN41" s="701"/>
      <c r="CO41" s="701"/>
      <c r="CP41" s="701"/>
      <c r="CQ41" s="702"/>
      <c r="CR41" s="685" t="s">
        <v>240</v>
      </c>
      <c r="CS41" s="721"/>
      <c r="CT41" s="721"/>
      <c r="CU41" s="721"/>
      <c r="CV41" s="721"/>
      <c r="CW41" s="721"/>
      <c r="CX41" s="721"/>
      <c r="CY41" s="722"/>
      <c r="CZ41" s="690" t="s">
        <v>137</v>
      </c>
      <c r="DA41" s="719"/>
      <c r="DB41" s="719"/>
      <c r="DC41" s="723"/>
      <c r="DD41" s="694" t="s">
        <v>127</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347</v>
      </c>
      <c r="C42" s="683"/>
      <c r="D42" s="683"/>
      <c r="E42" s="683"/>
      <c r="F42" s="683"/>
      <c r="G42" s="683"/>
      <c r="H42" s="683"/>
      <c r="I42" s="683"/>
      <c r="J42" s="683"/>
      <c r="K42" s="683"/>
      <c r="L42" s="683"/>
      <c r="M42" s="683"/>
      <c r="N42" s="683"/>
      <c r="O42" s="683"/>
      <c r="P42" s="683"/>
      <c r="Q42" s="684"/>
      <c r="R42" s="685">
        <v>4203200</v>
      </c>
      <c r="S42" s="686"/>
      <c r="T42" s="686"/>
      <c r="U42" s="686"/>
      <c r="V42" s="686"/>
      <c r="W42" s="686"/>
      <c r="X42" s="686"/>
      <c r="Y42" s="687"/>
      <c r="Z42" s="688">
        <v>2.7</v>
      </c>
      <c r="AA42" s="688"/>
      <c r="AB42" s="688"/>
      <c r="AC42" s="688"/>
      <c r="AD42" s="689" t="s">
        <v>127</v>
      </c>
      <c r="AE42" s="689"/>
      <c r="AF42" s="689"/>
      <c r="AG42" s="689"/>
      <c r="AH42" s="689"/>
      <c r="AI42" s="689"/>
      <c r="AJ42" s="689"/>
      <c r="AK42" s="689"/>
      <c r="AL42" s="690" t="s">
        <v>127</v>
      </c>
      <c r="AM42" s="691"/>
      <c r="AN42" s="691"/>
      <c r="AO42" s="692"/>
      <c r="AQ42" s="784" t="s">
        <v>348</v>
      </c>
      <c r="AR42" s="785"/>
      <c r="AS42" s="785"/>
      <c r="AT42" s="785"/>
      <c r="AU42" s="785"/>
      <c r="AV42" s="785"/>
      <c r="AW42" s="785"/>
      <c r="AX42" s="785"/>
      <c r="AY42" s="786"/>
      <c r="AZ42" s="776">
        <v>6490620</v>
      </c>
      <c r="BA42" s="777"/>
      <c r="BB42" s="777"/>
      <c r="BC42" s="777"/>
      <c r="BD42" s="756"/>
      <c r="BE42" s="756"/>
      <c r="BF42" s="758"/>
      <c r="BG42" s="774"/>
      <c r="BH42" s="775"/>
      <c r="BI42" s="775"/>
      <c r="BJ42" s="775"/>
      <c r="BK42" s="775"/>
      <c r="BL42" s="237"/>
      <c r="BM42" s="711" t="s">
        <v>349</v>
      </c>
      <c r="BN42" s="711"/>
      <c r="BO42" s="711"/>
      <c r="BP42" s="711"/>
      <c r="BQ42" s="711"/>
      <c r="BR42" s="711"/>
      <c r="BS42" s="711"/>
      <c r="BT42" s="711"/>
      <c r="BU42" s="712"/>
      <c r="BV42" s="776">
        <v>268</v>
      </c>
      <c r="BW42" s="777"/>
      <c r="BX42" s="777"/>
      <c r="BY42" s="777"/>
      <c r="BZ42" s="777"/>
      <c r="CA42" s="777"/>
      <c r="CB42" s="783"/>
      <c r="CD42" s="682" t="s">
        <v>350</v>
      </c>
      <c r="CE42" s="683"/>
      <c r="CF42" s="683"/>
      <c r="CG42" s="683"/>
      <c r="CH42" s="683"/>
      <c r="CI42" s="683"/>
      <c r="CJ42" s="683"/>
      <c r="CK42" s="683"/>
      <c r="CL42" s="683"/>
      <c r="CM42" s="683"/>
      <c r="CN42" s="683"/>
      <c r="CO42" s="683"/>
      <c r="CP42" s="683"/>
      <c r="CQ42" s="684"/>
      <c r="CR42" s="685">
        <v>24981440</v>
      </c>
      <c r="CS42" s="686"/>
      <c r="CT42" s="686"/>
      <c r="CU42" s="686"/>
      <c r="CV42" s="686"/>
      <c r="CW42" s="686"/>
      <c r="CX42" s="686"/>
      <c r="CY42" s="687"/>
      <c r="CZ42" s="690">
        <v>16.5</v>
      </c>
      <c r="DA42" s="691"/>
      <c r="DB42" s="691"/>
      <c r="DC42" s="703"/>
      <c r="DD42" s="694">
        <v>2527701</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351</v>
      </c>
      <c r="C43" s="736"/>
      <c r="D43" s="736"/>
      <c r="E43" s="736"/>
      <c r="F43" s="736"/>
      <c r="G43" s="736"/>
      <c r="H43" s="736"/>
      <c r="I43" s="736"/>
      <c r="J43" s="736"/>
      <c r="K43" s="736"/>
      <c r="L43" s="736"/>
      <c r="M43" s="736"/>
      <c r="N43" s="736"/>
      <c r="O43" s="736"/>
      <c r="P43" s="736"/>
      <c r="Q43" s="737"/>
      <c r="R43" s="776">
        <v>156491139</v>
      </c>
      <c r="S43" s="777"/>
      <c r="T43" s="777"/>
      <c r="U43" s="777"/>
      <c r="V43" s="777"/>
      <c r="W43" s="777"/>
      <c r="X43" s="777"/>
      <c r="Y43" s="778"/>
      <c r="Z43" s="779">
        <v>100</v>
      </c>
      <c r="AA43" s="779"/>
      <c r="AB43" s="779"/>
      <c r="AC43" s="779"/>
      <c r="AD43" s="780">
        <v>55343614</v>
      </c>
      <c r="AE43" s="780"/>
      <c r="AF43" s="780"/>
      <c r="AG43" s="780"/>
      <c r="AH43" s="780"/>
      <c r="AI43" s="780"/>
      <c r="AJ43" s="780"/>
      <c r="AK43" s="780"/>
      <c r="AL43" s="781">
        <v>100</v>
      </c>
      <c r="AM43" s="757"/>
      <c r="AN43" s="757"/>
      <c r="AO43" s="782"/>
      <c r="BV43" s="238"/>
      <c r="BW43" s="238"/>
      <c r="BX43" s="238"/>
      <c r="BY43" s="238"/>
      <c r="BZ43" s="238"/>
      <c r="CA43" s="238"/>
      <c r="CB43" s="238"/>
      <c r="CD43" s="682" t="s">
        <v>352</v>
      </c>
      <c r="CE43" s="683"/>
      <c r="CF43" s="683"/>
      <c r="CG43" s="683"/>
      <c r="CH43" s="683"/>
      <c r="CI43" s="683"/>
      <c r="CJ43" s="683"/>
      <c r="CK43" s="683"/>
      <c r="CL43" s="683"/>
      <c r="CM43" s="683"/>
      <c r="CN43" s="683"/>
      <c r="CO43" s="683"/>
      <c r="CP43" s="683"/>
      <c r="CQ43" s="684"/>
      <c r="CR43" s="685">
        <v>375384</v>
      </c>
      <c r="CS43" s="721"/>
      <c r="CT43" s="721"/>
      <c r="CU43" s="721"/>
      <c r="CV43" s="721"/>
      <c r="CW43" s="721"/>
      <c r="CX43" s="721"/>
      <c r="CY43" s="722"/>
      <c r="CZ43" s="690">
        <v>0.2</v>
      </c>
      <c r="DA43" s="719"/>
      <c r="DB43" s="719"/>
      <c r="DC43" s="723"/>
      <c r="DD43" s="694">
        <v>375384</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300</v>
      </c>
      <c r="CE44" s="798"/>
      <c r="CF44" s="682" t="s">
        <v>353</v>
      </c>
      <c r="CG44" s="683"/>
      <c r="CH44" s="683"/>
      <c r="CI44" s="683"/>
      <c r="CJ44" s="683"/>
      <c r="CK44" s="683"/>
      <c r="CL44" s="683"/>
      <c r="CM44" s="683"/>
      <c r="CN44" s="683"/>
      <c r="CO44" s="683"/>
      <c r="CP44" s="683"/>
      <c r="CQ44" s="684"/>
      <c r="CR44" s="685">
        <v>24417222</v>
      </c>
      <c r="CS44" s="686"/>
      <c r="CT44" s="686"/>
      <c r="CU44" s="686"/>
      <c r="CV44" s="686"/>
      <c r="CW44" s="686"/>
      <c r="CX44" s="686"/>
      <c r="CY44" s="687"/>
      <c r="CZ44" s="690">
        <v>16.2</v>
      </c>
      <c r="DA44" s="691"/>
      <c r="DB44" s="691"/>
      <c r="DC44" s="703"/>
      <c r="DD44" s="694">
        <v>2527701</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355</v>
      </c>
      <c r="CG45" s="683"/>
      <c r="CH45" s="683"/>
      <c r="CI45" s="683"/>
      <c r="CJ45" s="683"/>
      <c r="CK45" s="683"/>
      <c r="CL45" s="683"/>
      <c r="CM45" s="683"/>
      <c r="CN45" s="683"/>
      <c r="CO45" s="683"/>
      <c r="CP45" s="683"/>
      <c r="CQ45" s="684"/>
      <c r="CR45" s="685">
        <v>12469592</v>
      </c>
      <c r="CS45" s="721"/>
      <c r="CT45" s="721"/>
      <c r="CU45" s="721"/>
      <c r="CV45" s="721"/>
      <c r="CW45" s="721"/>
      <c r="CX45" s="721"/>
      <c r="CY45" s="722"/>
      <c r="CZ45" s="690">
        <v>8.3000000000000007</v>
      </c>
      <c r="DA45" s="719"/>
      <c r="DB45" s="719"/>
      <c r="DC45" s="723"/>
      <c r="DD45" s="694">
        <v>604981</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357</v>
      </c>
      <c r="CG46" s="683"/>
      <c r="CH46" s="683"/>
      <c r="CI46" s="683"/>
      <c r="CJ46" s="683"/>
      <c r="CK46" s="683"/>
      <c r="CL46" s="683"/>
      <c r="CM46" s="683"/>
      <c r="CN46" s="683"/>
      <c r="CO46" s="683"/>
      <c r="CP46" s="683"/>
      <c r="CQ46" s="684"/>
      <c r="CR46" s="685">
        <v>11871814</v>
      </c>
      <c r="CS46" s="686"/>
      <c r="CT46" s="686"/>
      <c r="CU46" s="686"/>
      <c r="CV46" s="686"/>
      <c r="CW46" s="686"/>
      <c r="CX46" s="686"/>
      <c r="CY46" s="687"/>
      <c r="CZ46" s="690">
        <v>7.9</v>
      </c>
      <c r="DA46" s="691"/>
      <c r="DB46" s="691"/>
      <c r="DC46" s="703"/>
      <c r="DD46" s="694">
        <v>1903504</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359</v>
      </c>
      <c r="CG47" s="683"/>
      <c r="CH47" s="683"/>
      <c r="CI47" s="683"/>
      <c r="CJ47" s="683"/>
      <c r="CK47" s="683"/>
      <c r="CL47" s="683"/>
      <c r="CM47" s="683"/>
      <c r="CN47" s="683"/>
      <c r="CO47" s="683"/>
      <c r="CP47" s="683"/>
      <c r="CQ47" s="684"/>
      <c r="CR47" s="685">
        <v>564218</v>
      </c>
      <c r="CS47" s="721"/>
      <c r="CT47" s="721"/>
      <c r="CU47" s="721"/>
      <c r="CV47" s="721"/>
      <c r="CW47" s="721"/>
      <c r="CX47" s="721"/>
      <c r="CY47" s="722"/>
      <c r="CZ47" s="690">
        <v>0.4</v>
      </c>
      <c r="DA47" s="719"/>
      <c r="DB47" s="719"/>
      <c r="DC47" s="723"/>
      <c r="DD47" s="694" t="s">
        <v>240</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360</v>
      </c>
      <c r="CG48" s="683"/>
      <c r="CH48" s="683"/>
      <c r="CI48" s="683"/>
      <c r="CJ48" s="683"/>
      <c r="CK48" s="683"/>
      <c r="CL48" s="683"/>
      <c r="CM48" s="683"/>
      <c r="CN48" s="683"/>
      <c r="CO48" s="683"/>
      <c r="CP48" s="683"/>
      <c r="CQ48" s="684"/>
      <c r="CR48" s="685" t="s">
        <v>240</v>
      </c>
      <c r="CS48" s="686"/>
      <c r="CT48" s="686"/>
      <c r="CU48" s="686"/>
      <c r="CV48" s="686"/>
      <c r="CW48" s="686"/>
      <c r="CX48" s="686"/>
      <c r="CY48" s="687"/>
      <c r="CZ48" s="690" t="s">
        <v>240</v>
      </c>
      <c r="DA48" s="691"/>
      <c r="DB48" s="691"/>
      <c r="DC48" s="703"/>
      <c r="DD48" s="694" t="s">
        <v>240</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361</v>
      </c>
      <c r="CE49" s="736"/>
      <c r="CF49" s="736"/>
      <c r="CG49" s="736"/>
      <c r="CH49" s="736"/>
      <c r="CI49" s="736"/>
      <c r="CJ49" s="736"/>
      <c r="CK49" s="736"/>
      <c r="CL49" s="736"/>
      <c r="CM49" s="736"/>
      <c r="CN49" s="736"/>
      <c r="CO49" s="736"/>
      <c r="CP49" s="736"/>
      <c r="CQ49" s="737"/>
      <c r="CR49" s="776">
        <v>150962255</v>
      </c>
      <c r="CS49" s="756"/>
      <c r="CT49" s="756"/>
      <c r="CU49" s="756"/>
      <c r="CV49" s="756"/>
      <c r="CW49" s="756"/>
      <c r="CX49" s="756"/>
      <c r="CY49" s="787"/>
      <c r="CZ49" s="781">
        <v>100</v>
      </c>
      <c r="DA49" s="788"/>
      <c r="DB49" s="788"/>
      <c r="DC49" s="789"/>
      <c r="DD49" s="790">
        <v>67209469</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EYS996kpc3pLVTBLkxUWTdpO/xyqAabMRJG4Ql7UkqV30EdXxORfhMXQunjpAtqLpdTEpen3w95u0JtkqSPNvQ==" saltValue="tIdhDbAhBa4iaL9WsdBbd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D20" zoomScale="75" zoomScaleNormal="7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363</v>
      </c>
      <c r="DK2" s="833"/>
      <c r="DL2" s="833"/>
      <c r="DM2" s="833"/>
      <c r="DN2" s="833"/>
      <c r="DO2" s="834"/>
      <c r="DP2" s="251"/>
      <c r="DQ2" s="832" t="s">
        <v>364</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365</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367</v>
      </c>
      <c r="B5" s="827"/>
      <c r="C5" s="827"/>
      <c r="D5" s="827"/>
      <c r="E5" s="827"/>
      <c r="F5" s="827"/>
      <c r="G5" s="827"/>
      <c r="H5" s="827"/>
      <c r="I5" s="827"/>
      <c r="J5" s="827"/>
      <c r="K5" s="827"/>
      <c r="L5" s="827"/>
      <c r="M5" s="827"/>
      <c r="N5" s="827"/>
      <c r="O5" s="827"/>
      <c r="P5" s="828"/>
      <c r="Q5" s="803" t="s">
        <v>368</v>
      </c>
      <c r="R5" s="804"/>
      <c r="S5" s="804"/>
      <c r="T5" s="804"/>
      <c r="U5" s="805"/>
      <c r="V5" s="803" t="s">
        <v>369</v>
      </c>
      <c r="W5" s="804"/>
      <c r="X5" s="804"/>
      <c r="Y5" s="804"/>
      <c r="Z5" s="805"/>
      <c r="AA5" s="803" t="s">
        <v>370</v>
      </c>
      <c r="AB5" s="804"/>
      <c r="AC5" s="804"/>
      <c r="AD5" s="804"/>
      <c r="AE5" s="804"/>
      <c r="AF5" s="836" t="s">
        <v>371</v>
      </c>
      <c r="AG5" s="804"/>
      <c r="AH5" s="804"/>
      <c r="AI5" s="804"/>
      <c r="AJ5" s="815"/>
      <c r="AK5" s="804" t="s">
        <v>372</v>
      </c>
      <c r="AL5" s="804"/>
      <c r="AM5" s="804"/>
      <c r="AN5" s="804"/>
      <c r="AO5" s="805"/>
      <c r="AP5" s="803" t="s">
        <v>373</v>
      </c>
      <c r="AQ5" s="804"/>
      <c r="AR5" s="804"/>
      <c r="AS5" s="804"/>
      <c r="AT5" s="805"/>
      <c r="AU5" s="803" t="s">
        <v>374</v>
      </c>
      <c r="AV5" s="804"/>
      <c r="AW5" s="804"/>
      <c r="AX5" s="804"/>
      <c r="AY5" s="815"/>
      <c r="AZ5" s="258"/>
      <c r="BA5" s="258"/>
      <c r="BB5" s="258"/>
      <c r="BC5" s="258"/>
      <c r="BD5" s="258"/>
      <c r="BE5" s="259"/>
      <c r="BF5" s="259"/>
      <c r="BG5" s="259"/>
      <c r="BH5" s="259"/>
      <c r="BI5" s="259"/>
      <c r="BJ5" s="259"/>
      <c r="BK5" s="259"/>
      <c r="BL5" s="259"/>
      <c r="BM5" s="259"/>
      <c r="BN5" s="259"/>
      <c r="BO5" s="259"/>
      <c r="BP5" s="259"/>
      <c r="BQ5" s="826" t="s">
        <v>375</v>
      </c>
      <c r="BR5" s="827"/>
      <c r="BS5" s="827"/>
      <c r="BT5" s="827"/>
      <c r="BU5" s="827"/>
      <c r="BV5" s="827"/>
      <c r="BW5" s="827"/>
      <c r="BX5" s="827"/>
      <c r="BY5" s="827"/>
      <c r="BZ5" s="827"/>
      <c r="CA5" s="827"/>
      <c r="CB5" s="827"/>
      <c r="CC5" s="827"/>
      <c r="CD5" s="827"/>
      <c r="CE5" s="827"/>
      <c r="CF5" s="827"/>
      <c r="CG5" s="828"/>
      <c r="CH5" s="803" t="s">
        <v>376</v>
      </c>
      <c r="CI5" s="804"/>
      <c r="CJ5" s="804"/>
      <c r="CK5" s="804"/>
      <c r="CL5" s="805"/>
      <c r="CM5" s="803" t="s">
        <v>377</v>
      </c>
      <c r="CN5" s="804"/>
      <c r="CO5" s="804"/>
      <c r="CP5" s="804"/>
      <c r="CQ5" s="805"/>
      <c r="CR5" s="803" t="s">
        <v>378</v>
      </c>
      <c r="CS5" s="804"/>
      <c r="CT5" s="804"/>
      <c r="CU5" s="804"/>
      <c r="CV5" s="805"/>
      <c r="CW5" s="803" t="s">
        <v>379</v>
      </c>
      <c r="CX5" s="804"/>
      <c r="CY5" s="804"/>
      <c r="CZ5" s="804"/>
      <c r="DA5" s="805"/>
      <c r="DB5" s="803" t="s">
        <v>380</v>
      </c>
      <c r="DC5" s="804"/>
      <c r="DD5" s="804"/>
      <c r="DE5" s="804"/>
      <c r="DF5" s="805"/>
      <c r="DG5" s="809" t="s">
        <v>381</v>
      </c>
      <c r="DH5" s="810"/>
      <c r="DI5" s="810"/>
      <c r="DJ5" s="810"/>
      <c r="DK5" s="811"/>
      <c r="DL5" s="809" t="s">
        <v>382</v>
      </c>
      <c r="DM5" s="810"/>
      <c r="DN5" s="810"/>
      <c r="DO5" s="810"/>
      <c r="DP5" s="811"/>
      <c r="DQ5" s="803" t="s">
        <v>383</v>
      </c>
      <c r="DR5" s="804"/>
      <c r="DS5" s="804"/>
      <c r="DT5" s="804"/>
      <c r="DU5" s="805"/>
      <c r="DV5" s="803" t="s">
        <v>374</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384</v>
      </c>
      <c r="C7" s="818"/>
      <c r="D7" s="818"/>
      <c r="E7" s="818"/>
      <c r="F7" s="818"/>
      <c r="G7" s="818"/>
      <c r="H7" s="818"/>
      <c r="I7" s="818"/>
      <c r="J7" s="818"/>
      <c r="K7" s="818"/>
      <c r="L7" s="818"/>
      <c r="M7" s="818"/>
      <c r="N7" s="818"/>
      <c r="O7" s="818"/>
      <c r="P7" s="819"/>
      <c r="Q7" s="820">
        <v>156935</v>
      </c>
      <c r="R7" s="821"/>
      <c r="S7" s="821"/>
      <c r="T7" s="821"/>
      <c r="U7" s="821"/>
      <c r="V7" s="821">
        <v>151415</v>
      </c>
      <c r="W7" s="821"/>
      <c r="X7" s="821"/>
      <c r="Y7" s="821"/>
      <c r="Z7" s="821"/>
      <c r="AA7" s="821">
        <v>5519</v>
      </c>
      <c r="AB7" s="821"/>
      <c r="AC7" s="821"/>
      <c r="AD7" s="821"/>
      <c r="AE7" s="822"/>
      <c r="AF7" s="823">
        <v>3933</v>
      </c>
      <c r="AG7" s="824"/>
      <c r="AH7" s="824"/>
      <c r="AI7" s="824"/>
      <c r="AJ7" s="825"/>
      <c r="AK7" s="860" t="s">
        <v>598</v>
      </c>
      <c r="AL7" s="861"/>
      <c r="AM7" s="861"/>
      <c r="AN7" s="861"/>
      <c r="AO7" s="861"/>
      <c r="AP7" s="861">
        <v>132298</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599</v>
      </c>
      <c r="BT7" s="865"/>
      <c r="BU7" s="865"/>
      <c r="BV7" s="865"/>
      <c r="BW7" s="865"/>
      <c r="BX7" s="865"/>
      <c r="BY7" s="865"/>
      <c r="BZ7" s="865"/>
      <c r="CA7" s="865"/>
      <c r="CB7" s="865"/>
      <c r="CC7" s="865"/>
      <c r="CD7" s="865"/>
      <c r="CE7" s="865"/>
      <c r="CF7" s="865"/>
      <c r="CG7" s="866"/>
      <c r="CH7" s="857">
        <v>-1</v>
      </c>
      <c r="CI7" s="858"/>
      <c r="CJ7" s="858"/>
      <c r="CK7" s="858"/>
      <c r="CL7" s="859"/>
      <c r="CM7" s="857">
        <v>178</v>
      </c>
      <c r="CN7" s="858"/>
      <c r="CO7" s="858"/>
      <c r="CP7" s="858"/>
      <c r="CQ7" s="859"/>
      <c r="CR7" s="857">
        <v>65</v>
      </c>
      <c r="CS7" s="858"/>
      <c r="CT7" s="858"/>
      <c r="CU7" s="858"/>
      <c r="CV7" s="859"/>
      <c r="CW7" s="857">
        <v>29</v>
      </c>
      <c r="CX7" s="858"/>
      <c r="CY7" s="858"/>
      <c r="CZ7" s="858"/>
      <c r="DA7" s="859"/>
      <c r="DB7" s="857" t="s">
        <v>598</v>
      </c>
      <c r="DC7" s="858"/>
      <c r="DD7" s="858"/>
      <c r="DE7" s="858"/>
      <c r="DF7" s="859"/>
      <c r="DG7" s="857" t="s">
        <v>598</v>
      </c>
      <c r="DH7" s="858"/>
      <c r="DI7" s="858"/>
      <c r="DJ7" s="858"/>
      <c r="DK7" s="859"/>
      <c r="DL7" s="857" t="s">
        <v>598</v>
      </c>
      <c r="DM7" s="858"/>
      <c r="DN7" s="858"/>
      <c r="DO7" s="858"/>
      <c r="DP7" s="859"/>
      <c r="DQ7" s="857" t="s">
        <v>598</v>
      </c>
      <c r="DR7" s="858"/>
      <c r="DS7" s="858"/>
      <c r="DT7" s="858"/>
      <c r="DU7" s="859"/>
      <c r="DV7" s="838"/>
      <c r="DW7" s="839"/>
      <c r="DX7" s="839"/>
      <c r="DY7" s="839"/>
      <c r="DZ7" s="840"/>
      <c r="EA7" s="256"/>
    </row>
    <row r="8" spans="1:131" s="257" customFormat="1" ht="26.25" customHeight="1" x14ac:dyDescent="0.15">
      <c r="A8" s="263">
        <v>2</v>
      </c>
      <c r="B8" s="841" t="s">
        <v>385</v>
      </c>
      <c r="C8" s="842"/>
      <c r="D8" s="842"/>
      <c r="E8" s="842"/>
      <c r="F8" s="842"/>
      <c r="G8" s="842"/>
      <c r="H8" s="842"/>
      <c r="I8" s="842"/>
      <c r="J8" s="842"/>
      <c r="K8" s="842"/>
      <c r="L8" s="842"/>
      <c r="M8" s="842"/>
      <c r="N8" s="842"/>
      <c r="O8" s="842"/>
      <c r="P8" s="843"/>
      <c r="Q8" s="844">
        <v>170</v>
      </c>
      <c r="R8" s="845"/>
      <c r="S8" s="845"/>
      <c r="T8" s="845"/>
      <c r="U8" s="845"/>
      <c r="V8" s="845">
        <v>170</v>
      </c>
      <c r="W8" s="845"/>
      <c r="X8" s="845"/>
      <c r="Y8" s="845"/>
      <c r="Z8" s="845"/>
      <c r="AA8" s="845" t="s">
        <v>598</v>
      </c>
      <c r="AB8" s="845"/>
      <c r="AC8" s="845"/>
      <c r="AD8" s="845"/>
      <c r="AE8" s="846"/>
      <c r="AF8" s="847" t="s">
        <v>386</v>
      </c>
      <c r="AG8" s="848"/>
      <c r="AH8" s="848"/>
      <c r="AI8" s="848"/>
      <c r="AJ8" s="849"/>
      <c r="AK8" s="850" t="s">
        <v>598</v>
      </c>
      <c r="AL8" s="851"/>
      <c r="AM8" s="851"/>
      <c r="AN8" s="851"/>
      <c r="AO8" s="851"/>
      <c r="AP8" s="851">
        <v>917</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609</v>
      </c>
      <c r="BT8" s="855"/>
      <c r="BU8" s="855"/>
      <c r="BV8" s="855"/>
      <c r="BW8" s="855"/>
      <c r="BX8" s="855"/>
      <c r="BY8" s="855"/>
      <c r="BZ8" s="855"/>
      <c r="CA8" s="855"/>
      <c r="CB8" s="855"/>
      <c r="CC8" s="855"/>
      <c r="CD8" s="855"/>
      <c r="CE8" s="855"/>
      <c r="CF8" s="855"/>
      <c r="CG8" s="856"/>
      <c r="CH8" s="867">
        <v>3</v>
      </c>
      <c r="CI8" s="868"/>
      <c r="CJ8" s="868"/>
      <c r="CK8" s="868"/>
      <c r="CL8" s="869"/>
      <c r="CM8" s="867">
        <v>85</v>
      </c>
      <c r="CN8" s="868"/>
      <c r="CO8" s="868"/>
      <c r="CP8" s="868"/>
      <c r="CQ8" s="869"/>
      <c r="CR8" s="867">
        <v>50</v>
      </c>
      <c r="CS8" s="868"/>
      <c r="CT8" s="868"/>
      <c r="CU8" s="868"/>
      <c r="CV8" s="869"/>
      <c r="CW8" s="867">
        <v>32</v>
      </c>
      <c r="CX8" s="868"/>
      <c r="CY8" s="868"/>
      <c r="CZ8" s="868"/>
      <c r="DA8" s="869"/>
      <c r="DB8" s="867" t="s">
        <v>598</v>
      </c>
      <c r="DC8" s="868"/>
      <c r="DD8" s="868"/>
      <c r="DE8" s="868"/>
      <c r="DF8" s="869"/>
      <c r="DG8" s="867" t="s">
        <v>598</v>
      </c>
      <c r="DH8" s="868"/>
      <c r="DI8" s="868"/>
      <c r="DJ8" s="868"/>
      <c r="DK8" s="869"/>
      <c r="DL8" s="867" t="s">
        <v>598</v>
      </c>
      <c r="DM8" s="868"/>
      <c r="DN8" s="868"/>
      <c r="DO8" s="868"/>
      <c r="DP8" s="869"/>
      <c r="DQ8" s="867" t="s">
        <v>598</v>
      </c>
      <c r="DR8" s="868"/>
      <c r="DS8" s="868"/>
      <c r="DT8" s="868"/>
      <c r="DU8" s="869"/>
      <c r="DV8" s="870"/>
      <c r="DW8" s="871"/>
      <c r="DX8" s="871"/>
      <c r="DY8" s="871"/>
      <c r="DZ8" s="872"/>
      <c r="EA8" s="256"/>
    </row>
    <row r="9" spans="1:131" s="257" customFormat="1" ht="26.25" customHeight="1" x14ac:dyDescent="0.15">
      <c r="A9" s="263">
        <v>3</v>
      </c>
      <c r="B9" s="841" t="s">
        <v>387</v>
      </c>
      <c r="C9" s="842"/>
      <c r="D9" s="842"/>
      <c r="E9" s="842"/>
      <c r="F9" s="842"/>
      <c r="G9" s="842"/>
      <c r="H9" s="842"/>
      <c r="I9" s="842"/>
      <c r="J9" s="842"/>
      <c r="K9" s="842"/>
      <c r="L9" s="842"/>
      <c r="M9" s="842"/>
      <c r="N9" s="842"/>
      <c r="O9" s="842"/>
      <c r="P9" s="843"/>
      <c r="Q9" s="844">
        <v>10</v>
      </c>
      <c r="R9" s="845"/>
      <c r="S9" s="845"/>
      <c r="T9" s="845"/>
      <c r="U9" s="845"/>
      <c r="V9" s="845">
        <v>2</v>
      </c>
      <c r="W9" s="845"/>
      <c r="X9" s="845"/>
      <c r="Y9" s="845"/>
      <c r="Z9" s="845"/>
      <c r="AA9" s="845">
        <v>8</v>
      </c>
      <c r="AB9" s="845"/>
      <c r="AC9" s="845"/>
      <c r="AD9" s="845"/>
      <c r="AE9" s="846"/>
      <c r="AF9" s="847">
        <v>8</v>
      </c>
      <c r="AG9" s="848"/>
      <c r="AH9" s="848"/>
      <c r="AI9" s="848"/>
      <c r="AJ9" s="849"/>
      <c r="AK9" s="850" t="s">
        <v>598</v>
      </c>
      <c r="AL9" s="851"/>
      <c r="AM9" s="851"/>
      <c r="AN9" s="851"/>
      <c r="AO9" s="851"/>
      <c r="AP9" s="851" t="s">
        <v>598</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600</v>
      </c>
      <c r="BT9" s="855"/>
      <c r="BU9" s="855"/>
      <c r="BV9" s="855"/>
      <c r="BW9" s="855"/>
      <c r="BX9" s="855"/>
      <c r="BY9" s="855"/>
      <c r="BZ9" s="855"/>
      <c r="CA9" s="855"/>
      <c r="CB9" s="855"/>
      <c r="CC9" s="855"/>
      <c r="CD9" s="855"/>
      <c r="CE9" s="855"/>
      <c r="CF9" s="855"/>
      <c r="CG9" s="856"/>
      <c r="CH9" s="867">
        <v>5</v>
      </c>
      <c r="CI9" s="868"/>
      <c r="CJ9" s="868"/>
      <c r="CK9" s="868"/>
      <c r="CL9" s="869"/>
      <c r="CM9" s="867">
        <v>347</v>
      </c>
      <c r="CN9" s="868"/>
      <c r="CO9" s="868"/>
      <c r="CP9" s="868"/>
      <c r="CQ9" s="869"/>
      <c r="CR9" s="867">
        <v>50</v>
      </c>
      <c r="CS9" s="868"/>
      <c r="CT9" s="868"/>
      <c r="CU9" s="868"/>
      <c r="CV9" s="869"/>
      <c r="CW9" s="867">
        <v>35</v>
      </c>
      <c r="CX9" s="868"/>
      <c r="CY9" s="868"/>
      <c r="CZ9" s="868"/>
      <c r="DA9" s="869"/>
      <c r="DB9" s="867" t="s">
        <v>598</v>
      </c>
      <c r="DC9" s="868"/>
      <c r="DD9" s="868"/>
      <c r="DE9" s="868"/>
      <c r="DF9" s="869"/>
      <c r="DG9" s="867" t="s">
        <v>598</v>
      </c>
      <c r="DH9" s="868"/>
      <c r="DI9" s="868"/>
      <c r="DJ9" s="868"/>
      <c r="DK9" s="869"/>
      <c r="DL9" s="867" t="s">
        <v>598</v>
      </c>
      <c r="DM9" s="868"/>
      <c r="DN9" s="868"/>
      <c r="DO9" s="868"/>
      <c r="DP9" s="869"/>
      <c r="DQ9" s="867" t="s">
        <v>598</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601</v>
      </c>
      <c r="BT10" s="855"/>
      <c r="BU10" s="855"/>
      <c r="BV10" s="855"/>
      <c r="BW10" s="855"/>
      <c r="BX10" s="855"/>
      <c r="BY10" s="855"/>
      <c r="BZ10" s="855"/>
      <c r="CA10" s="855"/>
      <c r="CB10" s="855"/>
      <c r="CC10" s="855"/>
      <c r="CD10" s="855"/>
      <c r="CE10" s="855"/>
      <c r="CF10" s="855"/>
      <c r="CG10" s="856"/>
      <c r="CH10" s="867">
        <v>0</v>
      </c>
      <c r="CI10" s="868"/>
      <c r="CJ10" s="868"/>
      <c r="CK10" s="868"/>
      <c r="CL10" s="869"/>
      <c r="CM10" s="867">
        <v>121</v>
      </c>
      <c r="CN10" s="868"/>
      <c r="CO10" s="868"/>
      <c r="CP10" s="868"/>
      <c r="CQ10" s="869"/>
      <c r="CR10" s="867">
        <v>100</v>
      </c>
      <c r="CS10" s="868"/>
      <c r="CT10" s="868"/>
      <c r="CU10" s="868"/>
      <c r="CV10" s="869"/>
      <c r="CW10" s="867">
        <v>43</v>
      </c>
      <c r="CX10" s="868"/>
      <c r="CY10" s="868"/>
      <c r="CZ10" s="868"/>
      <c r="DA10" s="869"/>
      <c r="DB10" s="867" t="s">
        <v>598</v>
      </c>
      <c r="DC10" s="868"/>
      <c r="DD10" s="868"/>
      <c r="DE10" s="868"/>
      <c r="DF10" s="869"/>
      <c r="DG10" s="867" t="s">
        <v>598</v>
      </c>
      <c r="DH10" s="868"/>
      <c r="DI10" s="868"/>
      <c r="DJ10" s="868"/>
      <c r="DK10" s="869"/>
      <c r="DL10" s="867" t="s">
        <v>598</v>
      </c>
      <c r="DM10" s="868"/>
      <c r="DN10" s="868"/>
      <c r="DO10" s="868"/>
      <c r="DP10" s="869"/>
      <c r="DQ10" s="867" t="s">
        <v>598</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t="s">
        <v>602</v>
      </c>
      <c r="BT11" s="855"/>
      <c r="BU11" s="855"/>
      <c r="BV11" s="855"/>
      <c r="BW11" s="855"/>
      <c r="BX11" s="855"/>
      <c r="BY11" s="855"/>
      <c r="BZ11" s="855"/>
      <c r="CA11" s="855"/>
      <c r="CB11" s="855"/>
      <c r="CC11" s="855"/>
      <c r="CD11" s="855"/>
      <c r="CE11" s="855"/>
      <c r="CF11" s="855"/>
      <c r="CG11" s="856"/>
      <c r="CH11" s="867">
        <v>5</v>
      </c>
      <c r="CI11" s="868"/>
      <c r="CJ11" s="868"/>
      <c r="CK11" s="868"/>
      <c r="CL11" s="869"/>
      <c r="CM11" s="867">
        <v>90</v>
      </c>
      <c r="CN11" s="868"/>
      <c r="CO11" s="868"/>
      <c r="CP11" s="868"/>
      <c r="CQ11" s="869"/>
      <c r="CR11" s="867">
        <v>30</v>
      </c>
      <c r="CS11" s="868"/>
      <c r="CT11" s="868"/>
      <c r="CU11" s="868"/>
      <c r="CV11" s="869"/>
      <c r="CW11" s="867">
        <v>49</v>
      </c>
      <c r="CX11" s="868"/>
      <c r="CY11" s="868"/>
      <c r="CZ11" s="868"/>
      <c r="DA11" s="869"/>
      <c r="DB11" s="867" t="s">
        <v>598</v>
      </c>
      <c r="DC11" s="868"/>
      <c r="DD11" s="868"/>
      <c r="DE11" s="868"/>
      <c r="DF11" s="869"/>
      <c r="DG11" s="867" t="s">
        <v>598</v>
      </c>
      <c r="DH11" s="868"/>
      <c r="DI11" s="868"/>
      <c r="DJ11" s="868"/>
      <c r="DK11" s="869"/>
      <c r="DL11" s="867" t="s">
        <v>598</v>
      </c>
      <c r="DM11" s="868"/>
      <c r="DN11" s="868"/>
      <c r="DO11" s="868"/>
      <c r="DP11" s="869"/>
      <c r="DQ11" s="867" t="s">
        <v>598</v>
      </c>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t="s">
        <v>603</v>
      </c>
      <c r="BT12" s="855"/>
      <c r="BU12" s="855"/>
      <c r="BV12" s="855"/>
      <c r="BW12" s="855"/>
      <c r="BX12" s="855"/>
      <c r="BY12" s="855"/>
      <c r="BZ12" s="855"/>
      <c r="CA12" s="855"/>
      <c r="CB12" s="855"/>
      <c r="CC12" s="855"/>
      <c r="CD12" s="855"/>
      <c r="CE12" s="855"/>
      <c r="CF12" s="855"/>
      <c r="CG12" s="856"/>
      <c r="CH12" s="867">
        <v>30</v>
      </c>
      <c r="CI12" s="868"/>
      <c r="CJ12" s="868"/>
      <c r="CK12" s="868"/>
      <c r="CL12" s="869"/>
      <c r="CM12" s="867">
        <v>377</v>
      </c>
      <c r="CN12" s="868"/>
      <c r="CO12" s="868"/>
      <c r="CP12" s="868"/>
      <c r="CQ12" s="869"/>
      <c r="CR12" s="867">
        <v>100</v>
      </c>
      <c r="CS12" s="868"/>
      <c r="CT12" s="868"/>
      <c r="CU12" s="868"/>
      <c r="CV12" s="869"/>
      <c r="CW12" s="867">
        <v>551</v>
      </c>
      <c r="CX12" s="868"/>
      <c r="CY12" s="868"/>
      <c r="CZ12" s="868"/>
      <c r="DA12" s="869"/>
      <c r="DB12" s="867" t="s">
        <v>598</v>
      </c>
      <c r="DC12" s="868"/>
      <c r="DD12" s="868"/>
      <c r="DE12" s="868"/>
      <c r="DF12" s="869"/>
      <c r="DG12" s="867" t="s">
        <v>598</v>
      </c>
      <c r="DH12" s="868"/>
      <c r="DI12" s="868"/>
      <c r="DJ12" s="868"/>
      <c r="DK12" s="869"/>
      <c r="DL12" s="867" t="s">
        <v>598</v>
      </c>
      <c r="DM12" s="868"/>
      <c r="DN12" s="868"/>
      <c r="DO12" s="868"/>
      <c r="DP12" s="869"/>
      <c r="DQ12" s="867" t="s">
        <v>598</v>
      </c>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t="s">
        <v>604</v>
      </c>
      <c r="BT13" s="855"/>
      <c r="BU13" s="855"/>
      <c r="BV13" s="855"/>
      <c r="BW13" s="855"/>
      <c r="BX13" s="855"/>
      <c r="BY13" s="855"/>
      <c r="BZ13" s="855"/>
      <c r="CA13" s="855"/>
      <c r="CB13" s="855"/>
      <c r="CC13" s="855"/>
      <c r="CD13" s="855"/>
      <c r="CE13" s="855"/>
      <c r="CF13" s="855"/>
      <c r="CG13" s="856"/>
      <c r="CH13" s="867">
        <v>4</v>
      </c>
      <c r="CI13" s="868"/>
      <c r="CJ13" s="868"/>
      <c r="CK13" s="868"/>
      <c r="CL13" s="869"/>
      <c r="CM13" s="867">
        <v>68</v>
      </c>
      <c r="CN13" s="868"/>
      <c r="CO13" s="868"/>
      <c r="CP13" s="868"/>
      <c r="CQ13" s="869"/>
      <c r="CR13" s="867">
        <v>50</v>
      </c>
      <c r="CS13" s="868"/>
      <c r="CT13" s="868"/>
      <c r="CU13" s="868"/>
      <c r="CV13" s="869"/>
      <c r="CW13" s="867">
        <v>17</v>
      </c>
      <c r="CX13" s="868"/>
      <c r="CY13" s="868"/>
      <c r="CZ13" s="868"/>
      <c r="DA13" s="869"/>
      <c r="DB13" s="867" t="s">
        <v>598</v>
      </c>
      <c r="DC13" s="868"/>
      <c r="DD13" s="868"/>
      <c r="DE13" s="868"/>
      <c r="DF13" s="869"/>
      <c r="DG13" s="867" t="s">
        <v>598</v>
      </c>
      <c r="DH13" s="868"/>
      <c r="DI13" s="868"/>
      <c r="DJ13" s="868"/>
      <c r="DK13" s="869"/>
      <c r="DL13" s="867" t="s">
        <v>598</v>
      </c>
      <c r="DM13" s="868"/>
      <c r="DN13" s="868"/>
      <c r="DO13" s="868"/>
      <c r="DP13" s="869"/>
      <c r="DQ13" s="867" t="s">
        <v>598</v>
      </c>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t="s">
        <v>605</v>
      </c>
      <c r="BT14" s="855"/>
      <c r="BU14" s="855"/>
      <c r="BV14" s="855"/>
      <c r="BW14" s="855"/>
      <c r="BX14" s="855"/>
      <c r="BY14" s="855"/>
      <c r="BZ14" s="855"/>
      <c r="CA14" s="855"/>
      <c r="CB14" s="855"/>
      <c r="CC14" s="855"/>
      <c r="CD14" s="855"/>
      <c r="CE14" s="855"/>
      <c r="CF14" s="855"/>
      <c r="CG14" s="856"/>
      <c r="CH14" s="867">
        <v>-13</v>
      </c>
      <c r="CI14" s="868"/>
      <c r="CJ14" s="868"/>
      <c r="CK14" s="868"/>
      <c r="CL14" s="869"/>
      <c r="CM14" s="867">
        <v>432</v>
      </c>
      <c r="CN14" s="868"/>
      <c r="CO14" s="868"/>
      <c r="CP14" s="868"/>
      <c r="CQ14" s="869"/>
      <c r="CR14" s="867">
        <v>50</v>
      </c>
      <c r="CS14" s="868"/>
      <c r="CT14" s="868"/>
      <c r="CU14" s="868"/>
      <c r="CV14" s="869"/>
      <c r="CW14" s="867" t="s">
        <v>598</v>
      </c>
      <c r="CX14" s="868"/>
      <c r="CY14" s="868"/>
      <c r="CZ14" s="868"/>
      <c r="DA14" s="869"/>
      <c r="DB14" s="867" t="s">
        <v>598</v>
      </c>
      <c r="DC14" s="868"/>
      <c r="DD14" s="868"/>
      <c r="DE14" s="868"/>
      <c r="DF14" s="869"/>
      <c r="DG14" s="867" t="s">
        <v>598</v>
      </c>
      <c r="DH14" s="868"/>
      <c r="DI14" s="868"/>
      <c r="DJ14" s="868"/>
      <c r="DK14" s="869"/>
      <c r="DL14" s="867" t="s">
        <v>598</v>
      </c>
      <c r="DM14" s="868"/>
      <c r="DN14" s="868"/>
      <c r="DO14" s="868"/>
      <c r="DP14" s="869"/>
      <c r="DQ14" s="867" t="s">
        <v>598</v>
      </c>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388</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389</v>
      </c>
      <c r="B23" s="876" t="s">
        <v>390</v>
      </c>
      <c r="C23" s="877"/>
      <c r="D23" s="877"/>
      <c r="E23" s="877"/>
      <c r="F23" s="877"/>
      <c r="G23" s="877"/>
      <c r="H23" s="877"/>
      <c r="I23" s="877"/>
      <c r="J23" s="877"/>
      <c r="K23" s="877"/>
      <c r="L23" s="877"/>
      <c r="M23" s="877"/>
      <c r="N23" s="877"/>
      <c r="O23" s="877"/>
      <c r="P23" s="878"/>
      <c r="Q23" s="879">
        <v>156945</v>
      </c>
      <c r="R23" s="880"/>
      <c r="S23" s="880"/>
      <c r="T23" s="880"/>
      <c r="U23" s="880"/>
      <c r="V23" s="880">
        <v>151417</v>
      </c>
      <c r="W23" s="880"/>
      <c r="X23" s="880"/>
      <c r="Y23" s="880"/>
      <c r="Z23" s="880"/>
      <c r="AA23" s="880">
        <v>5528</v>
      </c>
      <c r="AB23" s="880"/>
      <c r="AC23" s="880"/>
      <c r="AD23" s="880"/>
      <c r="AE23" s="881"/>
      <c r="AF23" s="882">
        <v>3942</v>
      </c>
      <c r="AG23" s="880"/>
      <c r="AH23" s="880"/>
      <c r="AI23" s="880"/>
      <c r="AJ23" s="883"/>
      <c r="AK23" s="884"/>
      <c r="AL23" s="885"/>
      <c r="AM23" s="885"/>
      <c r="AN23" s="885"/>
      <c r="AO23" s="885"/>
      <c r="AP23" s="880">
        <v>133215</v>
      </c>
      <c r="AQ23" s="880"/>
      <c r="AR23" s="880"/>
      <c r="AS23" s="880"/>
      <c r="AT23" s="880"/>
      <c r="AU23" s="886"/>
      <c r="AV23" s="886"/>
      <c r="AW23" s="886"/>
      <c r="AX23" s="886"/>
      <c r="AY23" s="887"/>
      <c r="AZ23" s="895" t="s">
        <v>127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391</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392</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367</v>
      </c>
      <c r="B26" s="827"/>
      <c r="C26" s="827"/>
      <c r="D26" s="827"/>
      <c r="E26" s="827"/>
      <c r="F26" s="827"/>
      <c r="G26" s="827"/>
      <c r="H26" s="827"/>
      <c r="I26" s="827"/>
      <c r="J26" s="827"/>
      <c r="K26" s="827"/>
      <c r="L26" s="827"/>
      <c r="M26" s="827"/>
      <c r="N26" s="827"/>
      <c r="O26" s="827"/>
      <c r="P26" s="828"/>
      <c r="Q26" s="803" t="s">
        <v>393</v>
      </c>
      <c r="R26" s="804"/>
      <c r="S26" s="804"/>
      <c r="T26" s="804"/>
      <c r="U26" s="805"/>
      <c r="V26" s="803" t="s">
        <v>394</v>
      </c>
      <c r="W26" s="804"/>
      <c r="X26" s="804"/>
      <c r="Y26" s="804"/>
      <c r="Z26" s="805"/>
      <c r="AA26" s="803" t="s">
        <v>395</v>
      </c>
      <c r="AB26" s="804"/>
      <c r="AC26" s="804"/>
      <c r="AD26" s="804"/>
      <c r="AE26" s="804"/>
      <c r="AF26" s="898" t="s">
        <v>396</v>
      </c>
      <c r="AG26" s="899"/>
      <c r="AH26" s="899"/>
      <c r="AI26" s="899"/>
      <c r="AJ26" s="900"/>
      <c r="AK26" s="804" t="s">
        <v>397</v>
      </c>
      <c r="AL26" s="804"/>
      <c r="AM26" s="804"/>
      <c r="AN26" s="804"/>
      <c r="AO26" s="805"/>
      <c r="AP26" s="803" t="s">
        <v>398</v>
      </c>
      <c r="AQ26" s="804"/>
      <c r="AR26" s="804"/>
      <c r="AS26" s="804"/>
      <c r="AT26" s="805"/>
      <c r="AU26" s="803" t="s">
        <v>399</v>
      </c>
      <c r="AV26" s="804"/>
      <c r="AW26" s="804"/>
      <c r="AX26" s="804"/>
      <c r="AY26" s="805"/>
      <c r="AZ26" s="803" t="s">
        <v>400</v>
      </c>
      <c r="BA26" s="804"/>
      <c r="BB26" s="804"/>
      <c r="BC26" s="804"/>
      <c r="BD26" s="805"/>
      <c r="BE26" s="803" t="s">
        <v>374</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401</v>
      </c>
      <c r="C28" s="818"/>
      <c r="D28" s="818"/>
      <c r="E28" s="818"/>
      <c r="F28" s="818"/>
      <c r="G28" s="818"/>
      <c r="H28" s="818"/>
      <c r="I28" s="818"/>
      <c r="J28" s="818"/>
      <c r="K28" s="818"/>
      <c r="L28" s="818"/>
      <c r="M28" s="818"/>
      <c r="N28" s="818"/>
      <c r="O28" s="818"/>
      <c r="P28" s="819"/>
      <c r="Q28" s="908">
        <v>22424</v>
      </c>
      <c r="R28" s="909"/>
      <c r="S28" s="909"/>
      <c r="T28" s="909"/>
      <c r="U28" s="909"/>
      <c r="V28" s="909">
        <v>21489</v>
      </c>
      <c r="W28" s="909"/>
      <c r="X28" s="909"/>
      <c r="Y28" s="909"/>
      <c r="Z28" s="909"/>
      <c r="AA28" s="909">
        <v>935</v>
      </c>
      <c r="AB28" s="909"/>
      <c r="AC28" s="909"/>
      <c r="AD28" s="909"/>
      <c r="AE28" s="910"/>
      <c r="AF28" s="911">
        <v>935</v>
      </c>
      <c r="AG28" s="909"/>
      <c r="AH28" s="909"/>
      <c r="AI28" s="909"/>
      <c r="AJ28" s="912"/>
      <c r="AK28" s="913">
        <v>1400</v>
      </c>
      <c r="AL28" s="904"/>
      <c r="AM28" s="904"/>
      <c r="AN28" s="904"/>
      <c r="AO28" s="904"/>
      <c r="AP28" s="904" t="s">
        <v>598</v>
      </c>
      <c r="AQ28" s="904"/>
      <c r="AR28" s="904"/>
      <c r="AS28" s="904"/>
      <c r="AT28" s="904"/>
      <c r="AU28" s="904" t="s">
        <v>598</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402</v>
      </c>
      <c r="C29" s="842"/>
      <c r="D29" s="842"/>
      <c r="E29" s="842"/>
      <c r="F29" s="842"/>
      <c r="G29" s="842"/>
      <c r="H29" s="842"/>
      <c r="I29" s="842"/>
      <c r="J29" s="842"/>
      <c r="K29" s="842"/>
      <c r="L29" s="842"/>
      <c r="M29" s="842"/>
      <c r="N29" s="842"/>
      <c r="O29" s="842"/>
      <c r="P29" s="843"/>
      <c r="Q29" s="844">
        <v>24921</v>
      </c>
      <c r="R29" s="845"/>
      <c r="S29" s="845"/>
      <c r="T29" s="845"/>
      <c r="U29" s="845"/>
      <c r="V29" s="845">
        <v>23905</v>
      </c>
      <c r="W29" s="845"/>
      <c r="X29" s="845"/>
      <c r="Y29" s="845"/>
      <c r="Z29" s="845"/>
      <c r="AA29" s="845">
        <v>1016</v>
      </c>
      <c r="AB29" s="845"/>
      <c r="AC29" s="845"/>
      <c r="AD29" s="845"/>
      <c r="AE29" s="846"/>
      <c r="AF29" s="847">
        <v>1016</v>
      </c>
      <c r="AG29" s="848"/>
      <c r="AH29" s="848"/>
      <c r="AI29" s="848"/>
      <c r="AJ29" s="849"/>
      <c r="AK29" s="916">
        <v>3504</v>
      </c>
      <c r="AL29" s="917"/>
      <c r="AM29" s="917"/>
      <c r="AN29" s="917"/>
      <c r="AO29" s="917"/>
      <c r="AP29" s="917" t="s">
        <v>598</v>
      </c>
      <c r="AQ29" s="917"/>
      <c r="AR29" s="917"/>
      <c r="AS29" s="917"/>
      <c r="AT29" s="917"/>
      <c r="AU29" s="917" t="s">
        <v>598</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403</v>
      </c>
      <c r="C30" s="842"/>
      <c r="D30" s="842"/>
      <c r="E30" s="842"/>
      <c r="F30" s="842"/>
      <c r="G30" s="842"/>
      <c r="H30" s="842"/>
      <c r="I30" s="842"/>
      <c r="J30" s="842"/>
      <c r="K30" s="842"/>
      <c r="L30" s="842"/>
      <c r="M30" s="842"/>
      <c r="N30" s="842"/>
      <c r="O30" s="842"/>
      <c r="P30" s="843"/>
      <c r="Q30" s="844">
        <v>3592</v>
      </c>
      <c r="R30" s="845"/>
      <c r="S30" s="845"/>
      <c r="T30" s="845"/>
      <c r="U30" s="845"/>
      <c r="V30" s="845">
        <v>3590</v>
      </c>
      <c r="W30" s="845"/>
      <c r="X30" s="845"/>
      <c r="Y30" s="845"/>
      <c r="Z30" s="845"/>
      <c r="AA30" s="845">
        <v>3</v>
      </c>
      <c r="AB30" s="845"/>
      <c r="AC30" s="845"/>
      <c r="AD30" s="845"/>
      <c r="AE30" s="846"/>
      <c r="AF30" s="847">
        <v>3</v>
      </c>
      <c r="AG30" s="848"/>
      <c r="AH30" s="848"/>
      <c r="AI30" s="848"/>
      <c r="AJ30" s="849"/>
      <c r="AK30" s="916">
        <v>2987</v>
      </c>
      <c r="AL30" s="917"/>
      <c r="AM30" s="917"/>
      <c r="AN30" s="917"/>
      <c r="AO30" s="917"/>
      <c r="AP30" s="917" t="s">
        <v>598</v>
      </c>
      <c r="AQ30" s="917"/>
      <c r="AR30" s="917"/>
      <c r="AS30" s="917"/>
      <c r="AT30" s="917"/>
      <c r="AU30" s="917" t="s">
        <v>598</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404</v>
      </c>
      <c r="C31" s="842"/>
      <c r="D31" s="842"/>
      <c r="E31" s="842"/>
      <c r="F31" s="842"/>
      <c r="G31" s="842"/>
      <c r="H31" s="842"/>
      <c r="I31" s="842"/>
      <c r="J31" s="842"/>
      <c r="K31" s="842"/>
      <c r="L31" s="842"/>
      <c r="M31" s="842"/>
      <c r="N31" s="842"/>
      <c r="O31" s="842"/>
      <c r="P31" s="843"/>
      <c r="Q31" s="844">
        <v>51</v>
      </c>
      <c r="R31" s="845"/>
      <c r="S31" s="845"/>
      <c r="T31" s="845"/>
      <c r="U31" s="845"/>
      <c r="V31" s="845">
        <v>45</v>
      </c>
      <c r="W31" s="845"/>
      <c r="X31" s="845"/>
      <c r="Y31" s="845"/>
      <c r="Z31" s="845"/>
      <c r="AA31" s="845">
        <v>6</v>
      </c>
      <c r="AB31" s="845"/>
      <c r="AC31" s="845"/>
      <c r="AD31" s="845"/>
      <c r="AE31" s="846"/>
      <c r="AF31" s="847">
        <v>6</v>
      </c>
      <c r="AG31" s="848"/>
      <c r="AH31" s="848"/>
      <c r="AI31" s="848"/>
      <c r="AJ31" s="849"/>
      <c r="AK31" s="916" t="s">
        <v>598</v>
      </c>
      <c r="AL31" s="917"/>
      <c r="AM31" s="917"/>
      <c r="AN31" s="917"/>
      <c r="AO31" s="917"/>
      <c r="AP31" s="917" t="s">
        <v>598</v>
      </c>
      <c r="AQ31" s="917"/>
      <c r="AR31" s="917"/>
      <c r="AS31" s="917"/>
      <c r="AT31" s="917"/>
      <c r="AU31" s="917" t="s">
        <v>598</v>
      </c>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405</v>
      </c>
      <c r="C32" s="842"/>
      <c r="D32" s="842"/>
      <c r="E32" s="842"/>
      <c r="F32" s="842"/>
      <c r="G32" s="842"/>
      <c r="H32" s="842"/>
      <c r="I32" s="842"/>
      <c r="J32" s="842"/>
      <c r="K32" s="842"/>
      <c r="L32" s="842"/>
      <c r="M32" s="842"/>
      <c r="N32" s="842"/>
      <c r="O32" s="842"/>
      <c r="P32" s="843"/>
      <c r="Q32" s="844">
        <v>176</v>
      </c>
      <c r="R32" s="845"/>
      <c r="S32" s="845"/>
      <c r="T32" s="845"/>
      <c r="U32" s="845"/>
      <c r="V32" s="845">
        <v>162</v>
      </c>
      <c r="W32" s="845"/>
      <c r="X32" s="845"/>
      <c r="Y32" s="845"/>
      <c r="Z32" s="845"/>
      <c r="AA32" s="845">
        <v>14</v>
      </c>
      <c r="AB32" s="845"/>
      <c r="AC32" s="845"/>
      <c r="AD32" s="845"/>
      <c r="AE32" s="846"/>
      <c r="AF32" s="847">
        <v>14</v>
      </c>
      <c r="AG32" s="848"/>
      <c r="AH32" s="848"/>
      <c r="AI32" s="848"/>
      <c r="AJ32" s="849"/>
      <c r="AK32" s="916">
        <v>102</v>
      </c>
      <c r="AL32" s="917"/>
      <c r="AM32" s="917"/>
      <c r="AN32" s="917"/>
      <c r="AO32" s="917"/>
      <c r="AP32" s="917">
        <v>25</v>
      </c>
      <c r="AQ32" s="917"/>
      <c r="AR32" s="917"/>
      <c r="AS32" s="917"/>
      <c r="AT32" s="917"/>
      <c r="AU32" s="917">
        <v>14</v>
      </c>
      <c r="AV32" s="917"/>
      <c r="AW32" s="917"/>
      <c r="AX32" s="917"/>
      <c r="AY32" s="917"/>
      <c r="AZ32" s="918"/>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406</v>
      </c>
      <c r="C33" s="842"/>
      <c r="D33" s="842"/>
      <c r="E33" s="842"/>
      <c r="F33" s="842"/>
      <c r="G33" s="842"/>
      <c r="H33" s="842"/>
      <c r="I33" s="842"/>
      <c r="J33" s="842"/>
      <c r="K33" s="842"/>
      <c r="L33" s="842"/>
      <c r="M33" s="842"/>
      <c r="N33" s="842"/>
      <c r="O33" s="842"/>
      <c r="P33" s="843"/>
      <c r="Q33" s="844">
        <v>5985</v>
      </c>
      <c r="R33" s="845"/>
      <c r="S33" s="845"/>
      <c r="T33" s="845"/>
      <c r="U33" s="845"/>
      <c r="V33" s="845">
        <v>5104</v>
      </c>
      <c r="W33" s="845"/>
      <c r="X33" s="845"/>
      <c r="Y33" s="845"/>
      <c r="Z33" s="845"/>
      <c r="AA33" s="845">
        <v>881</v>
      </c>
      <c r="AB33" s="845"/>
      <c r="AC33" s="845"/>
      <c r="AD33" s="845"/>
      <c r="AE33" s="846"/>
      <c r="AF33" s="847">
        <v>2536</v>
      </c>
      <c r="AG33" s="848"/>
      <c r="AH33" s="848"/>
      <c r="AI33" s="848"/>
      <c r="AJ33" s="849"/>
      <c r="AK33" s="916">
        <v>72</v>
      </c>
      <c r="AL33" s="917"/>
      <c r="AM33" s="917"/>
      <c r="AN33" s="917"/>
      <c r="AO33" s="917"/>
      <c r="AP33" s="917">
        <v>20936</v>
      </c>
      <c r="AQ33" s="917"/>
      <c r="AR33" s="917"/>
      <c r="AS33" s="917"/>
      <c r="AT33" s="917"/>
      <c r="AU33" s="917">
        <v>63</v>
      </c>
      <c r="AV33" s="917"/>
      <c r="AW33" s="917"/>
      <c r="AX33" s="917"/>
      <c r="AY33" s="917"/>
      <c r="AZ33" s="918"/>
      <c r="BA33" s="918"/>
      <c r="BB33" s="918"/>
      <c r="BC33" s="918"/>
      <c r="BD33" s="918"/>
      <c r="BE33" s="914" t="s">
        <v>407</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408</v>
      </c>
      <c r="C34" s="842"/>
      <c r="D34" s="842"/>
      <c r="E34" s="842"/>
      <c r="F34" s="842"/>
      <c r="G34" s="842"/>
      <c r="H34" s="842"/>
      <c r="I34" s="842"/>
      <c r="J34" s="842"/>
      <c r="K34" s="842"/>
      <c r="L34" s="842"/>
      <c r="M34" s="842"/>
      <c r="N34" s="842"/>
      <c r="O34" s="842"/>
      <c r="P34" s="843"/>
      <c r="Q34" s="844">
        <v>8731</v>
      </c>
      <c r="R34" s="845"/>
      <c r="S34" s="845"/>
      <c r="T34" s="845"/>
      <c r="U34" s="845"/>
      <c r="V34" s="845">
        <v>8529</v>
      </c>
      <c r="W34" s="845"/>
      <c r="X34" s="845"/>
      <c r="Y34" s="845"/>
      <c r="Z34" s="845"/>
      <c r="AA34" s="845">
        <v>202</v>
      </c>
      <c r="AB34" s="845"/>
      <c r="AC34" s="845"/>
      <c r="AD34" s="845"/>
      <c r="AE34" s="846"/>
      <c r="AF34" s="847">
        <v>1187</v>
      </c>
      <c r="AG34" s="848"/>
      <c r="AH34" s="848"/>
      <c r="AI34" s="848"/>
      <c r="AJ34" s="849"/>
      <c r="AK34" s="916">
        <v>4973</v>
      </c>
      <c r="AL34" s="917"/>
      <c r="AM34" s="917"/>
      <c r="AN34" s="917"/>
      <c r="AO34" s="917"/>
      <c r="AP34" s="917">
        <v>73969</v>
      </c>
      <c r="AQ34" s="917"/>
      <c r="AR34" s="917"/>
      <c r="AS34" s="917"/>
      <c r="AT34" s="917"/>
      <c r="AU34" s="917">
        <v>47414</v>
      </c>
      <c r="AV34" s="917"/>
      <c r="AW34" s="917"/>
      <c r="AX34" s="917"/>
      <c r="AY34" s="917"/>
      <c r="AZ34" s="918"/>
      <c r="BA34" s="918"/>
      <c r="BB34" s="918"/>
      <c r="BC34" s="918"/>
      <c r="BD34" s="918"/>
      <c r="BE34" s="914" t="s">
        <v>409</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410</v>
      </c>
      <c r="C35" s="842"/>
      <c r="D35" s="842"/>
      <c r="E35" s="842"/>
      <c r="F35" s="842"/>
      <c r="G35" s="842"/>
      <c r="H35" s="842"/>
      <c r="I35" s="842"/>
      <c r="J35" s="842"/>
      <c r="K35" s="842"/>
      <c r="L35" s="842"/>
      <c r="M35" s="842"/>
      <c r="N35" s="842"/>
      <c r="O35" s="842"/>
      <c r="P35" s="843"/>
      <c r="Q35" s="844">
        <v>1599</v>
      </c>
      <c r="R35" s="845"/>
      <c r="S35" s="845"/>
      <c r="T35" s="845"/>
      <c r="U35" s="845"/>
      <c r="V35" s="845">
        <v>1004</v>
      </c>
      <c r="W35" s="845"/>
      <c r="X35" s="845"/>
      <c r="Y35" s="845"/>
      <c r="Z35" s="845"/>
      <c r="AA35" s="845">
        <v>595</v>
      </c>
      <c r="AB35" s="845"/>
      <c r="AC35" s="845"/>
      <c r="AD35" s="845"/>
      <c r="AE35" s="846"/>
      <c r="AF35" s="847">
        <v>518</v>
      </c>
      <c r="AG35" s="848"/>
      <c r="AH35" s="848"/>
      <c r="AI35" s="848"/>
      <c r="AJ35" s="849"/>
      <c r="AK35" s="916" t="s">
        <v>598</v>
      </c>
      <c r="AL35" s="917"/>
      <c r="AM35" s="917"/>
      <c r="AN35" s="917"/>
      <c r="AO35" s="917"/>
      <c r="AP35" s="917">
        <v>277</v>
      </c>
      <c r="AQ35" s="917"/>
      <c r="AR35" s="917"/>
      <c r="AS35" s="917"/>
      <c r="AT35" s="917"/>
      <c r="AU35" s="917" t="s">
        <v>598</v>
      </c>
      <c r="AV35" s="917"/>
      <c r="AW35" s="917"/>
      <c r="AX35" s="917"/>
      <c r="AY35" s="917"/>
      <c r="AZ35" s="918"/>
      <c r="BA35" s="918"/>
      <c r="BB35" s="918"/>
      <c r="BC35" s="918"/>
      <c r="BD35" s="918"/>
      <c r="BE35" s="914" t="s">
        <v>411</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t="s">
        <v>412</v>
      </c>
      <c r="C36" s="842"/>
      <c r="D36" s="842"/>
      <c r="E36" s="842"/>
      <c r="F36" s="842"/>
      <c r="G36" s="842"/>
      <c r="H36" s="842"/>
      <c r="I36" s="842"/>
      <c r="J36" s="842"/>
      <c r="K36" s="842"/>
      <c r="L36" s="842"/>
      <c r="M36" s="842"/>
      <c r="N36" s="842"/>
      <c r="O36" s="842"/>
      <c r="P36" s="843"/>
      <c r="Q36" s="844">
        <v>882</v>
      </c>
      <c r="R36" s="845"/>
      <c r="S36" s="845"/>
      <c r="T36" s="845"/>
      <c r="U36" s="845"/>
      <c r="V36" s="845">
        <v>847</v>
      </c>
      <c r="W36" s="845"/>
      <c r="X36" s="845"/>
      <c r="Y36" s="845"/>
      <c r="Z36" s="845"/>
      <c r="AA36" s="845">
        <v>35</v>
      </c>
      <c r="AB36" s="845"/>
      <c r="AC36" s="845"/>
      <c r="AD36" s="845"/>
      <c r="AE36" s="846"/>
      <c r="AF36" s="847">
        <v>63</v>
      </c>
      <c r="AG36" s="848"/>
      <c r="AH36" s="848"/>
      <c r="AI36" s="848"/>
      <c r="AJ36" s="849"/>
      <c r="AK36" s="916">
        <v>400</v>
      </c>
      <c r="AL36" s="917"/>
      <c r="AM36" s="917"/>
      <c r="AN36" s="917"/>
      <c r="AO36" s="917"/>
      <c r="AP36" s="917">
        <v>4714</v>
      </c>
      <c r="AQ36" s="917"/>
      <c r="AR36" s="917"/>
      <c r="AS36" s="917"/>
      <c r="AT36" s="917"/>
      <c r="AU36" s="917">
        <v>3752</v>
      </c>
      <c r="AV36" s="917"/>
      <c r="AW36" s="917"/>
      <c r="AX36" s="917"/>
      <c r="AY36" s="917"/>
      <c r="AZ36" s="918"/>
      <c r="BA36" s="918"/>
      <c r="BB36" s="918"/>
      <c r="BC36" s="918"/>
      <c r="BD36" s="918"/>
      <c r="BE36" s="914" t="s">
        <v>411</v>
      </c>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t="s">
        <v>413</v>
      </c>
      <c r="C37" s="842"/>
      <c r="D37" s="842"/>
      <c r="E37" s="842"/>
      <c r="F37" s="842"/>
      <c r="G37" s="842"/>
      <c r="H37" s="842"/>
      <c r="I37" s="842"/>
      <c r="J37" s="842"/>
      <c r="K37" s="842"/>
      <c r="L37" s="842"/>
      <c r="M37" s="842"/>
      <c r="N37" s="842"/>
      <c r="O37" s="842"/>
      <c r="P37" s="843"/>
      <c r="Q37" s="844">
        <v>192</v>
      </c>
      <c r="R37" s="845"/>
      <c r="S37" s="845"/>
      <c r="T37" s="845"/>
      <c r="U37" s="845"/>
      <c r="V37" s="845">
        <v>64</v>
      </c>
      <c r="W37" s="845"/>
      <c r="X37" s="845"/>
      <c r="Y37" s="845"/>
      <c r="Z37" s="845"/>
      <c r="AA37" s="845">
        <v>128</v>
      </c>
      <c r="AB37" s="845"/>
      <c r="AC37" s="845"/>
      <c r="AD37" s="845"/>
      <c r="AE37" s="846"/>
      <c r="AF37" s="847">
        <v>84</v>
      </c>
      <c r="AG37" s="848"/>
      <c r="AH37" s="848"/>
      <c r="AI37" s="848"/>
      <c r="AJ37" s="849"/>
      <c r="AK37" s="916" t="s">
        <v>598</v>
      </c>
      <c r="AL37" s="917"/>
      <c r="AM37" s="917"/>
      <c r="AN37" s="917"/>
      <c r="AO37" s="917"/>
      <c r="AP37" s="917" t="s">
        <v>598</v>
      </c>
      <c r="AQ37" s="917"/>
      <c r="AR37" s="917"/>
      <c r="AS37" s="917"/>
      <c r="AT37" s="917"/>
      <c r="AU37" s="917">
        <v>223</v>
      </c>
      <c r="AV37" s="917"/>
      <c r="AW37" s="917"/>
      <c r="AX37" s="917"/>
      <c r="AY37" s="917"/>
      <c r="AZ37" s="918"/>
      <c r="BA37" s="918"/>
      <c r="BB37" s="918"/>
      <c r="BC37" s="918"/>
      <c r="BD37" s="918"/>
      <c r="BE37" s="914" t="s">
        <v>414</v>
      </c>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415</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389</v>
      </c>
      <c r="B63" s="876" t="s">
        <v>416</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6362</v>
      </c>
      <c r="AG63" s="928"/>
      <c r="AH63" s="928"/>
      <c r="AI63" s="928"/>
      <c r="AJ63" s="929"/>
      <c r="AK63" s="930"/>
      <c r="AL63" s="925"/>
      <c r="AM63" s="925"/>
      <c r="AN63" s="925"/>
      <c r="AO63" s="925"/>
      <c r="AP63" s="928">
        <v>99920</v>
      </c>
      <c r="AQ63" s="928"/>
      <c r="AR63" s="928"/>
      <c r="AS63" s="928"/>
      <c r="AT63" s="928"/>
      <c r="AU63" s="928">
        <v>51465</v>
      </c>
      <c r="AV63" s="928"/>
      <c r="AW63" s="928"/>
      <c r="AX63" s="928"/>
      <c r="AY63" s="928"/>
      <c r="AZ63" s="932"/>
      <c r="BA63" s="932"/>
      <c r="BB63" s="932"/>
      <c r="BC63" s="932"/>
      <c r="BD63" s="932"/>
      <c r="BE63" s="933"/>
      <c r="BF63" s="933"/>
      <c r="BG63" s="933"/>
      <c r="BH63" s="933"/>
      <c r="BI63" s="934"/>
      <c r="BJ63" s="935" t="s">
        <v>417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419</v>
      </c>
      <c r="B66" s="827"/>
      <c r="C66" s="827"/>
      <c r="D66" s="827"/>
      <c r="E66" s="827"/>
      <c r="F66" s="827"/>
      <c r="G66" s="827"/>
      <c r="H66" s="827"/>
      <c r="I66" s="827"/>
      <c r="J66" s="827"/>
      <c r="K66" s="827"/>
      <c r="L66" s="827"/>
      <c r="M66" s="827"/>
      <c r="N66" s="827"/>
      <c r="O66" s="827"/>
      <c r="P66" s="828"/>
      <c r="Q66" s="803" t="s">
        <v>420</v>
      </c>
      <c r="R66" s="804"/>
      <c r="S66" s="804"/>
      <c r="T66" s="804"/>
      <c r="U66" s="805"/>
      <c r="V66" s="803" t="s">
        <v>421</v>
      </c>
      <c r="W66" s="804"/>
      <c r="X66" s="804"/>
      <c r="Y66" s="804"/>
      <c r="Z66" s="805"/>
      <c r="AA66" s="803" t="s">
        <v>422</v>
      </c>
      <c r="AB66" s="804"/>
      <c r="AC66" s="804"/>
      <c r="AD66" s="804"/>
      <c r="AE66" s="805"/>
      <c r="AF66" s="938" t="s">
        <v>423</v>
      </c>
      <c r="AG66" s="899"/>
      <c r="AH66" s="899"/>
      <c r="AI66" s="899"/>
      <c r="AJ66" s="939"/>
      <c r="AK66" s="803" t="s">
        <v>424</v>
      </c>
      <c r="AL66" s="827"/>
      <c r="AM66" s="827"/>
      <c r="AN66" s="827"/>
      <c r="AO66" s="828"/>
      <c r="AP66" s="803" t="s">
        <v>425</v>
      </c>
      <c r="AQ66" s="804"/>
      <c r="AR66" s="804"/>
      <c r="AS66" s="804"/>
      <c r="AT66" s="805"/>
      <c r="AU66" s="803" t="s">
        <v>426</v>
      </c>
      <c r="AV66" s="804"/>
      <c r="AW66" s="804"/>
      <c r="AX66" s="804"/>
      <c r="AY66" s="805"/>
      <c r="AZ66" s="803" t="s">
        <v>374</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590</v>
      </c>
      <c r="C68" s="956"/>
      <c r="D68" s="956"/>
      <c r="E68" s="956"/>
      <c r="F68" s="956"/>
      <c r="G68" s="956"/>
      <c r="H68" s="956"/>
      <c r="I68" s="956"/>
      <c r="J68" s="956"/>
      <c r="K68" s="956"/>
      <c r="L68" s="956"/>
      <c r="M68" s="956"/>
      <c r="N68" s="956"/>
      <c r="O68" s="956"/>
      <c r="P68" s="957"/>
      <c r="Q68" s="958">
        <v>295</v>
      </c>
      <c r="R68" s="952"/>
      <c r="S68" s="952"/>
      <c r="T68" s="952"/>
      <c r="U68" s="952"/>
      <c r="V68" s="952">
        <v>269</v>
      </c>
      <c r="W68" s="952"/>
      <c r="X68" s="952"/>
      <c r="Y68" s="952"/>
      <c r="Z68" s="952"/>
      <c r="AA68" s="952">
        <v>26</v>
      </c>
      <c r="AB68" s="952"/>
      <c r="AC68" s="952"/>
      <c r="AD68" s="952"/>
      <c r="AE68" s="952"/>
      <c r="AF68" s="952">
        <v>26</v>
      </c>
      <c r="AG68" s="952"/>
      <c r="AH68" s="952"/>
      <c r="AI68" s="952"/>
      <c r="AJ68" s="952"/>
      <c r="AK68" s="952" t="s">
        <v>598</v>
      </c>
      <c r="AL68" s="952"/>
      <c r="AM68" s="952"/>
      <c r="AN68" s="952"/>
      <c r="AO68" s="952"/>
      <c r="AP68" s="952" t="s">
        <v>598</v>
      </c>
      <c r="AQ68" s="952"/>
      <c r="AR68" s="952"/>
      <c r="AS68" s="952"/>
      <c r="AT68" s="952"/>
      <c r="AU68" s="952" t="s">
        <v>598</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591</v>
      </c>
      <c r="C69" s="960"/>
      <c r="D69" s="960"/>
      <c r="E69" s="960"/>
      <c r="F69" s="960"/>
      <c r="G69" s="960"/>
      <c r="H69" s="960"/>
      <c r="I69" s="960"/>
      <c r="J69" s="960"/>
      <c r="K69" s="960"/>
      <c r="L69" s="960"/>
      <c r="M69" s="960"/>
      <c r="N69" s="960"/>
      <c r="O69" s="960"/>
      <c r="P69" s="961"/>
      <c r="Q69" s="962">
        <v>676</v>
      </c>
      <c r="R69" s="917"/>
      <c r="S69" s="917"/>
      <c r="T69" s="917"/>
      <c r="U69" s="917"/>
      <c r="V69" s="917">
        <v>602</v>
      </c>
      <c r="W69" s="917"/>
      <c r="X69" s="917"/>
      <c r="Y69" s="917"/>
      <c r="Z69" s="917"/>
      <c r="AA69" s="917">
        <v>75</v>
      </c>
      <c r="AB69" s="917"/>
      <c r="AC69" s="917"/>
      <c r="AD69" s="917"/>
      <c r="AE69" s="917"/>
      <c r="AF69" s="917">
        <v>75</v>
      </c>
      <c r="AG69" s="917"/>
      <c r="AH69" s="917"/>
      <c r="AI69" s="917"/>
      <c r="AJ69" s="917"/>
      <c r="AK69" s="917">
        <v>13</v>
      </c>
      <c r="AL69" s="917"/>
      <c r="AM69" s="917"/>
      <c r="AN69" s="917"/>
      <c r="AO69" s="917"/>
      <c r="AP69" s="917" t="s">
        <v>598</v>
      </c>
      <c r="AQ69" s="917"/>
      <c r="AR69" s="917"/>
      <c r="AS69" s="917"/>
      <c r="AT69" s="917"/>
      <c r="AU69" s="917" t="s">
        <v>598</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595</v>
      </c>
      <c r="C70" s="960"/>
      <c r="D70" s="960"/>
      <c r="E70" s="960"/>
      <c r="F70" s="960"/>
      <c r="G70" s="960"/>
      <c r="H70" s="960"/>
      <c r="I70" s="960"/>
      <c r="J70" s="960"/>
      <c r="K70" s="960"/>
      <c r="L70" s="960"/>
      <c r="M70" s="960"/>
      <c r="N70" s="960"/>
      <c r="O70" s="960"/>
      <c r="P70" s="961"/>
      <c r="Q70" s="962">
        <v>16027</v>
      </c>
      <c r="R70" s="917"/>
      <c r="S70" s="917"/>
      <c r="T70" s="917"/>
      <c r="U70" s="917"/>
      <c r="V70" s="917">
        <v>16007</v>
      </c>
      <c r="W70" s="917"/>
      <c r="X70" s="917"/>
      <c r="Y70" s="917"/>
      <c r="Z70" s="917"/>
      <c r="AA70" s="917">
        <v>20</v>
      </c>
      <c r="AB70" s="917"/>
      <c r="AC70" s="917"/>
      <c r="AD70" s="917"/>
      <c r="AE70" s="917"/>
      <c r="AF70" s="917">
        <v>20</v>
      </c>
      <c r="AG70" s="917"/>
      <c r="AH70" s="917"/>
      <c r="AI70" s="917"/>
      <c r="AJ70" s="917"/>
      <c r="AK70" s="917">
        <v>67</v>
      </c>
      <c r="AL70" s="917"/>
      <c r="AM70" s="917"/>
      <c r="AN70" s="917"/>
      <c r="AO70" s="917"/>
      <c r="AP70" s="917" t="s">
        <v>598</v>
      </c>
      <c r="AQ70" s="917"/>
      <c r="AR70" s="917"/>
      <c r="AS70" s="917"/>
      <c r="AT70" s="917"/>
      <c r="AU70" s="917" t="s">
        <v>598</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596</v>
      </c>
      <c r="C71" s="960"/>
      <c r="D71" s="960"/>
      <c r="E71" s="960"/>
      <c r="F71" s="960"/>
      <c r="G71" s="960"/>
      <c r="H71" s="960"/>
      <c r="I71" s="960"/>
      <c r="J71" s="960"/>
      <c r="K71" s="960"/>
      <c r="L71" s="960"/>
      <c r="M71" s="960"/>
      <c r="N71" s="960"/>
      <c r="O71" s="960"/>
      <c r="P71" s="961"/>
      <c r="Q71" s="962">
        <v>112</v>
      </c>
      <c r="R71" s="917"/>
      <c r="S71" s="917"/>
      <c r="T71" s="917"/>
      <c r="U71" s="917"/>
      <c r="V71" s="917">
        <v>111</v>
      </c>
      <c r="W71" s="917"/>
      <c r="X71" s="917"/>
      <c r="Y71" s="917"/>
      <c r="Z71" s="917"/>
      <c r="AA71" s="917">
        <v>1</v>
      </c>
      <c r="AB71" s="917"/>
      <c r="AC71" s="917"/>
      <c r="AD71" s="917"/>
      <c r="AE71" s="917"/>
      <c r="AF71" s="917">
        <v>1</v>
      </c>
      <c r="AG71" s="917"/>
      <c r="AH71" s="917"/>
      <c r="AI71" s="917"/>
      <c r="AJ71" s="917"/>
      <c r="AK71" s="917">
        <v>11</v>
      </c>
      <c r="AL71" s="917"/>
      <c r="AM71" s="917"/>
      <c r="AN71" s="917"/>
      <c r="AO71" s="917"/>
      <c r="AP71" s="917" t="s">
        <v>598</v>
      </c>
      <c r="AQ71" s="917"/>
      <c r="AR71" s="917"/>
      <c r="AS71" s="917"/>
      <c r="AT71" s="917"/>
      <c r="AU71" s="917" t="s">
        <v>598</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592</v>
      </c>
      <c r="C72" s="960"/>
      <c r="D72" s="960"/>
      <c r="E72" s="960"/>
      <c r="F72" s="960"/>
      <c r="G72" s="960"/>
      <c r="H72" s="960"/>
      <c r="I72" s="960"/>
      <c r="J72" s="960"/>
      <c r="K72" s="960"/>
      <c r="L72" s="960"/>
      <c r="M72" s="960"/>
      <c r="N72" s="960"/>
      <c r="O72" s="960"/>
      <c r="P72" s="961"/>
      <c r="Q72" s="962">
        <v>169</v>
      </c>
      <c r="R72" s="917"/>
      <c r="S72" s="917"/>
      <c r="T72" s="917"/>
      <c r="U72" s="917"/>
      <c r="V72" s="917">
        <v>159</v>
      </c>
      <c r="W72" s="917"/>
      <c r="X72" s="917"/>
      <c r="Y72" s="917"/>
      <c r="Z72" s="917"/>
      <c r="AA72" s="917">
        <v>9</v>
      </c>
      <c r="AB72" s="917"/>
      <c r="AC72" s="917"/>
      <c r="AD72" s="917"/>
      <c r="AE72" s="917"/>
      <c r="AF72" s="917">
        <v>9</v>
      </c>
      <c r="AG72" s="917"/>
      <c r="AH72" s="917"/>
      <c r="AI72" s="917"/>
      <c r="AJ72" s="917"/>
      <c r="AK72" s="917" t="s">
        <v>598</v>
      </c>
      <c r="AL72" s="917"/>
      <c r="AM72" s="917"/>
      <c r="AN72" s="917"/>
      <c r="AO72" s="917"/>
      <c r="AP72" s="917">
        <v>60</v>
      </c>
      <c r="AQ72" s="917"/>
      <c r="AR72" s="917"/>
      <c r="AS72" s="917"/>
      <c r="AT72" s="917"/>
      <c r="AU72" s="917">
        <v>8</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593</v>
      </c>
      <c r="C73" s="960"/>
      <c r="D73" s="960"/>
      <c r="E73" s="960"/>
      <c r="F73" s="960"/>
      <c r="G73" s="960"/>
      <c r="H73" s="960"/>
      <c r="I73" s="960"/>
      <c r="J73" s="960"/>
      <c r="K73" s="960"/>
      <c r="L73" s="960"/>
      <c r="M73" s="960"/>
      <c r="N73" s="960"/>
      <c r="O73" s="960"/>
      <c r="P73" s="961"/>
      <c r="Q73" s="962">
        <v>342</v>
      </c>
      <c r="R73" s="917"/>
      <c r="S73" s="917"/>
      <c r="T73" s="917"/>
      <c r="U73" s="917"/>
      <c r="V73" s="917">
        <v>341</v>
      </c>
      <c r="W73" s="917"/>
      <c r="X73" s="917"/>
      <c r="Y73" s="917"/>
      <c r="Z73" s="917"/>
      <c r="AA73" s="917">
        <v>1</v>
      </c>
      <c r="AB73" s="917"/>
      <c r="AC73" s="917"/>
      <c r="AD73" s="917"/>
      <c r="AE73" s="917"/>
      <c r="AF73" s="917">
        <v>626</v>
      </c>
      <c r="AG73" s="917"/>
      <c r="AH73" s="917"/>
      <c r="AI73" s="917"/>
      <c r="AJ73" s="917"/>
      <c r="AK73" s="917" t="s">
        <v>614</v>
      </c>
      <c r="AL73" s="917"/>
      <c r="AM73" s="917"/>
      <c r="AN73" s="917"/>
      <c r="AO73" s="917"/>
      <c r="AP73" s="917" t="s">
        <v>598</v>
      </c>
      <c r="AQ73" s="917"/>
      <c r="AR73" s="917"/>
      <c r="AS73" s="917"/>
      <c r="AT73" s="917"/>
      <c r="AU73" s="917" t="s">
        <v>598</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594</v>
      </c>
      <c r="C74" s="960"/>
      <c r="D74" s="960"/>
      <c r="E74" s="960"/>
      <c r="F74" s="960"/>
      <c r="G74" s="960"/>
      <c r="H74" s="960"/>
      <c r="I74" s="960"/>
      <c r="J74" s="960"/>
      <c r="K74" s="960"/>
      <c r="L74" s="960"/>
      <c r="M74" s="960"/>
      <c r="N74" s="960"/>
      <c r="O74" s="960"/>
      <c r="P74" s="961"/>
      <c r="Q74" s="962">
        <v>519</v>
      </c>
      <c r="R74" s="917"/>
      <c r="S74" s="917"/>
      <c r="T74" s="917"/>
      <c r="U74" s="917"/>
      <c r="V74" s="917">
        <v>299</v>
      </c>
      <c r="W74" s="917"/>
      <c r="X74" s="917"/>
      <c r="Y74" s="917"/>
      <c r="Z74" s="917"/>
      <c r="AA74" s="917">
        <v>220</v>
      </c>
      <c r="AB74" s="917"/>
      <c r="AC74" s="917"/>
      <c r="AD74" s="917"/>
      <c r="AE74" s="917"/>
      <c r="AF74" s="917">
        <v>220</v>
      </c>
      <c r="AG74" s="917"/>
      <c r="AH74" s="917"/>
      <c r="AI74" s="917"/>
      <c r="AJ74" s="917"/>
      <c r="AK74" s="917" t="s">
        <v>598</v>
      </c>
      <c r="AL74" s="917"/>
      <c r="AM74" s="917"/>
      <c r="AN74" s="917"/>
      <c r="AO74" s="917"/>
      <c r="AP74" s="917" t="s">
        <v>598</v>
      </c>
      <c r="AQ74" s="917"/>
      <c r="AR74" s="917"/>
      <c r="AS74" s="917"/>
      <c r="AT74" s="917"/>
      <c r="AU74" s="917" t="s">
        <v>598</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597</v>
      </c>
      <c r="C75" s="960"/>
      <c r="D75" s="960"/>
      <c r="E75" s="960"/>
      <c r="F75" s="960"/>
      <c r="G75" s="960"/>
      <c r="H75" s="960"/>
      <c r="I75" s="960"/>
      <c r="J75" s="960"/>
      <c r="K75" s="960"/>
      <c r="L75" s="960"/>
      <c r="M75" s="960"/>
      <c r="N75" s="960"/>
      <c r="O75" s="960"/>
      <c r="P75" s="961"/>
      <c r="Q75" s="965">
        <v>971</v>
      </c>
      <c r="R75" s="966"/>
      <c r="S75" s="966"/>
      <c r="T75" s="966"/>
      <c r="U75" s="916"/>
      <c r="V75" s="967">
        <v>961</v>
      </c>
      <c r="W75" s="966"/>
      <c r="X75" s="966"/>
      <c r="Y75" s="966"/>
      <c r="Z75" s="916"/>
      <c r="AA75" s="967">
        <v>10</v>
      </c>
      <c r="AB75" s="966"/>
      <c r="AC75" s="966"/>
      <c r="AD75" s="966"/>
      <c r="AE75" s="916"/>
      <c r="AF75" s="967">
        <v>10</v>
      </c>
      <c r="AG75" s="966"/>
      <c r="AH75" s="966"/>
      <c r="AI75" s="966"/>
      <c r="AJ75" s="916"/>
      <c r="AK75" s="967" t="s">
        <v>598</v>
      </c>
      <c r="AL75" s="966"/>
      <c r="AM75" s="966"/>
      <c r="AN75" s="966"/>
      <c r="AO75" s="916"/>
      <c r="AP75" s="967" t="s">
        <v>598</v>
      </c>
      <c r="AQ75" s="966"/>
      <c r="AR75" s="966"/>
      <c r="AS75" s="966"/>
      <c r="AT75" s="916"/>
      <c r="AU75" s="967" t="s">
        <v>598</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608</v>
      </c>
      <c r="C76" s="960"/>
      <c r="D76" s="960"/>
      <c r="E76" s="960"/>
      <c r="F76" s="960"/>
      <c r="G76" s="960"/>
      <c r="H76" s="960"/>
      <c r="I76" s="960"/>
      <c r="J76" s="960"/>
      <c r="K76" s="960"/>
      <c r="L76" s="960"/>
      <c r="M76" s="960"/>
      <c r="N76" s="960"/>
      <c r="O76" s="960"/>
      <c r="P76" s="961"/>
      <c r="Q76" s="965">
        <v>346250</v>
      </c>
      <c r="R76" s="966"/>
      <c r="S76" s="966"/>
      <c r="T76" s="966"/>
      <c r="U76" s="916"/>
      <c r="V76" s="967">
        <v>330270</v>
      </c>
      <c r="W76" s="966"/>
      <c r="X76" s="966"/>
      <c r="Y76" s="966"/>
      <c r="Z76" s="916"/>
      <c r="AA76" s="967">
        <v>15980</v>
      </c>
      <c r="AB76" s="966"/>
      <c r="AC76" s="966"/>
      <c r="AD76" s="966"/>
      <c r="AE76" s="916"/>
      <c r="AF76" s="967">
        <v>15980</v>
      </c>
      <c r="AG76" s="966"/>
      <c r="AH76" s="966"/>
      <c r="AI76" s="966"/>
      <c r="AJ76" s="916"/>
      <c r="AK76" s="967">
        <v>702</v>
      </c>
      <c r="AL76" s="966"/>
      <c r="AM76" s="966"/>
      <c r="AN76" s="966"/>
      <c r="AO76" s="916"/>
      <c r="AP76" s="967" t="s">
        <v>598</v>
      </c>
      <c r="AQ76" s="966"/>
      <c r="AR76" s="966"/>
      <c r="AS76" s="966"/>
      <c r="AT76" s="916"/>
      <c r="AU76" s="967" t="s">
        <v>598</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389</v>
      </c>
      <c r="B88" s="876" t="s">
        <v>427</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16966</v>
      </c>
      <c r="AG88" s="928"/>
      <c r="AH88" s="928"/>
      <c r="AI88" s="928"/>
      <c r="AJ88" s="928"/>
      <c r="AK88" s="925"/>
      <c r="AL88" s="925"/>
      <c r="AM88" s="925"/>
      <c r="AN88" s="925"/>
      <c r="AO88" s="925"/>
      <c r="AP88" s="928">
        <v>60</v>
      </c>
      <c r="AQ88" s="928"/>
      <c r="AR88" s="928"/>
      <c r="AS88" s="928"/>
      <c r="AT88" s="928"/>
      <c r="AU88" s="928">
        <v>8</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76" t="s">
        <v>428</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495</v>
      </c>
      <c r="CS102" s="936"/>
      <c r="CT102" s="936"/>
      <c r="CU102" s="936"/>
      <c r="CV102" s="979"/>
      <c r="CW102" s="978">
        <v>756</v>
      </c>
      <c r="CX102" s="936"/>
      <c r="CY102" s="936"/>
      <c r="CZ102" s="936"/>
      <c r="DA102" s="979"/>
      <c r="DB102" s="978" t="s">
        <v>610</v>
      </c>
      <c r="DC102" s="936"/>
      <c r="DD102" s="936"/>
      <c r="DE102" s="936"/>
      <c r="DF102" s="979"/>
      <c r="DG102" s="978" t="s">
        <v>610</v>
      </c>
      <c r="DH102" s="936"/>
      <c r="DI102" s="936"/>
      <c r="DJ102" s="936"/>
      <c r="DK102" s="979"/>
      <c r="DL102" s="978" t="s">
        <v>610</v>
      </c>
      <c r="DM102" s="936"/>
      <c r="DN102" s="936"/>
      <c r="DO102" s="936"/>
      <c r="DP102" s="979"/>
      <c r="DQ102" s="978" t="s">
        <v>610</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435</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436</v>
      </c>
      <c r="AB109" s="981"/>
      <c r="AC109" s="981"/>
      <c r="AD109" s="981"/>
      <c r="AE109" s="982"/>
      <c r="AF109" s="980" t="s">
        <v>437</v>
      </c>
      <c r="AG109" s="981"/>
      <c r="AH109" s="981"/>
      <c r="AI109" s="981"/>
      <c r="AJ109" s="982"/>
      <c r="AK109" s="980" t="s">
        <v>302</v>
      </c>
      <c r="AL109" s="981"/>
      <c r="AM109" s="981"/>
      <c r="AN109" s="981"/>
      <c r="AO109" s="982"/>
      <c r="AP109" s="980" t="s">
        <v>438</v>
      </c>
      <c r="AQ109" s="981"/>
      <c r="AR109" s="981"/>
      <c r="AS109" s="981"/>
      <c r="AT109" s="983"/>
      <c r="AU109" s="1000" t="s">
        <v>435</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436</v>
      </c>
      <c r="BR109" s="981"/>
      <c r="BS109" s="981"/>
      <c r="BT109" s="981"/>
      <c r="BU109" s="982"/>
      <c r="BV109" s="980" t="s">
        <v>437</v>
      </c>
      <c r="BW109" s="981"/>
      <c r="BX109" s="981"/>
      <c r="BY109" s="981"/>
      <c r="BZ109" s="982"/>
      <c r="CA109" s="980" t="s">
        <v>302</v>
      </c>
      <c r="CB109" s="981"/>
      <c r="CC109" s="981"/>
      <c r="CD109" s="981"/>
      <c r="CE109" s="982"/>
      <c r="CF109" s="1001" t="s">
        <v>438</v>
      </c>
      <c r="CG109" s="1001"/>
      <c r="CH109" s="1001"/>
      <c r="CI109" s="1001"/>
      <c r="CJ109" s="1001"/>
      <c r="CK109" s="980" t="s">
        <v>439</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436</v>
      </c>
      <c r="DH109" s="981"/>
      <c r="DI109" s="981"/>
      <c r="DJ109" s="981"/>
      <c r="DK109" s="982"/>
      <c r="DL109" s="980" t="s">
        <v>437</v>
      </c>
      <c r="DM109" s="981"/>
      <c r="DN109" s="981"/>
      <c r="DO109" s="981"/>
      <c r="DP109" s="982"/>
      <c r="DQ109" s="980" t="s">
        <v>302</v>
      </c>
      <c r="DR109" s="981"/>
      <c r="DS109" s="981"/>
      <c r="DT109" s="981"/>
      <c r="DU109" s="982"/>
      <c r="DV109" s="980" t="s">
        <v>438</v>
      </c>
      <c r="DW109" s="981"/>
      <c r="DX109" s="981"/>
      <c r="DY109" s="981"/>
      <c r="DZ109" s="983"/>
    </row>
    <row r="110" spans="1:131" s="248" customFormat="1" ht="26.25" customHeight="1" x14ac:dyDescent="0.15">
      <c r="A110" s="984" t="s">
        <v>440</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9923961</v>
      </c>
      <c r="AB110" s="988"/>
      <c r="AC110" s="988"/>
      <c r="AD110" s="988"/>
      <c r="AE110" s="989"/>
      <c r="AF110" s="990">
        <v>9854922</v>
      </c>
      <c r="AG110" s="988"/>
      <c r="AH110" s="988"/>
      <c r="AI110" s="988"/>
      <c r="AJ110" s="989"/>
      <c r="AK110" s="990">
        <v>9733861</v>
      </c>
      <c r="AL110" s="988"/>
      <c r="AM110" s="988"/>
      <c r="AN110" s="988"/>
      <c r="AO110" s="989"/>
      <c r="AP110" s="991">
        <v>19.3</v>
      </c>
      <c r="AQ110" s="992"/>
      <c r="AR110" s="992"/>
      <c r="AS110" s="992"/>
      <c r="AT110" s="993"/>
      <c r="AU110" s="994" t="s">
        <v>72</v>
      </c>
      <c r="AV110" s="995"/>
      <c r="AW110" s="995"/>
      <c r="AX110" s="995"/>
      <c r="AY110" s="995"/>
      <c r="AZ110" s="1036" t="s">
        <v>441</v>
      </c>
      <c r="BA110" s="985"/>
      <c r="BB110" s="985"/>
      <c r="BC110" s="985"/>
      <c r="BD110" s="985"/>
      <c r="BE110" s="985"/>
      <c r="BF110" s="985"/>
      <c r="BG110" s="985"/>
      <c r="BH110" s="985"/>
      <c r="BI110" s="985"/>
      <c r="BJ110" s="985"/>
      <c r="BK110" s="985"/>
      <c r="BL110" s="985"/>
      <c r="BM110" s="985"/>
      <c r="BN110" s="985"/>
      <c r="BO110" s="985"/>
      <c r="BP110" s="986"/>
      <c r="BQ110" s="1022">
        <v>119088637</v>
      </c>
      <c r="BR110" s="1023"/>
      <c r="BS110" s="1023"/>
      <c r="BT110" s="1023"/>
      <c r="BU110" s="1023"/>
      <c r="BV110" s="1023">
        <v>124563382</v>
      </c>
      <c r="BW110" s="1023"/>
      <c r="BX110" s="1023"/>
      <c r="BY110" s="1023"/>
      <c r="BZ110" s="1023"/>
      <c r="CA110" s="1023">
        <v>133215206</v>
      </c>
      <c r="CB110" s="1023"/>
      <c r="CC110" s="1023"/>
      <c r="CD110" s="1023"/>
      <c r="CE110" s="1023"/>
      <c r="CF110" s="1037">
        <v>263.60000000000002</v>
      </c>
      <c r="CG110" s="1038"/>
      <c r="CH110" s="1038"/>
      <c r="CI110" s="1038"/>
      <c r="CJ110" s="1038"/>
      <c r="CK110" s="1039" t="s">
        <v>442</v>
      </c>
      <c r="CL110" s="1040"/>
      <c r="CM110" s="1019" t="s">
        <v>443</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417</v>
      </c>
      <c r="DH110" s="1023"/>
      <c r="DI110" s="1023"/>
      <c r="DJ110" s="1023"/>
      <c r="DK110" s="1023"/>
      <c r="DL110" s="1023" t="s">
        <v>127</v>
      </c>
      <c r="DM110" s="1023"/>
      <c r="DN110" s="1023"/>
      <c r="DO110" s="1023"/>
      <c r="DP110" s="1023"/>
      <c r="DQ110" s="1023" t="s">
        <v>127</v>
      </c>
      <c r="DR110" s="1023"/>
      <c r="DS110" s="1023"/>
      <c r="DT110" s="1023"/>
      <c r="DU110" s="1023"/>
      <c r="DV110" s="1024" t="s">
        <v>127</v>
      </c>
      <c r="DW110" s="1024"/>
      <c r="DX110" s="1024"/>
      <c r="DY110" s="1024"/>
      <c r="DZ110" s="1025"/>
    </row>
    <row r="111" spans="1:131" s="248" customFormat="1" ht="26.25" customHeight="1" x14ac:dyDescent="0.15">
      <c r="A111" s="1026" t="s">
        <v>444</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127</v>
      </c>
      <c r="AB111" s="1030"/>
      <c r="AC111" s="1030"/>
      <c r="AD111" s="1030"/>
      <c r="AE111" s="1031"/>
      <c r="AF111" s="1032" t="s">
        <v>127</v>
      </c>
      <c r="AG111" s="1030"/>
      <c r="AH111" s="1030"/>
      <c r="AI111" s="1030"/>
      <c r="AJ111" s="1031"/>
      <c r="AK111" s="1032" t="s">
        <v>127</v>
      </c>
      <c r="AL111" s="1030"/>
      <c r="AM111" s="1030"/>
      <c r="AN111" s="1030"/>
      <c r="AO111" s="1031"/>
      <c r="AP111" s="1033" t="s">
        <v>127</v>
      </c>
      <c r="AQ111" s="1034"/>
      <c r="AR111" s="1034"/>
      <c r="AS111" s="1034"/>
      <c r="AT111" s="1035"/>
      <c r="AU111" s="996"/>
      <c r="AV111" s="997"/>
      <c r="AW111" s="997"/>
      <c r="AX111" s="997"/>
      <c r="AY111" s="997"/>
      <c r="AZ111" s="1045" t="s">
        <v>445</v>
      </c>
      <c r="BA111" s="1046"/>
      <c r="BB111" s="1046"/>
      <c r="BC111" s="1046"/>
      <c r="BD111" s="1046"/>
      <c r="BE111" s="1046"/>
      <c r="BF111" s="1046"/>
      <c r="BG111" s="1046"/>
      <c r="BH111" s="1046"/>
      <c r="BI111" s="1046"/>
      <c r="BJ111" s="1046"/>
      <c r="BK111" s="1046"/>
      <c r="BL111" s="1046"/>
      <c r="BM111" s="1046"/>
      <c r="BN111" s="1046"/>
      <c r="BO111" s="1046"/>
      <c r="BP111" s="1047"/>
      <c r="BQ111" s="1015" t="s">
        <v>127</v>
      </c>
      <c r="BR111" s="1016"/>
      <c r="BS111" s="1016"/>
      <c r="BT111" s="1016"/>
      <c r="BU111" s="1016"/>
      <c r="BV111" s="1016" t="s">
        <v>127</v>
      </c>
      <c r="BW111" s="1016"/>
      <c r="BX111" s="1016"/>
      <c r="BY111" s="1016"/>
      <c r="BZ111" s="1016"/>
      <c r="CA111" s="1016" t="s">
        <v>127</v>
      </c>
      <c r="CB111" s="1016"/>
      <c r="CC111" s="1016"/>
      <c r="CD111" s="1016"/>
      <c r="CE111" s="1016"/>
      <c r="CF111" s="1010" t="s">
        <v>417</v>
      </c>
      <c r="CG111" s="1011"/>
      <c r="CH111" s="1011"/>
      <c r="CI111" s="1011"/>
      <c r="CJ111" s="1011"/>
      <c r="CK111" s="1041"/>
      <c r="CL111" s="1042"/>
      <c r="CM111" s="1012" t="s">
        <v>446</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127</v>
      </c>
      <c r="DH111" s="1016"/>
      <c r="DI111" s="1016"/>
      <c r="DJ111" s="1016"/>
      <c r="DK111" s="1016"/>
      <c r="DL111" s="1016" t="s">
        <v>127</v>
      </c>
      <c r="DM111" s="1016"/>
      <c r="DN111" s="1016"/>
      <c r="DO111" s="1016"/>
      <c r="DP111" s="1016"/>
      <c r="DQ111" s="1016" t="s">
        <v>417</v>
      </c>
      <c r="DR111" s="1016"/>
      <c r="DS111" s="1016"/>
      <c r="DT111" s="1016"/>
      <c r="DU111" s="1016"/>
      <c r="DV111" s="1017" t="s">
        <v>127</v>
      </c>
      <c r="DW111" s="1017"/>
      <c r="DX111" s="1017"/>
      <c r="DY111" s="1017"/>
      <c r="DZ111" s="1018"/>
    </row>
    <row r="112" spans="1:131" s="248" customFormat="1" ht="26.25" customHeight="1" x14ac:dyDescent="0.15">
      <c r="A112" s="1048" t="s">
        <v>447</v>
      </c>
      <c r="B112" s="1049"/>
      <c r="C112" s="1046" t="s">
        <v>448</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v>70000</v>
      </c>
      <c r="AB112" s="1055"/>
      <c r="AC112" s="1055"/>
      <c r="AD112" s="1055"/>
      <c r="AE112" s="1056"/>
      <c r="AF112" s="1057">
        <v>75000</v>
      </c>
      <c r="AG112" s="1055"/>
      <c r="AH112" s="1055"/>
      <c r="AI112" s="1055"/>
      <c r="AJ112" s="1056"/>
      <c r="AK112" s="1057">
        <v>75000</v>
      </c>
      <c r="AL112" s="1055"/>
      <c r="AM112" s="1055"/>
      <c r="AN112" s="1055"/>
      <c r="AO112" s="1056"/>
      <c r="AP112" s="1058">
        <v>0.1</v>
      </c>
      <c r="AQ112" s="1059"/>
      <c r="AR112" s="1059"/>
      <c r="AS112" s="1059"/>
      <c r="AT112" s="1060"/>
      <c r="AU112" s="996"/>
      <c r="AV112" s="997"/>
      <c r="AW112" s="997"/>
      <c r="AX112" s="997"/>
      <c r="AY112" s="997"/>
      <c r="AZ112" s="1045" t="s">
        <v>449</v>
      </c>
      <c r="BA112" s="1046"/>
      <c r="BB112" s="1046"/>
      <c r="BC112" s="1046"/>
      <c r="BD112" s="1046"/>
      <c r="BE112" s="1046"/>
      <c r="BF112" s="1046"/>
      <c r="BG112" s="1046"/>
      <c r="BH112" s="1046"/>
      <c r="BI112" s="1046"/>
      <c r="BJ112" s="1046"/>
      <c r="BK112" s="1046"/>
      <c r="BL112" s="1046"/>
      <c r="BM112" s="1046"/>
      <c r="BN112" s="1046"/>
      <c r="BO112" s="1046"/>
      <c r="BP112" s="1047"/>
      <c r="BQ112" s="1015">
        <v>55670712</v>
      </c>
      <c r="BR112" s="1016"/>
      <c r="BS112" s="1016"/>
      <c r="BT112" s="1016"/>
      <c r="BU112" s="1016"/>
      <c r="BV112" s="1016">
        <v>54025560</v>
      </c>
      <c r="BW112" s="1016"/>
      <c r="BX112" s="1016"/>
      <c r="BY112" s="1016"/>
      <c r="BZ112" s="1016"/>
      <c r="CA112" s="1016">
        <v>51465469</v>
      </c>
      <c r="CB112" s="1016"/>
      <c r="CC112" s="1016"/>
      <c r="CD112" s="1016"/>
      <c r="CE112" s="1016"/>
      <c r="CF112" s="1010">
        <v>101.8</v>
      </c>
      <c r="CG112" s="1011"/>
      <c r="CH112" s="1011"/>
      <c r="CI112" s="1011"/>
      <c r="CJ112" s="1011"/>
      <c r="CK112" s="1041"/>
      <c r="CL112" s="1042"/>
      <c r="CM112" s="1012" t="s">
        <v>450</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417</v>
      </c>
      <c r="DH112" s="1016"/>
      <c r="DI112" s="1016"/>
      <c r="DJ112" s="1016"/>
      <c r="DK112" s="1016"/>
      <c r="DL112" s="1016" t="s">
        <v>417</v>
      </c>
      <c r="DM112" s="1016"/>
      <c r="DN112" s="1016"/>
      <c r="DO112" s="1016"/>
      <c r="DP112" s="1016"/>
      <c r="DQ112" s="1016" t="s">
        <v>127</v>
      </c>
      <c r="DR112" s="1016"/>
      <c r="DS112" s="1016"/>
      <c r="DT112" s="1016"/>
      <c r="DU112" s="1016"/>
      <c r="DV112" s="1017" t="s">
        <v>417</v>
      </c>
      <c r="DW112" s="1017"/>
      <c r="DX112" s="1017"/>
      <c r="DY112" s="1017"/>
      <c r="DZ112" s="1018"/>
    </row>
    <row r="113" spans="1:130" s="248" customFormat="1" ht="26.25" customHeight="1" x14ac:dyDescent="0.15">
      <c r="A113" s="1050"/>
      <c r="B113" s="1051"/>
      <c r="C113" s="1046" t="s">
        <v>451</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5080932</v>
      </c>
      <c r="AB113" s="1030"/>
      <c r="AC113" s="1030"/>
      <c r="AD113" s="1030"/>
      <c r="AE113" s="1031"/>
      <c r="AF113" s="1032">
        <v>4969961</v>
      </c>
      <c r="AG113" s="1030"/>
      <c r="AH113" s="1030"/>
      <c r="AI113" s="1030"/>
      <c r="AJ113" s="1031"/>
      <c r="AK113" s="1032">
        <v>4884154</v>
      </c>
      <c r="AL113" s="1030"/>
      <c r="AM113" s="1030"/>
      <c r="AN113" s="1030"/>
      <c r="AO113" s="1031"/>
      <c r="AP113" s="1033">
        <v>9.6999999999999993</v>
      </c>
      <c r="AQ113" s="1034"/>
      <c r="AR113" s="1034"/>
      <c r="AS113" s="1034"/>
      <c r="AT113" s="1035"/>
      <c r="AU113" s="996"/>
      <c r="AV113" s="997"/>
      <c r="AW113" s="997"/>
      <c r="AX113" s="997"/>
      <c r="AY113" s="997"/>
      <c r="AZ113" s="1045" t="s">
        <v>452</v>
      </c>
      <c r="BA113" s="1046"/>
      <c r="BB113" s="1046"/>
      <c r="BC113" s="1046"/>
      <c r="BD113" s="1046"/>
      <c r="BE113" s="1046"/>
      <c r="BF113" s="1046"/>
      <c r="BG113" s="1046"/>
      <c r="BH113" s="1046"/>
      <c r="BI113" s="1046"/>
      <c r="BJ113" s="1046"/>
      <c r="BK113" s="1046"/>
      <c r="BL113" s="1046"/>
      <c r="BM113" s="1046"/>
      <c r="BN113" s="1046"/>
      <c r="BO113" s="1046"/>
      <c r="BP113" s="1047"/>
      <c r="BQ113" s="1015">
        <v>28534</v>
      </c>
      <c r="BR113" s="1016"/>
      <c r="BS113" s="1016"/>
      <c r="BT113" s="1016"/>
      <c r="BU113" s="1016"/>
      <c r="BV113" s="1016">
        <v>13878</v>
      </c>
      <c r="BW113" s="1016"/>
      <c r="BX113" s="1016"/>
      <c r="BY113" s="1016"/>
      <c r="BZ113" s="1016"/>
      <c r="CA113" s="1016">
        <v>7612</v>
      </c>
      <c r="CB113" s="1016"/>
      <c r="CC113" s="1016"/>
      <c r="CD113" s="1016"/>
      <c r="CE113" s="1016"/>
      <c r="CF113" s="1010">
        <v>0</v>
      </c>
      <c r="CG113" s="1011"/>
      <c r="CH113" s="1011"/>
      <c r="CI113" s="1011"/>
      <c r="CJ113" s="1011"/>
      <c r="CK113" s="1041"/>
      <c r="CL113" s="1042"/>
      <c r="CM113" s="1012" t="s">
        <v>453</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127</v>
      </c>
      <c r="DH113" s="1055"/>
      <c r="DI113" s="1055"/>
      <c r="DJ113" s="1055"/>
      <c r="DK113" s="1056"/>
      <c r="DL113" s="1057" t="s">
        <v>127</v>
      </c>
      <c r="DM113" s="1055"/>
      <c r="DN113" s="1055"/>
      <c r="DO113" s="1055"/>
      <c r="DP113" s="1056"/>
      <c r="DQ113" s="1057" t="s">
        <v>417</v>
      </c>
      <c r="DR113" s="1055"/>
      <c r="DS113" s="1055"/>
      <c r="DT113" s="1055"/>
      <c r="DU113" s="1056"/>
      <c r="DV113" s="1058" t="s">
        <v>127</v>
      </c>
      <c r="DW113" s="1059"/>
      <c r="DX113" s="1059"/>
      <c r="DY113" s="1059"/>
      <c r="DZ113" s="1060"/>
    </row>
    <row r="114" spans="1:130" s="248" customFormat="1" ht="26.25" customHeight="1" x14ac:dyDescent="0.15">
      <c r="A114" s="1050"/>
      <c r="B114" s="1051"/>
      <c r="C114" s="1046" t="s">
        <v>454</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15343</v>
      </c>
      <c r="AB114" s="1055"/>
      <c r="AC114" s="1055"/>
      <c r="AD114" s="1055"/>
      <c r="AE114" s="1056"/>
      <c r="AF114" s="1057">
        <v>14229</v>
      </c>
      <c r="AG114" s="1055"/>
      <c r="AH114" s="1055"/>
      <c r="AI114" s="1055"/>
      <c r="AJ114" s="1056"/>
      <c r="AK114" s="1057">
        <v>6472</v>
      </c>
      <c r="AL114" s="1055"/>
      <c r="AM114" s="1055"/>
      <c r="AN114" s="1055"/>
      <c r="AO114" s="1056"/>
      <c r="AP114" s="1058">
        <v>0</v>
      </c>
      <c r="AQ114" s="1059"/>
      <c r="AR114" s="1059"/>
      <c r="AS114" s="1059"/>
      <c r="AT114" s="1060"/>
      <c r="AU114" s="996"/>
      <c r="AV114" s="997"/>
      <c r="AW114" s="997"/>
      <c r="AX114" s="997"/>
      <c r="AY114" s="997"/>
      <c r="AZ114" s="1045" t="s">
        <v>455</v>
      </c>
      <c r="BA114" s="1046"/>
      <c r="BB114" s="1046"/>
      <c r="BC114" s="1046"/>
      <c r="BD114" s="1046"/>
      <c r="BE114" s="1046"/>
      <c r="BF114" s="1046"/>
      <c r="BG114" s="1046"/>
      <c r="BH114" s="1046"/>
      <c r="BI114" s="1046"/>
      <c r="BJ114" s="1046"/>
      <c r="BK114" s="1046"/>
      <c r="BL114" s="1046"/>
      <c r="BM114" s="1046"/>
      <c r="BN114" s="1046"/>
      <c r="BO114" s="1046"/>
      <c r="BP114" s="1047"/>
      <c r="BQ114" s="1015">
        <v>13337668</v>
      </c>
      <c r="BR114" s="1016"/>
      <c r="BS114" s="1016"/>
      <c r="BT114" s="1016"/>
      <c r="BU114" s="1016"/>
      <c r="BV114" s="1016">
        <v>13216313</v>
      </c>
      <c r="BW114" s="1016"/>
      <c r="BX114" s="1016"/>
      <c r="BY114" s="1016"/>
      <c r="BZ114" s="1016"/>
      <c r="CA114" s="1016">
        <v>13056352</v>
      </c>
      <c r="CB114" s="1016"/>
      <c r="CC114" s="1016"/>
      <c r="CD114" s="1016"/>
      <c r="CE114" s="1016"/>
      <c r="CF114" s="1010">
        <v>25.8</v>
      </c>
      <c r="CG114" s="1011"/>
      <c r="CH114" s="1011"/>
      <c r="CI114" s="1011"/>
      <c r="CJ114" s="1011"/>
      <c r="CK114" s="1041"/>
      <c r="CL114" s="1042"/>
      <c r="CM114" s="1012" t="s">
        <v>456</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127</v>
      </c>
      <c r="DH114" s="1055"/>
      <c r="DI114" s="1055"/>
      <c r="DJ114" s="1055"/>
      <c r="DK114" s="1056"/>
      <c r="DL114" s="1057" t="s">
        <v>417</v>
      </c>
      <c r="DM114" s="1055"/>
      <c r="DN114" s="1055"/>
      <c r="DO114" s="1055"/>
      <c r="DP114" s="1056"/>
      <c r="DQ114" s="1057" t="s">
        <v>127</v>
      </c>
      <c r="DR114" s="1055"/>
      <c r="DS114" s="1055"/>
      <c r="DT114" s="1055"/>
      <c r="DU114" s="1056"/>
      <c r="DV114" s="1058" t="s">
        <v>127</v>
      </c>
      <c r="DW114" s="1059"/>
      <c r="DX114" s="1059"/>
      <c r="DY114" s="1059"/>
      <c r="DZ114" s="1060"/>
    </row>
    <row r="115" spans="1:130" s="248" customFormat="1" ht="26.25" customHeight="1" x14ac:dyDescent="0.15">
      <c r="A115" s="1050"/>
      <c r="B115" s="1051"/>
      <c r="C115" s="1046" t="s">
        <v>457</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127</v>
      </c>
      <c r="AB115" s="1030"/>
      <c r="AC115" s="1030"/>
      <c r="AD115" s="1030"/>
      <c r="AE115" s="1031"/>
      <c r="AF115" s="1032" t="s">
        <v>127</v>
      </c>
      <c r="AG115" s="1030"/>
      <c r="AH115" s="1030"/>
      <c r="AI115" s="1030"/>
      <c r="AJ115" s="1031"/>
      <c r="AK115" s="1032" t="s">
        <v>127</v>
      </c>
      <c r="AL115" s="1030"/>
      <c r="AM115" s="1030"/>
      <c r="AN115" s="1030"/>
      <c r="AO115" s="1031"/>
      <c r="AP115" s="1033" t="s">
        <v>127</v>
      </c>
      <c r="AQ115" s="1034"/>
      <c r="AR115" s="1034"/>
      <c r="AS115" s="1034"/>
      <c r="AT115" s="1035"/>
      <c r="AU115" s="996"/>
      <c r="AV115" s="997"/>
      <c r="AW115" s="997"/>
      <c r="AX115" s="997"/>
      <c r="AY115" s="997"/>
      <c r="AZ115" s="1045" t="s">
        <v>458</v>
      </c>
      <c r="BA115" s="1046"/>
      <c r="BB115" s="1046"/>
      <c r="BC115" s="1046"/>
      <c r="BD115" s="1046"/>
      <c r="BE115" s="1046"/>
      <c r="BF115" s="1046"/>
      <c r="BG115" s="1046"/>
      <c r="BH115" s="1046"/>
      <c r="BI115" s="1046"/>
      <c r="BJ115" s="1046"/>
      <c r="BK115" s="1046"/>
      <c r="BL115" s="1046"/>
      <c r="BM115" s="1046"/>
      <c r="BN115" s="1046"/>
      <c r="BO115" s="1046"/>
      <c r="BP115" s="1047"/>
      <c r="BQ115" s="1015">
        <v>91723</v>
      </c>
      <c r="BR115" s="1016"/>
      <c r="BS115" s="1016"/>
      <c r="BT115" s="1016"/>
      <c r="BU115" s="1016"/>
      <c r="BV115" s="1016">
        <v>44825</v>
      </c>
      <c r="BW115" s="1016"/>
      <c r="BX115" s="1016"/>
      <c r="BY115" s="1016"/>
      <c r="BZ115" s="1016"/>
      <c r="CA115" s="1016" t="s">
        <v>127</v>
      </c>
      <c r="CB115" s="1016"/>
      <c r="CC115" s="1016"/>
      <c r="CD115" s="1016"/>
      <c r="CE115" s="1016"/>
      <c r="CF115" s="1010" t="s">
        <v>127</v>
      </c>
      <c r="CG115" s="1011"/>
      <c r="CH115" s="1011"/>
      <c r="CI115" s="1011"/>
      <c r="CJ115" s="1011"/>
      <c r="CK115" s="1041"/>
      <c r="CL115" s="1042"/>
      <c r="CM115" s="1045" t="s">
        <v>459</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127</v>
      </c>
      <c r="DH115" s="1055"/>
      <c r="DI115" s="1055"/>
      <c r="DJ115" s="1055"/>
      <c r="DK115" s="1056"/>
      <c r="DL115" s="1057" t="s">
        <v>127</v>
      </c>
      <c r="DM115" s="1055"/>
      <c r="DN115" s="1055"/>
      <c r="DO115" s="1055"/>
      <c r="DP115" s="1056"/>
      <c r="DQ115" s="1057" t="s">
        <v>127</v>
      </c>
      <c r="DR115" s="1055"/>
      <c r="DS115" s="1055"/>
      <c r="DT115" s="1055"/>
      <c r="DU115" s="1056"/>
      <c r="DV115" s="1058" t="s">
        <v>127</v>
      </c>
      <c r="DW115" s="1059"/>
      <c r="DX115" s="1059"/>
      <c r="DY115" s="1059"/>
      <c r="DZ115" s="1060"/>
    </row>
    <row r="116" spans="1:130" s="248" customFormat="1" ht="26.25" customHeight="1" x14ac:dyDescent="0.15">
      <c r="A116" s="1052"/>
      <c r="B116" s="1053"/>
      <c r="C116" s="1061" t="s">
        <v>460</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271</v>
      </c>
      <c r="AB116" s="1055"/>
      <c r="AC116" s="1055"/>
      <c r="AD116" s="1055"/>
      <c r="AE116" s="1056"/>
      <c r="AF116" s="1057">
        <v>73</v>
      </c>
      <c r="AG116" s="1055"/>
      <c r="AH116" s="1055"/>
      <c r="AI116" s="1055"/>
      <c r="AJ116" s="1056"/>
      <c r="AK116" s="1057">
        <v>1230</v>
      </c>
      <c r="AL116" s="1055"/>
      <c r="AM116" s="1055"/>
      <c r="AN116" s="1055"/>
      <c r="AO116" s="1056"/>
      <c r="AP116" s="1058">
        <v>0</v>
      </c>
      <c r="AQ116" s="1059"/>
      <c r="AR116" s="1059"/>
      <c r="AS116" s="1059"/>
      <c r="AT116" s="1060"/>
      <c r="AU116" s="996"/>
      <c r="AV116" s="997"/>
      <c r="AW116" s="997"/>
      <c r="AX116" s="997"/>
      <c r="AY116" s="997"/>
      <c r="AZ116" s="1063" t="s">
        <v>461</v>
      </c>
      <c r="BA116" s="1064"/>
      <c r="BB116" s="1064"/>
      <c r="BC116" s="1064"/>
      <c r="BD116" s="1064"/>
      <c r="BE116" s="1064"/>
      <c r="BF116" s="1064"/>
      <c r="BG116" s="1064"/>
      <c r="BH116" s="1064"/>
      <c r="BI116" s="1064"/>
      <c r="BJ116" s="1064"/>
      <c r="BK116" s="1064"/>
      <c r="BL116" s="1064"/>
      <c r="BM116" s="1064"/>
      <c r="BN116" s="1064"/>
      <c r="BO116" s="1064"/>
      <c r="BP116" s="1065"/>
      <c r="BQ116" s="1015" t="s">
        <v>417</v>
      </c>
      <c r="BR116" s="1016"/>
      <c r="BS116" s="1016"/>
      <c r="BT116" s="1016"/>
      <c r="BU116" s="1016"/>
      <c r="BV116" s="1016" t="s">
        <v>127</v>
      </c>
      <c r="BW116" s="1016"/>
      <c r="BX116" s="1016"/>
      <c r="BY116" s="1016"/>
      <c r="BZ116" s="1016"/>
      <c r="CA116" s="1016" t="s">
        <v>127</v>
      </c>
      <c r="CB116" s="1016"/>
      <c r="CC116" s="1016"/>
      <c r="CD116" s="1016"/>
      <c r="CE116" s="1016"/>
      <c r="CF116" s="1010" t="s">
        <v>127</v>
      </c>
      <c r="CG116" s="1011"/>
      <c r="CH116" s="1011"/>
      <c r="CI116" s="1011"/>
      <c r="CJ116" s="1011"/>
      <c r="CK116" s="1041"/>
      <c r="CL116" s="1042"/>
      <c r="CM116" s="1012" t="s">
        <v>462</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127</v>
      </c>
      <c r="DH116" s="1055"/>
      <c r="DI116" s="1055"/>
      <c r="DJ116" s="1055"/>
      <c r="DK116" s="1056"/>
      <c r="DL116" s="1057" t="s">
        <v>127</v>
      </c>
      <c r="DM116" s="1055"/>
      <c r="DN116" s="1055"/>
      <c r="DO116" s="1055"/>
      <c r="DP116" s="1056"/>
      <c r="DQ116" s="1057" t="s">
        <v>127</v>
      </c>
      <c r="DR116" s="1055"/>
      <c r="DS116" s="1055"/>
      <c r="DT116" s="1055"/>
      <c r="DU116" s="1056"/>
      <c r="DV116" s="1058" t="s">
        <v>417</v>
      </c>
      <c r="DW116" s="1059"/>
      <c r="DX116" s="1059"/>
      <c r="DY116" s="1059"/>
      <c r="DZ116" s="1060"/>
    </row>
    <row r="117" spans="1:130" s="248" customFormat="1" ht="26.25" customHeight="1" x14ac:dyDescent="0.15">
      <c r="A117" s="1000" t="s">
        <v>185</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463</v>
      </c>
      <c r="Z117" s="982"/>
      <c r="AA117" s="1072">
        <v>15090507</v>
      </c>
      <c r="AB117" s="1073"/>
      <c r="AC117" s="1073"/>
      <c r="AD117" s="1073"/>
      <c r="AE117" s="1074"/>
      <c r="AF117" s="1075">
        <v>14914185</v>
      </c>
      <c r="AG117" s="1073"/>
      <c r="AH117" s="1073"/>
      <c r="AI117" s="1073"/>
      <c r="AJ117" s="1074"/>
      <c r="AK117" s="1075">
        <v>14700717</v>
      </c>
      <c r="AL117" s="1073"/>
      <c r="AM117" s="1073"/>
      <c r="AN117" s="1073"/>
      <c r="AO117" s="1074"/>
      <c r="AP117" s="1076"/>
      <c r="AQ117" s="1077"/>
      <c r="AR117" s="1077"/>
      <c r="AS117" s="1077"/>
      <c r="AT117" s="1078"/>
      <c r="AU117" s="996"/>
      <c r="AV117" s="997"/>
      <c r="AW117" s="997"/>
      <c r="AX117" s="997"/>
      <c r="AY117" s="997"/>
      <c r="AZ117" s="1063" t="s">
        <v>464</v>
      </c>
      <c r="BA117" s="1064"/>
      <c r="BB117" s="1064"/>
      <c r="BC117" s="1064"/>
      <c r="BD117" s="1064"/>
      <c r="BE117" s="1064"/>
      <c r="BF117" s="1064"/>
      <c r="BG117" s="1064"/>
      <c r="BH117" s="1064"/>
      <c r="BI117" s="1064"/>
      <c r="BJ117" s="1064"/>
      <c r="BK117" s="1064"/>
      <c r="BL117" s="1064"/>
      <c r="BM117" s="1064"/>
      <c r="BN117" s="1064"/>
      <c r="BO117" s="1064"/>
      <c r="BP117" s="1065"/>
      <c r="BQ117" s="1015" t="s">
        <v>465</v>
      </c>
      <c r="BR117" s="1016"/>
      <c r="BS117" s="1016"/>
      <c r="BT117" s="1016"/>
      <c r="BU117" s="1016"/>
      <c r="BV117" s="1016" t="s">
        <v>465</v>
      </c>
      <c r="BW117" s="1016"/>
      <c r="BX117" s="1016"/>
      <c r="BY117" s="1016"/>
      <c r="BZ117" s="1016"/>
      <c r="CA117" s="1016" t="s">
        <v>465</v>
      </c>
      <c r="CB117" s="1016"/>
      <c r="CC117" s="1016"/>
      <c r="CD117" s="1016"/>
      <c r="CE117" s="1016"/>
      <c r="CF117" s="1010" t="s">
        <v>465</v>
      </c>
      <c r="CG117" s="1011"/>
      <c r="CH117" s="1011"/>
      <c r="CI117" s="1011"/>
      <c r="CJ117" s="1011"/>
      <c r="CK117" s="1041"/>
      <c r="CL117" s="1042"/>
      <c r="CM117" s="1012" t="s">
        <v>466</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465</v>
      </c>
      <c r="DH117" s="1055"/>
      <c r="DI117" s="1055"/>
      <c r="DJ117" s="1055"/>
      <c r="DK117" s="1056"/>
      <c r="DL117" s="1057" t="s">
        <v>465</v>
      </c>
      <c r="DM117" s="1055"/>
      <c r="DN117" s="1055"/>
      <c r="DO117" s="1055"/>
      <c r="DP117" s="1056"/>
      <c r="DQ117" s="1057" t="s">
        <v>465</v>
      </c>
      <c r="DR117" s="1055"/>
      <c r="DS117" s="1055"/>
      <c r="DT117" s="1055"/>
      <c r="DU117" s="1056"/>
      <c r="DV117" s="1058" t="s">
        <v>465</v>
      </c>
      <c r="DW117" s="1059"/>
      <c r="DX117" s="1059"/>
      <c r="DY117" s="1059"/>
      <c r="DZ117" s="1060"/>
    </row>
    <row r="118" spans="1:130" s="248" customFormat="1" ht="26.25" customHeight="1" x14ac:dyDescent="0.15">
      <c r="A118" s="1000" t="s">
        <v>439</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436</v>
      </c>
      <c r="AB118" s="981"/>
      <c r="AC118" s="981"/>
      <c r="AD118" s="981"/>
      <c r="AE118" s="982"/>
      <c r="AF118" s="980" t="s">
        <v>437</v>
      </c>
      <c r="AG118" s="981"/>
      <c r="AH118" s="981"/>
      <c r="AI118" s="981"/>
      <c r="AJ118" s="982"/>
      <c r="AK118" s="980" t="s">
        <v>302</v>
      </c>
      <c r="AL118" s="981"/>
      <c r="AM118" s="981"/>
      <c r="AN118" s="981"/>
      <c r="AO118" s="982"/>
      <c r="AP118" s="1067" t="s">
        <v>438</v>
      </c>
      <c r="AQ118" s="1068"/>
      <c r="AR118" s="1068"/>
      <c r="AS118" s="1068"/>
      <c r="AT118" s="1069"/>
      <c r="AU118" s="996"/>
      <c r="AV118" s="997"/>
      <c r="AW118" s="997"/>
      <c r="AX118" s="997"/>
      <c r="AY118" s="997"/>
      <c r="AZ118" s="1070" t="s">
        <v>467</v>
      </c>
      <c r="BA118" s="1061"/>
      <c r="BB118" s="1061"/>
      <c r="BC118" s="1061"/>
      <c r="BD118" s="1061"/>
      <c r="BE118" s="1061"/>
      <c r="BF118" s="1061"/>
      <c r="BG118" s="1061"/>
      <c r="BH118" s="1061"/>
      <c r="BI118" s="1061"/>
      <c r="BJ118" s="1061"/>
      <c r="BK118" s="1061"/>
      <c r="BL118" s="1061"/>
      <c r="BM118" s="1061"/>
      <c r="BN118" s="1061"/>
      <c r="BO118" s="1061"/>
      <c r="BP118" s="1062"/>
      <c r="BQ118" s="1093" t="s">
        <v>465</v>
      </c>
      <c r="BR118" s="1094"/>
      <c r="BS118" s="1094"/>
      <c r="BT118" s="1094"/>
      <c r="BU118" s="1094"/>
      <c r="BV118" s="1094" t="s">
        <v>465</v>
      </c>
      <c r="BW118" s="1094"/>
      <c r="BX118" s="1094"/>
      <c r="BY118" s="1094"/>
      <c r="BZ118" s="1094"/>
      <c r="CA118" s="1094" t="s">
        <v>465</v>
      </c>
      <c r="CB118" s="1094"/>
      <c r="CC118" s="1094"/>
      <c r="CD118" s="1094"/>
      <c r="CE118" s="1094"/>
      <c r="CF118" s="1010" t="s">
        <v>465</v>
      </c>
      <c r="CG118" s="1011"/>
      <c r="CH118" s="1011"/>
      <c r="CI118" s="1011"/>
      <c r="CJ118" s="1011"/>
      <c r="CK118" s="1041"/>
      <c r="CL118" s="1042"/>
      <c r="CM118" s="1012" t="s">
        <v>468</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465</v>
      </c>
      <c r="DH118" s="1055"/>
      <c r="DI118" s="1055"/>
      <c r="DJ118" s="1055"/>
      <c r="DK118" s="1056"/>
      <c r="DL118" s="1057" t="s">
        <v>465</v>
      </c>
      <c r="DM118" s="1055"/>
      <c r="DN118" s="1055"/>
      <c r="DO118" s="1055"/>
      <c r="DP118" s="1056"/>
      <c r="DQ118" s="1057" t="s">
        <v>465</v>
      </c>
      <c r="DR118" s="1055"/>
      <c r="DS118" s="1055"/>
      <c r="DT118" s="1055"/>
      <c r="DU118" s="1056"/>
      <c r="DV118" s="1058" t="s">
        <v>465</v>
      </c>
      <c r="DW118" s="1059"/>
      <c r="DX118" s="1059"/>
      <c r="DY118" s="1059"/>
      <c r="DZ118" s="1060"/>
    </row>
    <row r="119" spans="1:130" s="248" customFormat="1" ht="26.25" customHeight="1" x14ac:dyDescent="0.15">
      <c r="A119" s="1154" t="s">
        <v>442</v>
      </c>
      <c r="B119" s="1040"/>
      <c r="C119" s="1019" t="s">
        <v>443</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465</v>
      </c>
      <c r="AB119" s="988"/>
      <c r="AC119" s="988"/>
      <c r="AD119" s="988"/>
      <c r="AE119" s="989"/>
      <c r="AF119" s="990" t="s">
        <v>465</v>
      </c>
      <c r="AG119" s="988"/>
      <c r="AH119" s="988"/>
      <c r="AI119" s="988"/>
      <c r="AJ119" s="989"/>
      <c r="AK119" s="990" t="s">
        <v>465</v>
      </c>
      <c r="AL119" s="988"/>
      <c r="AM119" s="988"/>
      <c r="AN119" s="988"/>
      <c r="AO119" s="989"/>
      <c r="AP119" s="991" t="s">
        <v>465</v>
      </c>
      <c r="AQ119" s="992"/>
      <c r="AR119" s="992"/>
      <c r="AS119" s="992"/>
      <c r="AT119" s="993"/>
      <c r="AU119" s="998"/>
      <c r="AV119" s="999"/>
      <c r="AW119" s="999"/>
      <c r="AX119" s="999"/>
      <c r="AY119" s="999"/>
      <c r="AZ119" s="279" t="s">
        <v>185</v>
      </c>
      <c r="BA119" s="279"/>
      <c r="BB119" s="279"/>
      <c r="BC119" s="279"/>
      <c r="BD119" s="279"/>
      <c r="BE119" s="279"/>
      <c r="BF119" s="279"/>
      <c r="BG119" s="279"/>
      <c r="BH119" s="279"/>
      <c r="BI119" s="279"/>
      <c r="BJ119" s="279"/>
      <c r="BK119" s="279"/>
      <c r="BL119" s="279"/>
      <c r="BM119" s="279"/>
      <c r="BN119" s="279"/>
      <c r="BO119" s="1071" t="s">
        <v>469</v>
      </c>
      <c r="BP119" s="1102"/>
      <c r="BQ119" s="1093">
        <v>188217274</v>
      </c>
      <c r="BR119" s="1094"/>
      <c r="BS119" s="1094"/>
      <c r="BT119" s="1094"/>
      <c r="BU119" s="1094"/>
      <c r="BV119" s="1094">
        <v>191863958</v>
      </c>
      <c r="BW119" s="1094"/>
      <c r="BX119" s="1094"/>
      <c r="BY119" s="1094"/>
      <c r="BZ119" s="1094"/>
      <c r="CA119" s="1094">
        <v>197744639</v>
      </c>
      <c r="CB119" s="1094"/>
      <c r="CC119" s="1094"/>
      <c r="CD119" s="1094"/>
      <c r="CE119" s="1094"/>
      <c r="CF119" s="1095"/>
      <c r="CG119" s="1096"/>
      <c r="CH119" s="1096"/>
      <c r="CI119" s="1096"/>
      <c r="CJ119" s="1097"/>
      <c r="CK119" s="1043"/>
      <c r="CL119" s="1044"/>
      <c r="CM119" s="1098" t="s">
        <v>470</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465</v>
      </c>
      <c r="DH119" s="1080"/>
      <c r="DI119" s="1080"/>
      <c r="DJ119" s="1080"/>
      <c r="DK119" s="1081"/>
      <c r="DL119" s="1079" t="s">
        <v>465</v>
      </c>
      <c r="DM119" s="1080"/>
      <c r="DN119" s="1080"/>
      <c r="DO119" s="1080"/>
      <c r="DP119" s="1081"/>
      <c r="DQ119" s="1079" t="s">
        <v>465</v>
      </c>
      <c r="DR119" s="1080"/>
      <c r="DS119" s="1080"/>
      <c r="DT119" s="1080"/>
      <c r="DU119" s="1081"/>
      <c r="DV119" s="1082" t="s">
        <v>465</v>
      </c>
      <c r="DW119" s="1083"/>
      <c r="DX119" s="1083"/>
      <c r="DY119" s="1083"/>
      <c r="DZ119" s="1084"/>
    </row>
    <row r="120" spans="1:130" s="248" customFormat="1" ht="26.25" customHeight="1" x14ac:dyDescent="0.15">
      <c r="A120" s="1155"/>
      <c r="B120" s="1042"/>
      <c r="C120" s="1012" t="s">
        <v>446</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465</v>
      </c>
      <c r="AB120" s="1055"/>
      <c r="AC120" s="1055"/>
      <c r="AD120" s="1055"/>
      <c r="AE120" s="1056"/>
      <c r="AF120" s="1057" t="s">
        <v>465</v>
      </c>
      <c r="AG120" s="1055"/>
      <c r="AH120" s="1055"/>
      <c r="AI120" s="1055"/>
      <c r="AJ120" s="1056"/>
      <c r="AK120" s="1057" t="s">
        <v>465</v>
      </c>
      <c r="AL120" s="1055"/>
      <c r="AM120" s="1055"/>
      <c r="AN120" s="1055"/>
      <c r="AO120" s="1056"/>
      <c r="AP120" s="1058" t="s">
        <v>465</v>
      </c>
      <c r="AQ120" s="1059"/>
      <c r="AR120" s="1059"/>
      <c r="AS120" s="1059"/>
      <c r="AT120" s="1060"/>
      <c r="AU120" s="1085" t="s">
        <v>471</v>
      </c>
      <c r="AV120" s="1086"/>
      <c r="AW120" s="1086"/>
      <c r="AX120" s="1086"/>
      <c r="AY120" s="1087"/>
      <c r="AZ120" s="1036" t="s">
        <v>472</v>
      </c>
      <c r="BA120" s="985"/>
      <c r="BB120" s="985"/>
      <c r="BC120" s="985"/>
      <c r="BD120" s="985"/>
      <c r="BE120" s="985"/>
      <c r="BF120" s="985"/>
      <c r="BG120" s="985"/>
      <c r="BH120" s="985"/>
      <c r="BI120" s="985"/>
      <c r="BJ120" s="985"/>
      <c r="BK120" s="985"/>
      <c r="BL120" s="985"/>
      <c r="BM120" s="985"/>
      <c r="BN120" s="985"/>
      <c r="BO120" s="985"/>
      <c r="BP120" s="986"/>
      <c r="BQ120" s="1022">
        <v>9199185</v>
      </c>
      <c r="BR120" s="1023"/>
      <c r="BS120" s="1023"/>
      <c r="BT120" s="1023"/>
      <c r="BU120" s="1023"/>
      <c r="BV120" s="1023">
        <v>4292449</v>
      </c>
      <c r="BW120" s="1023"/>
      <c r="BX120" s="1023"/>
      <c r="BY120" s="1023"/>
      <c r="BZ120" s="1023"/>
      <c r="CA120" s="1023">
        <v>4410776</v>
      </c>
      <c r="CB120" s="1023"/>
      <c r="CC120" s="1023"/>
      <c r="CD120" s="1023"/>
      <c r="CE120" s="1023"/>
      <c r="CF120" s="1037">
        <v>8.6999999999999993</v>
      </c>
      <c r="CG120" s="1038"/>
      <c r="CH120" s="1038"/>
      <c r="CI120" s="1038"/>
      <c r="CJ120" s="1038"/>
      <c r="CK120" s="1103" t="s">
        <v>473</v>
      </c>
      <c r="CL120" s="1104"/>
      <c r="CM120" s="1104"/>
      <c r="CN120" s="1104"/>
      <c r="CO120" s="1105"/>
      <c r="CP120" s="1111" t="s">
        <v>474</v>
      </c>
      <c r="CQ120" s="1112"/>
      <c r="CR120" s="1112"/>
      <c r="CS120" s="1112"/>
      <c r="CT120" s="1112"/>
      <c r="CU120" s="1112"/>
      <c r="CV120" s="1112"/>
      <c r="CW120" s="1112"/>
      <c r="CX120" s="1112"/>
      <c r="CY120" s="1112"/>
      <c r="CZ120" s="1112"/>
      <c r="DA120" s="1112"/>
      <c r="DB120" s="1112"/>
      <c r="DC120" s="1112"/>
      <c r="DD120" s="1112"/>
      <c r="DE120" s="1112"/>
      <c r="DF120" s="1113"/>
      <c r="DG120" s="1022">
        <v>51294408</v>
      </c>
      <c r="DH120" s="1023"/>
      <c r="DI120" s="1023"/>
      <c r="DJ120" s="1023"/>
      <c r="DK120" s="1023"/>
      <c r="DL120" s="1023">
        <v>49639692</v>
      </c>
      <c r="DM120" s="1023"/>
      <c r="DN120" s="1023"/>
      <c r="DO120" s="1023"/>
      <c r="DP120" s="1023"/>
      <c r="DQ120" s="1023">
        <v>47413900</v>
      </c>
      <c r="DR120" s="1023"/>
      <c r="DS120" s="1023"/>
      <c r="DT120" s="1023"/>
      <c r="DU120" s="1023"/>
      <c r="DV120" s="1024">
        <v>93.8</v>
      </c>
      <c r="DW120" s="1024"/>
      <c r="DX120" s="1024"/>
      <c r="DY120" s="1024"/>
      <c r="DZ120" s="1025"/>
    </row>
    <row r="121" spans="1:130" s="248" customFormat="1" ht="26.25" customHeight="1" x14ac:dyDescent="0.15">
      <c r="A121" s="1155"/>
      <c r="B121" s="1042"/>
      <c r="C121" s="1063" t="s">
        <v>475</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465</v>
      </c>
      <c r="AB121" s="1055"/>
      <c r="AC121" s="1055"/>
      <c r="AD121" s="1055"/>
      <c r="AE121" s="1056"/>
      <c r="AF121" s="1057" t="s">
        <v>465</v>
      </c>
      <c r="AG121" s="1055"/>
      <c r="AH121" s="1055"/>
      <c r="AI121" s="1055"/>
      <c r="AJ121" s="1056"/>
      <c r="AK121" s="1057" t="s">
        <v>465</v>
      </c>
      <c r="AL121" s="1055"/>
      <c r="AM121" s="1055"/>
      <c r="AN121" s="1055"/>
      <c r="AO121" s="1056"/>
      <c r="AP121" s="1058" t="s">
        <v>465</v>
      </c>
      <c r="AQ121" s="1059"/>
      <c r="AR121" s="1059"/>
      <c r="AS121" s="1059"/>
      <c r="AT121" s="1060"/>
      <c r="AU121" s="1088"/>
      <c r="AV121" s="1089"/>
      <c r="AW121" s="1089"/>
      <c r="AX121" s="1089"/>
      <c r="AY121" s="1090"/>
      <c r="AZ121" s="1045" t="s">
        <v>476</v>
      </c>
      <c r="BA121" s="1046"/>
      <c r="BB121" s="1046"/>
      <c r="BC121" s="1046"/>
      <c r="BD121" s="1046"/>
      <c r="BE121" s="1046"/>
      <c r="BF121" s="1046"/>
      <c r="BG121" s="1046"/>
      <c r="BH121" s="1046"/>
      <c r="BI121" s="1046"/>
      <c r="BJ121" s="1046"/>
      <c r="BK121" s="1046"/>
      <c r="BL121" s="1046"/>
      <c r="BM121" s="1046"/>
      <c r="BN121" s="1046"/>
      <c r="BO121" s="1046"/>
      <c r="BP121" s="1047"/>
      <c r="BQ121" s="1015">
        <v>15818613</v>
      </c>
      <c r="BR121" s="1016"/>
      <c r="BS121" s="1016"/>
      <c r="BT121" s="1016"/>
      <c r="BU121" s="1016"/>
      <c r="BV121" s="1016">
        <v>17177765</v>
      </c>
      <c r="BW121" s="1016"/>
      <c r="BX121" s="1016"/>
      <c r="BY121" s="1016"/>
      <c r="BZ121" s="1016"/>
      <c r="CA121" s="1016">
        <v>18632744</v>
      </c>
      <c r="CB121" s="1016"/>
      <c r="CC121" s="1016"/>
      <c r="CD121" s="1016"/>
      <c r="CE121" s="1016"/>
      <c r="CF121" s="1010">
        <v>36.9</v>
      </c>
      <c r="CG121" s="1011"/>
      <c r="CH121" s="1011"/>
      <c r="CI121" s="1011"/>
      <c r="CJ121" s="1011"/>
      <c r="CK121" s="1106"/>
      <c r="CL121" s="1107"/>
      <c r="CM121" s="1107"/>
      <c r="CN121" s="1107"/>
      <c r="CO121" s="1108"/>
      <c r="CP121" s="1116" t="s">
        <v>477</v>
      </c>
      <c r="CQ121" s="1117"/>
      <c r="CR121" s="1117"/>
      <c r="CS121" s="1117"/>
      <c r="CT121" s="1117"/>
      <c r="CU121" s="1117"/>
      <c r="CV121" s="1117"/>
      <c r="CW121" s="1117"/>
      <c r="CX121" s="1117"/>
      <c r="CY121" s="1117"/>
      <c r="CZ121" s="1117"/>
      <c r="DA121" s="1117"/>
      <c r="DB121" s="1117"/>
      <c r="DC121" s="1117"/>
      <c r="DD121" s="1117"/>
      <c r="DE121" s="1117"/>
      <c r="DF121" s="1118"/>
      <c r="DG121" s="1015">
        <v>3961877</v>
      </c>
      <c r="DH121" s="1016"/>
      <c r="DI121" s="1016"/>
      <c r="DJ121" s="1016"/>
      <c r="DK121" s="1016"/>
      <c r="DL121" s="1016">
        <v>4006471</v>
      </c>
      <c r="DM121" s="1016"/>
      <c r="DN121" s="1016"/>
      <c r="DO121" s="1016"/>
      <c r="DP121" s="1016"/>
      <c r="DQ121" s="1016">
        <v>3752149</v>
      </c>
      <c r="DR121" s="1016"/>
      <c r="DS121" s="1016"/>
      <c r="DT121" s="1016"/>
      <c r="DU121" s="1016"/>
      <c r="DV121" s="1017">
        <v>7.4</v>
      </c>
      <c r="DW121" s="1017"/>
      <c r="DX121" s="1017"/>
      <c r="DY121" s="1017"/>
      <c r="DZ121" s="1018"/>
    </row>
    <row r="122" spans="1:130" s="248" customFormat="1" ht="26.25" customHeight="1" x14ac:dyDescent="0.15">
      <c r="A122" s="1155"/>
      <c r="B122" s="1042"/>
      <c r="C122" s="1012" t="s">
        <v>456</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465</v>
      </c>
      <c r="AB122" s="1055"/>
      <c r="AC122" s="1055"/>
      <c r="AD122" s="1055"/>
      <c r="AE122" s="1056"/>
      <c r="AF122" s="1057" t="s">
        <v>465</v>
      </c>
      <c r="AG122" s="1055"/>
      <c r="AH122" s="1055"/>
      <c r="AI122" s="1055"/>
      <c r="AJ122" s="1056"/>
      <c r="AK122" s="1057" t="s">
        <v>465</v>
      </c>
      <c r="AL122" s="1055"/>
      <c r="AM122" s="1055"/>
      <c r="AN122" s="1055"/>
      <c r="AO122" s="1056"/>
      <c r="AP122" s="1058" t="s">
        <v>465</v>
      </c>
      <c r="AQ122" s="1059"/>
      <c r="AR122" s="1059"/>
      <c r="AS122" s="1059"/>
      <c r="AT122" s="1060"/>
      <c r="AU122" s="1088"/>
      <c r="AV122" s="1089"/>
      <c r="AW122" s="1089"/>
      <c r="AX122" s="1089"/>
      <c r="AY122" s="1090"/>
      <c r="AZ122" s="1070" t="s">
        <v>478</v>
      </c>
      <c r="BA122" s="1061"/>
      <c r="BB122" s="1061"/>
      <c r="BC122" s="1061"/>
      <c r="BD122" s="1061"/>
      <c r="BE122" s="1061"/>
      <c r="BF122" s="1061"/>
      <c r="BG122" s="1061"/>
      <c r="BH122" s="1061"/>
      <c r="BI122" s="1061"/>
      <c r="BJ122" s="1061"/>
      <c r="BK122" s="1061"/>
      <c r="BL122" s="1061"/>
      <c r="BM122" s="1061"/>
      <c r="BN122" s="1061"/>
      <c r="BO122" s="1061"/>
      <c r="BP122" s="1062"/>
      <c r="BQ122" s="1093">
        <v>105525233</v>
      </c>
      <c r="BR122" s="1094"/>
      <c r="BS122" s="1094"/>
      <c r="BT122" s="1094"/>
      <c r="BU122" s="1094"/>
      <c r="BV122" s="1094">
        <v>107162661</v>
      </c>
      <c r="BW122" s="1094"/>
      <c r="BX122" s="1094"/>
      <c r="BY122" s="1094"/>
      <c r="BZ122" s="1094"/>
      <c r="CA122" s="1094">
        <v>109259072</v>
      </c>
      <c r="CB122" s="1094"/>
      <c r="CC122" s="1094"/>
      <c r="CD122" s="1094"/>
      <c r="CE122" s="1094"/>
      <c r="CF122" s="1114">
        <v>216.2</v>
      </c>
      <c r="CG122" s="1115"/>
      <c r="CH122" s="1115"/>
      <c r="CI122" s="1115"/>
      <c r="CJ122" s="1115"/>
      <c r="CK122" s="1106"/>
      <c r="CL122" s="1107"/>
      <c r="CM122" s="1107"/>
      <c r="CN122" s="1107"/>
      <c r="CO122" s="1108"/>
      <c r="CP122" s="1116" t="s">
        <v>479</v>
      </c>
      <c r="CQ122" s="1117"/>
      <c r="CR122" s="1117"/>
      <c r="CS122" s="1117"/>
      <c r="CT122" s="1117"/>
      <c r="CU122" s="1117"/>
      <c r="CV122" s="1117"/>
      <c r="CW122" s="1117"/>
      <c r="CX122" s="1117"/>
      <c r="CY122" s="1117"/>
      <c r="CZ122" s="1117"/>
      <c r="DA122" s="1117"/>
      <c r="DB122" s="1117"/>
      <c r="DC122" s="1117"/>
      <c r="DD122" s="1117"/>
      <c r="DE122" s="1117"/>
      <c r="DF122" s="1118"/>
      <c r="DG122" s="1015">
        <v>221999</v>
      </c>
      <c r="DH122" s="1016"/>
      <c r="DI122" s="1016"/>
      <c r="DJ122" s="1016"/>
      <c r="DK122" s="1016"/>
      <c r="DL122" s="1016">
        <v>248125</v>
      </c>
      <c r="DM122" s="1016"/>
      <c r="DN122" s="1016"/>
      <c r="DO122" s="1016"/>
      <c r="DP122" s="1016"/>
      <c r="DQ122" s="1016">
        <v>222567</v>
      </c>
      <c r="DR122" s="1016"/>
      <c r="DS122" s="1016"/>
      <c r="DT122" s="1016"/>
      <c r="DU122" s="1016"/>
      <c r="DV122" s="1017">
        <v>0.4</v>
      </c>
      <c r="DW122" s="1017"/>
      <c r="DX122" s="1017"/>
      <c r="DY122" s="1017"/>
      <c r="DZ122" s="1018"/>
    </row>
    <row r="123" spans="1:130" s="248" customFormat="1" ht="26.25" customHeight="1" x14ac:dyDescent="0.15">
      <c r="A123" s="1155"/>
      <c r="B123" s="1042"/>
      <c r="C123" s="1012" t="s">
        <v>462</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465</v>
      </c>
      <c r="AB123" s="1055"/>
      <c r="AC123" s="1055"/>
      <c r="AD123" s="1055"/>
      <c r="AE123" s="1056"/>
      <c r="AF123" s="1057" t="s">
        <v>465</v>
      </c>
      <c r="AG123" s="1055"/>
      <c r="AH123" s="1055"/>
      <c r="AI123" s="1055"/>
      <c r="AJ123" s="1056"/>
      <c r="AK123" s="1057" t="s">
        <v>465</v>
      </c>
      <c r="AL123" s="1055"/>
      <c r="AM123" s="1055"/>
      <c r="AN123" s="1055"/>
      <c r="AO123" s="1056"/>
      <c r="AP123" s="1058" t="s">
        <v>465</v>
      </c>
      <c r="AQ123" s="1059"/>
      <c r="AR123" s="1059"/>
      <c r="AS123" s="1059"/>
      <c r="AT123" s="1060"/>
      <c r="AU123" s="1091"/>
      <c r="AV123" s="1092"/>
      <c r="AW123" s="1092"/>
      <c r="AX123" s="1092"/>
      <c r="AY123" s="1092"/>
      <c r="AZ123" s="279" t="s">
        <v>185</v>
      </c>
      <c r="BA123" s="279"/>
      <c r="BB123" s="279"/>
      <c r="BC123" s="279"/>
      <c r="BD123" s="279"/>
      <c r="BE123" s="279"/>
      <c r="BF123" s="279"/>
      <c r="BG123" s="279"/>
      <c r="BH123" s="279"/>
      <c r="BI123" s="279"/>
      <c r="BJ123" s="279"/>
      <c r="BK123" s="279"/>
      <c r="BL123" s="279"/>
      <c r="BM123" s="279"/>
      <c r="BN123" s="279"/>
      <c r="BO123" s="1071" t="s">
        <v>480</v>
      </c>
      <c r="BP123" s="1102"/>
      <c r="BQ123" s="1161">
        <v>130543031</v>
      </c>
      <c r="BR123" s="1162"/>
      <c r="BS123" s="1162"/>
      <c r="BT123" s="1162"/>
      <c r="BU123" s="1162"/>
      <c r="BV123" s="1162">
        <v>128632875</v>
      </c>
      <c r="BW123" s="1162"/>
      <c r="BX123" s="1162"/>
      <c r="BY123" s="1162"/>
      <c r="BZ123" s="1162"/>
      <c r="CA123" s="1162">
        <v>132302592</v>
      </c>
      <c r="CB123" s="1162"/>
      <c r="CC123" s="1162"/>
      <c r="CD123" s="1162"/>
      <c r="CE123" s="1162"/>
      <c r="CF123" s="1095"/>
      <c r="CG123" s="1096"/>
      <c r="CH123" s="1096"/>
      <c r="CI123" s="1096"/>
      <c r="CJ123" s="1097"/>
      <c r="CK123" s="1106"/>
      <c r="CL123" s="1107"/>
      <c r="CM123" s="1107"/>
      <c r="CN123" s="1107"/>
      <c r="CO123" s="1108"/>
      <c r="CP123" s="1116" t="s">
        <v>481</v>
      </c>
      <c r="CQ123" s="1117"/>
      <c r="CR123" s="1117"/>
      <c r="CS123" s="1117"/>
      <c r="CT123" s="1117"/>
      <c r="CU123" s="1117"/>
      <c r="CV123" s="1117"/>
      <c r="CW123" s="1117"/>
      <c r="CX123" s="1117"/>
      <c r="CY123" s="1117"/>
      <c r="CZ123" s="1117"/>
      <c r="DA123" s="1117"/>
      <c r="DB123" s="1117"/>
      <c r="DC123" s="1117"/>
      <c r="DD123" s="1117"/>
      <c r="DE123" s="1117"/>
      <c r="DF123" s="1118"/>
      <c r="DG123" s="1054">
        <v>105742</v>
      </c>
      <c r="DH123" s="1055"/>
      <c r="DI123" s="1055"/>
      <c r="DJ123" s="1055"/>
      <c r="DK123" s="1056"/>
      <c r="DL123" s="1057">
        <v>83783</v>
      </c>
      <c r="DM123" s="1055"/>
      <c r="DN123" s="1055"/>
      <c r="DO123" s="1055"/>
      <c r="DP123" s="1056"/>
      <c r="DQ123" s="1057">
        <v>62807</v>
      </c>
      <c r="DR123" s="1055"/>
      <c r="DS123" s="1055"/>
      <c r="DT123" s="1055"/>
      <c r="DU123" s="1056"/>
      <c r="DV123" s="1058">
        <v>0.1</v>
      </c>
      <c r="DW123" s="1059"/>
      <c r="DX123" s="1059"/>
      <c r="DY123" s="1059"/>
      <c r="DZ123" s="1060"/>
    </row>
    <row r="124" spans="1:130" s="248" customFormat="1" ht="26.25" customHeight="1" thickBot="1" x14ac:dyDescent="0.2">
      <c r="A124" s="1155"/>
      <c r="B124" s="1042"/>
      <c r="C124" s="1012" t="s">
        <v>466</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465</v>
      </c>
      <c r="AB124" s="1055"/>
      <c r="AC124" s="1055"/>
      <c r="AD124" s="1055"/>
      <c r="AE124" s="1056"/>
      <c r="AF124" s="1057" t="s">
        <v>465</v>
      </c>
      <c r="AG124" s="1055"/>
      <c r="AH124" s="1055"/>
      <c r="AI124" s="1055"/>
      <c r="AJ124" s="1056"/>
      <c r="AK124" s="1057" t="s">
        <v>465</v>
      </c>
      <c r="AL124" s="1055"/>
      <c r="AM124" s="1055"/>
      <c r="AN124" s="1055"/>
      <c r="AO124" s="1056"/>
      <c r="AP124" s="1058" t="s">
        <v>482</v>
      </c>
      <c r="AQ124" s="1059"/>
      <c r="AR124" s="1059"/>
      <c r="AS124" s="1059"/>
      <c r="AT124" s="1060"/>
      <c r="AU124" s="1157" t="s">
        <v>483</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121.1</v>
      </c>
      <c r="BR124" s="1124"/>
      <c r="BS124" s="1124"/>
      <c r="BT124" s="1124"/>
      <c r="BU124" s="1124"/>
      <c r="BV124" s="1124">
        <v>132.4</v>
      </c>
      <c r="BW124" s="1124"/>
      <c r="BX124" s="1124"/>
      <c r="BY124" s="1124"/>
      <c r="BZ124" s="1124"/>
      <c r="CA124" s="1124">
        <v>129.4</v>
      </c>
      <c r="CB124" s="1124"/>
      <c r="CC124" s="1124"/>
      <c r="CD124" s="1124"/>
      <c r="CE124" s="1124"/>
      <c r="CF124" s="1125"/>
      <c r="CG124" s="1126"/>
      <c r="CH124" s="1126"/>
      <c r="CI124" s="1126"/>
      <c r="CJ124" s="1127"/>
      <c r="CK124" s="1109"/>
      <c r="CL124" s="1109"/>
      <c r="CM124" s="1109"/>
      <c r="CN124" s="1109"/>
      <c r="CO124" s="1110"/>
      <c r="CP124" s="1116" t="s">
        <v>484</v>
      </c>
      <c r="CQ124" s="1117"/>
      <c r="CR124" s="1117"/>
      <c r="CS124" s="1117"/>
      <c r="CT124" s="1117"/>
      <c r="CU124" s="1117"/>
      <c r="CV124" s="1117"/>
      <c r="CW124" s="1117"/>
      <c r="CX124" s="1117"/>
      <c r="CY124" s="1117"/>
      <c r="CZ124" s="1117"/>
      <c r="DA124" s="1117"/>
      <c r="DB124" s="1117"/>
      <c r="DC124" s="1117"/>
      <c r="DD124" s="1117"/>
      <c r="DE124" s="1117"/>
      <c r="DF124" s="1118"/>
      <c r="DG124" s="1101">
        <v>86686</v>
      </c>
      <c r="DH124" s="1080"/>
      <c r="DI124" s="1080"/>
      <c r="DJ124" s="1080"/>
      <c r="DK124" s="1081"/>
      <c r="DL124" s="1079">
        <v>47489</v>
      </c>
      <c r="DM124" s="1080"/>
      <c r="DN124" s="1080"/>
      <c r="DO124" s="1080"/>
      <c r="DP124" s="1081"/>
      <c r="DQ124" s="1079">
        <v>14046</v>
      </c>
      <c r="DR124" s="1080"/>
      <c r="DS124" s="1080"/>
      <c r="DT124" s="1080"/>
      <c r="DU124" s="1081"/>
      <c r="DV124" s="1082">
        <v>0</v>
      </c>
      <c r="DW124" s="1083"/>
      <c r="DX124" s="1083"/>
      <c r="DY124" s="1083"/>
      <c r="DZ124" s="1084"/>
    </row>
    <row r="125" spans="1:130" s="248" customFormat="1" ht="26.25" customHeight="1" x14ac:dyDescent="0.15">
      <c r="A125" s="1155"/>
      <c r="B125" s="1042"/>
      <c r="C125" s="1012" t="s">
        <v>468</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485</v>
      </c>
      <c r="AB125" s="1055"/>
      <c r="AC125" s="1055"/>
      <c r="AD125" s="1055"/>
      <c r="AE125" s="1056"/>
      <c r="AF125" s="1057" t="s">
        <v>485</v>
      </c>
      <c r="AG125" s="1055"/>
      <c r="AH125" s="1055"/>
      <c r="AI125" s="1055"/>
      <c r="AJ125" s="1056"/>
      <c r="AK125" s="1057" t="s">
        <v>485</v>
      </c>
      <c r="AL125" s="1055"/>
      <c r="AM125" s="1055"/>
      <c r="AN125" s="1055"/>
      <c r="AO125" s="1056"/>
      <c r="AP125" s="1058" t="s">
        <v>485</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486</v>
      </c>
      <c r="CL125" s="1104"/>
      <c r="CM125" s="1104"/>
      <c r="CN125" s="1104"/>
      <c r="CO125" s="1105"/>
      <c r="CP125" s="1036" t="s">
        <v>487</v>
      </c>
      <c r="CQ125" s="985"/>
      <c r="CR125" s="985"/>
      <c r="CS125" s="985"/>
      <c r="CT125" s="985"/>
      <c r="CU125" s="985"/>
      <c r="CV125" s="985"/>
      <c r="CW125" s="985"/>
      <c r="CX125" s="985"/>
      <c r="CY125" s="985"/>
      <c r="CZ125" s="985"/>
      <c r="DA125" s="985"/>
      <c r="DB125" s="985"/>
      <c r="DC125" s="985"/>
      <c r="DD125" s="985"/>
      <c r="DE125" s="985"/>
      <c r="DF125" s="986"/>
      <c r="DG125" s="1022" t="s">
        <v>485</v>
      </c>
      <c r="DH125" s="1023"/>
      <c r="DI125" s="1023"/>
      <c r="DJ125" s="1023"/>
      <c r="DK125" s="1023"/>
      <c r="DL125" s="1023" t="s">
        <v>485</v>
      </c>
      <c r="DM125" s="1023"/>
      <c r="DN125" s="1023"/>
      <c r="DO125" s="1023"/>
      <c r="DP125" s="1023"/>
      <c r="DQ125" s="1023" t="s">
        <v>485</v>
      </c>
      <c r="DR125" s="1023"/>
      <c r="DS125" s="1023"/>
      <c r="DT125" s="1023"/>
      <c r="DU125" s="1023"/>
      <c r="DV125" s="1024" t="s">
        <v>485</v>
      </c>
      <c r="DW125" s="1024"/>
      <c r="DX125" s="1024"/>
      <c r="DY125" s="1024"/>
      <c r="DZ125" s="1025"/>
    </row>
    <row r="126" spans="1:130" s="248" customFormat="1" ht="26.25" customHeight="1" thickBot="1" x14ac:dyDescent="0.2">
      <c r="A126" s="1155"/>
      <c r="B126" s="1042"/>
      <c r="C126" s="1012" t="s">
        <v>470</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485</v>
      </c>
      <c r="AB126" s="1055"/>
      <c r="AC126" s="1055"/>
      <c r="AD126" s="1055"/>
      <c r="AE126" s="1056"/>
      <c r="AF126" s="1057" t="s">
        <v>485</v>
      </c>
      <c r="AG126" s="1055"/>
      <c r="AH126" s="1055"/>
      <c r="AI126" s="1055"/>
      <c r="AJ126" s="1056"/>
      <c r="AK126" s="1057" t="s">
        <v>485</v>
      </c>
      <c r="AL126" s="1055"/>
      <c r="AM126" s="1055"/>
      <c r="AN126" s="1055"/>
      <c r="AO126" s="1056"/>
      <c r="AP126" s="1058" t="s">
        <v>485</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488</v>
      </c>
      <c r="CQ126" s="1046"/>
      <c r="CR126" s="1046"/>
      <c r="CS126" s="1046"/>
      <c r="CT126" s="1046"/>
      <c r="CU126" s="1046"/>
      <c r="CV126" s="1046"/>
      <c r="CW126" s="1046"/>
      <c r="CX126" s="1046"/>
      <c r="CY126" s="1046"/>
      <c r="CZ126" s="1046"/>
      <c r="DA126" s="1046"/>
      <c r="DB126" s="1046"/>
      <c r="DC126" s="1046"/>
      <c r="DD126" s="1046"/>
      <c r="DE126" s="1046"/>
      <c r="DF126" s="1047"/>
      <c r="DG126" s="1015" t="s">
        <v>485</v>
      </c>
      <c r="DH126" s="1016"/>
      <c r="DI126" s="1016"/>
      <c r="DJ126" s="1016"/>
      <c r="DK126" s="1016"/>
      <c r="DL126" s="1016" t="s">
        <v>485</v>
      </c>
      <c r="DM126" s="1016"/>
      <c r="DN126" s="1016"/>
      <c r="DO126" s="1016"/>
      <c r="DP126" s="1016"/>
      <c r="DQ126" s="1016" t="s">
        <v>485</v>
      </c>
      <c r="DR126" s="1016"/>
      <c r="DS126" s="1016"/>
      <c r="DT126" s="1016"/>
      <c r="DU126" s="1016"/>
      <c r="DV126" s="1017" t="s">
        <v>485</v>
      </c>
      <c r="DW126" s="1017"/>
      <c r="DX126" s="1017"/>
      <c r="DY126" s="1017"/>
      <c r="DZ126" s="1018"/>
    </row>
    <row r="127" spans="1:130" s="248" customFormat="1" ht="26.25" customHeight="1" x14ac:dyDescent="0.15">
      <c r="A127" s="1156"/>
      <c r="B127" s="1044"/>
      <c r="C127" s="1098" t="s">
        <v>489</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485</v>
      </c>
      <c r="AB127" s="1055"/>
      <c r="AC127" s="1055"/>
      <c r="AD127" s="1055"/>
      <c r="AE127" s="1056"/>
      <c r="AF127" s="1057" t="s">
        <v>485</v>
      </c>
      <c r="AG127" s="1055"/>
      <c r="AH127" s="1055"/>
      <c r="AI127" s="1055"/>
      <c r="AJ127" s="1056"/>
      <c r="AK127" s="1057" t="s">
        <v>485</v>
      </c>
      <c r="AL127" s="1055"/>
      <c r="AM127" s="1055"/>
      <c r="AN127" s="1055"/>
      <c r="AO127" s="1056"/>
      <c r="AP127" s="1058" t="s">
        <v>485</v>
      </c>
      <c r="AQ127" s="1059"/>
      <c r="AR127" s="1059"/>
      <c r="AS127" s="1059"/>
      <c r="AT127" s="1060"/>
      <c r="AU127" s="284"/>
      <c r="AV127" s="284"/>
      <c r="AW127" s="284"/>
      <c r="AX127" s="1128" t="s">
        <v>490</v>
      </c>
      <c r="AY127" s="1129"/>
      <c r="AZ127" s="1129"/>
      <c r="BA127" s="1129"/>
      <c r="BB127" s="1129"/>
      <c r="BC127" s="1129"/>
      <c r="BD127" s="1129"/>
      <c r="BE127" s="1130"/>
      <c r="BF127" s="1131" t="s">
        <v>491</v>
      </c>
      <c r="BG127" s="1129"/>
      <c r="BH127" s="1129"/>
      <c r="BI127" s="1129"/>
      <c r="BJ127" s="1129"/>
      <c r="BK127" s="1129"/>
      <c r="BL127" s="1130"/>
      <c r="BM127" s="1131" t="s">
        <v>492</v>
      </c>
      <c r="BN127" s="1129"/>
      <c r="BO127" s="1129"/>
      <c r="BP127" s="1129"/>
      <c r="BQ127" s="1129"/>
      <c r="BR127" s="1129"/>
      <c r="BS127" s="1130"/>
      <c r="BT127" s="1131" t="s">
        <v>493</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494</v>
      </c>
      <c r="CQ127" s="1046"/>
      <c r="CR127" s="1046"/>
      <c r="CS127" s="1046"/>
      <c r="CT127" s="1046"/>
      <c r="CU127" s="1046"/>
      <c r="CV127" s="1046"/>
      <c r="CW127" s="1046"/>
      <c r="CX127" s="1046"/>
      <c r="CY127" s="1046"/>
      <c r="CZ127" s="1046"/>
      <c r="DA127" s="1046"/>
      <c r="DB127" s="1046"/>
      <c r="DC127" s="1046"/>
      <c r="DD127" s="1046"/>
      <c r="DE127" s="1046"/>
      <c r="DF127" s="1047"/>
      <c r="DG127" s="1015" t="s">
        <v>485</v>
      </c>
      <c r="DH127" s="1016"/>
      <c r="DI127" s="1016"/>
      <c r="DJ127" s="1016"/>
      <c r="DK127" s="1016"/>
      <c r="DL127" s="1016" t="s">
        <v>485</v>
      </c>
      <c r="DM127" s="1016"/>
      <c r="DN127" s="1016"/>
      <c r="DO127" s="1016"/>
      <c r="DP127" s="1016"/>
      <c r="DQ127" s="1016" t="s">
        <v>485</v>
      </c>
      <c r="DR127" s="1016"/>
      <c r="DS127" s="1016"/>
      <c r="DT127" s="1016"/>
      <c r="DU127" s="1016"/>
      <c r="DV127" s="1017" t="s">
        <v>485</v>
      </c>
      <c r="DW127" s="1017"/>
      <c r="DX127" s="1017"/>
      <c r="DY127" s="1017"/>
      <c r="DZ127" s="1018"/>
    </row>
    <row r="128" spans="1:130" s="248" customFormat="1" ht="26.25" customHeight="1" thickBot="1" x14ac:dyDescent="0.2">
      <c r="A128" s="1139" t="s">
        <v>495</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496</v>
      </c>
      <c r="X128" s="1141"/>
      <c r="Y128" s="1141"/>
      <c r="Z128" s="1142"/>
      <c r="AA128" s="1143">
        <v>1607201</v>
      </c>
      <c r="AB128" s="1144"/>
      <c r="AC128" s="1144"/>
      <c r="AD128" s="1144"/>
      <c r="AE128" s="1145"/>
      <c r="AF128" s="1146">
        <v>1685774</v>
      </c>
      <c r="AG128" s="1144"/>
      <c r="AH128" s="1144"/>
      <c r="AI128" s="1144"/>
      <c r="AJ128" s="1145"/>
      <c r="AK128" s="1146">
        <v>1732426</v>
      </c>
      <c r="AL128" s="1144"/>
      <c r="AM128" s="1144"/>
      <c r="AN128" s="1144"/>
      <c r="AO128" s="1145"/>
      <c r="AP128" s="1147"/>
      <c r="AQ128" s="1148"/>
      <c r="AR128" s="1148"/>
      <c r="AS128" s="1148"/>
      <c r="AT128" s="1149"/>
      <c r="AU128" s="284"/>
      <c r="AV128" s="284"/>
      <c r="AW128" s="284"/>
      <c r="AX128" s="984" t="s">
        <v>497</v>
      </c>
      <c r="AY128" s="985"/>
      <c r="AZ128" s="985"/>
      <c r="BA128" s="985"/>
      <c r="BB128" s="985"/>
      <c r="BC128" s="985"/>
      <c r="BD128" s="985"/>
      <c r="BE128" s="986"/>
      <c r="BF128" s="1150" t="s">
        <v>498</v>
      </c>
      <c r="BG128" s="1151"/>
      <c r="BH128" s="1151"/>
      <c r="BI128" s="1151"/>
      <c r="BJ128" s="1151"/>
      <c r="BK128" s="1151"/>
      <c r="BL128" s="1152"/>
      <c r="BM128" s="1150">
        <v>11.25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499</v>
      </c>
      <c r="CQ128" s="1133"/>
      <c r="CR128" s="1133"/>
      <c r="CS128" s="1133"/>
      <c r="CT128" s="1133"/>
      <c r="CU128" s="1133"/>
      <c r="CV128" s="1133"/>
      <c r="CW128" s="1133"/>
      <c r="CX128" s="1133"/>
      <c r="CY128" s="1133"/>
      <c r="CZ128" s="1133"/>
      <c r="DA128" s="1133"/>
      <c r="DB128" s="1133"/>
      <c r="DC128" s="1133"/>
      <c r="DD128" s="1133"/>
      <c r="DE128" s="1133"/>
      <c r="DF128" s="1134"/>
      <c r="DG128" s="1135">
        <v>91723</v>
      </c>
      <c r="DH128" s="1136"/>
      <c r="DI128" s="1136"/>
      <c r="DJ128" s="1136"/>
      <c r="DK128" s="1136"/>
      <c r="DL128" s="1136">
        <v>44825</v>
      </c>
      <c r="DM128" s="1136"/>
      <c r="DN128" s="1136"/>
      <c r="DO128" s="1136"/>
      <c r="DP128" s="1136"/>
      <c r="DQ128" s="1136" t="s">
        <v>500</v>
      </c>
      <c r="DR128" s="1136"/>
      <c r="DS128" s="1136"/>
      <c r="DT128" s="1136"/>
      <c r="DU128" s="1136"/>
      <c r="DV128" s="1137" t="s">
        <v>500</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501</v>
      </c>
      <c r="X129" s="1170"/>
      <c r="Y129" s="1170"/>
      <c r="Z129" s="1171"/>
      <c r="AA129" s="1054">
        <v>56344126</v>
      </c>
      <c r="AB129" s="1055"/>
      <c r="AC129" s="1055"/>
      <c r="AD129" s="1055"/>
      <c r="AE129" s="1056"/>
      <c r="AF129" s="1057">
        <v>56364956</v>
      </c>
      <c r="AG129" s="1055"/>
      <c r="AH129" s="1055"/>
      <c r="AI129" s="1055"/>
      <c r="AJ129" s="1056"/>
      <c r="AK129" s="1057">
        <v>59074989</v>
      </c>
      <c r="AL129" s="1055"/>
      <c r="AM129" s="1055"/>
      <c r="AN129" s="1055"/>
      <c r="AO129" s="1056"/>
      <c r="AP129" s="1172"/>
      <c r="AQ129" s="1173"/>
      <c r="AR129" s="1173"/>
      <c r="AS129" s="1173"/>
      <c r="AT129" s="1174"/>
      <c r="AU129" s="286"/>
      <c r="AV129" s="286"/>
      <c r="AW129" s="286"/>
      <c r="AX129" s="1163" t="s">
        <v>502</v>
      </c>
      <c r="AY129" s="1046"/>
      <c r="AZ129" s="1046"/>
      <c r="BA129" s="1046"/>
      <c r="BB129" s="1046"/>
      <c r="BC129" s="1046"/>
      <c r="BD129" s="1046"/>
      <c r="BE129" s="1047"/>
      <c r="BF129" s="1164" t="s">
        <v>503</v>
      </c>
      <c r="BG129" s="1165"/>
      <c r="BH129" s="1165"/>
      <c r="BI129" s="1165"/>
      <c r="BJ129" s="1165"/>
      <c r="BK129" s="1165"/>
      <c r="BL129" s="1166"/>
      <c r="BM129" s="1164">
        <v>16.25</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504</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505</v>
      </c>
      <c r="X130" s="1170"/>
      <c r="Y130" s="1170"/>
      <c r="Z130" s="1171"/>
      <c r="AA130" s="1054">
        <v>8725708</v>
      </c>
      <c r="AB130" s="1055"/>
      <c r="AC130" s="1055"/>
      <c r="AD130" s="1055"/>
      <c r="AE130" s="1056"/>
      <c r="AF130" s="1057">
        <v>8610686</v>
      </c>
      <c r="AG130" s="1055"/>
      <c r="AH130" s="1055"/>
      <c r="AI130" s="1055"/>
      <c r="AJ130" s="1056"/>
      <c r="AK130" s="1057">
        <v>8532941</v>
      </c>
      <c r="AL130" s="1055"/>
      <c r="AM130" s="1055"/>
      <c r="AN130" s="1055"/>
      <c r="AO130" s="1056"/>
      <c r="AP130" s="1172"/>
      <c r="AQ130" s="1173"/>
      <c r="AR130" s="1173"/>
      <c r="AS130" s="1173"/>
      <c r="AT130" s="1174"/>
      <c r="AU130" s="286"/>
      <c r="AV130" s="286"/>
      <c r="AW130" s="286"/>
      <c r="AX130" s="1163" t="s">
        <v>506</v>
      </c>
      <c r="AY130" s="1046"/>
      <c r="AZ130" s="1046"/>
      <c r="BA130" s="1046"/>
      <c r="BB130" s="1046"/>
      <c r="BC130" s="1046"/>
      <c r="BD130" s="1046"/>
      <c r="BE130" s="1047"/>
      <c r="BF130" s="1200">
        <v>9.4</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507</v>
      </c>
      <c r="X131" s="1208"/>
      <c r="Y131" s="1208"/>
      <c r="Z131" s="1209"/>
      <c r="AA131" s="1101">
        <v>47618418</v>
      </c>
      <c r="AB131" s="1080"/>
      <c r="AC131" s="1080"/>
      <c r="AD131" s="1080"/>
      <c r="AE131" s="1081"/>
      <c r="AF131" s="1079">
        <v>47754270</v>
      </c>
      <c r="AG131" s="1080"/>
      <c r="AH131" s="1080"/>
      <c r="AI131" s="1080"/>
      <c r="AJ131" s="1081"/>
      <c r="AK131" s="1079">
        <v>50542048</v>
      </c>
      <c r="AL131" s="1080"/>
      <c r="AM131" s="1080"/>
      <c r="AN131" s="1080"/>
      <c r="AO131" s="1081"/>
      <c r="AP131" s="1210"/>
      <c r="AQ131" s="1211"/>
      <c r="AR131" s="1211"/>
      <c r="AS131" s="1211"/>
      <c r="AT131" s="1212"/>
      <c r="AU131" s="286"/>
      <c r="AV131" s="286"/>
      <c r="AW131" s="286"/>
      <c r="AX131" s="1182" t="s">
        <v>508</v>
      </c>
      <c r="AY131" s="1133"/>
      <c r="AZ131" s="1133"/>
      <c r="BA131" s="1133"/>
      <c r="BB131" s="1133"/>
      <c r="BC131" s="1133"/>
      <c r="BD131" s="1133"/>
      <c r="BE131" s="1134"/>
      <c r="BF131" s="1183">
        <v>129.4</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509</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510</v>
      </c>
      <c r="W132" s="1193"/>
      <c r="X132" s="1193"/>
      <c r="Y132" s="1193"/>
      <c r="Z132" s="1194"/>
      <c r="AA132" s="1195">
        <v>9.9910879020000003</v>
      </c>
      <c r="AB132" s="1196"/>
      <c r="AC132" s="1196"/>
      <c r="AD132" s="1196"/>
      <c r="AE132" s="1197"/>
      <c r="AF132" s="1198">
        <v>9.6697635630000001</v>
      </c>
      <c r="AG132" s="1196"/>
      <c r="AH132" s="1196"/>
      <c r="AI132" s="1196"/>
      <c r="AJ132" s="1197"/>
      <c r="AK132" s="1198">
        <v>8.7755644569999998</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511</v>
      </c>
      <c r="W133" s="1176"/>
      <c r="X133" s="1176"/>
      <c r="Y133" s="1176"/>
      <c r="Z133" s="1177"/>
      <c r="AA133" s="1178">
        <v>9.3000000000000007</v>
      </c>
      <c r="AB133" s="1179"/>
      <c r="AC133" s="1179"/>
      <c r="AD133" s="1179"/>
      <c r="AE133" s="1180"/>
      <c r="AF133" s="1178">
        <v>9.5</v>
      </c>
      <c r="AG133" s="1179"/>
      <c r="AH133" s="1179"/>
      <c r="AI133" s="1179"/>
      <c r="AJ133" s="1180"/>
      <c r="AK133" s="1178">
        <v>9.4</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gI4142ew3bK/aJNuUPW+k2mP60B3mS08pJWD9rT4h/Ud52CujOw49hphYlvzBniDAftxkIv7n1sLFSP+G4PBRw==" saltValue="JcJaF1T9U7vr97gbAULZd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R13" zoomScale="75" zoomScaleNormal="85" zoomScaleSheetLayoutView="7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XAiQTNA/JkEvvuhQXNxI8LHDF7cdGbvSnVjv+gh0iZkc4A6sr44y4ZN1jMhXx8yExqAtG0uItFuhUAo80mnVIg==" saltValue="aVVsCUMdgnWWzPy29vDLV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D49" zoomScale="75" zoomScaleNormal="7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sfn/brX3U7oBcO+mbG2m6Z9GUxWpU0drdVS+TPPlEkGOjdOmrNDae/GpQQM15kvWH6OIvV3wleElNdkcQEi6w==" saltValue="Zku7k21XWFcgUkIPPc97B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 zoomScale="75" zoomScaleSheetLayoutView="7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515</v>
      </c>
      <c r="AP7" s="305"/>
      <c r="AQ7" s="306" t="s">
        <v>516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517</v>
      </c>
      <c r="AQ8" s="312" t="s">
        <v>518</v>
      </c>
      <c r="AR8" s="313" t="s">
        <v>519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520</v>
      </c>
      <c r="AL9" s="1216"/>
      <c r="AM9" s="1216"/>
      <c r="AN9" s="1217"/>
      <c r="AO9" s="314">
        <v>17702893</v>
      </c>
      <c r="AP9" s="314">
        <v>65233</v>
      </c>
      <c r="AQ9" s="315">
        <v>62265</v>
      </c>
      <c r="AR9" s="316">
        <v>4.8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521</v>
      </c>
      <c r="AL10" s="1216"/>
      <c r="AM10" s="1216"/>
      <c r="AN10" s="1217"/>
      <c r="AO10" s="317">
        <v>68074</v>
      </c>
      <c r="AP10" s="317">
        <v>251</v>
      </c>
      <c r="AQ10" s="318">
        <v>1645</v>
      </c>
      <c r="AR10" s="319">
        <v>-84.7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522</v>
      </c>
      <c r="AL11" s="1216"/>
      <c r="AM11" s="1216"/>
      <c r="AN11" s="1217"/>
      <c r="AO11" s="317">
        <v>199697</v>
      </c>
      <c r="AP11" s="317">
        <v>736</v>
      </c>
      <c r="AQ11" s="318">
        <v>688</v>
      </c>
      <c r="AR11" s="319">
        <v>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523</v>
      </c>
      <c r="AL12" s="1216"/>
      <c r="AM12" s="1216"/>
      <c r="AN12" s="1217"/>
      <c r="AO12" s="317">
        <v>261966</v>
      </c>
      <c r="AP12" s="317">
        <v>965</v>
      </c>
      <c r="AQ12" s="318">
        <v>24</v>
      </c>
      <c r="AR12" s="319">
        <v>3920.8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524</v>
      </c>
      <c r="AL13" s="1216"/>
      <c r="AM13" s="1216"/>
      <c r="AN13" s="1217"/>
      <c r="AO13" s="317">
        <v>430015</v>
      </c>
      <c r="AP13" s="317">
        <v>1585</v>
      </c>
      <c r="AQ13" s="318">
        <v>2006</v>
      </c>
      <c r="AR13" s="319">
        <v>-21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525</v>
      </c>
      <c r="AL14" s="1216"/>
      <c r="AM14" s="1216"/>
      <c r="AN14" s="1217"/>
      <c r="AO14" s="317">
        <v>375384</v>
      </c>
      <c r="AP14" s="317">
        <v>1383</v>
      </c>
      <c r="AQ14" s="318">
        <v>1357</v>
      </c>
      <c r="AR14" s="319">
        <v>1.9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526</v>
      </c>
      <c r="AL15" s="1222"/>
      <c r="AM15" s="1222"/>
      <c r="AN15" s="1223"/>
      <c r="AO15" s="317">
        <v>-1053711</v>
      </c>
      <c r="AP15" s="317">
        <v>-3883</v>
      </c>
      <c r="AQ15" s="318">
        <v>-3875</v>
      </c>
      <c r="AR15" s="319">
        <v>0.2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185</v>
      </c>
      <c r="AL16" s="1222"/>
      <c r="AM16" s="1222"/>
      <c r="AN16" s="1223"/>
      <c r="AO16" s="317">
        <v>17984318</v>
      </c>
      <c r="AP16" s="317">
        <v>66270</v>
      </c>
      <c r="AQ16" s="318">
        <v>64110</v>
      </c>
      <c r="AR16" s="319">
        <v>3.4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528</v>
      </c>
      <c r="AP20" s="326" t="s">
        <v>529</v>
      </c>
      <c r="AQ20" s="327" t="s">
        <v>530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531</v>
      </c>
      <c r="AL21" s="1225"/>
      <c r="AM21" s="1225"/>
      <c r="AN21" s="1226"/>
      <c r="AO21" s="330">
        <v>6.66</v>
      </c>
      <c r="AP21" s="331">
        <v>6.37</v>
      </c>
      <c r="AQ21" s="332">
        <v>0.28999999999999998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532</v>
      </c>
      <c r="AL22" s="1225"/>
      <c r="AM22" s="1225"/>
      <c r="AN22" s="1226"/>
      <c r="AO22" s="335">
        <v>99.8</v>
      </c>
      <c r="AP22" s="336">
        <v>99.7</v>
      </c>
      <c r="AQ22" s="337">
        <v>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515</v>
      </c>
      <c r="AP30" s="305"/>
      <c r="AQ30" s="306" t="s">
        <v>516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517</v>
      </c>
      <c r="AQ31" s="312" t="s">
        <v>518</v>
      </c>
      <c r="AR31" s="313" t="s">
        <v>519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536</v>
      </c>
      <c r="AL32" s="1219"/>
      <c r="AM32" s="1219"/>
      <c r="AN32" s="1220"/>
      <c r="AO32" s="345">
        <v>9733861</v>
      </c>
      <c r="AP32" s="345">
        <v>35868</v>
      </c>
      <c r="AQ32" s="346">
        <v>36503</v>
      </c>
      <c r="AR32" s="347">
        <v>-1.7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537</v>
      </c>
      <c r="AL33" s="1219"/>
      <c r="AM33" s="1219"/>
      <c r="AN33" s="1220"/>
      <c r="AO33" s="345" t="s">
        <v>538</v>
      </c>
      <c r="AP33" s="345" t="s">
        <v>538</v>
      </c>
      <c r="AQ33" s="346">
        <v>3</v>
      </c>
      <c r="AR33" s="347" t="s">
        <v>538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539</v>
      </c>
      <c r="AL34" s="1219"/>
      <c r="AM34" s="1219"/>
      <c r="AN34" s="1220"/>
      <c r="AO34" s="345">
        <v>75000</v>
      </c>
      <c r="AP34" s="345">
        <v>276</v>
      </c>
      <c r="AQ34" s="346">
        <v>76</v>
      </c>
      <c r="AR34" s="347">
        <v>263.2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540</v>
      </c>
      <c r="AL35" s="1219"/>
      <c r="AM35" s="1219"/>
      <c r="AN35" s="1220"/>
      <c r="AO35" s="345">
        <v>4884154</v>
      </c>
      <c r="AP35" s="345">
        <v>17997</v>
      </c>
      <c r="AQ35" s="346">
        <v>8582</v>
      </c>
      <c r="AR35" s="347">
        <v>109.7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541</v>
      </c>
      <c r="AL36" s="1219"/>
      <c r="AM36" s="1219"/>
      <c r="AN36" s="1220"/>
      <c r="AO36" s="345">
        <v>6472</v>
      </c>
      <c r="AP36" s="345">
        <v>24</v>
      </c>
      <c r="AQ36" s="346">
        <v>400</v>
      </c>
      <c r="AR36" s="347">
        <v>-94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542</v>
      </c>
      <c r="AL37" s="1219"/>
      <c r="AM37" s="1219"/>
      <c r="AN37" s="1220"/>
      <c r="AO37" s="345" t="s">
        <v>538</v>
      </c>
      <c r="AP37" s="345" t="s">
        <v>538</v>
      </c>
      <c r="AQ37" s="346">
        <v>747</v>
      </c>
      <c r="AR37" s="347" t="s">
        <v>538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543</v>
      </c>
      <c r="AL38" s="1228"/>
      <c r="AM38" s="1228"/>
      <c r="AN38" s="1229"/>
      <c r="AO38" s="348">
        <v>1230</v>
      </c>
      <c r="AP38" s="348">
        <v>5</v>
      </c>
      <c r="AQ38" s="349">
        <v>2</v>
      </c>
      <c r="AR38" s="337">
        <v>150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544</v>
      </c>
      <c r="AL39" s="1228"/>
      <c r="AM39" s="1228"/>
      <c r="AN39" s="1229"/>
      <c r="AO39" s="345">
        <v>-1732426</v>
      </c>
      <c r="AP39" s="345">
        <v>-6384</v>
      </c>
      <c r="AQ39" s="346">
        <v>-7844</v>
      </c>
      <c r="AR39" s="347">
        <v>-18.600000000000001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545</v>
      </c>
      <c r="AL40" s="1219"/>
      <c r="AM40" s="1219"/>
      <c r="AN40" s="1220"/>
      <c r="AO40" s="345">
        <v>-8532941</v>
      </c>
      <c r="AP40" s="345">
        <v>-31443</v>
      </c>
      <c r="AQ40" s="346">
        <v>-28367</v>
      </c>
      <c r="AR40" s="347">
        <v>10.8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295</v>
      </c>
      <c r="AL41" s="1231"/>
      <c r="AM41" s="1231"/>
      <c r="AN41" s="1232"/>
      <c r="AO41" s="345">
        <v>4435350</v>
      </c>
      <c r="AP41" s="345">
        <v>16344</v>
      </c>
      <c r="AQ41" s="346">
        <v>10099</v>
      </c>
      <c r="AR41" s="347">
        <v>61.8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515</v>
      </c>
      <c r="AN49" s="1235" t="s">
        <v>549</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550</v>
      </c>
      <c r="AO50" s="362" t="s">
        <v>551</v>
      </c>
      <c r="AP50" s="363" t="s">
        <v>552</v>
      </c>
      <c r="AQ50" s="364" t="s">
        <v>553</v>
      </c>
      <c r="AR50" s="365" t="s">
        <v>554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555</v>
      </c>
      <c r="AL51" s="358"/>
      <c r="AM51" s="366">
        <v>23558618</v>
      </c>
      <c r="AN51" s="367">
        <v>86222</v>
      </c>
      <c r="AO51" s="368">
        <v>95.1</v>
      </c>
      <c r="AP51" s="369">
        <v>42581</v>
      </c>
      <c r="AQ51" s="370">
        <v>-2.2000000000000002</v>
      </c>
      <c r="AR51" s="371">
        <v>97.3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556</v>
      </c>
      <c r="AM52" s="374">
        <v>16742717</v>
      </c>
      <c r="AN52" s="375">
        <v>61277</v>
      </c>
      <c r="AO52" s="376">
        <v>143.9</v>
      </c>
      <c r="AP52" s="377">
        <v>24354</v>
      </c>
      <c r="AQ52" s="378">
        <v>-1.8</v>
      </c>
      <c r="AR52" s="379">
        <v>145.69999999999999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557</v>
      </c>
      <c r="AL53" s="358"/>
      <c r="AM53" s="366">
        <v>28597312</v>
      </c>
      <c r="AN53" s="367">
        <v>104659</v>
      </c>
      <c r="AO53" s="368">
        <v>21.4</v>
      </c>
      <c r="AP53" s="369">
        <v>45426</v>
      </c>
      <c r="AQ53" s="370">
        <v>6.7</v>
      </c>
      <c r="AR53" s="371">
        <v>14.7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556</v>
      </c>
      <c r="AM54" s="374">
        <v>15201973</v>
      </c>
      <c r="AN54" s="375">
        <v>55635</v>
      </c>
      <c r="AO54" s="376">
        <v>-9.1999999999999993</v>
      </c>
      <c r="AP54" s="377">
        <v>24508</v>
      </c>
      <c r="AQ54" s="378">
        <v>0.6</v>
      </c>
      <c r="AR54" s="379">
        <v>-9.8000000000000007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558</v>
      </c>
      <c r="AL55" s="358"/>
      <c r="AM55" s="366">
        <v>40399561</v>
      </c>
      <c r="AN55" s="367">
        <v>148263</v>
      </c>
      <c r="AO55" s="368">
        <v>41.7</v>
      </c>
      <c r="AP55" s="369">
        <v>45022</v>
      </c>
      <c r="AQ55" s="370">
        <v>-0.9</v>
      </c>
      <c r="AR55" s="371">
        <v>42.6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556</v>
      </c>
      <c r="AM56" s="374">
        <v>17640703</v>
      </c>
      <c r="AN56" s="375">
        <v>64740</v>
      </c>
      <c r="AO56" s="376">
        <v>16.399999999999999</v>
      </c>
      <c r="AP56" s="377">
        <v>25247</v>
      </c>
      <c r="AQ56" s="378">
        <v>3</v>
      </c>
      <c r="AR56" s="379">
        <v>13.4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559</v>
      </c>
      <c r="AL57" s="358"/>
      <c r="AM57" s="366">
        <v>30131326</v>
      </c>
      <c r="AN57" s="367">
        <v>110813</v>
      </c>
      <c r="AO57" s="368">
        <v>-25.3</v>
      </c>
      <c r="AP57" s="369">
        <v>46035</v>
      </c>
      <c r="AQ57" s="370">
        <v>2.2999999999999998</v>
      </c>
      <c r="AR57" s="371">
        <v>-27.6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556</v>
      </c>
      <c r="AM58" s="374">
        <v>11136587</v>
      </c>
      <c r="AN58" s="375">
        <v>40957</v>
      </c>
      <c r="AO58" s="376">
        <v>-36.700000000000003</v>
      </c>
      <c r="AP58" s="377">
        <v>25158</v>
      </c>
      <c r="AQ58" s="378">
        <v>-0.4</v>
      </c>
      <c r="AR58" s="379">
        <v>-36.299999999999997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560</v>
      </c>
      <c r="AL59" s="358"/>
      <c r="AM59" s="366">
        <v>24417222</v>
      </c>
      <c r="AN59" s="367">
        <v>89974</v>
      </c>
      <c r="AO59" s="368">
        <v>-18.8</v>
      </c>
      <c r="AP59" s="369">
        <v>52191</v>
      </c>
      <c r="AQ59" s="370">
        <v>13.4</v>
      </c>
      <c r="AR59" s="371">
        <v>-32.200000000000003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556</v>
      </c>
      <c r="AM60" s="374">
        <v>11871814</v>
      </c>
      <c r="AN60" s="375">
        <v>43746</v>
      </c>
      <c r="AO60" s="376">
        <v>6.8</v>
      </c>
      <c r="AP60" s="377">
        <v>26807</v>
      </c>
      <c r="AQ60" s="378">
        <v>6.6</v>
      </c>
      <c r="AR60" s="379">
        <v>0.2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561</v>
      </c>
      <c r="AL61" s="380"/>
      <c r="AM61" s="381">
        <v>29420808</v>
      </c>
      <c r="AN61" s="382">
        <v>107986</v>
      </c>
      <c r="AO61" s="383">
        <v>22.8</v>
      </c>
      <c r="AP61" s="384">
        <v>46251</v>
      </c>
      <c r="AQ61" s="385">
        <v>3.9</v>
      </c>
      <c r="AR61" s="371">
        <v>18.899999999999999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556</v>
      </c>
      <c r="AM62" s="374">
        <v>14518759</v>
      </c>
      <c r="AN62" s="375">
        <v>53271</v>
      </c>
      <c r="AO62" s="376">
        <v>24.2</v>
      </c>
      <c r="AP62" s="377">
        <v>25215</v>
      </c>
      <c r="AQ62" s="378">
        <v>1.6</v>
      </c>
      <c r="AR62" s="379">
        <v>22.6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I7zdv7pLPY2mDpCHeGgRR8yMJGjRPFmCVJ59A42WzGpI8a4XfiMP/gylvMqx0E++HdjbGG/XBFuBKygxHmnTyQ==" saltValue="WCUbIIK80Ie2tJlmjvZXE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I4" zoomScale="75" zoomScaleNormal="7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563</v>
      </c>
    </row>
    <row r="120" spans="125:125" ht="13.5" hidden="1" customHeight="1" x14ac:dyDescent="0.15"/>
    <row r="121" spans="125:125" ht="13.5" hidden="1" customHeight="1" x14ac:dyDescent="0.15">
      <c r="DU121" s="292"/>
    </row>
  </sheetData>
  <sheetProtection algorithmName="SHA-512" hashValue="cuLaRZZYW/QpXKQBfKToLvk5SlAGsgXt5zHSzaRLtuCnNEGkBUnZtIvbCMnoDSDZTh/ppfV8xk9JIJrxyLwizg==" saltValue="eBb2OfaurxTIJlCV7gGH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I4" zoomScale="75" zoomScaleNormal="7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564</v>
      </c>
    </row>
  </sheetData>
  <sheetProtection algorithmName="SHA-512" hashValue="PdagbYl8B8kwWZZVqgZsbDdwh5LSWr3v7CA1eptqzwJdKeupA+3GoUrJD6MVo4NuL0QmA8b6tYwTCgFiY5Pwsg==" saltValue="ylJ/I3hMUaR7phYyY34Ht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5"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38" t="s">
        <v>3</v>
      </c>
      <c r="D47" s="1238"/>
      <c r="E47" s="1239"/>
      <c r="F47" s="11">
        <v>17.38</v>
      </c>
      <c r="G47" s="12">
        <v>13.46</v>
      </c>
      <c r="H47" s="12">
        <v>10.32</v>
      </c>
      <c r="I47" s="12">
        <v>4.79</v>
      </c>
      <c r="J47" s="13">
        <v>4.4400000000000004</v>
      </c>
    </row>
    <row r="48" spans="2:10" ht="57.75" customHeight="1" x14ac:dyDescent="0.15">
      <c r="B48" s="14"/>
      <c r="C48" s="1240" t="s">
        <v>4</v>
      </c>
      <c r="D48" s="1240"/>
      <c r="E48" s="1241"/>
      <c r="F48" s="15">
        <v>4.2</v>
      </c>
      <c r="G48" s="16">
        <v>6.61</v>
      </c>
      <c r="H48" s="16">
        <v>5.43</v>
      </c>
      <c r="I48" s="16">
        <v>5.49</v>
      </c>
      <c r="J48" s="17">
        <v>6.67</v>
      </c>
    </row>
    <row r="49" spans="2:10" ht="57.75" customHeight="1" thickBot="1" x14ac:dyDescent="0.2">
      <c r="B49" s="18"/>
      <c r="C49" s="1242" t="s">
        <v>5</v>
      </c>
      <c r="D49" s="1242"/>
      <c r="E49" s="1243"/>
      <c r="F49" s="19" t="s">
        <v>570</v>
      </c>
      <c r="G49" s="20" t="s">
        <v>571</v>
      </c>
      <c r="H49" s="20" t="s">
        <v>572</v>
      </c>
      <c r="I49" s="20" t="s">
        <v>573</v>
      </c>
      <c r="J49" s="21">
        <v>1.32</v>
      </c>
    </row>
    <row r="50" spans="2:10" ht="13.5" customHeight="1" x14ac:dyDescent="0.15"/>
  </sheetData>
  <sheetProtection algorithmName="SHA-512" hashValue="CfnVtnbrlvlGDOvVAGIlHDnsG5tIJIg3IVEk0v1x1nn5W87M8kA9U54X/mycndidvuPYCY+ToZ7wZxezlRID7A==" saltValue="5lcJ0wJGsgo9LWgJ6Kuc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2022-10-05T04:14:54Z</cp:lastPrinted>
  <dcterms:created xsi:type="dcterms:W3CDTF">2022-02-02T03:55:50Z</dcterms:created>
  <dcterms:modified xsi:type="dcterms:W3CDTF">2022-10-06T04:28:45Z</dcterms:modified>
  <cp:category/>
</cp:coreProperties>
</file>