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<sst xmlns="http://schemas.openxmlformats.org/spreadsheetml/2006/main" count="1077" uniqueCount="558">
  <si>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</si>
  <si>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</si>
  <si>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</si>
  <si>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</si>
  <si>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</si>
  <si>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土浦市後期高齢者医療特別会計</t>
  </si>
  <si>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</si>
  <si>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</si>
  <si>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</si>
  <si>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</si>
  <si>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</si>
  <si>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</si>
  <si>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</si>
  <si>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</si>
  <si>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</si>
  <si>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</si>
  <si>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</si>
  <si>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</si>
  <si>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</si>
  <si>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</si>
  <si>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</si>
  <si>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</si>
  <si>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</si>
  <si>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</si>
  <si>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</si>
  <si>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</si>
  <si>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</si>
  <si>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</si>
  <si>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</si>
  <si>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</si>
  <si>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</si>
  <si>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</si>
  <si>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</si>
  <si>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</si>
  <si>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</si>
  <si>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</si>
  <si>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</si>
  <si>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</si>
  <si>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</si>
  <si>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</si>
  <si>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</si>
  <si>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</si>
  <si>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</si>
  <si>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</si>
  <si>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</si>
  <si>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</si>
  <si>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</si>
  <si>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</si>
  <si>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</si>
  <si>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</si>
  <si>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</si>
  <si>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</si>
  <si>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土浦市国民健康保険特別会計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</si>
  <si>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</si>
  <si>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</si>
  <si>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</si>
  <si>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</si>
  <si>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</si>
  <si>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</si>
  <si>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単年度収支</t>
  </si>
  <si>
    <t>債務負担行為に基づく支出予定額</t>
  </si>
  <si>
    <t>×</t>
  </si>
  <si>
    <t>その他特定目的基金</t>
    <rPh sb="2" eb="3">
      <t>タ</t>
    </rPh>
    <rPh sb="3" eb="5">
      <t>トクテイ</t>
    </rPh>
    <rPh sb="5" eb="7">
      <t>モクテキ</t>
    </rPh>
    <rPh sb="7" eb="9">
      <t>キキン</t>
    </rPh>
    <phoneticPr fontId="5"/>
  </si>
  <si>
    <t>黒字額</t>
    <rPh sb="0" eb="2">
      <t>クロジ</t>
    </rPh>
    <rPh sb="2" eb="3">
      <t>ガク</t>
    </rPh>
    <phoneticPr fontId="34"/>
  </si>
  <si>
    <t>公債費負担比率</t>
    <rPh sb="0" eb="3">
      <t>コウサイヒ</t>
    </rPh>
    <rPh sb="3" eb="5">
      <t>フタン</t>
    </rPh>
    <rPh sb="5" eb="7">
      <t>ヒリツ</t>
    </rPh>
    <phoneticPr fontId="5"/>
  </si>
  <si>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</si>
  <si>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</si>
  <si>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</si>
  <si>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</si>
  <si>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</si>
  <si>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</si>
  <si>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</si>
  <si>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</si>
  <si>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</si>
  <si>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</si>
  <si>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</si>
  <si>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</si>
  <si>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</si>
  <si>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</si>
  <si>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</si>
  <si>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</si>
  <si>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</si>
  <si>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</si>
  <si>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</si>
  <si>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</si>
  <si>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</si>
  <si>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</si>
  <si>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</si>
  <si>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</si>
  <si>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</si>
  <si>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</si>
  <si>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</si>
  <si>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</si>
  <si>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</si>
  <si>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</si>
  <si>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</si>
  <si>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</si>
  <si>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</si>
  <si>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</si>
  <si>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</si>
  <si>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</si>
  <si>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</si>
  <si>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</si>
  <si>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</si>
  <si>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</si>
  <si>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</si>
  <si>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</si>
  <si>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</si>
  <si>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</si>
  <si>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</si>
  <si>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</si>
  <si>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</si>
  <si>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</si>
  <si>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</si>
  <si>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</si>
  <si>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</si>
  <si>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</si>
  <si>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</si>
  <si>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</si>
  <si>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</si>
  <si>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</si>
  <si>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</si>
  <si>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</si>
  <si>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</si>
  <si>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</si>
  <si>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</si>
  <si>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</si>
  <si>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</si>
  <si>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</si>
  <si>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</si>
  <si>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</si>
  <si>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</si>
  <si>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</si>
  <si>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</si>
  <si>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</si>
  <si>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</si>
  <si>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</si>
  <si>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</si>
  <si>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</si>
  <si>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</si>
  <si>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Ⅲ－３</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</si>
  <si>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</si>
  <si>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</si>
  <si>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</si>
  <si>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</si>
  <si>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</si>
  <si>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</si>
  <si>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</si>
  <si>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</si>
  <si>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</si>
  <si>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</si>
  <si>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</si>
  <si>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</si>
  <si>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</si>
  <si>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</si>
  <si>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</si>
  <si>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</si>
  <si>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</si>
  <si>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</si>
  <si>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</si>
  <si>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</si>
  <si>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土浦市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</si>
  <si>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</si>
  <si>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</si>
  <si>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</si>
  <si>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1-5</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</si>
  <si>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</si>
  <si>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</si>
  <si>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</si>
  <si>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</si>
  <si>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</si>
  <si>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</si>
  <si>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</si>
  <si>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</si>
  <si>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駐車場整備</t>
  </si>
  <si>
    <t>土浦市水道事業会計</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</si>
  <si>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</si>
  <si>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</si>
  <si>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</si>
  <si>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</si>
  <si>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</si>
  <si>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</si>
  <si>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</si>
  <si>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</si>
  <si>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</si>
  <si>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</si>
  <si>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</si>
  <si>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</si>
  <si>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</si>
  <si>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</si>
  <si>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</si>
  <si>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</si>
  <si>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</si>
  <si>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</si>
  <si>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</si>
  <si>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0.9</t>
  </si>
  <si>
    <t>山振</t>
    <rPh sb="0" eb="1">
      <t>ヤマ</t>
    </rPh>
    <rPh sb="1" eb="2">
      <t>フ</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</si>
  <si>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</si>
  <si>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</si>
  <si>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</si>
  <si>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</si>
  <si>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</si>
  <si>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</si>
  <si>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</si>
  <si>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</si>
  <si>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</si>
  <si>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茨城県土浦市</t>
  </si>
  <si>
    <t>土浦市駐車場事業特別会計</t>
  </si>
  <si>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</si>
  <si>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</si>
  <si>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</si>
  <si>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</si>
  <si>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</si>
  <si>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</si>
  <si>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</si>
  <si>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</si>
  <si>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</si>
  <si>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</si>
  <si>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</si>
  <si>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</si>
  <si>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</si>
  <si>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</si>
  <si>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</si>
  <si>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</si>
  <si>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</si>
  <si>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</si>
  <si>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</si>
  <si>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</si>
  <si>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</si>
  <si>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</si>
  <si>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公共施設等総合管理基金</t>
    <rPh sb="0" eb="2">
      <t>コウキョウ</t>
    </rPh>
    <rPh sb="2" eb="4">
      <t>シセツ</t>
    </rPh>
    <rPh sb="4" eb="5">
      <t>トウ</t>
    </rPh>
    <rPh sb="5" eb="7">
      <t>ソウゴウ</t>
    </rPh>
    <rPh sb="7" eb="9">
      <t>カンリ</t>
    </rPh>
    <rPh sb="9" eb="11">
      <t>キキン</t>
    </rPh>
    <phoneticPr fontId="5"/>
  </si>
  <si>
    <t>標準税収入額等</t>
  </si>
  <si>
    <t>面積 (k㎡)</t>
    <rPh sb="0" eb="2">
      <t>メンセキ</t>
    </rPh>
    <phoneticPr fontId="5"/>
  </si>
  <si>
    <t xml:space="preserve"> H29</t>
  </si>
  <si>
    <t>土浦市産業文化事業団</t>
    <rPh sb="0" eb="3">
      <t>ツチウラシ</t>
    </rPh>
    <rPh sb="3" eb="5">
      <t>サンギョウ</t>
    </rPh>
    <rPh sb="5" eb="7">
      <t>ブンカ</t>
    </rPh>
    <rPh sb="7" eb="10">
      <t>ジギョウダン</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</si>
  <si>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</si>
  <si>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</si>
  <si>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</si>
  <si>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</si>
  <si>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</si>
  <si>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</si>
  <si>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</si>
  <si>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</si>
  <si>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</si>
  <si>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</si>
  <si>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</si>
  <si>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</si>
  <si>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</si>
  <si>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</si>
  <si>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</si>
  <si>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</si>
  <si>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</si>
  <si>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</si>
  <si>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</si>
  <si>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</si>
  <si>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</si>
  <si>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</si>
  <si>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</si>
  <si>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</si>
  <si>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</si>
  <si>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</si>
  <si>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</si>
  <si>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</si>
  <si>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</si>
  <si>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</si>
  <si>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</si>
  <si>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</si>
  <si>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</si>
  <si>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</si>
  <si>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</si>
  <si>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</si>
  <si>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</si>
  <si>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</si>
  <si>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</si>
  <si>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</si>
  <si>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</si>
  <si>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</si>
  <si>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</si>
  <si>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</si>
  <si>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</si>
  <si>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</si>
  <si>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</si>
  <si>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</si>
  <si>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</si>
  <si>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</si>
  <si>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</si>
  <si>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</si>
  <si>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</si>
  <si>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</si>
  <si>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</si>
  <si>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</si>
  <si>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</si>
  <si>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</si>
  <si>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</si>
  <si>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</si>
  <si>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</si>
  <si>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</si>
  <si>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</si>
  <si>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</si>
  <si>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</si>
  <si>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</si>
  <si>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</si>
  <si>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</si>
  <si>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</si>
  <si>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</si>
  <si>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</si>
  <si>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</si>
  <si>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</si>
  <si>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</si>
  <si>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</si>
  <si>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</si>
  <si>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</si>
  <si>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</si>
  <si>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</si>
  <si>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</si>
  <si>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</si>
  <si>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</si>
  <si>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</si>
  <si>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</si>
  <si>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</si>
  <si>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</si>
  <si>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</si>
  <si>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</si>
  <si>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</si>
  <si>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</si>
  <si>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</si>
  <si>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</si>
  <si>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</si>
  <si>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</si>
  <si>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</si>
  <si>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</si>
  <si>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</si>
  <si>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</si>
  <si>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</si>
  <si>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</si>
  <si>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</si>
  <si>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</si>
  <si>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</si>
  <si>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</si>
  <si>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</si>
  <si>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</si>
  <si>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</si>
  <si>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</si>
  <si>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</si>
  <si>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</si>
  <si>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</si>
  <si>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</si>
  <si>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</si>
  <si>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</si>
  <si>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湖北環境衛生組合</t>
    <rPh sb="0" eb="2">
      <t>コホク</t>
    </rPh>
    <rPh sb="2" eb="4">
      <t>カンキョウ</t>
    </rPh>
    <rPh sb="4" eb="6">
      <t>エイセイ</t>
    </rPh>
    <rPh sb="6" eb="8">
      <t>クミアイ</t>
    </rPh>
    <phoneticPr fontId="5"/>
  </si>
  <si>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</si>
  <si>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</si>
  <si>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</si>
  <si>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</si>
  <si>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</si>
  <si>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</si>
  <si>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</si>
  <si>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</si>
  <si>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</si>
  <si>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</si>
  <si>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</si>
  <si>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</si>
  <si>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</si>
  <si>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</si>
  <si>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</si>
  <si>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</si>
  <si>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</si>
  <si>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</si>
  <si>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</si>
  <si>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</si>
  <si>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</si>
  <si>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</si>
  <si>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</si>
  <si>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</si>
  <si>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</si>
  <si>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</si>
  <si>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</si>
  <si>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</si>
  <si>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</si>
  <si>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</si>
  <si>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</si>
  <si>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</si>
  <si>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</si>
  <si>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</si>
  <si>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</si>
  <si>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</si>
  <si>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</si>
  <si>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</si>
  <si>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</si>
  <si>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</si>
  <si>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</si>
  <si>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</si>
  <si>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</si>
  <si>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</si>
  <si>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</si>
  <si>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</si>
  <si>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</si>
  <si>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</si>
  <si>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</si>
  <si>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</si>
  <si>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</si>
  <si>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</si>
  <si>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</si>
  <si>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</si>
  <si>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</si>
  <si>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</si>
  <si>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</si>
  <si>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</si>
  <si>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</si>
  <si>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</si>
  <si>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</si>
  <si>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</si>
  <si>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</si>
  <si>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</si>
  <si>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</si>
  <si>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</si>
  <si>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</si>
  <si>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</si>
  <si>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</si>
  <si>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</si>
  <si>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</si>
  <si>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</si>
  <si>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</si>
  <si>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</si>
  <si>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文化振興基金</t>
    <rPh sb="0" eb="2">
      <t>ブンカ</t>
    </rPh>
    <rPh sb="2" eb="4">
      <t>シンコウ</t>
    </rPh>
    <rPh sb="4" eb="6">
      <t>キキン</t>
    </rPh>
    <phoneticPr fontId="5"/>
  </si>
  <si>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</si>
  <si>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</si>
  <si>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</si>
  <si>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</si>
  <si>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</si>
  <si>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</si>
  <si>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</si>
  <si>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</si>
  <si>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</si>
  <si>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</si>
  <si>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</si>
  <si>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</si>
  <si>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</si>
  <si>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</si>
  <si>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</si>
  <si>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</si>
  <si>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</si>
  <si>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</si>
  <si>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</si>
  <si>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</si>
  <si>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</si>
  <si>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</si>
  <si>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土浦市公共用地先行取得事業特別会計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</si>
  <si>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</si>
  <si>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</si>
  <si>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</si>
  <si>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</si>
  <si>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</si>
  <si>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土浦市介護保険特別会計（保険事業勘定）</t>
  </si>
  <si>
    <t>左のうち
一般会計等
繰入見込額</t>
  </si>
  <si>
    <t>資金不足
比率</t>
    <rPh sb="0" eb="2">
      <t>シキン</t>
    </rPh>
    <rPh sb="2" eb="4">
      <t>フソク</t>
    </rPh>
    <rPh sb="5" eb="7">
      <t>ヒリツ</t>
    </rPh>
    <phoneticPr fontId="5"/>
  </si>
  <si>
    <t>法適用企業</t>
  </si>
  <si>
    <t>土浦市下水道事業会計</t>
  </si>
  <si>
    <t>土浦市農業集落排水事業特別会計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</si>
  <si>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</si>
  <si>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</si>
  <si>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</si>
  <si>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</si>
  <si>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</si>
  <si>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</si>
  <si>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</si>
  <si>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</si>
  <si>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</si>
  <si>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</si>
  <si>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</si>
  <si>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</si>
  <si>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</si>
  <si>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</si>
  <si>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</si>
  <si>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</si>
  <si>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</si>
  <si>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</si>
  <si>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</si>
  <si>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</si>
  <si>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</si>
  <si>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</si>
  <si>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</si>
  <si>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</si>
  <si>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</si>
  <si>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</si>
  <si>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</si>
  <si>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</si>
  <si>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</si>
  <si>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</si>
  <si>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</si>
  <si>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</si>
  <si>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</si>
  <si>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</si>
  <si>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</si>
  <si>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</si>
  <si>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</si>
  <si>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</si>
  <si>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</si>
  <si>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</si>
  <si>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</si>
  <si>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</si>
  <si>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</si>
  <si>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</si>
  <si>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</si>
  <si>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</si>
  <si>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</si>
  <si>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</si>
  <si>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</si>
  <si>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</si>
  <si>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</si>
  <si>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</si>
  <si>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</si>
  <si>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</si>
  <si>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</si>
  <si>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</si>
  <si>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</si>
  <si>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</si>
  <si>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</si>
  <si>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</si>
  <si>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</si>
  <si>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</si>
  <si>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</si>
  <si>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</si>
  <si>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</si>
  <si>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</si>
  <si>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</si>
  <si>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</si>
  <si>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</si>
  <si>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0.16</t>
  </si>
  <si>
    <t>その他会計（赤字）</t>
  </si>
  <si>
    <t>（百万円）</t>
  </si>
  <si>
    <t>H27末</t>
  </si>
  <si>
    <t>H28末</t>
  </si>
  <si>
    <t>H29末</t>
  </si>
  <si>
    <t>H30末</t>
  </si>
  <si>
    <t>R01末</t>
  </si>
  <si>
    <t>市立学校施設整備基金</t>
    <rPh sb="0" eb="2">
      <t>シリツ</t>
    </rPh>
    <rPh sb="2" eb="4">
      <t>ガッコウ</t>
    </rPh>
    <rPh sb="4" eb="6">
      <t>シセツ</t>
    </rPh>
    <rPh sb="6" eb="8">
      <t>セイビ</t>
    </rPh>
    <rPh sb="8" eb="10">
      <t>キキン</t>
    </rPh>
    <phoneticPr fontId="5"/>
  </si>
  <si>
    <t>社会福祉事業基金</t>
    <rPh sb="0" eb="2">
      <t>シャカイ</t>
    </rPh>
    <rPh sb="2" eb="4">
      <t>フクシ</t>
    </rPh>
    <rPh sb="4" eb="6">
      <t>ジギョウ</t>
    </rPh>
    <rPh sb="6" eb="8">
      <t>キキン</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</si>
  <si>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</si>
  <si>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</si>
  <si>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</si>
  <si>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土浦都市開発</t>
    <rPh sb="0" eb="2">
      <t>ツチウラ</t>
    </rPh>
    <rPh sb="2" eb="4">
      <t>トシ</t>
    </rPh>
    <rPh sb="4" eb="6">
      <t>カイハツ</t>
    </rPh>
    <phoneticPr fontId="5"/>
  </si>
  <si>
    <t>土浦市農業公社</t>
    <rPh sb="0" eb="3">
      <t>ツチウラシ</t>
    </rPh>
    <rPh sb="3" eb="5">
      <t>ノウギョウ</t>
    </rPh>
    <rPh sb="5" eb="7">
      <t>コウシャ</t>
    </rPh>
    <phoneticPr fontId="5"/>
  </si>
  <si>
    <t>ラクスマリーナ</t>
  </si>
  <si>
    <t>合併振興基金</t>
    <rPh sb="0" eb="2">
      <t>ガッペイ</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</si>
  <si>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</si>
  <si>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</si>
  <si>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</si>
  <si>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</si>
  <si>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</si>
  <si>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</si>
  <si>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</si>
  <si>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</si>
  <si>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</si>
  <si>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</si>
  <si>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</si>
  <si>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r>
      <t>　公共施</t>
    </r>
    <r>
      <rPr>
        <sz val="11"/>
        <color theme="1"/>
        <rFont val="ＭＳ Ｐゴシック"/>
        <family val="3"/>
        <charset val="128"/>
      </rPr>
      <t>設への新規投資や更新投資を積極的に行った結果，全体として老朽化の程度が抑えられ，将来世代が便益を享受する資産を形成している。そのため，有形固定資産減価償却率は類似団体平均を9.5ポイント下回っている。一方で，将来負担比率は類似団体平均と比較して27.1ポイント高くなっており，大規模事業の実施とともに将来世代への負担が少しずつ増加していたが，近年，積極的な繰上償還の実施による地方債現在高の減などにより下降に転じており，令和3年度も下がる見込みである。これらの指標は中長期的に経年での推移によりバランスを見ていく必要がある。</t>
    </r>
    <rPh sb="142" eb="145">
      <t>ダイキボ</t>
    </rPh>
    <rPh sb="145" eb="147">
      <t>ジギョウ</t>
    </rPh>
    <rPh sb="148" eb="150">
      <t>ジッシ</t>
    </rPh>
    <rPh sb="175" eb="177">
      <t>キンネン</t>
    </rPh>
    <rPh sb="178" eb="181">
      <t>セッキョクテキ</t>
    </rPh>
    <rPh sb="182" eb="184">
      <t>クリアゲ</t>
    </rPh>
    <rPh sb="184" eb="186">
      <t>ショウカン</t>
    </rPh>
    <rPh sb="187" eb="189">
      <t>ジッシ</t>
    </rPh>
    <rPh sb="192" eb="198">
      <t>チホウサイゲンザイダカ</t>
    </rPh>
    <rPh sb="199" eb="200">
      <t>ゲン</t>
    </rPh>
    <phoneticPr fontId="45"/>
  </si>
  <si>
    <r>
      <t>　実質公債費比率については，平成22年</t>
    </r>
    <r>
      <rPr>
        <sz val="11"/>
        <color theme="1"/>
        <rFont val="ＭＳ Ｐゴシック"/>
        <family val="3"/>
        <charset val="128"/>
      </rPr>
      <t>度以降，高金利な資金の繰上償還を実施するとともに，事業債の発行を償還元金の範囲内に抑えることにより，年々低下傾向にあったところ，大型事業の推進に伴う公債費の増加によって再び上昇傾向にあったが，それらの事業が一段落したことや，繰上償還の実施などにより，一転して，実質公債費比率と将来負担比率は小さくなっている。
　令和3年度も同程度で推移する見込み</t>
    </r>
    <r>
      <rPr>
        <sz val="11"/>
        <color indexed="8"/>
        <rFont val="ＭＳ Ｐゴシック"/>
        <family val="3"/>
        <charset val="128"/>
      </rPr>
      <t>であるが，今後も施策の厳選や事務事業の見直し等により，公債費を抑制し，財政健全化に努める。</t>
    </r>
    <rPh sb="131" eb="132">
      <t>ク</t>
    </rPh>
    <rPh sb="132" eb="133">
      <t>ア</t>
    </rPh>
    <rPh sb="133" eb="135">
      <t>ショウカン</t>
    </rPh>
    <rPh sb="136" eb="138">
      <t>ジッシ</t>
    </rPh>
    <rPh sb="181" eb="184">
      <t>ドウテイド</t>
    </rPh>
    <rPh sb="185" eb="187">
      <t>スイイ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</si>
</sst>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0" xfId="21" applyFont="1" applyAlignment="1">
      <alignment horizontal="center" vertical="center"/>
    </xf>
    <xf numFmtId="179" fontId="46" fillId="3" borderId="0" xfId="22" applyNumberFormat="1" applyFont="1" applyFill="1" applyAlignment="1">
      <alignment horizontal="center" vertical="center" wrapText="1"/>
    </xf>
    <xf numFmtId="179" fontId="46" fillId="3" borderId="74" xfId="22" applyNumberFormat="1" applyFont="1" applyFill="1" applyBorder="1" applyAlignment="1">
      <alignment horizontal="center" vertical="center"/>
    </xf>
    <xf numFmtId="184" fontId="44" fillId="0" borderId="0" xfId="21" applyNumberFormat="1" applyAlignment="1">
      <alignment horizontal="center" vertical="center"/>
    </xf>
    <xf numFmtId="179" fontId="46" fillId="0" borderId="0" xfId="21" applyNumberFormat="1" applyFont="1" applyAlignment="1">
      <alignment horizontal="center" vertical="center"/>
    </xf>
    <xf numFmtId="183" fontId="46" fillId="3" borderId="74" xfId="22" applyNumberFormat="1" applyFont="1" applyFill="1" applyBorder="1" applyAlignment="1">
      <alignment horizontal="center" vertical="center" wrapText="1"/>
    </xf>
    <xf numFmtId="0" fontId="46" fillId="0" borderId="74" xfId="21" applyFont="1" applyBorder="1" applyAlignment="1">
      <alignment horizontal="center" vertical="center"/>
    </xf>
    <xf numFmtId="179" fontId="46" fillId="3" borderId="0" xfId="22" applyNumberFormat="1" applyFont="1" applyFill="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3" borderId="0" xfId="22" applyNumberFormat="1" applyFont="1" applyFill="1" applyAlignment="1">
      <alignment horizontal="center" vertical="center" wrapText="1"/>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183" fontId="46"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DCFF-4136-B790-F142A30E48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68621</c:v>
                </c:pt>
                <c:pt idx="1">
                  <c:v>93950</c:v>
                </c:pt>
                <c:pt idx="2">
                  <c:v>42558</c:v>
                </c:pt>
                <c:pt idx="3">
                  <c:v>41819</c:v>
                </c:pt>
                <c:pt idx="4">
                  <c:v>47719</c:v>
                </c:pt>
              </c:numCache>
            </c:numRef>
          </c:val>
          <c:smooth val="0"/>
          <c:extLst>
            <c:ext xmlns:c16="http://schemas.microsoft.com/office/drawing/2014/chart" uri="{C3380CC4-5D6E-409C-BE32-E72D297353CC}">
              <c16:uniqueId val="{00000001-DCFF-4136-B790-F142A30E48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0527048213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3.09</c:v>
                </c:pt>
                <c:pt idx="1">
                  <c:v>4.3099999999999996</c:v>
                </c:pt>
                <c:pt idx="2">
                  <c:v>6.07</c:v>
                </c:pt>
                <c:pt idx="3">
                  <c:v>4.84</c:v>
                </c:pt>
                <c:pt idx="4">
                  <c:v>4.24</c:v>
                </c:pt>
              </c:numCache>
            </c:numRef>
          </c:val>
          <c:extLst>
            <c:ext xmlns:c16="http://schemas.microsoft.com/office/drawing/2014/chart" uri="{C3380CC4-5D6E-409C-BE32-E72D297353CC}">
              <c16:uniqueId val="{00000000-DD9B-40E7-86CA-17FCA1FA57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17.27</c:v>
                </c:pt>
                <c:pt idx="1">
                  <c:v>18.899999999999999</c:v>
                </c:pt>
                <c:pt idx="2">
                  <c:v>20.61</c:v>
                </c:pt>
                <c:pt idx="3">
                  <c:v>21.17</c:v>
                </c:pt>
                <c:pt idx="4">
                  <c:v>21.72</c:v>
                </c:pt>
              </c:numCache>
            </c:numRef>
          </c:val>
          <c:extLst>
            <c:ext xmlns:c16="http://schemas.microsoft.com/office/drawing/2014/chart" uri="{C3380CC4-5D6E-409C-BE32-E72D297353CC}">
              <c16:uniqueId val="{00000001-DD9B-40E7-86CA-17FCA1FA57E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4.67</c:v>
                </c:pt>
                <c:pt idx="2">
                  <c:v>7.83</c:v>
                </c:pt>
                <c:pt idx="3">
                  <c:v>2</c:v>
                </c:pt>
                <c:pt idx="4">
                  <c:v>2.61</c:v>
                </c:pt>
              </c:numCache>
            </c:numRef>
          </c:val>
          <c:smooth val="0"/>
          <c:extLst>
            <c:ext xmlns:c16="http://schemas.microsoft.com/office/drawing/2014/chart" uri="{C3380CC4-5D6E-409C-BE32-E72D297353CC}">
              <c16:uniqueId val="{00000002-DD9B-40E7-86CA-17FCA1FA57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0.69</c:v>
                </c:pt>
                <c:pt idx="8">
                  <c:v>#N/A</c:v>
                </c:pt>
                <c:pt idx="9">
                  <c:v>0</c:v>
                </c:pt>
              </c:numCache>
            </c:numRef>
          </c:val>
          <c:extLst>
            <c:ext xmlns:c16="http://schemas.microsoft.com/office/drawing/2014/chart" uri="{C3380CC4-5D6E-409C-BE32-E72D297353CC}">
              <c16:uniqueId val="{00000000-6A2B-4E43-ABB6-108C5D78A0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2B-4E43-ABB6-108C5D78A086}"/>
            </c:ext>
          </c:extLst>
        </c:ser>
        <c:ser>
          <c:idx val="2"/>
          <c:order val="2"/>
          <c:tx>
            <c:strRef>
              <c:f>データシート!$A$29</c:f>
              <c:strCache>
                <c:ptCount val="1"/>
                <c:pt idx="0">
                  <c:v>土浦市農業集落排水事業特別会計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2B-4E43-ABB6-108C5D78A086}"/>
            </c:ext>
          </c:extLst>
        </c:ser>
        <c:ser>
          <c:idx val="3"/>
          <c:order val="3"/>
          <c:tx>
            <c:strRef>
              <c:f>データシート!$A$30</c:f>
              <c:strCache>
                <c:ptCount val="1"/>
                <c:pt idx="0">
                  <c:v>土浦市後期高齢者医療特別会計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A2B-4E43-ABB6-108C5D78A086}"/>
            </c:ext>
          </c:extLst>
        </c:ser>
        <c:ser>
          <c:idx val="4"/>
          <c:order val="4"/>
          <c:tx>
            <c:strRef>
              <c:f>データシート!$A$31</c:f>
              <c:strCache>
                <c:ptCount val="1"/>
                <c:pt idx="0">
                  <c:v>土浦市駐車場事業特別会計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6A2B-4E43-ABB6-108C5D78A086}"/>
            </c:ext>
          </c:extLst>
        </c:ser>
        <c:ser>
          <c:idx val="5"/>
          <c:order val="5"/>
          <c:tx>
            <c:strRef>
              <c:f>データシート!$A$32</c:f>
              <c:strCache>
                <c:ptCount val="1"/>
                <c:pt idx="0">
                  <c:v>土浦市介護保険特別会計（保険事業勘定）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0.13</c:v>
                </c:pt>
                <c:pt idx="4">
                  <c:v>#N/A</c:v>
                </c:pt>
                <c:pt idx="5">
                  <c:v>0.59</c:v>
                </c:pt>
                <c:pt idx="6">
                  <c:v>#N/A</c:v>
                </c:pt>
                <c:pt idx="7">
                  <c:v>0.39</c:v>
                </c:pt>
                <c:pt idx="8">
                  <c:v>#N/A</c:v>
                </c:pt>
                <c:pt idx="9">
                  <c:v>0.15</c:v>
                </c:pt>
              </c:numCache>
            </c:numRef>
          </c:val>
          <c:extLst>
            <c:ext xmlns:c16="http://schemas.microsoft.com/office/drawing/2014/chart" uri="{C3380CC4-5D6E-409C-BE32-E72D297353CC}">
              <c16:uniqueId val="{00000005-6A2B-4E43-ABB6-108C5D78A086}"/>
            </c:ext>
          </c:extLst>
        </c:ser>
        <c:ser>
          <c:idx val="6"/>
          <c:order val="6"/>
          <c:tx>
            <c:strRef>
              <c:f>データシート!$A$33</c:f>
              <c:strCache>
                <c:ptCount val="1"/>
                <c:pt idx="0">
                  <c:v>土浦市国民健康保険特別会計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1.58</c:v>
                </c:pt>
                <c:pt idx="2">
                  <c:v>#N/A</c:v>
                </c:pt>
                <c:pt idx="3">
                  <c:v>2.04</c:v>
                </c:pt>
                <c:pt idx="4">
                  <c:v>#N/A</c:v>
                </c:pt>
                <c:pt idx="5">
                  <c:v>0.32</c:v>
                </c:pt>
                <c:pt idx="6">
                  <c:v>#N/A</c:v>
                </c:pt>
                <c:pt idx="7">
                  <c:v>0.49</c:v>
                </c:pt>
                <c:pt idx="8">
                  <c:v>#N/A</c:v>
                </c:pt>
                <c:pt idx="9">
                  <c:v>0.66</c:v>
                </c:pt>
              </c:numCache>
            </c:numRef>
          </c:val>
          <c:extLst>
            <c:ext xmlns:c16="http://schemas.microsoft.com/office/drawing/2014/chart" uri="{C3380CC4-5D6E-409C-BE32-E72D297353CC}">
              <c16:uniqueId val="{00000006-6A2B-4E43-ABB6-108C5D78A086}"/>
            </c:ext>
          </c:extLst>
        </c:ser>
        <c:ser>
          <c:idx val="7"/>
          <c:order val="7"/>
          <c:tx>
            <c:strRef>
              <c:f>データシート!$A$34</c:f>
              <c:strCache>
                <c:ptCount val="1"/>
                <c:pt idx="0">
                  <c:v>土浦市下水道事業会計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1.97</c:v>
                </c:pt>
              </c:numCache>
            </c:numRef>
          </c:val>
          <c:extLst>
            <c:ext xmlns:c16="http://schemas.microsoft.com/office/drawing/2014/chart" uri="{C3380CC4-5D6E-409C-BE32-E72D297353CC}">
              <c16:uniqueId val="{00000007-6A2B-4E43-ABB6-108C5D78A0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3.08</c:v>
                </c:pt>
                <c:pt idx="2">
                  <c:v>#N/A</c:v>
                </c:pt>
                <c:pt idx="3">
                  <c:v>4.3</c:v>
                </c:pt>
                <c:pt idx="4">
                  <c:v>#N/A</c:v>
                </c:pt>
                <c:pt idx="5">
                  <c:v>6.06</c:v>
                </c:pt>
                <c:pt idx="6">
                  <c:v>#N/A</c:v>
                </c:pt>
                <c:pt idx="7">
                  <c:v>4.84</c:v>
                </c:pt>
                <c:pt idx="8">
                  <c:v>#N/A</c:v>
                </c:pt>
                <c:pt idx="9">
                  <c:v>4.24</c:v>
                </c:pt>
              </c:numCache>
            </c:numRef>
          </c:val>
          <c:extLst>
            <c:ext xmlns:c16="http://schemas.microsoft.com/office/drawing/2014/chart" uri="{C3380CC4-5D6E-409C-BE32-E72D297353CC}">
              <c16:uniqueId val="{00000008-6A2B-4E43-ABB6-108C5D78A086}"/>
            </c:ext>
          </c:extLst>
        </c:ser>
        <c:ser>
          <c:idx val="9"/>
          <c:order val="9"/>
          <c:tx>
            <c:strRef>
              <c:f>データシート!$A$36</c:f>
              <c:strCache>
                <c:ptCount val="1"/>
                <c:pt idx="0">
                  <c:v>土浦市水道事業会計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7.88</c:v>
                </c:pt>
                <c:pt idx="2">
                  <c:v>#N/A</c:v>
                </c:pt>
                <c:pt idx="3">
                  <c:v>6.59</c:v>
                </c:pt>
                <c:pt idx="4">
                  <c:v>#N/A</c:v>
                </c:pt>
                <c:pt idx="5">
                  <c:v>1.05</c:v>
                </c:pt>
                <c:pt idx="6">
                  <c:v>#N/A</c:v>
                </c:pt>
                <c:pt idx="7">
                  <c:v>6.44</c:v>
                </c:pt>
                <c:pt idx="8">
                  <c:v>#N/A</c:v>
                </c:pt>
                <c:pt idx="9">
                  <c:v>5.75</c:v>
                </c:pt>
              </c:numCache>
            </c:numRef>
          </c:val>
          <c:extLst>
            <c:ext xmlns:c16="http://schemas.microsoft.com/office/drawing/2014/chart" uri="{C3380CC4-5D6E-409C-BE32-E72D297353CC}">
              <c16:uniqueId val="{00000009-6A2B-4E43-ABB6-108C5D78A08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4408</c:v>
                </c:pt>
                <c:pt idx="5">
                  <c:v>4932</c:v>
                </c:pt>
                <c:pt idx="8">
                  <c:v>5463</c:v>
                </c:pt>
                <c:pt idx="11">
                  <c:v>5343</c:v>
                </c:pt>
                <c:pt idx="14">
                  <c:v>5346</c:v>
                </c:pt>
              </c:numCache>
            </c:numRef>
          </c:val>
          <c:extLst>
            <c:ext xmlns:c16="http://schemas.microsoft.com/office/drawing/2014/chart" uri="{C3380CC4-5D6E-409C-BE32-E72D297353CC}">
              <c16:uniqueId val="{00000000-E31C-49B5-9420-23F3BCD97F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1C-49B5-9420-23F3BCD97F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18</c:v>
                </c:pt>
                <c:pt idx="6">
                  <c:v>21</c:v>
                </c:pt>
                <c:pt idx="9">
                  <c:v>21</c:v>
                </c:pt>
                <c:pt idx="12">
                  <c:v>21</c:v>
                </c:pt>
              </c:numCache>
            </c:numRef>
          </c:val>
          <c:extLst>
            <c:ext xmlns:c16="http://schemas.microsoft.com/office/drawing/2014/chart" uri="{C3380CC4-5D6E-409C-BE32-E72D297353CC}">
              <c16:uniqueId val="{00000002-E31C-49B5-9420-23F3BCD97F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9</c:v>
                </c:pt>
                <c:pt idx="6">
                  <c:v>8</c:v>
                </c:pt>
                <c:pt idx="9">
                  <c:v>1</c:v>
                </c:pt>
                <c:pt idx="12">
                  <c:v>3</c:v>
                </c:pt>
              </c:numCache>
            </c:numRef>
          </c:val>
          <c:extLst>
            <c:ext xmlns:c16="http://schemas.microsoft.com/office/drawing/2014/chart" uri="{C3380CC4-5D6E-409C-BE32-E72D297353CC}">
              <c16:uniqueId val="{00000003-E31C-49B5-9420-23F3BCD97F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1433</c:v>
                </c:pt>
                <c:pt idx="3">
                  <c:v>1312</c:v>
                </c:pt>
                <c:pt idx="6">
                  <c:v>1116</c:v>
                </c:pt>
                <c:pt idx="9">
                  <c:v>1046</c:v>
                </c:pt>
                <c:pt idx="12">
                  <c:v>882</c:v>
                </c:pt>
              </c:numCache>
            </c:numRef>
          </c:val>
          <c:extLst>
            <c:ext xmlns:c16="http://schemas.microsoft.com/office/drawing/2014/chart" uri="{C3380CC4-5D6E-409C-BE32-E72D297353CC}">
              <c16:uniqueId val="{00000004-E31C-49B5-9420-23F3BCD97F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97</c:v>
                </c:pt>
                <c:pt idx="3">
                  <c:v>99</c:v>
                </c:pt>
                <c:pt idx="6">
                  <c:v>20</c:v>
                </c:pt>
                <c:pt idx="9">
                  <c:v>20</c:v>
                </c:pt>
                <c:pt idx="12">
                  <c:v>7</c:v>
                </c:pt>
              </c:numCache>
            </c:numRef>
          </c:val>
          <c:extLst>
            <c:ext xmlns:c16="http://schemas.microsoft.com/office/drawing/2014/chart" uri="{C3380CC4-5D6E-409C-BE32-E72D297353CC}">
              <c16:uniqueId val="{00000005-E31C-49B5-9420-23F3BCD97F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1C-49B5-9420-23F3BCD97F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4891</c:v>
                </c:pt>
                <c:pt idx="3">
                  <c:v>5216</c:v>
                </c:pt>
                <c:pt idx="6">
                  <c:v>5296</c:v>
                </c:pt>
                <c:pt idx="9">
                  <c:v>5217</c:v>
                </c:pt>
                <c:pt idx="12">
                  <c:v>5624</c:v>
                </c:pt>
              </c:numCache>
            </c:numRef>
          </c:val>
          <c:extLst>
            <c:ext xmlns:c16="http://schemas.microsoft.com/office/drawing/2014/chart" uri="{C3380CC4-5D6E-409C-BE32-E72D297353CC}">
              <c16:uniqueId val="{00000007-E31C-49B5-9420-23F3BCD97FA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2046</c:v>
                </c:pt>
                <c:pt idx="2">
                  <c:v>#N/A</c:v>
                </c:pt>
                <c:pt idx="3">
                  <c:v>#N/A</c:v>
                </c:pt>
                <c:pt idx="4">
                  <c:v>1722</c:v>
                </c:pt>
                <c:pt idx="5">
                  <c:v>#N/A</c:v>
                </c:pt>
                <c:pt idx="6">
                  <c:v>#N/A</c:v>
                </c:pt>
                <c:pt idx="7">
                  <c:v>998</c:v>
                </c:pt>
                <c:pt idx="8">
                  <c:v>#N/A</c:v>
                </c:pt>
                <c:pt idx="9">
                  <c:v>#N/A</c:v>
                </c:pt>
                <c:pt idx="10">
                  <c:v>962</c:v>
                </c:pt>
                <c:pt idx="11">
                  <c:v>#N/A</c:v>
                </c:pt>
                <c:pt idx="12">
                  <c:v>#N/A</c:v>
                </c:pt>
                <c:pt idx="13">
                  <c:v>1191</c:v>
                </c:pt>
                <c:pt idx="14">
                  <c:v>#N/A</c:v>
                </c:pt>
              </c:numCache>
            </c:numRef>
          </c:val>
          <c:smooth val="0"/>
          <c:extLst>
            <c:ext xmlns:c16="http://schemas.microsoft.com/office/drawing/2014/chart" uri="{C3380CC4-5D6E-409C-BE32-E72D297353CC}">
              <c16:uniqueId val="{00000008-E31C-49B5-9420-23F3BCD97F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55557</c:v>
                </c:pt>
                <c:pt idx="5">
                  <c:v>55424</c:v>
                </c:pt>
                <c:pt idx="8">
                  <c:v>53795</c:v>
                </c:pt>
                <c:pt idx="11">
                  <c:v>52145</c:v>
                </c:pt>
                <c:pt idx="14">
                  <c:v>50453</c:v>
                </c:pt>
              </c:numCache>
            </c:numRef>
          </c:val>
          <c:extLst>
            <c:ext xmlns:c16="http://schemas.microsoft.com/office/drawing/2014/chart" uri="{C3380CC4-5D6E-409C-BE32-E72D297353CC}">
              <c16:uniqueId val="{00000000-DD07-44A4-A18E-3EEE683C2D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10618</c:v>
                </c:pt>
                <c:pt idx="5">
                  <c:v>9079</c:v>
                </c:pt>
                <c:pt idx="8">
                  <c:v>10313</c:v>
                </c:pt>
                <c:pt idx="11">
                  <c:v>11776</c:v>
                </c:pt>
                <c:pt idx="14">
                  <c:v>14824</c:v>
                </c:pt>
              </c:numCache>
            </c:numRef>
          </c:val>
          <c:extLst>
            <c:ext xmlns:c16="http://schemas.microsoft.com/office/drawing/2014/chart" uri="{C3380CC4-5D6E-409C-BE32-E72D297353CC}">
              <c16:uniqueId val="{00000001-DD07-44A4-A18E-3EEE683C2D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10626</c:v>
                </c:pt>
                <c:pt idx="5">
                  <c:v>11368</c:v>
                </c:pt>
                <c:pt idx="8">
                  <c:v>11931</c:v>
                </c:pt>
                <c:pt idx="11">
                  <c:v>13963</c:v>
                </c:pt>
                <c:pt idx="14">
                  <c:v>15875</c:v>
                </c:pt>
              </c:numCache>
            </c:numRef>
          </c:val>
          <c:extLst>
            <c:ext xmlns:c16="http://schemas.microsoft.com/office/drawing/2014/chart" uri="{C3380CC4-5D6E-409C-BE32-E72D297353CC}">
              <c16:uniqueId val="{00000002-DD07-44A4-A18E-3EEE683C2D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7-44A4-A18E-3EEE683C2D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07-44A4-A18E-3EEE683C2D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0</c:v>
                </c:pt>
                <c:pt idx="6">
                  <c:v>17</c:v>
                </c:pt>
                <c:pt idx="9">
                  <c:v>16</c:v>
                </c:pt>
                <c:pt idx="12">
                  <c:v>9</c:v>
                </c:pt>
              </c:numCache>
            </c:numRef>
          </c:val>
          <c:extLst>
            <c:ext xmlns:c16="http://schemas.microsoft.com/office/drawing/2014/chart" uri="{C3380CC4-5D6E-409C-BE32-E72D297353CC}">
              <c16:uniqueId val="{00000005-DD07-44A4-A18E-3EEE683C2D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7529</c:v>
                </c:pt>
                <c:pt idx="3">
                  <c:v>7309</c:v>
                </c:pt>
                <c:pt idx="6">
                  <c:v>7203</c:v>
                </c:pt>
                <c:pt idx="9">
                  <c:v>7120</c:v>
                </c:pt>
                <c:pt idx="12">
                  <c:v>7013</c:v>
                </c:pt>
              </c:numCache>
            </c:numRef>
          </c:val>
          <c:extLst>
            <c:ext xmlns:c16="http://schemas.microsoft.com/office/drawing/2014/chart" uri="{C3380CC4-5D6E-409C-BE32-E72D297353CC}">
              <c16:uniqueId val="{00000006-DD07-44A4-A18E-3EEE683C2D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c:v>
                </c:pt>
                <c:pt idx="3">
                  <c:v>9</c:v>
                </c:pt>
                <c:pt idx="6">
                  <c:v>1</c:v>
                </c:pt>
                <c:pt idx="9">
                  <c:v>0</c:v>
                </c:pt>
                <c:pt idx="12">
                  <c:v>0</c:v>
                </c:pt>
              </c:numCache>
            </c:numRef>
          </c:val>
          <c:extLst>
            <c:ext xmlns:c16="http://schemas.microsoft.com/office/drawing/2014/chart" uri="{C3380CC4-5D6E-409C-BE32-E72D297353CC}">
              <c16:uniqueId val="{00000007-DD07-44A4-A18E-3EEE683C2D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14924</c:v>
                </c:pt>
                <c:pt idx="3">
                  <c:v>13899</c:v>
                </c:pt>
                <c:pt idx="6">
                  <c:v>11833</c:v>
                </c:pt>
                <c:pt idx="9">
                  <c:v>9843</c:v>
                </c:pt>
                <c:pt idx="12">
                  <c:v>9447</c:v>
                </c:pt>
              </c:numCache>
            </c:numRef>
          </c:val>
          <c:extLst>
            <c:ext xmlns:c16="http://schemas.microsoft.com/office/drawing/2014/chart" uri="{C3380CC4-5D6E-409C-BE32-E72D297353CC}">
              <c16:uniqueId val="{00000008-DD07-44A4-A18E-3EEE683C2D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276</c:v>
                </c:pt>
                <c:pt idx="3">
                  <c:v>259</c:v>
                </c:pt>
                <c:pt idx="6">
                  <c:v>168</c:v>
                </c:pt>
                <c:pt idx="9">
                  <c:v>435</c:v>
                </c:pt>
                <c:pt idx="12">
                  <c:v>409</c:v>
                </c:pt>
              </c:numCache>
            </c:numRef>
          </c:val>
          <c:extLst>
            <c:ext xmlns:c16="http://schemas.microsoft.com/office/drawing/2014/chart" uri="{C3380CC4-5D6E-409C-BE32-E72D297353CC}">
              <c16:uniqueId val="{00000009-DD07-44A4-A18E-3EEE683C2D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71519</c:v>
                </c:pt>
                <c:pt idx="3">
                  <c:v>75318</c:v>
                </c:pt>
                <c:pt idx="6">
                  <c:v>74056</c:v>
                </c:pt>
                <c:pt idx="9">
                  <c:v>73777</c:v>
                </c:pt>
                <c:pt idx="12">
                  <c:v>72394</c:v>
                </c:pt>
              </c:numCache>
            </c:numRef>
          </c:val>
          <c:extLst>
            <c:ext xmlns:c16="http://schemas.microsoft.com/office/drawing/2014/chart" uri="{C3380CC4-5D6E-409C-BE32-E72D297353CC}">
              <c16:uniqueId val="{0000000A-DD07-44A4-A18E-3EEE683C2D4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17482</c:v>
                </c:pt>
                <c:pt idx="2">
                  <c:v>#N/A</c:v>
                </c:pt>
                <c:pt idx="3">
                  <c:v>#N/A</c:v>
                </c:pt>
                <c:pt idx="4">
                  <c:v>20922</c:v>
                </c:pt>
                <c:pt idx="5">
                  <c:v>#N/A</c:v>
                </c:pt>
                <c:pt idx="6">
                  <c:v>#N/A</c:v>
                </c:pt>
                <c:pt idx="7">
                  <c:v>17239</c:v>
                </c:pt>
                <c:pt idx="8">
                  <c:v>#N/A</c:v>
                </c:pt>
                <c:pt idx="9">
                  <c:v>#N/A</c:v>
                </c:pt>
                <c:pt idx="10">
                  <c:v>13307</c:v>
                </c:pt>
                <c:pt idx="11">
                  <c:v>#N/A</c:v>
                </c:pt>
                <c:pt idx="12">
                  <c:v>#N/A</c:v>
                </c:pt>
                <c:pt idx="13">
                  <c:v>8118</c:v>
                </c:pt>
                <c:pt idx="14">
                  <c:v>#N/A</c:v>
                </c:pt>
              </c:numCache>
            </c:numRef>
          </c:val>
          <c:smooth val="0"/>
          <c:extLst>
            <c:ext xmlns:c16="http://schemas.microsoft.com/office/drawing/2014/chart" uri="{C3380CC4-5D6E-409C-BE32-E72D297353CC}">
              <c16:uniqueId val="{0000000B-DD07-44A4-A18E-3EEE683C2D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5940</c:v>
                </c:pt>
                <c:pt idx="1">
                  <c:v>6167</c:v>
                </c:pt>
                <c:pt idx="2">
                  <c:v>6617</c:v>
                </c:pt>
              </c:numCache>
            </c:numRef>
          </c:val>
          <c:extLst>
            <c:ext xmlns:c16="http://schemas.microsoft.com/office/drawing/2014/chart" uri="{C3380CC4-5D6E-409C-BE32-E72D297353CC}">
              <c16:uniqueId val="{00000000-A186-4E8C-BC9E-8444FBB3E8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1617</c:v>
                </c:pt>
                <c:pt idx="1">
                  <c:v>2518</c:v>
                </c:pt>
                <c:pt idx="2">
                  <c:v>2518</c:v>
                </c:pt>
              </c:numCache>
            </c:numRef>
          </c:val>
          <c:extLst>
            <c:ext xmlns:c16="http://schemas.microsoft.com/office/drawing/2014/chart" uri="{C3380CC4-5D6E-409C-BE32-E72D297353CC}">
              <c16:uniqueId val="{00000001-A186-4E8C-BC9E-8444FBB3E8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2690</c:v>
                </c:pt>
                <c:pt idx="1">
                  <c:v>2760</c:v>
                </c:pt>
                <c:pt idx="2">
                  <c:v>3322</c:v>
                </c:pt>
              </c:numCache>
            </c:numRef>
          </c:val>
          <c:extLst>
            <c:ext xmlns:c16="http://schemas.microsoft.com/office/drawing/2014/chart" uri="{C3380CC4-5D6E-409C-BE32-E72D297353CC}">
              <c16:uniqueId val="{00000002-A186-4E8C-BC9E-8444FBB3E84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{00DF8629-D8DD-4D9D-B67C-FEBDEE0F888A}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FB-43A1-BADC-4E88DDBB64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{909AB23F-8E39-45AA-9048-5F28DD5BCE8F}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FB-43A1-BADC-4E88DDBB64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{C8740D66-A904-4A5E-8B6E-44A37CF0CC61}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FB-43A1-BADC-4E88DDBB64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{66A94555-294E-4B19-AF2E-422D5DB999D4}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FB-43A1-BADC-4E88DDBB64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{3B4A53CC-B968-4BE5-A4E3-0D11AB976141}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FB-43A1-BADC-4E88DDBB648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{CE47BEC0-1CA0-4490-8622-C9DD001CA399}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FB-43A1-BADC-4E88DDBB648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{2C331BE1-FAFA-4BF8-B0C3-ED8D791D0FBB}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FB-43A1-BADC-4E88DDBB648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{F32BE63F-1C0F-4D55-8658-0F5B965175FF}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FB-43A1-BADC-4E88DDBB648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{BACE2A81-A584-40C7-9377-E40EF5E0789B}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FB-43A1-BADC-4E88DDBB64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49.2</c:v>
                </c:pt>
                <c:pt idx="16">
                  <c:v>51.4</c:v>
                </c:pt>
                <c:pt idx="24">
                  <c:v>52.5</c:v>
                </c:pt>
                <c:pt idx="32">
                  <c:v>53.6</c:v>
                </c:pt>
              </c:numCache>
            </c:numRef>
          </c:xVal>
          <c:yVal>
            <c:numRef>
              <c:f>公会計指標分析・財政指標組合せ分析表!$BP$51:$DC$51</c:f>
              <c:numCache>
                <c:formatCode>#,##0.0;"▲ "#,##0.0</c:formatCode>
                <c:ptCount val="40"/>
                <c:pt idx="0">
                  <c:v>69.599999999999994</c:v>
                </c:pt>
                <c:pt idx="8">
                  <c:v>83.3</c:v>
                </c:pt>
                <c:pt idx="16">
                  <c:v>69.599999999999994</c:v>
                </c:pt>
                <c:pt idx="24">
                  <c:v>53.1</c:v>
                </c:pt>
                <c:pt idx="32">
                  <c:v>31</c:v>
                </c:pt>
              </c:numCache>
            </c:numRef>
          </c:yVal>
          <c:smooth val="0"/>
          <c:extLst>
            <c:ext xmlns:c16="http://schemas.microsoft.com/office/drawing/2014/chart" uri="{C3380CC4-5D6E-409C-BE32-E72D297353CC}">
              <c16:uniqueId val="{00000009-57FB-43A1-BADC-4E88DDBB64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{43E4DC29-3505-479B-A4FB-B1B6831B4F85}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FB-43A1-BADC-4E88DDBB64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{9CAD8F13-0A81-4106-9FE6-8F6948C96DAD}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FB-43A1-BADC-4E88DDBB64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{E6CF2A35-B455-4B20-BBCB-2252BBB2DA1F}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FB-43A1-BADC-4E88DDBB64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{6E19AE22-5A48-49A1-BF5D-97F50E4864C3}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FB-43A1-BADC-4E88DDBB64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{7593C89B-6F88-4D08-8B70-1CB04FB7FFCC}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FB-43A1-BADC-4E88DDBB64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{51EC7E4A-2C50-4FFA-8940-E46F667560FC}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FB-43A1-BADC-4E88DDBB6481}"/>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{9766A500-1BBB-4F5B-A080-1AC4DCFE92DA}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FB-43A1-BADC-4E88DDBB6481}"/>
                </c:ext>
              </c:extLst>
            </c:dLbl>
            <c:dLbl>
              <c:idx val="24"/>
              <c:layout>
                <c:manualLayout>
                  <c:x val="-3.2866420891599135E-2"/>
                  <c:y val="-4.998666108243806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{0FD38709-C89C-46AD-A1CE-E0B91557A665}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FB-43A1-BADC-4E88DDBB6481}"/>
                </c:ext>
              </c:extLst>
            </c:dLbl>
            <c:dLbl>
              <c:idx val="32"/>
              <c:layout>
                <c:manualLayout>
                  <c:x val="-3.2015750650234161E-2"/>
                  <c:y val="-7.949142312929230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{7538B43C-B261-4A17-A2F6-90ECEE375C97}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FB-43A1-BADC-4E88DDBB64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57FB-43A1-BADC-4E88DDBB648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{A85EEF37-B716-4304-8424-3CC87A26012D}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F8-403C-9749-0F10DF8F10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{CA962A86-6339-45EA-99CF-699F4E827A53}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8-403C-9749-0F10DF8F10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{8AAF586B-D382-40CD-A60D-F1672937FDDF}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8-403C-9749-0F10DF8F10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{18798A61-734F-4686-81D8-9BF7C62075A4}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8-403C-9749-0F10DF8F10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{052FC8FC-46EE-47B1-A20E-5E13160C4169}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8-403C-9749-0F10DF8F10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{390319D7-5D6D-48DB-9BF8-2113A09B376F}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F8-403C-9749-0F10DF8F102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{AEF9FE57-6770-4D1C-BCC9-203DA73F4052}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F8-403C-9749-0F10DF8F102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{F25B4D5E-78E7-4CAF-A808-9E8304F9CD3A}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F8-403C-9749-0F10DF8F10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{C8108E05-9519-4DEF-9932-45A975BC07F5}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F8-403C-9749-0F10DF8F10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7.5</c:v>
                </c:pt>
                <c:pt idx="16">
                  <c:v>6.1</c:v>
                </c:pt>
                <c:pt idx="24">
                  <c:v>4.8</c:v>
                </c:pt>
                <c:pt idx="32">
                  <c:v>4.0999999999999996</c:v>
                </c:pt>
              </c:numCache>
            </c:numRef>
          </c:xVal>
          <c:yVal>
            <c:numRef>
              <c:f>公会計指標分析・財政指標組合せ分析表!$BP$73:$DC$73</c:f>
              <c:numCache>
                <c:formatCode>#,##0.0;"▲ "#,##0.0</c:formatCode>
                <c:ptCount val="40"/>
                <c:pt idx="0">
                  <c:v>69.599999999999994</c:v>
                </c:pt>
                <c:pt idx="8">
                  <c:v>83.3</c:v>
                </c:pt>
                <c:pt idx="16">
                  <c:v>69.599999999999994</c:v>
                </c:pt>
                <c:pt idx="24">
                  <c:v>53.1</c:v>
                </c:pt>
                <c:pt idx="32">
                  <c:v>31</c:v>
                </c:pt>
              </c:numCache>
            </c:numRef>
          </c:yVal>
          <c:smooth val="0"/>
          <c:extLst>
            <c:ext xmlns:c16="http://schemas.microsoft.com/office/drawing/2014/chart" uri="{C3380CC4-5D6E-409C-BE32-E72D297353CC}">
              <c16:uniqueId val="{00000009-4CF8-403C-9749-0F10DF8F10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{96179AB9-8494-41AB-9E46-2AC41D7F6EB4}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F8-403C-9749-0F10DF8F10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{A3CC6BA3-16AE-4B4A-94B1-69D7DEE402C9}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8-403C-9749-0F10DF8F10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{BDC80B17-32D2-4AAA-8819-37B500651CDC}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8-403C-9749-0F10DF8F10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{C83D26FE-3A88-4C4C-B847-AB39BE8A168B}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8-403C-9749-0F10DF8F10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{73C153F1-E8BD-4311-9D4B-C857FFC6A8D5}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8-403C-9749-0F10DF8F10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{3561BCD7-E7B5-4301-A642-50BE218F4A8E}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F8-403C-9749-0F10DF8F102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{1DA3CA73-021A-4932-B1E4-709F52A15929}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F8-403C-9749-0F10DF8F102F}"/>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{BA9D9F2F-D9B2-4EE3-9B9E-3E92664F84A8}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F8-403C-9749-0F10DF8F102F}"/>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{437B1F4C-07B3-480A-AB06-140AD094634A}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F8-403C-9749-0F10DF8F10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4CF8-403C-9749-0F10DF8F102F}"/>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500"/>
            </a:lnSpc>
            <a:spcBef>
              <a:spcPts val="0"/>
            </a:spcBef>
            <a:spcAft>
              <a:spcPts val="0"/>
            </a:spcAft>
          </a:pPr>
          <a:r>
            <a:rPr kumimoji="1" lang="ja-JP" altLang="en-US" sz="1400">
              <a:latin typeface="ＭＳ ゴシック"/>
              <a:ea typeface="ＭＳ ゴシック"/>
            </a:rPr>
            <a:t>　実質公債費比率の分子については，高金利な資金の繰上償還を実施するとともに，事業債の発行を償還元金の範囲に抑えることにより公債費の削減に努めている。</a:t>
          </a:r>
        </a:p>
        <a:p>
          <a:pPr>
            <a:lnSpc>
              <a:spcPts val="1500"/>
            </a:lnSpc>
            <a:spcBef>
              <a:spcPts val="0"/>
            </a:spcBef>
            <a:spcAft>
              <a:spcPts val="0"/>
            </a:spcAft>
          </a:pPr>
          <a:r>
            <a:rPr kumimoji="1" lang="ja-JP" altLang="en-US" sz="1400">
              <a:latin typeface="ＭＳ ゴシック"/>
              <a:ea typeface="ＭＳ ゴシック"/>
            </a:rPr>
            <a:t>　平成</a:t>
          </a:r>
          <a:r>
            <a:rPr kumimoji="1" lang="en-US" altLang="ja-JP" sz="1400">
              <a:latin typeface="ＭＳ ゴシック"/>
              <a:ea typeface="ＭＳ ゴシック"/>
            </a:rPr>
            <a:t>28</a:t>
          </a:r>
          <a:r>
            <a:rPr kumimoji="1" lang="ja-JP" altLang="en-US" sz="1400">
              <a:latin typeface="ＭＳ ゴシック"/>
              <a:ea typeface="ＭＳ ゴシック"/>
            </a:rPr>
            <a:t>年度以降，合併特例債等の交付税算入される公債費の増が元利償還金の増を上回っていることや，公営企業債の元利償還金に対する繰入金が減少していることから3期連続で減少傾向となっていたが，かつての大型事業の元金償還が始まったことにより増加に転じている。</a:t>
          </a:r>
        </a:p>
        <a:p>
          <a:pPr>
            <a:lnSpc>
              <a:spcPts val="1500"/>
            </a:lnSpc>
            <a:spcBef>
              <a:spcPts val="0"/>
            </a:spcBef>
            <a:spcAft>
              <a:spcPts val="0"/>
            </a:spcAft>
          </a:pPr>
          <a:r>
            <a:rPr kumimoji="1" lang="ja-JP" altLang="en-US" sz="1400">
              <a:latin typeface="ＭＳ ゴシック"/>
              <a:ea typeface="ＭＳ ゴシック"/>
            </a:rPr>
            <a:t>　今後も，大型事業の実施による公債費の増が一定期間続くことから，施策の厳選や事務事業の見直し等により，後年度の公債費抑制に努める。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市債管理基金の積立はあるものの，満期一括償還の財源に限定している資金は無い。満期一括償還地方債は平成</a:t>
          </a:r>
          <a:r>
            <a:rPr kumimoji="1" lang="en-US" altLang="ja-JP" sz="900">
              <a:latin typeface="ＭＳ ゴシック"/>
              <a:ea typeface="ＭＳ ゴシック"/>
            </a:rPr>
            <a:t>27</a:t>
          </a:r>
          <a:r>
            <a:rPr kumimoji="1" lang="ja-JP" altLang="en-US" sz="900">
              <a:latin typeface="ＭＳ ゴシック"/>
              <a:ea typeface="ＭＳ ゴシック"/>
            </a:rPr>
            <a:t>年度を最後に借り入れは実施していないため，減債基金積立相当額も平成</a:t>
          </a:r>
          <a:r>
            <a:rPr kumimoji="1" lang="en-US" altLang="ja-JP" sz="900">
              <a:latin typeface="ＭＳ ゴシック"/>
              <a:ea typeface="ＭＳ ゴシック"/>
            </a:rPr>
            <a:t>27</a:t>
          </a:r>
          <a:r>
            <a:rPr kumimoji="1" lang="ja-JP" altLang="en-US" sz="900">
              <a:latin typeface="ＭＳ ゴシック"/>
              <a:ea typeface="ＭＳ ゴシック"/>
            </a:rPr>
            <a:t>年度末をピークに減少している。今後も満期一括償還の地方債の借り入れの予定はないため，減少を見込んでいる。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令和2年度は決算剰余金で繰上償還を実施したことに加え，財政調整基金等への積立を行ったことにより，地方債現在高が減少，さらには充当可能基金が増加したことで，将来負担比率の分子は減となった。</a:t>
          </a:r>
        </a:p>
        <a:p>
          <a:r>
            <a:rPr kumimoji="1" lang="ja-JP" altLang="en-US" sz="1400">
              <a:latin typeface="ＭＳ ゴシック"/>
              <a:ea typeface="ＭＳ ゴシック"/>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茨城県土浦市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はごみ分別収集事業に充てるため，「合併振興基金」を207百万円取り崩した一方，今後見込まれる扶助費の増や公債費の増等への対応として，財政調整基金に869百万円，公共施設等総合管理基金に450百万円，市立学校施設整備基金に343百万円を積み立てたことにより，基金全体としては1,014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・老朽化が進む公共施設や学校施設の更新・修繕等に対応していくため，決算剰余金等を着実に積立てる。</a:t>
          </a:r>
        </a:p>
        <a:p>
          <a:r>
            <a:rPr kumimoji="1" lang="ja-JP" altLang="en-US" sz="1300">
              <a:solidFill>
                <a:schemeClr val="dk1"/>
              </a:solidFill>
              <a:effectLst/>
              <a:latin typeface="ＭＳ ゴシック"/>
              <a:ea typeface="ＭＳ ゴシック"/>
              <a:cs typeface="+mn-cs"/>
            </a:rPr>
            <a:t>・財政調整基金及び減債基金については，今後増大する公債費等に対応するための取崩しが見込まれており，本市において策定した「長期財政見通し」では10年程度で枯渇する見通しとなっていることから，歳入確保及び歳出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・合併振興基金：市の一体感の醸成及び地域振興</a:t>
          </a:r>
        </a:p>
        <a:p>
          <a:r>
            <a:rPr kumimoji="1" lang="ja-JP" altLang="en-US" sz="1300">
              <a:solidFill>
                <a:schemeClr val="dk1"/>
              </a:solidFill>
              <a:effectLst/>
              <a:latin typeface="ＭＳ ゴシック"/>
              <a:ea typeface="ＭＳ ゴシック"/>
              <a:cs typeface="+mn-cs"/>
            </a:rPr>
            <a:t>・社会福祉事業基金：社会福祉事業の推進</a:t>
          </a:r>
        </a:p>
        <a:p>
          <a:r>
            <a:rPr kumimoji="1" lang="ja-JP" altLang="en-US" sz="1300">
              <a:solidFill>
                <a:schemeClr val="dk1"/>
              </a:solidFill>
              <a:effectLst/>
              <a:latin typeface="ＭＳ ゴシック"/>
              <a:ea typeface="ＭＳ ゴシック"/>
              <a:cs typeface="+mn-cs"/>
            </a:rPr>
            <a:t>・協働のまちづくり基金：地域の個性や特色を生かした協働のまちづくりの推進を目的として，市民やまちづくり団体が主体となって行う地域の交流促進や活性化を図る公共的・公益的な活動</a:t>
          </a:r>
        </a:p>
        <a:p>
          <a:r>
            <a:rPr kumimoji="1" lang="ja-JP" altLang="en-US" sz="1300">
              <a:solidFill>
                <a:schemeClr val="dk1"/>
              </a:solidFill>
              <a:effectLst/>
              <a:latin typeface="ＭＳ ゴシック"/>
              <a:ea typeface="ＭＳ ゴシック"/>
              <a:cs typeface="+mn-cs"/>
            </a:rPr>
            <a:t>・文化振興基金：市の文化事業の振興</a:t>
          </a:r>
        </a:p>
        <a:p>
          <a:r>
            <a:rPr kumimoji="1" lang="ja-JP" altLang="en-US" sz="1300">
              <a:solidFill>
                <a:schemeClr val="dk1"/>
              </a:solidFill>
              <a:effectLst/>
              <a:latin typeface="ＭＳ ゴシック"/>
              <a:ea typeface="ＭＳ ゴシック"/>
              <a:cs typeface="+mn-cs"/>
            </a:rPr>
            <a:t>・奨学基金：経済的理由によって高等学校への進学が困難なものに対する奨学資金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・市立学校施設整備基金：学校施設の更新や修繕対応</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・公共施設等総合管理基金：公共施設の更新や修繕対応</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・森林環境譲与税基金：森林環境譲与税の活用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年度以降，全市で実施しているごみの分別収集事業に充当しており，令和2年度は207百万円を取り崩した。</a:t>
          </a:r>
        </a:p>
        <a:p>
          <a:r>
            <a:rPr kumimoji="1" lang="ja-JP" altLang="en-US" sz="1300">
              <a:solidFill>
                <a:schemeClr val="dk1"/>
              </a:solidFill>
              <a:effectLst/>
              <a:latin typeface="ＭＳ ゴシック"/>
              <a:ea typeface="ＭＳ ゴシック"/>
              <a:cs typeface="+mn-cs"/>
            </a:rPr>
            <a:t>・公共施設等総合管理基金：将来の施設更新に対応するため，令和2年度は450百万円を積み立てた。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・市立学校施設整備基金：将来の施設更新に対応するため，令和2年度は343百万円を積み立てた。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・合併振興基金：基金造成の際に借り入れた合併特例債の償還に合わせ，毎年度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億円程度の取崩しを予定している。</a:t>
          </a:r>
        </a:p>
        <a:p>
          <a:r>
            <a:rPr kumimoji="1" lang="ja-JP" altLang="en-US" sz="1300">
              <a:solidFill>
                <a:schemeClr val="dk1"/>
              </a:solidFill>
              <a:effectLst/>
              <a:latin typeface="ＭＳ ゴシック"/>
              <a:ea typeface="ＭＳ ゴシック"/>
              <a:cs typeface="+mn-cs"/>
            </a:rPr>
            <a:t>・協働のまちづくり基金：市民やまちづくり団体が実施するハード事業やソフト事業への補助に充当するための取崩しを予定している。</a:t>
          </a:r>
        </a:p>
        <a:p>
          <a:r>
            <a:rPr kumimoji="1" lang="ja-JP" altLang="en-US" sz="1300">
              <a:solidFill>
                <a:schemeClr val="dk1"/>
              </a:solidFill>
              <a:effectLst/>
              <a:latin typeface="ＭＳ ゴシック"/>
              <a:ea typeface="ＭＳ ゴシック"/>
              <a:cs typeface="+mn-cs"/>
            </a:rPr>
            <a:t>・奨学基金：毎年度の取崩し及び</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年に</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回の積立てを予定している。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・公共施設等同号管理基金及び市立学校施設整備基金：将来の施設更新に対応するため，決算剰余金等を着実に積み立てていく。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・今後見込まれる社会保障経費の増等への対応として，決算剰余金等を868百万円積み立てた。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・財政調整基金は今後見込まれる扶助費の増や，老朽化した施設の更新，激甚災害に対応するために，必要に応じて活用していく方針。</a:t>
          </a:r>
        </a:p>
        <a:p>
          <a:r>
            <a:rPr kumimoji="1" lang="ja-JP" altLang="en-US" sz="1300">
              <a:solidFill>
                <a:schemeClr val="dk1"/>
              </a:solidFill>
              <a:effectLst/>
              <a:latin typeface="ＭＳ ゴシック"/>
              <a:ea typeface="ＭＳ ゴシック"/>
              <a:cs typeface="+mn-cs"/>
            </a:rPr>
            <a:t>・中長期的には，歳入面においては，普通交付税の合併算定替による特例措置の適用期限が令和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で終了し，歳出面においては，近年の大規模事業実施による影響で公債費が増加する見込みとなっていることから，基金残高は急激に減少し，10年程度で枯渇する見通しとなっているため，歳入確保及び歳出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・運用利子による増。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の状況により，令和2年度も取崩しを実施しなかったが，今後も公債費が増加する傾向にあることから，中長期的には，財政調整基金とともに急激に減少し，10年程度で枯渇する見通しとなっており，歳入確保及び歳出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AFEA98D-6CE4-42C2-9F2B-D2BE8E46B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A1633D-C358-42C9-8E78-238C40300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0923441-0693-496B-811F-4A980B9B4C0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5166FD1-0DAC-4F08-B497-5EB1CAB3CD5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673128-5F4F-44FC-8078-C859768F3AA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86A7AB-037E-42B0-BFBE-0A84C8A9D42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8210613-50C3-442E-9559-25720BAAF80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8371F3F-F3FA-4ED3-9D5D-9AE5558E67F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FD9BAE-D0D7-4B1E-843D-E7490F51EE6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3FB5879-B838-4378-BDCF-7686AD68928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5604A4C-EA06-4269-823B-C3997DF255AF}"/>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14FBEC8-51FB-4344-93C7-90698DF5DB2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141,371
137,008
122.89
69,770,822
67,960,928
1,292,965
30,467,056
72,394,198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3D2A79-7181-452F-9E32-4B860A1D139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5AF9F59-0650-43BF-9D33-627A9612C92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1417D6A-0E7A-48DC-83BC-F84F800FFF9A}"/>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F1E09D-179E-4BC6-97F3-0C8ACFBDDFC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33BDE4A-1E7C-4011-8E14-524FD8E38B4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8579CDC-04B9-4AD1-8DA5-58B107D0A93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10AC64C-296A-4BAB-B286-177DF1D6BC7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0882C01-52BB-45E7-8661-FD1D4CE3718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7BB8375-8E9D-4513-B24A-120BE99CD631}"/>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8AC93A7-D553-4ED2-B4F4-7060DA52A53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84A3D41-1080-4FA5-A57B-1A06950D829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047B414-E950-4A94-B3C0-A46C13AE108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6273D6B-8AFE-4F61-80A3-9C58E16B272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812CBBC-5F73-49FC-9702-4C7EF0FB063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FB289A7-A647-4D55-9A65-213EA4712C2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DC9D603-1959-4F51-BB0C-6FCF91F4B4F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0188CF2-3EC0-4D20-B4C4-AA8B5BBE25D8}"/>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AC836CE-80F9-49C9-BBA3-FCEB865DE91B}"/>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3263F0-5F3B-4C79-A680-2C14E02B454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BF514E1-25EA-41D1-8C2D-924F483627E3}"/>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5795C09-F5E0-4364-A84C-D2895CCCDE9A}"/>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732FC51-4485-42D8-89EB-64BBF8B13898}"/>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C979AE7-C450-4A9C-85FC-9FBB2D8176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7EBCCD0-1473-409C-94C6-B863201CB4BE}"/>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BC9DA2C-86F7-46E5-B1F7-9AD68588838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694C9D7-8490-418C-BAF9-C2C32D252442}"/>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13F9E2-DCB1-42FD-ADA8-2D3D2FD99C3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E7FBB4B-8F59-424A-BBDC-ADADA7CE476A}"/>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249979-D717-4CF7-8BF5-95DC58612558}"/>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27B6F9E-14BB-40C5-A0EA-88C2D9E3ADA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44E72F5-F2E1-4F64-BEC5-AABA2DE4DA71}"/>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33B33D6-DD4A-4F77-9B70-A313C58BBAAA}"/>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CF72FB0-5C05-4C1D-BCDF-1909FE9F1D67}"/>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944694F-9FDA-44E1-AF0A-59D70DDA450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79544E7-0E2F-4E61-9D1F-5257D00F741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公共施設への新規投資や更新投資を積極的に行った結果，全体として老朽化の</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程度が抑えられ，有形固定資産減価償却率は類似団体平均より</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9.5</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ポイント低い値と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引き続き，平成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月に策定した公共施設等総合管理計画に基づき，公共施設等の計画的な統廃合・更新を進めることにより，有形固定資産減価償却率の上昇を抑制したい。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CB1C2F9-D64B-4848-989B-41986052D06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E01FC79-8E7E-49B6-BD77-A7714632125B}"/>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8AFCE7D-BF58-41BD-B5E4-DE118A3B360C}"/>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86C1BBB-1BD7-4450-8EF7-A1EEAD66EE8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A2F16F9-19FA-435E-9BB1-7B25379E492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395FDD0-67CF-4C13-80E2-676F2B137B58}"/>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DF41676-575A-4E25-9E4A-8F0020D3B56A}"/>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3EB566A-8497-4AEF-AD13-A27CA80C2814}"/>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5030AF8-DF9B-491E-B571-6310D114067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7D8C330-603C-47CC-9FF1-69B58DFF5993}"/>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CB30E2A-9FD2-47E2-BF8F-5E4842035624}"/>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251FCA4-09A2-40BE-9AAA-B46D35AF4282}"/>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55A5283-5E61-438F-87F1-A700170B7201}"/>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42FF7A7-E54D-41E7-B31B-94AA01E589BD}"/>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a:extLst>
            <a:ext uri="{FF2B5EF4-FFF2-40B4-BE49-F238E27FC236}">
              <a16:creationId xmlns:a16="http://schemas.microsoft.com/office/drawing/2014/main" id="{CC7AFA6E-986D-4B03-ACDD-A69BDC37BA08}"/>
            </a:ext>
          </a:extLst>
        </xdr:cNvPr>
        <xdr:cNvCxnSpPr/>
      </xdr:nvCxnSpPr>
      <xdr:spPr>
        <a:xfrm flipV="1">
          <a:off x="4206240" y="5312283"/>
          <a:ext cx="1270" cy="1260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a:extLst>
            <a:ext uri="{FF2B5EF4-FFF2-40B4-BE49-F238E27FC236}">
              <a16:creationId xmlns:a16="http://schemas.microsoft.com/office/drawing/2014/main" id="{ABD49C84-DF38-43E2-90BA-558EBB741F80}"/>
            </a:ext>
          </a:extLst>
        </xdr:cNvPr>
        <xdr:cNvSpPr txBox="1"/>
      </xdr:nvSpPr>
      <xdr:spPr>
        <a:xfrm>
          <a:off x="4258945" y="657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a:extLst>
            <a:ext uri="{FF2B5EF4-FFF2-40B4-BE49-F238E27FC236}">
              <a16:creationId xmlns:a16="http://schemas.microsoft.com/office/drawing/2014/main" id="{8BEB0F9E-BA9F-4A9C-BC16-41960869CAD3}"/>
            </a:ext>
          </a:extLst>
        </xdr:cNvPr>
        <xdr:cNvCxnSpPr/>
      </xdr:nvCxnSpPr>
      <xdr:spPr>
        <a:xfrm>
          <a:off x="4119245" y="65723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a:extLst>
            <a:ext uri="{FF2B5EF4-FFF2-40B4-BE49-F238E27FC236}">
              <a16:creationId xmlns:a16="http://schemas.microsoft.com/office/drawing/2014/main" id="{5384A81F-761B-4C0D-943A-0681B9BFB4CC}"/>
            </a:ext>
          </a:extLst>
        </xdr:cNvPr>
        <xdr:cNvSpPr txBox="1"/>
      </xdr:nvSpPr>
      <xdr:spPr>
        <a:xfrm>
          <a:off x="4258945" y="5095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a:extLst>
            <a:ext uri="{FF2B5EF4-FFF2-40B4-BE49-F238E27FC236}">
              <a16:creationId xmlns:a16="http://schemas.microsoft.com/office/drawing/2014/main" id="{228AD801-5640-48CE-860D-524E824F586E}"/>
            </a:ext>
          </a:extLst>
        </xdr:cNvPr>
        <xdr:cNvCxnSpPr/>
      </xdr:nvCxnSpPr>
      <xdr:spPr>
        <a:xfrm>
          <a:off x="4119245" y="53122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a:extLst>
            <a:ext uri="{FF2B5EF4-FFF2-40B4-BE49-F238E27FC236}">
              <a16:creationId xmlns:a16="http://schemas.microsoft.com/office/drawing/2014/main" id="{C275C4A8-8D04-4369-82D5-BC79E6CF2090}"/>
            </a:ext>
          </a:extLst>
        </xdr:cNvPr>
        <xdr:cNvSpPr txBox="1"/>
      </xdr:nvSpPr>
      <xdr:spPr>
        <a:xfrm>
          <a:off x="4258945" y="5750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a:extLst>
            <a:ext uri="{FF2B5EF4-FFF2-40B4-BE49-F238E27FC236}">
              <a16:creationId xmlns:a16="http://schemas.microsoft.com/office/drawing/2014/main" id="{F7C02C97-4846-418A-8E85-5CD49697BD37}"/>
            </a:ext>
          </a:extLst>
        </xdr:cNvPr>
        <xdr:cNvSpPr/>
      </xdr:nvSpPr>
      <xdr:spPr>
        <a:xfrm>
          <a:off x="4157345" y="5772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a:extLst>
            <a:ext uri="{FF2B5EF4-FFF2-40B4-BE49-F238E27FC236}">
              <a16:creationId xmlns:a16="http://schemas.microsoft.com/office/drawing/2014/main" id="{FA42F057-7D6D-4180-8248-843FC804E34A}"/>
            </a:ext>
          </a:extLst>
        </xdr:cNvPr>
        <xdr:cNvSpPr/>
      </xdr:nvSpPr>
      <xdr:spPr>
        <a:xfrm>
          <a:off x="3537585" y="5750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a:extLst>
            <a:ext uri="{FF2B5EF4-FFF2-40B4-BE49-F238E27FC236}">
              <a16:creationId xmlns:a16="http://schemas.microsoft.com/office/drawing/2014/main" id="{660F2EA5-B199-4B78-96EA-95C08A8DBB4E}"/>
            </a:ext>
          </a:extLst>
        </xdr:cNvPr>
        <xdr:cNvSpPr/>
      </xdr:nvSpPr>
      <xdr:spPr>
        <a:xfrm>
          <a:off x="2867025" y="5711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a:extLst>
            <a:ext uri="{FF2B5EF4-FFF2-40B4-BE49-F238E27FC236}">
              <a16:creationId xmlns:a16="http://schemas.microsoft.com/office/drawing/2014/main" id="{4681F70C-8439-48A8-B885-6934FBBB7DFC}"/>
            </a:ext>
          </a:extLst>
        </xdr:cNvPr>
        <xdr:cNvSpPr/>
      </xdr:nvSpPr>
      <xdr:spPr>
        <a:xfrm>
          <a:off x="2196465" y="5689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a:extLst>
            <a:ext uri="{FF2B5EF4-FFF2-40B4-BE49-F238E27FC236}">
              <a16:creationId xmlns:a16="http://schemas.microsoft.com/office/drawing/2014/main" id="{D8D5A58E-E1D4-4F30-A995-1CFEB23AAA42}"/>
            </a:ext>
          </a:extLst>
        </xdr:cNvPr>
        <xdr:cNvSpPr/>
      </xdr:nvSpPr>
      <xdr:spPr>
        <a:xfrm>
          <a:off x="1525905" y="5642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46D7ADF-6031-4EFE-B67A-C67B7BEF4D2D}"/>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E2A3E3A-0072-4780-BE23-325DE51D378D}"/>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4F3E5AF-A683-46B1-B03B-0867D2002EB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156F044-08E5-4EC7-B2F9-71CA19BFD27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34723E6-9FB8-4FA4-A7DC-70CDF09F0FD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88773</xdr:rowOff>
    </xdr:from>
    <xdr:to>
      <xdr:col>23</xdr:col>
      <xdr:colOff>136525</xdr:colOff>
      <xdr:row>28</xdr:row>
      <xdr:rowOff>18923</xdr:rowOff>
    </xdr:to>
    <xdr:sp macro="" textlink="">
      <xdr:nvSpPr>
        <xdr:cNvPr id="79" name="楕円 78">
          <a:extLst>
            <a:ext uri="{FF2B5EF4-FFF2-40B4-BE49-F238E27FC236}">
              <a16:creationId xmlns:a16="http://schemas.microsoft.com/office/drawing/2014/main" id="{C881215D-BDA7-44E2-818C-F1DE7A62059F}"/>
            </a:ext>
          </a:extLst>
        </xdr:cNvPr>
        <xdr:cNvSpPr/>
      </xdr:nvSpPr>
      <xdr:spPr>
        <a:xfrm>
          <a:off x="4157345" y="5369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3700</xdr:rowOff>
    </xdr:from>
    <xdr:ext cx="405111" cy="259045"/>
    <xdr:sp macro="" textlink="">
      <xdr:nvSpPr>
        <xdr:cNvPr id="80" name="有形固定資産減価償却率該当値テキスト">
          <a:extLst>
            <a:ext uri="{FF2B5EF4-FFF2-40B4-BE49-F238E27FC236}">
              <a16:creationId xmlns:a16="http://schemas.microsoft.com/office/drawing/2014/main" id="{BB2EF0C8-FAF2-4292-8303-CD46FE39FA1C}"/>
            </a:ext>
          </a:extLst>
        </xdr:cNvPr>
        <xdr:cNvSpPr txBox="1"/>
      </xdr:nvSpPr>
      <xdr:spPr>
        <a:xfrm>
          <a:off x="4258945" y="528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1" name="楕円 80">
          <a:extLst>
            <a:ext uri="{FF2B5EF4-FFF2-40B4-BE49-F238E27FC236}">
              <a16:creationId xmlns:a16="http://schemas.microsoft.com/office/drawing/2014/main" id="{33554529-3B9E-481D-9E08-44538D44E451}"/>
            </a:ext>
          </a:extLst>
        </xdr:cNvPr>
        <xdr:cNvSpPr/>
      </xdr:nvSpPr>
      <xdr:spPr>
        <a:xfrm>
          <a:off x="3537585" y="5321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139573</xdr:rowOff>
    </xdr:to>
    <xdr:cxnSp macro="">
      <xdr:nvCxnSpPr>
        <xdr:cNvPr id="82" name="直線コネクタ 81">
          <a:extLst>
            <a:ext uri="{FF2B5EF4-FFF2-40B4-BE49-F238E27FC236}">
              <a16:creationId xmlns:a16="http://schemas.microsoft.com/office/drawing/2014/main" id="{BDD5DE5C-0FD7-4314-9E5C-77E0AEFF5B16}"/>
            </a:ext>
          </a:extLst>
        </xdr:cNvPr>
        <xdr:cNvCxnSpPr/>
      </xdr:nvCxnSpPr>
      <xdr:spPr>
        <a:xfrm>
          <a:off x="3588385" y="5372735"/>
          <a:ext cx="6197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165227</xdr:rowOff>
    </xdr:from>
    <xdr:to>
      <xdr:col>15</xdr:col>
      <xdr:colOff>187325</xdr:colOff>
      <xdr:row>27</xdr:row>
      <xdr:rowOff>95377</xdr:rowOff>
    </xdr:to>
    <xdr:sp macro="" textlink="">
      <xdr:nvSpPr>
        <xdr:cNvPr id="83" name="楕円 82">
          <a:extLst>
            <a:ext uri="{FF2B5EF4-FFF2-40B4-BE49-F238E27FC236}">
              <a16:creationId xmlns:a16="http://schemas.microsoft.com/office/drawing/2014/main" id="{9BAD4390-F55C-4EBE-ACFF-63977F0C2CC0}"/>
            </a:ext>
          </a:extLst>
        </xdr:cNvPr>
        <xdr:cNvSpPr/>
      </xdr:nvSpPr>
      <xdr:spPr>
        <a:xfrm>
          <a:off x="2867025" y="5278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44577</xdr:rowOff>
    </xdr:from>
    <xdr:to>
      <xdr:col>19</xdr:col>
      <xdr:colOff>136525</xdr:colOff>
      <xdr:row>27</xdr:row>
      <xdr:rowOff>92075</xdr:rowOff>
    </xdr:to>
    <xdr:cxnSp macro="">
      <xdr:nvCxnSpPr>
        <xdr:cNvPr id="84" name="直線コネクタ 83">
          <a:extLst>
            <a:ext uri="{FF2B5EF4-FFF2-40B4-BE49-F238E27FC236}">
              <a16:creationId xmlns:a16="http://schemas.microsoft.com/office/drawing/2014/main" id="{12241693-5778-4408-83DA-A619DF36A01A}"/>
            </a:ext>
          </a:extLst>
        </xdr:cNvPr>
        <xdr:cNvCxnSpPr/>
      </xdr:nvCxnSpPr>
      <xdr:spPr>
        <a:xfrm>
          <a:off x="2917825" y="5325237"/>
          <a:ext cx="6705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70231</xdr:rowOff>
    </xdr:from>
    <xdr:to>
      <xdr:col>11</xdr:col>
      <xdr:colOff>187325</xdr:colOff>
      <xdr:row>27</xdr:row>
      <xdr:rowOff>381</xdr:rowOff>
    </xdr:to>
    <xdr:sp macro="" textlink="">
      <xdr:nvSpPr>
        <xdr:cNvPr id="85" name="楕円 84">
          <a:extLst>
            <a:ext uri="{FF2B5EF4-FFF2-40B4-BE49-F238E27FC236}">
              <a16:creationId xmlns:a16="http://schemas.microsoft.com/office/drawing/2014/main" id="{176E6588-5665-49EE-8F12-1AD2780D31F8}"/>
            </a:ext>
          </a:extLst>
        </xdr:cNvPr>
        <xdr:cNvSpPr/>
      </xdr:nvSpPr>
      <xdr:spPr>
        <a:xfrm>
          <a:off x="2196465" y="5183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121031</xdr:rowOff>
    </xdr:from>
    <xdr:to>
      <xdr:col>15</xdr:col>
      <xdr:colOff>136525</xdr:colOff>
      <xdr:row>27</xdr:row>
      <xdr:rowOff>44577</xdr:rowOff>
    </xdr:to>
    <xdr:cxnSp macro="">
      <xdr:nvCxnSpPr>
        <xdr:cNvPr id="86" name="直線コネクタ 85">
          <a:extLst>
            <a:ext uri="{FF2B5EF4-FFF2-40B4-BE49-F238E27FC236}">
              <a16:creationId xmlns:a16="http://schemas.microsoft.com/office/drawing/2014/main" id="{B30FA8AA-269D-4021-B243-C96C91D8A0EE}"/>
            </a:ext>
          </a:extLst>
        </xdr:cNvPr>
        <xdr:cNvCxnSpPr/>
      </xdr:nvCxnSpPr>
      <xdr:spPr>
        <a:xfrm>
          <a:off x="2247265" y="5234051"/>
          <a:ext cx="67056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100457</xdr:rowOff>
    </xdr:from>
    <xdr:to>
      <xdr:col>7</xdr:col>
      <xdr:colOff>187325</xdr:colOff>
      <xdr:row>27</xdr:row>
      <xdr:rowOff>30607</xdr:rowOff>
    </xdr:to>
    <xdr:sp macro="" textlink="">
      <xdr:nvSpPr>
        <xdr:cNvPr id="87" name="楕円 86">
          <a:extLst>
            <a:ext uri="{FF2B5EF4-FFF2-40B4-BE49-F238E27FC236}">
              <a16:creationId xmlns:a16="http://schemas.microsoft.com/office/drawing/2014/main" id="{4FDA632D-1A51-4D7F-A744-BDEB5A891676}"/>
            </a:ext>
          </a:extLst>
        </xdr:cNvPr>
        <xdr:cNvSpPr/>
      </xdr:nvSpPr>
      <xdr:spPr>
        <a:xfrm>
          <a:off x="1525905" y="5213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121031</xdr:rowOff>
    </xdr:from>
    <xdr:to>
      <xdr:col>11</xdr:col>
      <xdr:colOff>136525</xdr:colOff>
      <xdr:row>26</xdr:row>
      <xdr:rowOff>151257</xdr:rowOff>
    </xdr:to>
    <xdr:cxnSp macro="">
      <xdr:nvCxnSpPr>
        <xdr:cNvPr id="88" name="直線コネクタ 87">
          <a:extLst>
            <a:ext uri="{FF2B5EF4-FFF2-40B4-BE49-F238E27FC236}">
              <a16:creationId xmlns:a16="http://schemas.microsoft.com/office/drawing/2014/main" id="{471DAC2D-B348-4574-B843-16232FD550B9}"/>
            </a:ext>
          </a:extLst>
        </xdr:cNvPr>
        <xdr:cNvCxnSpPr/>
      </xdr:nvCxnSpPr>
      <xdr:spPr>
        <a:xfrm flipV="1">
          <a:off x="1576705" y="5234051"/>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9" name="n_1aveValue有形固定資産減価償却率">
          <a:extLst>
            <a:ext uri="{FF2B5EF4-FFF2-40B4-BE49-F238E27FC236}">
              <a16:creationId xmlns:a16="http://schemas.microsoft.com/office/drawing/2014/main" id="{50264892-40BC-46E3-A622-E7E453A3532C}"/>
            </a:ext>
          </a:extLst>
        </xdr:cNvPr>
        <xdr:cNvSpPr txBox="1"/>
      </xdr:nvSpPr>
      <xdr:spPr>
        <a:xfrm>
          <a:off x="3395989" y="58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0" name="n_2aveValue有形固定資産減価償却率">
          <a:extLst>
            <a:ext uri="{FF2B5EF4-FFF2-40B4-BE49-F238E27FC236}">
              <a16:creationId xmlns:a16="http://schemas.microsoft.com/office/drawing/2014/main" id="{389311AB-3874-4B1F-A746-7D4D98769302}"/>
            </a:ext>
          </a:extLst>
        </xdr:cNvPr>
        <xdr:cNvSpPr txBox="1"/>
      </xdr:nvSpPr>
      <xdr:spPr>
        <a:xfrm>
          <a:off x="273812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a:extLst>
            <a:ext uri="{FF2B5EF4-FFF2-40B4-BE49-F238E27FC236}">
              <a16:creationId xmlns:a16="http://schemas.microsoft.com/office/drawing/2014/main" id="{0CBE95C9-1E94-46DF-9E03-8AC995FF2E46}"/>
            </a:ext>
          </a:extLst>
        </xdr:cNvPr>
        <xdr:cNvSpPr txBox="1"/>
      </xdr:nvSpPr>
      <xdr:spPr>
        <a:xfrm>
          <a:off x="2067569" y="578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a:extLst>
            <a:ext uri="{FF2B5EF4-FFF2-40B4-BE49-F238E27FC236}">
              <a16:creationId xmlns:a16="http://schemas.microsoft.com/office/drawing/2014/main" id="{DB1B6FD2-BC17-4EEC-BC05-0865B8F65BDE}"/>
            </a:ext>
          </a:extLst>
        </xdr:cNvPr>
        <xdr:cNvSpPr txBox="1"/>
      </xdr:nvSpPr>
      <xdr:spPr>
        <a:xfrm>
          <a:off x="1397009" y="57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93" name="n_1mainValue有形固定資産減価償却率">
          <a:extLst>
            <a:ext uri="{FF2B5EF4-FFF2-40B4-BE49-F238E27FC236}">
              <a16:creationId xmlns:a16="http://schemas.microsoft.com/office/drawing/2014/main" id="{C2279E68-E58A-488A-82FC-F2CD819CF6F6}"/>
            </a:ext>
          </a:extLst>
        </xdr:cNvPr>
        <xdr:cNvSpPr txBox="1"/>
      </xdr:nvSpPr>
      <xdr:spPr>
        <a:xfrm>
          <a:off x="3395989" y="51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111904</xdr:rowOff>
    </xdr:from>
    <xdr:ext cx="405111" cy="259045"/>
    <xdr:sp macro="" textlink="">
      <xdr:nvSpPr>
        <xdr:cNvPr id="94" name="n_2mainValue有形固定資産減価償却率">
          <a:extLst>
            <a:ext uri="{FF2B5EF4-FFF2-40B4-BE49-F238E27FC236}">
              <a16:creationId xmlns:a16="http://schemas.microsoft.com/office/drawing/2014/main" id="{EAEB677A-BF0F-40E7-B173-8DA94E06C4E1}"/>
            </a:ext>
          </a:extLst>
        </xdr:cNvPr>
        <xdr:cNvSpPr txBox="1"/>
      </xdr:nvSpPr>
      <xdr:spPr>
        <a:xfrm>
          <a:off x="2738129" y="5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16908</xdr:rowOff>
    </xdr:from>
    <xdr:ext cx="405111" cy="259045"/>
    <xdr:sp macro="" textlink="">
      <xdr:nvSpPr>
        <xdr:cNvPr id="95" name="n_3mainValue有形固定資産減価償却率">
          <a:extLst>
            <a:ext uri="{FF2B5EF4-FFF2-40B4-BE49-F238E27FC236}">
              <a16:creationId xmlns:a16="http://schemas.microsoft.com/office/drawing/2014/main" id="{3AF28354-01FF-4D90-AF50-04C9F5CC6109}"/>
            </a:ext>
          </a:extLst>
        </xdr:cNvPr>
        <xdr:cNvSpPr txBox="1"/>
      </xdr:nvSpPr>
      <xdr:spPr>
        <a:xfrm>
          <a:off x="2067569" y="49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47134</xdr:rowOff>
    </xdr:from>
    <xdr:ext cx="405111" cy="259045"/>
    <xdr:sp macro="" textlink="">
      <xdr:nvSpPr>
        <xdr:cNvPr id="96" name="n_4mainValue有形固定資産減価償却率">
          <a:extLst>
            <a:ext uri="{FF2B5EF4-FFF2-40B4-BE49-F238E27FC236}">
              <a16:creationId xmlns:a16="http://schemas.microsoft.com/office/drawing/2014/main" id="{726F76A3-19FC-4AC5-88DF-1107C075259A}"/>
            </a:ext>
          </a:extLst>
        </xdr:cNvPr>
        <xdr:cNvSpPr txBox="1"/>
      </xdr:nvSpPr>
      <xdr:spPr>
        <a:xfrm>
          <a:off x="1397009" y="49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118F267-A968-460B-B6F9-499076A046D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976E9CE-E0E6-4644-8285-4221F4D13EE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1340BB9-438B-4572-8E94-5067E1006F3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F703382-02C8-4403-AA2E-CAF537D25D68}"/>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24777CD-A02A-4DD6-AACA-F5C8F96B866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E3698E7-F937-4FAB-AD09-58877633D5D2}"/>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3D10EA8-2BE6-46F9-9EF8-E8E94849D5A6}"/>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B08DDAE-04E9-4FDA-9054-763E20FEF51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240AD97-ECDE-45B9-8CCF-DFBE6E36ED67}"/>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741F531-FCFF-469E-BBE7-349E183B9FC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C1A432B-6A86-40E2-97C9-7DD22ED932C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29F1CD4-8C1B-4FB1-910F-EDFF28B1823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8503923-19A9-43C3-900A-4EBEA20F87B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年度に行った学校給食センター再整備事業や汚泥再生処理センター整備事業など，公共施設への更新投資等を積極的に行った結果，</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その大部分は公債財源で賄われることから，将来負担額が増大し，債務償還比率は，類似団体平均よりも</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50.8</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ポイント上回っている。</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　しかし，決算剰余金による繰上償還の積極的な実施や繰入金の減少見込みなどにより，将来負担額が減少したことなどから，前年度より</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49.7</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ポイント低下している。令和</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年度も下がる見込みであるが，今後も施策の厳選等により借入額の増加を抑えていきたい。</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94EC05C-444B-4DFB-AB0B-96E9D0FEAF1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5E5D689-3C9A-46A7-BF0F-593E7BB951A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78FA96F-9E1E-4041-A060-334D3AB2220B}"/>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355E45EA-5181-4938-93D2-8EEEFE35E832}"/>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CA46EE2-B9BF-4379-A6B3-1207EE393872}"/>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CD94B5B-77C0-421B-A6FC-40FF4C00D328}"/>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64088307-47A1-4A1E-82B2-713849185556}"/>
            </a:ext>
          </a:extLst>
        </xdr:cNvPr>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7CC81E6-3B24-4F1F-9149-3C69DAFD95B8}"/>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1A5EF630-F44D-46E9-9DB9-77BE18C50526}"/>
            </a:ext>
          </a:extLst>
        </xdr:cNvPr>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E53861E-B2B3-4DD8-8B29-64EFECD521FA}"/>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F65FD788-9920-4C03-BE77-4424106E6C88}"/>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7501790A-7567-440F-9E7C-DE181E297389}"/>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376F371-DAE0-4F78-9F69-CAF6EAB39C77}"/>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C8642B2-4AAF-4741-8BC3-00AA5FA9D45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7CA011E-2D96-4745-BEE7-8835F1228A0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a:extLst>
            <a:ext uri="{FF2B5EF4-FFF2-40B4-BE49-F238E27FC236}">
              <a16:creationId xmlns:a16="http://schemas.microsoft.com/office/drawing/2014/main" id="{000779A4-62F7-49A1-886F-9F7B47A8C9B0}"/>
            </a:ext>
          </a:extLst>
        </xdr:cNvPr>
        <xdr:cNvCxnSpPr/>
      </xdr:nvCxnSpPr>
      <xdr:spPr>
        <a:xfrm flipV="1">
          <a:off x="13027660" y="5196628"/>
          <a:ext cx="1269" cy="1196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a:extLst>
            <a:ext uri="{FF2B5EF4-FFF2-40B4-BE49-F238E27FC236}">
              <a16:creationId xmlns:a16="http://schemas.microsoft.com/office/drawing/2014/main" id="{B0166598-CB4D-45B1-8291-2C40CF9E2087}"/>
            </a:ext>
          </a:extLst>
        </xdr:cNvPr>
        <xdr:cNvSpPr txBox="1"/>
      </xdr:nvSpPr>
      <xdr:spPr>
        <a:xfrm>
          <a:off x="13080365" y="63966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a:extLst>
            <a:ext uri="{FF2B5EF4-FFF2-40B4-BE49-F238E27FC236}">
              <a16:creationId xmlns:a16="http://schemas.microsoft.com/office/drawing/2014/main" id="{84DF29FF-C2EB-4636-844A-AF3B8B1BB857}"/>
            </a:ext>
          </a:extLst>
        </xdr:cNvPr>
        <xdr:cNvCxnSpPr/>
      </xdr:nvCxnSpPr>
      <xdr:spPr>
        <a:xfrm>
          <a:off x="12963525" y="6392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C1438494-5B9A-4829-B80E-D1F3D4074455}"/>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5ED952DB-6D08-4EC9-9941-C00C31291E7D}"/>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a:extLst>
            <a:ext uri="{FF2B5EF4-FFF2-40B4-BE49-F238E27FC236}">
              <a16:creationId xmlns:a16="http://schemas.microsoft.com/office/drawing/2014/main" id="{BCC0A72E-1FDF-4527-A1DC-8B2FDE362226}"/>
            </a:ext>
          </a:extLst>
        </xdr:cNvPr>
        <xdr:cNvSpPr txBox="1"/>
      </xdr:nvSpPr>
      <xdr:spPr>
        <a:xfrm>
          <a:off x="13080365" y="5416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a:extLst>
            <a:ext uri="{FF2B5EF4-FFF2-40B4-BE49-F238E27FC236}">
              <a16:creationId xmlns:a16="http://schemas.microsoft.com/office/drawing/2014/main" id="{999DE895-FC09-44B6-9AA3-46733598370B}"/>
            </a:ext>
          </a:extLst>
        </xdr:cNvPr>
        <xdr:cNvSpPr/>
      </xdr:nvSpPr>
      <xdr:spPr>
        <a:xfrm>
          <a:off x="13001625" y="5561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a:extLst>
            <a:ext uri="{FF2B5EF4-FFF2-40B4-BE49-F238E27FC236}">
              <a16:creationId xmlns:a16="http://schemas.microsoft.com/office/drawing/2014/main" id="{01BDD6BB-90D1-4445-AD8C-74E87642C6BF}"/>
            </a:ext>
          </a:extLst>
        </xdr:cNvPr>
        <xdr:cNvSpPr/>
      </xdr:nvSpPr>
      <xdr:spPr>
        <a:xfrm>
          <a:off x="12359005" y="5573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a:extLst>
            <a:ext uri="{FF2B5EF4-FFF2-40B4-BE49-F238E27FC236}">
              <a16:creationId xmlns:a16="http://schemas.microsoft.com/office/drawing/2014/main" id="{6C89632A-5FDF-41C2-BAF7-0322C6AACF53}"/>
            </a:ext>
          </a:extLst>
        </xdr:cNvPr>
        <xdr:cNvSpPr/>
      </xdr:nvSpPr>
      <xdr:spPr>
        <a:xfrm>
          <a:off x="11688445" y="5564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a:extLst>
            <a:ext uri="{FF2B5EF4-FFF2-40B4-BE49-F238E27FC236}">
              <a16:creationId xmlns:a16="http://schemas.microsoft.com/office/drawing/2014/main" id="{E40C9DDB-51FB-450F-B4B8-21CF19FFECEE}"/>
            </a:ext>
          </a:extLst>
        </xdr:cNvPr>
        <xdr:cNvSpPr/>
      </xdr:nvSpPr>
      <xdr:spPr>
        <a:xfrm>
          <a:off x="11017885" y="5578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a:extLst>
            <a:ext uri="{FF2B5EF4-FFF2-40B4-BE49-F238E27FC236}">
              <a16:creationId xmlns:a16="http://schemas.microsoft.com/office/drawing/2014/main" id="{41CEC0B3-125D-42DF-841E-60B983EA96AA}"/>
            </a:ext>
          </a:extLst>
        </xdr:cNvPr>
        <xdr:cNvSpPr/>
      </xdr:nvSpPr>
      <xdr:spPr>
        <a:xfrm>
          <a:off x="10347325" y="5593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83129E8-4F41-4C1C-BC83-05198A58946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1566EF8-9162-4A62-A310-B6DBB5F2D75F}"/>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D988D69-C9A4-4052-AC79-14162E4E54FC}"/>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CC1C240-1CD0-45AC-9285-A2EBCC0F831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9F75FF8-C4F1-470C-9356-CC8BB62AE9A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149632</xdr:rowOff>
    </xdr:from>
    <xdr:to>
      <xdr:col>76</xdr:col>
      <xdr:colOff>73025</xdr:colOff>
      <xdr:row>29</xdr:row>
      <xdr:rowOff>79782</xdr:rowOff>
    </xdr:to>
    <xdr:sp macro="" textlink="">
      <xdr:nvSpPr>
        <xdr:cNvPr id="141" name="楕円 140">
          <a:extLst>
            <a:ext uri="{FF2B5EF4-FFF2-40B4-BE49-F238E27FC236}">
              <a16:creationId xmlns:a16="http://schemas.microsoft.com/office/drawing/2014/main" id="{281422D4-A8A6-4689-A681-1DEEF8A3EAFD}"/>
            </a:ext>
          </a:extLst>
        </xdr:cNvPr>
        <xdr:cNvSpPr/>
      </xdr:nvSpPr>
      <xdr:spPr>
        <a:xfrm>
          <a:off x="13001625" y="5597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128059</xdr:rowOff>
    </xdr:from>
    <xdr:ext cx="469744" cy="259045"/>
    <xdr:sp macro="" textlink="">
      <xdr:nvSpPr>
        <xdr:cNvPr id="142" name="債務償還比率該当値テキスト">
          <a:extLst>
            <a:ext uri="{FF2B5EF4-FFF2-40B4-BE49-F238E27FC236}">
              <a16:creationId xmlns:a16="http://schemas.microsoft.com/office/drawing/2014/main" id="{F81AA5C5-7E44-4F3B-8BE3-62C80F345CCA}"/>
            </a:ext>
          </a:extLst>
        </xdr:cNvPr>
        <xdr:cNvSpPr txBox="1"/>
      </xdr:nvSpPr>
      <xdr:spPr>
        <a:xfrm>
          <a:off x="13080365" y="55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13949</xdr:rowOff>
    </xdr:from>
    <xdr:to>
      <xdr:col>72</xdr:col>
      <xdr:colOff>123825</xdr:colOff>
      <xdr:row>29</xdr:row>
      <xdr:rowOff>115549</xdr:rowOff>
    </xdr:to>
    <xdr:sp macro="" textlink="">
      <xdr:nvSpPr>
        <xdr:cNvPr id="143" name="楕円 142">
          <a:extLst>
            <a:ext uri="{FF2B5EF4-FFF2-40B4-BE49-F238E27FC236}">
              <a16:creationId xmlns:a16="http://schemas.microsoft.com/office/drawing/2014/main" id="{77A607D7-418E-45AF-A651-CB8797B92485}"/>
            </a:ext>
          </a:extLst>
        </xdr:cNvPr>
        <xdr:cNvSpPr/>
      </xdr:nvSpPr>
      <xdr:spPr>
        <a:xfrm>
          <a:off x="12359005" y="56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28982</xdr:rowOff>
    </xdr:from>
    <xdr:to>
      <xdr:col>76</xdr:col>
      <xdr:colOff>22225</xdr:colOff>
      <xdr:row>29</xdr:row>
      <xdr:rowOff>64749</xdr:rowOff>
    </xdr:to>
    <xdr:cxnSp macro="">
      <xdr:nvCxnSpPr>
        <xdr:cNvPr id="144" name="直線コネクタ 143">
          <a:extLst>
            <a:ext uri="{FF2B5EF4-FFF2-40B4-BE49-F238E27FC236}">
              <a16:creationId xmlns:a16="http://schemas.microsoft.com/office/drawing/2014/main" id="{23DA139B-A066-4F89-BB0F-083DB0BEA78A}"/>
            </a:ext>
          </a:extLst>
        </xdr:cNvPr>
        <xdr:cNvCxnSpPr/>
      </xdr:nvCxnSpPr>
      <xdr:spPr>
        <a:xfrm flipV="1">
          <a:off x="12409805" y="5644922"/>
          <a:ext cx="619760" cy="3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83469</xdr:rowOff>
    </xdr:from>
    <xdr:to>
      <xdr:col>68</xdr:col>
      <xdr:colOff>123825</xdr:colOff>
      <xdr:row>30</xdr:row>
      <xdr:rowOff>13619</xdr:rowOff>
    </xdr:to>
    <xdr:sp macro="" textlink="">
      <xdr:nvSpPr>
        <xdr:cNvPr id="145" name="楕円 144">
          <a:extLst>
            <a:ext uri="{FF2B5EF4-FFF2-40B4-BE49-F238E27FC236}">
              <a16:creationId xmlns:a16="http://schemas.microsoft.com/office/drawing/2014/main" id="{DE22CB65-BA78-465A-BAEC-AE8F77E977D2}"/>
            </a:ext>
          </a:extLst>
        </xdr:cNvPr>
        <xdr:cNvSpPr/>
      </xdr:nvSpPr>
      <xdr:spPr>
        <a:xfrm>
          <a:off x="11688445" y="5699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64749</xdr:rowOff>
    </xdr:from>
    <xdr:to>
      <xdr:col>72</xdr:col>
      <xdr:colOff>73025</xdr:colOff>
      <xdr:row>29</xdr:row>
      <xdr:rowOff>134269</xdr:rowOff>
    </xdr:to>
    <xdr:cxnSp macro="">
      <xdr:nvCxnSpPr>
        <xdr:cNvPr id="146" name="直線コネクタ 145">
          <a:extLst>
            <a:ext uri="{FF2B5EF4-FFF2-40B4-BE49-F238E27FC236}">
              <a16:creationId xmlns:a16="http://schemas.microsoft.com/office/drawing/2014/main" id="{55230405-6A9D-4A3E-98CD-5B9EA924072B}"/>
            </a:ext>
          </a:extLst>
        </xdr:cNvPr>
        <xdr:cNvCxnSpPr/>
      </xdr:nvCxnSpPr>
      <xdr:spPr>
        <a:xfrm flipV="1">
          <a:off x="11739245" y="5680689"/>
          <a:ext cx="67056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117940</xdr:rowOff>
    </xdr:from>
    <xdr:to>
      <xdr:col>64</xdr:col>
      <xdr:colOff>123825</xdr:colOff>
      <xdr:row>30</xdr:row>
      <xdr:rowOff>48090</xdr:rowOff>
    </xdr:to>
    <xdr:sp macro="" textlink="">
      <xdr:nvSpPr>
        <xdr:cNvPr id="147" name="楕円 146">
          <a:extLst>
            <a:ext uri="{FF2B5EF4-FFF2-40B4-BE49-F238E27FC236}">
              <a16:creationId xmlns:a16="http://schemas.microsoft.com/office/drawing/2014/main" id="{F6294EB3-ECE2-4874-A22E-341F9569307D}"/>
            </a:ext>
          </a:extLst>
        </xdr:cNvPr>
        <xdr:cNvSpPr/>
      </xdr:nvSpPr>
      <xdr:spPr>
        <a:xfrm>
          <a:off x="11017885" y="573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134269</xdr:rowOff>
    </xdr:from>
    <xdr:to>
      <xdr:col>68</xdr:col>
      <xdr:colOff>73025</xdr:colOff>
      <xdr:row>29</xdr:row>
      <xdr:rowOff>168740</xdr:rowOff>
    </xdr:to>
    <xdr:cxnSp macro="">
      <xdr:nvCxnSpPr>
        <xdr:cNvPr id="148" name="直線コネクタ 147">
          <a:extLst>
            <a:ext uri="{FF2B5EF4-FFF2-40B4-BE49-F238E27FC236}">
              <a16:creationId xmlns:a16="http://schemas.microsoft.com/office/drawing/2014/main" id="{9C96EDE7-AB5C-4349-A3C5-FB4485B28443}"/>
            </a:ext>
          </a:extLst>
        </xdr:cNvPr>
        <xdr:cNvCxnSpPr/>
      </xdr:nvCxnSpPr>
      <xdr:spPr>
        <a:xfrm flipV="1">
          <a:off x="11068685" y="5750209"/>
          <a:ext cx="670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127944</xdr:rowOff>
    </xdr:from>
    <xdr:to>
      <xdr:col>60</xdr:col>
      <xdr:colOff>123825</xdr:colOff>
      <xdr:row>30</xdr:row>
      <xdr:rowOff>58094</xdr:rowOff>
    </xdr:to>
    <xdr:sp macro="" textlink="">
      <xdr:nvSpPr>
        <xdr:cNvPr id="149" name="楕円 148">
          <a:extLst>
            <a:ext uri="{FF2B5EF4-FFF2-40B4-BE49-F238E27FC236}">
              <a16:creationId xmlns:a16="http://schemas.microsoft.com/office/drawing/2014/main" id="{C70F33B7-840A-4A38-883E-5F4C4242F627}"/>
            </a:ext>
          </a:extLst>
        </xdr:cNvPr>
        <xdr:cNvSpPr/>
      </xdr:nvSpPr>
      <xdr:spPr>
        <a:xfrm>
          <a:off x="10347325" y="574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168740</xdr:rowOff>
    </xdr:from>
    <xdr:to>
      <xdr:col>64</xdr:col>
      <xdr:colOff>73025</xdr:colOff>
      <xdr:row>30</xdr:row>
      <xdr:rowOff>7294</xdr:rowOff>
    </xdr:to>
    <xdr:cxnSp macro="">
      <xdr:nvCxnSpPr>
        <xdr:cNvPr id="150" name="直線コネクタ 149">
          <a:extLst>
            <a:ext uri="{FF2B5EF4-FFF2-40B4-BE49-F238E27FC236}">
              <a16:creationId xmlns:a16="http://schemas.microsoft.com/office/drawing/2014/main" id="{7A481587-5481-49FB-9D90-CAA03196B305}"/>
            </a:ext>
          </a:extLst>
        </xdr:cNvPr>
        <xdr:cNvCxnSpPr/>
      </xdr:nvCxnSpPr>
      <xdr:spPr>
        <a:xfrm flipV="1">
          <a:off x="10398125" y="5784680"/>
          <a:ext cx="67056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a:extLst>
            <a:ext uri="{FF2B5EF4-FFF2-40B4-BE49-F238E27FC236}">
              <a16:creationId xmlns:a16="http://schemas.microsoft.com/office/drawing/2014/main" id="{4A6F077D-6FB3-409E-89E4-4DB562688E63}"/>
            </a:ext>
          </a:extLst>
        </xdr:cNvPr>
        <xdr:cNvSpPr txBox="1"/>
      </xdr:nvSpPr>
      <xdr:spPr>
        <a:xfrm>
          <a:off x="12185092" y="535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a:extLst>
            <a:ext uri="{FF2B5EF4-FFF2-40B4-BE49-F238E27FC236}">
              <a16:creationId xmlns:a16="http://schemas.microsoft.com/office/drawing/2014/main" id="{A1474F76-CDE1-4CDC-9610-9C1B441DCD0B}"/>
            </a:ext>
          </a:extLst>
        </xdr:cNvPr>
        <xdr:cNvSpPr txBox="1"/>
      </xdr:nvSpPr>
      <xdr:spPr>
        <a:xfrm>
          <a:off x="11527232" y="53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a:extLst>
            <a:ext uri="{FF2B5EF4-FFF2-40B4-BE49-F238E27FC236}">
              <a16:creationId xmlns:a16="http://schemas.microsoft.com/office/drawing/2014/main" id="{16E6942A-EE27-45C2-AD3B-C005A7E77D27}"/>
            </a:ext>
          </a:extLst>
        </xdr:cNvPr>
        <xdr:cNvSpPr txBox="1"/>
      </xdr:nvSpPr>
      <xdr:spPr>
        <a:xfrm>
          <a:off x="10856672" y="535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a:extLst>
            <a:ext uri="{FF2B5EF4-FFF2-40B4-BE49-F238E27FC236}">
              <a16:creationId xmlns:a16="http://schemas.microsoft.com/office/drawing/2014/main" id="{2FBA7DC4-4A97-4258-81FB-35371077A08D}"/>
            </a:ext>
          </a:extLst>
        </xdr:cNvPr>
        <xdr:cNvSpPr txBox="1"/>
      </xdr:nvSpPr>
      <xdr:spPr>
        <a:xfrm>
          <a:off x="10186112" y="53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106676</xdr:rowOff>
    </xdr:from>
    <xdr:ext cx="469744" cy="259045"/>
    <xdr:sp macro="" textlink="">
      <xdr:nvSpPr>
        <xdr:cNvPr id="155" name="n_1mainValue債務償還比率">
          <a:extLst>
            <a:ext uri="{FF2B5EF4-FFF2-40B4-BE49-F238E27FC236}">
              <a16:creationId xmlns:a16="http://schemas.microsoft.com/office/drawing/2014/main" id="{7B2D003E-616A-4C9C-892C-292976DE527D}"/>
            </a:ext>
          </a:extLst>
        </xdr:cNvPr>
        <xdr:cNvSpPr txBox="1"/>
      </xdr:nvSpPr>
      <xdr:spPr>
        <a:xfrm>
          <a:off x="12185092" y="572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4746</xdr:rowOff>
    </xdr:from>
    <xdr:ext cx="469744" cy="259045"/>
    <xdr:sp macro="" textlink="">
      <xdr:nvSpPr>
        <xdr:cNvPr id="156" name="n_2mainValue債務償還比率">
          <a:extLst>
            <a:ext uri="{FF2B5EF4-FFF2-40B4-BE49-F238E27FC236}">
              <a16:creationId xmlns:a16="http://schemas.microsoft.com/office/drawing/2014/main" id="{A6EA6A47-5140-4648-A05B-85AE4F06267D}"/>
            </a:ext>
          </a:extLst>
        </xdr:cNvPr>
        <xdr:cNvSpPr txBox="1"/>
      </xdr:nvSpPr>
      <xdr:spPr>
        <a:xfrm>
          <a:off x="11527232" y="57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39217</xdr:rowOff>
    </xdr:from>
    <xdr:ext cx="469744" cy="259045"/>
    <xdr:sp macro="" textlink="">
      <xdr:nvSpPr>
        <xdr:cNvPr id="157" name="n_3mainValue債務償還比率">
          <a:extLst>
            <a:ext uri="{FF2B5EF4-FFF2-40B4-BE49-F238E27FC236}">
              <a16:creationId xmlns:a16="http://schemas.microsoft.com/office/drawing/2014/main" id="{0638FEB2-B72C-4EDC-84A5-298D256FB6AB}"/>
            </a:ext>
          </a:extLst>
        </xdr:cNvPr>
        <xdr:cNvSpPr txBox="1"/>
      </xdr:nvSpPr>
      <xdr:spPr>
        <a:xfrm>
          <a:off x="10856672" y="58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49221</xdr:rowOff>
    </xdr:from>
    <xdr:ext cx="469744" cy="259045"/>
    <xdr:sp macro="" textlink="">
      <xdr:nvSpPr>
        <xdr:cNvPr id="158" name="n_4mainValue債務償還比率">
          <a:extLst>
            <a:ext uri="{FF2B5EF4-FFF2-40B4-BE49-F238E27FC236}">
              <a16:creationId xmlns:a16="http://schemas.microsoft.com/office/drawing/2014/main" id="{9830255C-A86D-4E58-AE2D-CC84BC4599B7}"/>
            </a:ext>
          </a:extLst>
        </xdr:cNvPr>
        <xdr:cNvSpPr txBox="1"/>
      </xdr:nvSpPr>
      <xdr:spPr>
        <a:xfrm>
          <a:off x="10186112" y="58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0323CD3-95BB-4938-A56B-8E1CD4032D4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E52F584-8928-4075-BE8D-5BAA5C08773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156E6CD-7204-4A49-8F2C-558C87A97DEE}"/>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0078DDD-7C14-450E-A975-2C5B4D107E6A}"/>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8754E35B-658A-49E3-A600-C70049AC998A}"/>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5C5BC574-F601-41AE-A881-8F392D6AB15E}"/>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D9433C-2EF3-4284-92A3-EB654E5D4B1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34FBFE-13BF-42AD-8049-01CD61CF31C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56B8C3-E2A4-4BAD-B663-826CD0E5ED8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EE0861-0540-4970-89C1-306231BE048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9841F0-0A66-4522-B4AB-0F90FFEB2D6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4B1F86-55D9-4BC5-AD76-C5C447A82E4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E1E882-B0AB-46DB-AA7C-CD494AF569F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1E1C26-D6D9-41A7-9DFF-2A4EC08719E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672AAF-F30E-4403-84F4-9FC3D01D957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F9CBE5-B8E1-483D-AAB5-EC428353000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141,371
137,008
122.89
69,770,822
67,960,928
1,292,965
30,467,056
72,394,198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BF22F1-FA26-4AAA-B3E6-7EA9852D66C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519A53-99CF-4AC7-82EB-E076ABEB6B6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E7CBFE-3CEF-40B6-9E3E-42D8F1FD4B4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5A79B3-369E-4CDA-8716-9C88DB18EBF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30F046-C2AD-43CD-999C-9991DAD816B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E7EF7F-D843-445A-9A64-9E8616CA8BE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58E9BE-D556-4CB8-87B4-E212D3A583F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77B7A1-3E3A-4A10-98A4-C9EBDBFB6E8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DEDED7-9D40-4AD0-8A4E-693E44C2E6A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A11EC3-E713-44BD-A118-8D3C8967C1B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6DDCA5-CF3D-4A56-9255-6C06E52A53B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DB9907-1465-421F-9845-9F18E51FF0A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F01807-13CA-40B3-9482-68AFDBA19A3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3C3225-658A-476F-AA97-15952E68235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0480B8-D26D-4362-A37D-F8071CC7AF7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C5521D-EC4A-4339-A64C-AEE96F7885A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E7B12D-D7CA-4660-95FE-E87E75F4031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C57BF9-84EC-438D-9169-69701279078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5505AD-5BE6-4BBC-B916-0DFF0D28E87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15F997-CDD8-4FA3-A9DA-1F72F2132CC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908EC2-72EB-4D14-84C1-EFC052F83D9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5000A9-2A8B-4DFD-9299-050411D2399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0C3283-9EFA-48F8-BA83-DCBBFA70DE9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46B847-6E0D-46C3-A816-707AA0DFCEF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15D1DE-DD22-4D90-A0ED-4EC933F1CEE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DD7EB7-9E47-42CD-97E3-8289A7FF423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2F9866-5C20-494D-B01E-2681444E904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F7B175F-F161-448B-A8EB-2E6E7056AC9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E7F3EA-01DC-4FEC-AEAC-16175E6899F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7E69E9-1CF1-4D39-A143-C8F6E0EA610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314625-6F6E-4A54-B5AE-8CAB7641FED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DD814CA-23C5-4DB8-8F5A-9D987891471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F8CD8D5-6305-409C-BB45-6057D54B037C}"/>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DD3D943-4D8E-457E-A29D-04E383259098}"/>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2FBFC93-B505-488E-84F4-86DD148D2146}"/>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C204563-FBC6-480C-AF44-C11F2D1AA40C}"/>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6C31E64-ED22-400F-BBFF-515925C8DD53}"/>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AA531B8-605B-4ACC-A5AA-DF208D530A52}"/>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0473C03-E825-429B-A2E3-2BB16855092F}"/>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B2A4F20-C0A3-4E78-8C9E-AE99C3127A39}"/>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2058226-BCB0-46F4-81C2-187180B2833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9271189-1F6A-496D-BB6D-9CC3CE73667A}"/>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29E195A-DEB1-4710-9544-9FCDF58A9A3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BD4E803F-250E-40CF-B255-8C38DEA163CF}"/>
            </a:ext>
          </a:extLst>
        </xdr:cNvPr>
        <xdr:cNvCxnSpPr/>
      </xdr:nvCxnSpPr>
      <xdr:spPr>
        <a:xfrm flipV="1">
          <a:off x="4086225" y="5700522"/>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AEE593D1-A3BB-43D5-8BB4-48E3720C7D96}"/>
            </a:ext>
          </a:extLst>
        </xdr:cNvPr>
        <xdr:cNvSpPr txBox="1"/>
      </xdr:nvSpPr>
      <xdr:spPr>
        <a:xfrm>
          <a:off x="4124960"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4248AD21-35AB-4B96-886F-A5EB13C50CBC}"/>
            </a:ext>
          </a:extLst>
        </xdr:cNvPr>
        <xdr:cNvCxnSpPr/>
      </xdr:nvCxnSpPr>
      <xdr:spPr>
        <a:xfrm>
          <a:off x="4020820" y="690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4352CEC9-B8F7-4CB8-9591-24A07B931A07}"/>
            </a:ext>
          </a:extLst>
        </xdr:cNvPr>
        <xdr:cNvSpPr txBox="1"/>
      </xdr:nvSpPr>
      <xdr:spPr>
        <a:xfrm>
          <a:off x="412496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AFC00787-B026-4C48-B14D-FBF1636C726C}"/>
            </a:ext>
          </a:extLst>
        </xdr:cNvPr>
        <xdr:cNvCxnSpPr/>
      </xdr:nvCxnSpPr>
      <xdr:spPr>
        <a:xfrm>
          <a:off x="4020820" y="570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AB2FFCB3-DF45-488D-8832-35A2D35FC55B}"/>
            </a:ext>
          </a:extLst>
        </xdr:cNvPr>
        <xdr:cNvSpPr txBox="1"/>
      </xdr:nvSpPr>
      <xdr:spPr>
        <a:xfrm>
          <a:off x="412496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F38A754C-463A-4B63-AA1E-0D74C0F286BC}"/>
            </a:ext>
          </a:extLst>
        </xdr:cNvPr>
        <xdr:cNvSpPr/>
      </xdr:nvSpPr>
      <xdr:spPr>
        <a:xfrm>
          <a:off x="403606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9931FE3A-DA6E-4C3D-9802-D9190B4A5BAE}"/>
            </a:ext>
          </a:extLst>
        </xdr:cNvPr>
        <xdr:cNvSpPr/>
      </xdr:nvSpPr>
      <xdr:spPr>
        <a:xfrm>
          <a:off x="3312160" y="6177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C930FCB0-DBCC-4E04-BD0F-C7B07FFFF974}"/>
            </a:ext>
          </a:extLst>
        </xdr:cNvPr>
        <xdr:cNvSpPr/>
      </xdr:nvSpPr>
      <xdr:spPr>
        <a:xfrm>
          <a:off x="2514600" y="6138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5BACCF7B-9D39-4A84-AB60-39464D81BE44}"/>
            </a:ext>
          </a:extLst>
        </xdr:cNvPr>
        <xdr:cNvSpPr/>
      </xdr:nvSpPr>
      <xdr:spPr>
        <a:xfrm>
          <a:off x="1739900" y="6115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F939812E-63E1-4789-89FA-CB9D789CB253}"/>
            </a:ext>
          </a:extLst>
        </xdr:cNvPr>
        <xdr:cNvSpPr/>
      </xdr:nvSpPr>
      <xdr:spPr>
        <a:xfrm>
          <a:off x="965200" y="60901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E440343-C18D-4934-AE49-A01F064135C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8910D0C-07B7-45DE-8780-D694ED857A8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7A2B16-45C5-432D-AFF7-F9CE66F7F9E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C6DA12-3455-45F3-A961-80A2D1A1CE8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474D36-984B-4352-A573-B68782BACE9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34544</xdr:rowOff>
    </xdr:from>
    <xdr:to>
      <xdr:col>24</xdr:col>
      <xdr:colOff>114300</xdr:colOff>
      <xdr:row>36</xdr:row>
      <xdr:rowOff>136144</xdr:rowOff>
    </xdr:to>
    <xdr:sp macro="" textlink="">
      <xdr:nvSpPr>
        <xdr:cNvPr id="71" name="楕円 70">
          <a:extLst>
            <a:ext uri="{FF2B5EF4-FFF2-40B4-BE49-F238E27FC236}">
              <a16:creationId xmlns:a16="http://schemas.microsoft.com/office/drawing/2014/main" id="{6E45BB33-60D9-42F5-A71B-B291E494B340}"/>
            </a:ext>
          </a:extLst>
        </xdr:cNvPr>
        <xdr:cNvSpPr/>
      </xdr:nvSpPr>
      <xdr:spPr>
        <a:xfrm>
          <a:off x="403606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57421</xdr:rowOff>
    </xdr:from>
    <xdr:ext cx="405111" cy="259045"/>
    <xdr:sp macro="" textlink="">
      <xdr:nvSpPr>
        <xdr:cNvPr id="72" name="【道路】&#10;有形固定資産減価償却率該当値テキスト">
          <a:extLst>
            <a:ext uri="{FF2B5EF4-FFF2-40B4-BE49-F238E27FC236}">
              <a16:creationId xmlns:a16="http://schemas.microsoft.com/office/drawing/2014/main" id="{BF369FE9-EA46-4355-8E94-7459F8D23B5A}"/>
            </a:ext>
          </a:extLst>
        </xdr:cNvPr>
        <xdr:cNvSpPr txBox="1"/>
      </xdr:nvSpPr>
      <xdr:spPr>
        <a:xfrm>
          <a:off x="4124960"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160274</xdr:rowOff>
    </xdr:from>
    <xdr:to>
      <xdr:col>20</xdr:col>
      <xdr:colOff>38100</xdr:colOff>
      <xdr:row>36</xdr:row>
      <xdr:rowOff>90424</xdr:rowOff>
    </xdr:to>
    <xdr:sp macro="" textlink="">
      <xdr:nvSpPr>
        <xdr:cNvPr id="73" name="楕円 72">
          <a:extLst>
            <a:ext uri="{FF2B5EF4-FFF2-40B4-BE49-F238E27FC236}">
              <a16:creationId xmlns:a16="http://schemas.microsoft.com/office/drawing/2014/main" id="{5DE63CDE-EFAC-435C-A2DD-F212AFDEE025}"/>
            </a:ext>
          </a:extLst>
        </xdr:cNvPr>
        <xdr:cNvSpPr/>
      </xdr:nvSpPr>
      <xdr:spPr>
        <a:xfrm>
          <a:off x="3312160" y="6027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39624</xdr:rowOff>
    </xdr:from>
    <xdr:to>
      <xdr:col>24</xdr:col>
      <xdr:colOff>63500</xdr:colOff>
      <xdr:row>36</xdr:row>
      <xdr:rowOff>85344</xdr:rowOff>
    </xdr:to>
    <xdr:cxnSp macro="">
      <xdr:nvCxnSpPr>
        <xdr:cNvPr id="74" name="直線コネクタ 73">
          <a:extLst>
            <a:ext uri="{FF2B5EF4-FFF2-40B4-BE49-F238E27FC236}">
              <a16:creationId xmlns:a16="http://schemas.microsoft.com/office/drawing/2014/main" id="{24587B69-E203-47B5-A1CC-211EE3A217F0}"/>
            </a:ext>
          </a:extLst>
        </xdr:cNvPr>
        <xdr:cNvCxnSpPr/>
      </xdr:nvCxnSpPr>
      <xdr:spPr>
        <a:xfrm>
          <a:off x="3355340" y="607466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121412</xdr:rowOff>
    </xdr:from>
    <xdr:to>
      <xdr:col>15</xdr:col>
      <xdr:colOff>101600</xdr:colOff>
      <xdr:row>36</xdr:row>
      <xdr:rowOff>51562</xdr:rowOff>
    </xdr:to>
    <xdr:sp macro="" textlink="">
      <xdr:nvSpPr>
        <xdr:cNvPr id="75" name="楕円 74">
          <a:extLst>
            <a:ext uri="{FF2B5EF4-FFF2-40B4-BE49-F238E27FC236}">
              <a16:creationId xmlns:a16="http://schemas.microsoft.com/office/drawing/2014/main" id="{D717246D-CBDF-4B15-89DD-728E6CBEA4B6}"/>
            </a:ext>
          </a:extLst>
        </xdr:cNvPr>
        <xdr:cNvSpPr/>
      </xdr:nvSpPr>
      <xdr:spPr>
        <a:xfrm>
          <a:off x="2514600" y="5988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xdr:rowOff>
    </xdr:from>
    <xdr:to>
      <xdr:col>19</xdr:col>
      <xdr:colOff>177800</xdr:colOff>
      <xdr:row>36</xdr:row>
      <xdr:rowOff>39624</xdr:rowOff>
    </xdr:to>
    <xdr:cxnSp macro="">
      <xdr:nvCxnSpPr>
        <xdr:cNvPr id="76" name="直線コネクタ 75">
          <a:extLst>
            <a:ext uri="{FF2B5EF4-FFF2-40B4-BE49-F238E27FC236}">
              <a16:creationId xmlns:a16="http://schemas.microsoft.com/office/drawing/2014/main" id="{C633CEA2-B537-4135-B764-1024F689E0C6}"/>
            </a:ext>
          </a:extLst>
        </xdr:cNvPr>
        <xdr:cNvCxnSpPr/>
      </xdr:nvCxnSpPr>
      <xdr:spPr>
        <a:xfrm>
          <a:off x="2565400" y="6035802"/>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87122</xdr:rowOff>
    </xdr:from>
    <xdr:to>
      <xdr:col>10</xdr:col>
      <xdr:colOff>165100</xdr:colOff>
      <xdr:row>36</xdr:row>
      <xdr:rowOff>17272</xdr:rowOff>
    </xdr:to>
    <xdr:sp macro="" textlink="">
      <xdr:nvSpPr>
        <xdr:cNvPr id="77" name="楕円 76">
          <a:extLst>
            <a:ext uri="{FF2B5EF4-FFF2-40B4-BE49-F238E27FC236}">
              <a16:creationId xmlns:a16="http://schemas.microsoft.com/office/drawing/2014/main" id="{8B98CF64-4144-4C7C-81B5-E8452A4F06F6}"/>
            </a:ext>
          </a:extLst>
        </xdr:cNvPr>
        <xdr:cNvSpPr/>
      </xdr:nvSpPr>
      <xdr:spPr>
        <a:xfrm>
          <a:off x="1739900" y="595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137922</xdr:rowOff>
    </xdr:from>
    <xdr:to>
      <xdr:col>15</xdr:col>
      <xdr:colOff>50800</xdr:colOff>
      <xdr:row>36</xdr:row>
      <xdr:rowOff>762</xdr:rowOff>
    </xdr:to>
    <xdr:cxnSp macro="">
      <xdr:nvCxnSpPr>
        <xdr:cNvPr id="78" name="直線コネクタ 77">
          <a:extLst>
            <a:ext uri="{FF2B5EF4-FFF2-40B4-BE49-F238E27FC236}">
              <a16:creationId xmlns:a16="http://schemas.microsoft.com/office/drawing/2014/main" id="{F5283369-3344-4452-AA28-D9E9673750AF}"/>
            </a:ext>
          </a:extLst>
        </xdr:cNvPr>
        <xdr:cNvCxnSpPr/>
      </xdr:nvCxnSpPr>
      <xdr:spPr>
        <a:xfrm>
          <a:off x="1790700" y="6005322"/>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59690</xdr:rowOff>
    </xdr:from>
    <xdr:to>
      <xdr:col>6</xdr:col>
      <xdr:colOff>38100</xdr:colOff>
      <xdr:row>35</xdr:row>
      <xdr:rowOff>161290</xdr:rowOff>
    </xdr:to>
    <xdr:sp macro="" textlink="">
      <xdr:nvSpPr>
        <xdr:cNvPr id="79" name="楕円 78">
          <a:extLst>
            <a:ext uri="{FF2B5EF4-FFF2-40B4-BE49-F238E27FC236}">
              <a16:creationId xmlns:a16="http://schemas.microsoft.com/office/drawing/2014/main" id="{2ADACB43-599C-4C1F-820D-5B6ED904FF18}"/>
            </a:ext>
          </a:extLst>
        </xdr:cNvPr>
        <xdr:cNvSpPr/>
      </xdr:nvSpPr>
      <xdr:spPr>
        <a:xfrm>
          <a:off x="965200" y="592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110490</xdr:rowOff>
    </xdr:from>
    <xdr:to>
      <xdr:col>10</xdr:col>
      <xdr:colOff>114300</xdr:colOff>
      <xdr:row>35</xdr:row>
      <xdr:rowOff>137922</xdr:rowOff>
    </xdr:to>
    <xdr:cxnSp macro="">
      <xdr:nvCxnSpPr>
        <xdr:cNvPr id="80" name="直線コネクタ 79">
          <a:extLst>
            <a:ext uri="{FF2B5EF4-FFF2-40B4-BE49-F238E27FC236}">
              <a16:creationId xmlns:a16="http://schemas.microsoft.com/office/drawing/2014/main" id="{A043FD6E-6183-4814-8B01-01A0E5BC5062}"/>
            </a:ext>
          </a:extLst>
        </xdr:cNvPr>
        <xdr:cNvCxnSpPr/>
      </xdr:nvCxnSpPr>
      <xdr:spPr>
        <a:xfrm>
          <a:off x="1008380" y="5977890"/>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88D1DF2F-EFC2-435E-B388-7081DA95EA59}"/>
            </a:ext>
          </a:extLst>
        </xdr:cNvPr>
        <xdr:cNvSpPr txBox="1"/>
      </xdr:nvSpPr>
      <xdr:spPr>
        <a:xfrm>
          <a:off x="3170564" y="626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44B5042C-AA7D-4F2F-89C3-25F39B54ABD1}"/>
            </a:ext>
          </a:extLst>
        </xdr:cNvPr>
        <xdr:cNvSpPr txBox="1"/>
      </xdr:nvSpPr>
      <xdr:spPr>
        <a:xfrm>
          <a:off x="2385704" y="622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8DB7E474-F3B0-473A-9249-73BEBAF82CE4}"/>
            </a:ext>
          </a:extLst>
        </xdr:cNvPr>
        <xdr:cNvSpPr txBox="1"/>
      </xdr:nvSpPr>
      <xdr:spPr>
        <a:xfrm>
          <a:off x="1611004" y="620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866F4895-14D3-4B75-8A6F-3B3D0348990F}"/>
            </a:ext>
          </a:extLst>
        </xdr:cNvPr>
        <xdr:cNvSpPr txBox="1"/>
      </xdr:nvSpPr>
      <xdr:spPr>
        <a:xfrm>
          <a:off x="83630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106951</xdr:rowOff>
    </xdr:from>
    <xdr:ext cx="405111" cy="259045"/>
    <xdr:sp macro="" textlink="">
      <xdr:nvSpPr>
        <xdr:cNvPr id="85" name="n_1mainValue【道路】&#10;有形固定資産減価償却率">
          <a:extLst>
            <a:ext uri="{FF2B5EF4-FFF2-40B4-BE49-F238E27FC236}">
              <a16:creationId xmlns:a16="http://schemas.microsoft.com/office/drawing/2014/main" id="{388D83F6-6137-4F5B-BC72-5AD46646181F}"/>
            </a:ext>
          </a:extLst>
        </xdr:cNvPr>
        <xdr:cNvSpPr txBox="1"/>
      </xdr:nvSpPr>
      <xdr:spPr>
        <a:xfrm>
          <a:off x="317056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68089</xdr:rowOff>
    </xdr:from>
    <xdr:ext cx="405111" cy="259045"/>
    <xdr:sp macro="" textlink="">
      <xdr:nvSpPr>
        <xdr:cNvPr id="86" name="n_2mainValue【道路】&#10;有形固定資産減価償却率">
          <a:extLst>
            <a:ext uri="{FF2B5EF4-FFF2-40B4-BE49-F238E27FC236}">
              <a16:creationId xmlns:a16="http://schemas.microsoft.com/office/drawing/2014/main" id="{57122395-4A9F-433C-BC19-A9F34CFDF080}"/>
            </a:ext>
          </a:extLst>
        </xdr:cNvPr>
        <xdr:cNvSpPr txBox="1"/>
      </xdr:nvSpPr>
      <xdr:spPr>
        <a:xfrm>
          <a:off x="2385704" y="57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7" name="n_3mainValue【道路】&#10;有形固定資産減価償却率">
          <a:extLst>
            <a:ext uri="{FF2B5EF4-FFF2-40B4-BE49-F238E27FC236}">
              <a16:creationId xmlns:a16="http://schemas.microsoft.com/office/drawing/2014/main" id="{430BBBCC-5407-441C-870E-B9C17E9A2791}"/>
            </a:ext>
          </a:extLst>
        </xdr:cNvPr>
        <xdr:cNvSpPr txBox="1"/>
      </xdr:nvSpPr>
      <xdr:spPr>
        <a:xfrm>
          <a:off x="1611004" y="57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mainValue【道路】&#10;有形固定資産減価償却率">
          <a:extLst>
            <a:ext uri="{FF2B5EF4-FFF2-40B4-BE49-F238E27FC236}">
              <a16:creationId xmlns:a16="http://schemas.microsoft.com/office/drawing/2014/main" id="{D0E4E492-1D51-49D6-BD57-015123E6ACB0}"/>
            </a:ext>
          </a:extLst>
        </xdr:cNvPr>
        <xdr:cNvSpPr txBox="1"/>
      </xdr:nvSpPr>
      <xdr:spPr>
        <a:xfrm>
          <a:off x="8363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375BCF4-A20B-4300-9DCB-FDB373F35A6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5DA491C-51A5-49B6-96C2-A2AE6D278F9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6797808-C783-4375-A1D2-C307EF38582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1EC07EC-821D-4244-A65B-67CDD415C88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56AD182-A82A-48DF-B037-D9CF33247EE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70290EF-33EA-422F-A347-A718EA6AA8A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31B9391-F4FE-4D7F-A459-1CE41BF5BFE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84A8B95-DDE7-42AD-B79A-ED2388E7703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6A1BD88-BBD5-4B0F-ADEF-DE00F7736F6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ED33D60-3AB8-4BD3-9F7C-4F56774E16E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8545840-ABFF-4CA9-B188-8D9EEDC1EB6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6F3F6C-D288-42AF-98DC-1FA8886482D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56D1E86-93A7-4C7A-90B6-44FDDD263C4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9A34C16-2E5B-426F-B8FE-CCE16B57933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9EDBEAF-6946-45F0-B804-DC94046F5781}"/>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58F8293-C824-4C5A-BEA9-8481616EC81E}"/>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3443BC3-0833-4D96-8F53-7823FB7BB0F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2768B63-8A72-4E2D-81B6-C1545B10C036}"/>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31E63B7-DC1B-4858-B2C8-4D414C592CC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15B1DE21-A689-4E0C-98E0-983527C052AE}"/>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7983D79-49B1-4BEF-9548-CBC426F376A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86E8C93-6574-40CA-937E-E97083BA0E94}"/>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901BAC6-B7F9-4232-A57D-2C62F0156C2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71743133-C2FC-42F4-8822-D3E87AE3ED94}"/>
            </a:ext>
          </a:extLst>
        </xdr:cNvPr>
        <xdr:cNvCxnSpPr/>
      </xdr:nvCxnSpPr>
      <xdr:spPr>
        <a:xfrm flipV="1">
          <a:off x="9219565" y="5796077"/>
          <a:ext cx="0" cy="11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FA091850-4C28-4165-A10A-B27AC00D41E2}"/>
            </a:ext>
          </a:extLst>
        </xdr:cNvPr>
        <xdr:cNvSpPr txBox="1"/>
      </xdr:nvSpPr>
      <xdr:spPr>
        <a:xfrm>
          <a:off x="9258300" y="69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CE897027-7B99-4D32-805D-9E02A6524EFB}"/>
            </a:ext>
          </a:extLst>
        </xdr:cNvPr>
        <xdr:cNvCxnSpPr/>
      </xdr:nvCxnSpPr>
      <xdr:spPr>
        <a:xfrm>
          <a:off x="9154160" y="697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F0C23442-A707-46CD-9BA4-775CABBB197B}"/>
            </a:ext>
          </a:extLst>
        </xdr:cNvPr>
        <xdr:cNvSpPr txBox="1"/>
      </xdr:nvSpPr>
      <xdr:spPr>
        <a:xfrm>
          <a:off x="9258300" y="55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85E6CCE6-48C6-4ACE-80F6-34805FBF0EB7}"/>
            </a:ext>
          </a:extLst>
        </xdr:cNvPr>
        <xdr:cNvCxnSpPr/>
      </xdr:nvCxnSpPr>
      <xdr:spPr>
        <a:xfrm>
          <a:off x="9154160" y="5796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B198D94B-9BB1-46CB-BB5F-B7744BDA1971}"/>
            </a:ext>
          </a:extLst>
        </xdr:cNvPr>
        <xdr:cNvSpPr txBox="1"/>
      </xdr:nvSpPr>
      <xdr:spPr>
        <a:xfrm>
          <a:off x="9258300" y="65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3747C95-0EF4-4D2B-B06C-F5AF210D3561}"/>
            </a:ext>
          </a:extLst>
        </xdr:cNvPr>
        <xdr:cNvSpPr/>
      </xdr:nvSpPr>
      <xdr:spPr>
        <a:xfrm>
          <a:off x="9192260" y="6602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C915B227-7DCA-411A-9F3F-0DBE2974738A}"/>
            </a:ext>
          </a:extLst>
        </xdr:cNvPr>
        <xdr:cNvSpPr/>
      </xdr:nvSpPr>
      <xdr:spPr>
        <a:xfrm>
          <a:off x="8445500" y="6624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9A254BD3-1944-4AE3-81FC-1FA67AE043E1}"/>
            </a:ext>
          </a:extLst>
        </xdr:cNvPr>
        <xdr:cNvSpPr/>
      </xdr:nvSpPr>
      <xdr:spPr>
        <a:xfrm>
          <a:off x="7670800" y="66198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595E0DA-0A8C-4120-A261-90637BE699CD}"/>
            </a:ext>
          </a:extLst>
        </xdr:cNvPr>
        <xdr:cNvSpPr/>
      </xdr:nvSpPr>
      <xdr:spPr>
        <a:xfrm>
          <a:off x="6873240" y="66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65581669-5B70-4F3F-8D41-D4402CFF64A1}"/>
            </a:ext>
          </a:extLst>
        </xdr:cNvPr>
        <xdr:cNvSpPr/>
      </xdr:nvSpPr>
      <xdr:spPr>
        <a:xfrm>
          <a:off x="6098540" y="661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7155187-A166-4A9D-B8F8-76367A95AF1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11C230-896F-4B9E-B661-F98B76FE814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54AF86-57DA-41B9-BC39-86DC69898A2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F3E03D4-DBD5-473D-BA8D-0D8D07EE8D2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AE6B91-E512-448B-87E0-489D0EE74F5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21818</xdr:rowOff>
    </xdr:from>
    <xdr:to>
      <xdr:col>55</xdr:col>
      <xdr:colOff>50800</xdr:colOff>
      <xdr:row>37</xdr:row>
      <xdr:rowOff>123418</xdr:rowOff>
    </xdr:to>
    <xdr:sp macro="" textlink="">
      <xdr:nvSpPr>
        <xdr:cNvPr id="128" name="楕円 127">
          <a:extLst>
            <a:ext uri="{FF2B5EF4-FFF2-40B4-BE49-F238E27FC236}">
              <a16:creationId xmlns:a16="http://schemas.microsoft.com/office/drawing/2014/main" id="{5DDD2929-6766-4B17-A207-A81D325ED3FC}"/>
            </a:ext>
          </a:extLst>
        </xdr:cNvPr>
        <xdr:cNvSpPr/>
      </xdr:nvSpPr>
      <xdr:spPr>
        <a:xfrm>
          <a:off x="9192260" y="62244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44695</xdr:rowOff>
    </xdr:from>
    <xdr:ext cx="534377" cy="259045"/>
    <xdr:sp macro="" textlink="">
      <xdr:nvSpPr>
        <xdr:cNvPr id="129" name="【道路】&#10;一人当たり延長該当値テキスト">
          <a:extLst>
            <a:ext uri="{FF2B5EF4-FFF2-40B4-BE49-F238E27FC236}">
              <a16:creationId xmlns:a16="http://schemas.microsoft.com/office/drawing/2014/main" id="{78E5ADF3-635C-40F4-A577-292A135B3458}"/>
            </a:ext>
          </a:extLst>
        </xdr:cNvPr>
        <xdr:cNvSpPr txBox="1"/>
      </xdr:nvSpPr>
      <xdr:spPr>
        <a:xfrm>
          <a:off x="9258300" y="60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137566</xdr:rowOff>
    </xdr:from>
    <xdr:to>
      <xdr:col>50</xdr:col>
      <xdr:colOff>165100</xdr:colOff>
      <xdr:row>37</xdr:row>
      <xdr:rowOff>67716</xdr:rowOff>
    </xdr:to>
    <xdr:sp macro="" textlink="">
      <xdr:nvSpPr>
        <xdr:cNvPr id="130" name="楕円 129">
          <a:extLst>
            <a:ext uri="{FF2B5EF4-FFF2-40B4-BE49-F238E27FC236}">
              <a16:creationId xmlns:a16="http://schemas.microsoft.com/office/drawing/2014/main" id="{5AA473E9-0DB5-48A5-8AAA-BF35CC055D1D}"/>
            </a:ext>
          </a:extLst>
        </xdr:cNvPr>
        <xdr:cNvSpPr/>
      </xdr:nvSpPr>
      <xdr:spPr>
        <a:xfrm>
          <a:off x="8445500" y="6172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16916</xdr:rowOff>
    </xdr:from>
    <xdr:to>
      <xdr:col>55</xdr:col>
      <xdr:colOff>0</xdr:colOff>
      <xdr:row>37</xdr:row>
      <xdr:rowOff>72618</xdr:rowOff>
    </xdr:to>
    <xdr:cxnSp macro="">
      <xdr:nvCxnSpPr>
        <xdr:cNvPr id="131" name="直線コネクタ 130">
          <a:extLst>
            <a:ext uri="{FF2B5EF4-FFF2-40B4-BE49-F238E27FC236}">
              <a16:creationId xmlns:a16="http://schemas.microsoft.com/office/drawing/2014/main" id="{CE98AA0C-2186-4CBD-956D-D65F79B63918}"/>
            </a:ext>
          </a:extLst>
        </xdr:cNvPr>
        <xdr:cNvCxnSpPr/>
      </xdr:nvCxnSpPr>
      <xdr:spPr>
        <a:xfrm>
          <a:off x="8496300" y="6219596"/>
          <a:ext cx="7239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143434</xdr:rowOff>
    </xdr:from>
    <xdr:to>
      <xdr:col>46</xdr:col>
      <xdr:colOff>38100</xdr:colOff>
      <xdr:row>37</xdr:row>
      <xdr:rowOff>73584</xdr:rowOff>
    </xdr:to>
    <xdr:sp macro="" textlink="">
      <xdr:nvSpPr>
        <xdr:cNvPr id="132" name="楕円 131">
          <a:extLst>
            <a:ext uri="{FF2B5EF4-FFF2-40B4-BE49-F238E27FC236}">
              <a16:creationId xmlns:a16="http://schemas.microsoft.com/office/drawing/2014/main" id="{5D81E858-E308-4AA0-89C1-8953A3028805}"/>
            </a:ext>
          </a:extLst>
        </xdr:cNvPr>
        <xdr:cNvSpPr/>
      </xdr:nvSpPr>
      <xdr:spPr>
        <a:xfrm>
          <a:off x="7670800" y="6178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16916</xdr:rowOff>
    </xdr:from>
    <xdr:to>
      <xdr:col>50</xdr:col>
      <xdr:colOff>114300</xdr:colOff>
      <xdr:row>37</xdr:row>
      <xdr:rowOff>22784</xdr:rowOff>
    </xdr:to>
    <xdr:cxnSp macro="">
      <xdr:nvCxnSpPr>
        <xdr:cNvPr id="133" name="直線コネクタ 132">
          <a:extLst>
            <a:ext uri="{FF2B5EF4-FFF2-40B4-BE49-F238E27FC236}">
              <a16:creationId xmlns:a16="http://schemas.microsoft.com/office/drawing/2014/main" id="{A43E0F64-A692-4403-9EB9-78745E1708EC}"/>
            </a:ext>
          </a:extLst>
        </xdr:cNvPr>
        <xdr:cNvCxnSpPr/>
      </xdr:nvCxnSpPr>
      <xdr:spPr>
        <a:xfrm flipV="1">
          <a:off x="7713980" y="6219596"/>
          <a:ext cx="78232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34925</xdr:rowOff>
    </xdr:from>
    <xdr:to>
      <xdr:col>41</xdr:col>
      <xdr:colOff>101600</xdr:colOff>
      <xdr:row>37</xdr:row>
      <xdr:rowOff>136525</xdr:rowOff>
    </xdr:to>
    <xdr:sp macro="" textlink="">
      <xdr:nvSpPr>
        <xdr:cNvPr id="134" name="楕円 133">
          <a:extLst>
            <a:ext uri="{FF2B5EF4-FFF2-40B4-BE49-F238E27FC236}">
              <a16:creationId xmlns:a16="http://schemas.microsoft.com/office/drawing/2014/main" id="{A12048E1-3553-411E-AF85-56EBA66FD219}"/>
            </a:ext>
          </a:extLst>
        </xdr:cNvPr>
        <xdr:cNvSpPr/>
      </xdr:nvSpPr>
      <xdr:spPr>
        <a:xfrm>
          <a:off x="687324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22784</xdr:rowOff>
    </xdr:from>
    <xdr:to>
      <xdr:col>45</xdr:col>
      <xdr:colOff>177800</xdr:colOff>
      <xdr:row>37</xdr:row>
      <xdr:rowOff>85725</xdr:rowOff>
    </xdr:to>
    <xdr:cxnSp macro="">
      <xdr:nvCxnSpPr>
        <xdr:cNvPr id="135" name="直線コネクタ 134">
          <a:extLst>
            <a:ext uri="{FF2B5EF4-FFF2-40B4-BE49-F238E27FC236}">
              <a16:creationId xmlns:a16="http://schemas.microsoft.com/office/drawing/2014/main" id="{5B8998D3-6AD8-4DA1-8634-243C44D49003}"/>
            </a:ext>
          </a:extLst>
        </xdr:cNvPr>
        <xdr:cNvCxnSpPr/>
      </xdr:nvCxnSpPr>
      <xdr:spPr>
        <a:xfrm flipV="1">
          <a:off x="6924040" y="6225464"/>
          <a:ext cx="78994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39497</xdr:rowOff>
    </xdr:from>
    <xdr:to>
      <xdr:col>36</xdr:col>
      <xdr:colOff>165100</xdr:colOff>
      <xdr:row>37</xdr:row>
      <xdr:rowOff>141097</xdr:rowOff>
    </xdr:to>
    <xdr:sp macro="" textlink="">
      <xdr:nvSpPr>
        <xdr:cNvPr id="136" name="楕円 135">
          <a:extLst>
            <a:ext uri="{FF2B5EF4-FFF2-40B4-BE49-F238E27FC236}">
              <a16:creationId xmlns:a16="http://schemas.microsoft.com/office/drawing/2014/main" id="{9B6C4A1A-FC91-4686-A240-C995D5FD0C54}"/>
            </a:ext>
          </a:extLst>
        </xdr:cNvPr>
        <xdr:cNvSpPr/>
      </xdr:nvSpPr>
      <xdr:spPr>
        <a:xfrm>
          <a:off x="6098540" y="62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85725</xdr:rowOff>
    </xdr:from>
    <xdr:to>
      <xdr:col>41</xdr:col>
      <xdr:colOff>50800</xdr:colOff>
      <xdr:row>37</xdr:row>
      <xdr:rowOff>90297</xdr:rowOff>
    </xdr:to>
    <xdr:cxnSp macro="">
      <xdr:nvCxnSpPr>
        <xdr:cNvPr id="137" name="直線コネクタ 136">
          <a:extLst>
            <a:ext uri="{FF2B5EF4-FFF2-40B4-BE49-F238E27FC236}">
              <a16:creationId xmlns:a16="http://schemas.microsoft.com/office/drawing/2014/main" id="{87AE02EA-4F4F-4E39-ADA4-3E9F9ED9BCD3}"/>
            </a:ext>
          </a:extLst>
        </xdr:cNvPr>
        <xdr:cNvCxnSpPr/>
      </xdr:nvCxnSpPr>
      <xdr:spPr>
        <a:xfrm flipV="1">
          <a:off x="6149340" y="628840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98FC7925-AED4-44B3-8C5D-185E84382FAC}"/>
            </a:ext>
          </a:extLst>
        </xdr:cNvPr>
        <xdr:cNvSpPr txBox="1"/>
      </xdr:nvSpPr>
      <xdr:spPr>
        <a:xfrm>
          <a:off x="8271587" y="67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B987908F-6F57-4BD1-A4F8-C65082A70F7B}"/>
            </a:ext>
          </a:extLst>
        </xdr:cNvPr>
        <xdr:cNvSpPr txBox="1"/>
      </xdr:nvSpPr>
      <xdr:spPr>
        <a:xfrm>
          <a:off x="7509587" y="67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3C4BE400-6AD8-4300-B2B5-90645D4E5B78}"/>
            </a:ext>
          </a:extLst>
        </xdr:cNvPr>
        <xdr:cNvSpPr txBox="1"/>
      </xdr:nvSpPr>
      <xdr:spPr>
        <a:xfrm>
          <a:off x="671202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68BF739A-4D21-4FAF-B6E4-6AB74F37F36E}"/>
            </a:ext>
          </a:extLst>
        </xdr:cNvPr>
        <xdr:cNvSpPr txBox="1"/>
      </xdr:nvSpPr>
      <xdr:spPr>
        <a:xfrm>
          <a:off x="5937327" y="67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84243</xdr:rowOff>
    </xdr:from>
    <xdr:ext cx="534377" cy="259045"/>
    <xdr:sp macro="" textlink="">
      <xdr:nvSpPr>
        <xdr:cNvPr id="142" name="n_1mainValue【道路】&#10;一人当たり延長">
          <a:extLst>
            <a:ext uri="{FF2B5EF4-FFF2-40B4-BE49-F238E27FC236}">
              <a16:creationId xmlns:a16="http://schemas.microsoft.com/office/drawing/2014/main" id="{B800409C-0352-4F9F-8CB1-0DF730BDF908}"/>
            </a:ext>
          </a:extLst>
        </xdr:cNvPr>
        <xdr:cNvSpPr txBox="1"/>
      </xdr:nvSpPr>
      <xdr:spPr>
        <a:xfrm>
          <a:off x="8239271" y="59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90111</xdr:rowOff>
    </xdr:from>
    <xdr:ext cx="534377" cy="259045"/>
    <xdr:sp macro="" textlink="">
      <xdr:nvSpPr>
        <xdr:cNvPr id="143" name="n_2mainValue【道路】&#10;一人当たり延長">
          <a:extLst>
            <a:ext uri="{FF2B5EF4-FFF2-40B4-BE49-F238E27FC236}">
              <a16:creationId xmlns:a16="http://schemas.microsoft.com/office/drawing/2014/main" id="{B2AB383B-9822-4050-8BC7-297130B0DB62}"/>
            </a:ext>
          </a:extLst>
        </xdr:cNvPr>
        <xdr:cNvSpPr txBox="1"/>
      </xdr:nvSpPr>
      <xdr:spPr>
        <a:xfrm>
          <a:off x="7477271" y="59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153052</xdr:rowOff>
    </xdr:from>
    <xdr:ext cx="534377" cy="259045"/>
    <xdr:sp macro="" textlink="">
      <xdr:nvSpPr>
        <xdr:cNvPr id="144" name="n_3mainValue【道路】&#10;一人当たり延長">
          <a:extLst>
            <a:ext uri="{FF2B5EF4-FFF2-40B4-BE49-F238E27FC236}">
              <a16:creationId xmlns:a16="http://schemas.microsoft.com/office/drawing/2014/main" id="{B347CFDC-B217-428A-9D72-6A3152BB6D38}"/>
            </a:ext>
          </a:extLst>
        </xdr:cNvPr>
        <xdr:cNvSpPr txBox="1"/>
      </xdr:nvSpPr>
      <xdr:spPr>
        <a:xfrm>
          <a:off x="670257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157624</xdr:rowOff>
    </xdr:from>
    <xdr:ext cx="534377" cy="259045"/>
    <xdr:sp macro="" textlink="">
      <xdr:nvSpPr>
        <xdr:cNvPr id="145" name="n_4mainValue【道路】&#10;一人当たり延長">
          <a:extLst>
            <a:ext uri="{FF2B5EF4-FFF2-40B4-BE49-F238E27FC236}">
              <a16:creationId xmlns:a16="http://schemas.microsoft.com/office/drawing/2014/main" id="{265718F1-3822-4857-ADDB-3FF90DCF366A}"/>
            </a:ext>
          </a:extLst>
        </xdr:cNvPr>
        <xdr:cNvSpPr txBox="1"/>
      </xdr:nvSpPr>
      <xdr:spPr>
        <a:xfrm>
          <a:off x="5905011" y="60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0BE60FC-FF64-4B05-9324-70BF9687170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3F1B669-5DEC-44DF-A3D6-9AB922C8F4B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7F80560-BE0C-47CE-87B0-ADC7B75BF6A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E3FA72E-0E0B-4A11-9EFB-0855CEECD82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CD67550-49D1-47FD-AF5F-94AC914EA1C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32D5FFC-DB0B-48C3-ADC4-80C2A5C3193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D6D4CFE-3EC2-4409-9E2E-503411F7529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A4CD484-41A8-4257-B3DE-6B86D7AEA5E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E5F1A3A-EE02-47F6-BA9D-C12C0962AC4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722020C-2789-44EA-A3DA-570815DA15B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920D81E-7082-4020-B020-97EBA60E9937}"/>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A67ADD32-FAAF-4E56-9BAF-A627A9A6CA6B}"/>
            </a:ext>
          </a:extLst>
        </xdr:cNvPr>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37CA11A1-FD11-40A9-B37B-038ED206457A}"/>
            </a:ext>
          </a:extLst>
        </xdr:cNvPr>
        <xdr:cNvSpPr txBox="1"/>
      </xdr:nvSpPr>
      <xdr:spPr>
        <a:xfrm>
          <a:off x="27196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329E8029-B357-4D49-8DBF-1C363563B0FF}"/>
            </a:ext>
          </a:extLst>
        </xdr:cNvPr>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8219E12B-F31F-4F3D-89ED-8BB6F58FD45B}"/>
            </a:ext>
          </a:extLst>
        </xdr:cNvPr>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6983CCBB-82FD-452E-9518-666EBAE6B037}"/>
            </a:ext>
          </a:extLst>
        </xdr:cNvPr>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A4A3E81D-C1BC-48EE-9FC0-3FA34C0E167D}"/>
            </a:ext>
          </a:extLst>
        </xdr:cNvPr>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FBF1F67-6C21-4D7F-94EE-28DFB2DF946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1B36115-93FB-49B6-9409-907729883EA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C31EF511-4E94-4251-AB19-555DD65EF083}"/>
            </a:ext>
          </a:extLst>
        </xdr:cNvPr>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A9F04132-78BB-477B-9ADF-0EA2B7D29534}"/>
            </a:ext>
          </a:extLst>
        </xdr:cNvPr>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A2258D65-E528-45F7-AFF6-5553DC5F1F0D}"/>
            </a:ext>
          </a:extLst>
        </xdr:cNvPr>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A87FBE4D-93BC-493C-A48B-2F58DA17C462}"/>
            </a:ext>
          </a:extLst>
        </xdr:cNvPr>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6C98E31A-9C23-4C38-AA16-AC21C6D34862}"/>
            </a:ext>
          </a:extLst>
        </xdr:cNvPr>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FF2D421E-6A89-4DE4-BFC5-A8742270FEAE}"/>
            </a:ext>
          </a:extLst>
        </xdr:cNvPr>
        <xdr:cNvSpPr txBox="1"/>
      </xdr:nvSpPr>
      <xdr:spPr>
        <a:xfrm>
          <a:off x="33608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0109AA8-29F7-412C-A3E5-A6EA41B2BFC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73F7B743-C9E9-4E8C-8D90-188BB06A5D64}"/>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0AFCC3A-5C35-4974-9AC1-0049421ECC0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A5DEE89A-6A20-4B9E-A4E1-D7073427CBF7}"/>
            </a:ext>
          </a:extLst>
        </xdr:cNvPr>
        <xdr:cNvCxnSpPr/>
      </xdr:nvCxnSpPr>
      <xdr:spPr>
        <a:xfrm flipV="1">
          <a:off x="4086225" y="9337357"/>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472FCF8-B8A7-467E-BD54-8B0019CE993F}"/>
            </a:ext>
          </a:extLst>
        </xdr:cNvPr>
        <xdr:cNvSpPr txBox="1"/>
      </xdr:nvSpPr>
      <xdr:spPr>
        <a:xfrm>
          <a:off x="4124960" y="1071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CDF45A5B-B6E5-4DE6-A7A4-256B3B3A5ABB}"/>
            </a:ext>
          </a:extLst>
        </xdr:cNvPr>
        <xdr:cNvCxnSpPr/>
      </xdr:nvCxnSpPr>
      <xdr:spPr>
        <a:xfrm>
          <a:off x="4020820" y="10712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7B56CC92-198D-469E-BC2C-4A55F0453985}"/>
            </a:ext>
          </a:extLst>
        </xdr:cNvPr>
        <xdr:cNvSpPr txBox="1"/>
      </xdr:nvSpPr>
      <xdr:spPr>
        <a:xfrm>
          <a:off x="412496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496A275D-754C-4307-B11A-719B0691A35A}"/>
            </a:ext>
          </a:extLst>
        </xdr:cNvPr>
        <xdr:cNvCxnSpPr/>
      </xdr:nvCxnSpPr>
      <xdr:spPr>
        <a:xfrm>
          <a:off x="402082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271E95B-671D-4F5F-AC52-7DDC7CCABEF3}"/>
            </a:ext>
          </a:extLst>
        </xdr:cNvPr>
        <xdr:cNvSpPr txBox="1"/>
      </xdr:nvSpPr>
      <xdr:spPr>
        <a:xfrm>
          <a:off x="4124960" y="9839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79518D52-422E-4097-85A3-70130FA832BE}"/>
            </a:ext>
          </a:extLst>
        </xdr:cNvPr>
        <xdr:cNvSpPr/>
      </xdr:nvSpPr>
      <xdr:spPr>
        <a:xfrm>
          <a:off x="4036060" y="986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87CFD433-26B7-4DA6-B3B2-DCFA5AA94A25}"/>
            </a:ext>
          </a:extLst>
        </xdr:cNvPr>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12A27F26-939A-4667-A5D1-0153420003E1}"/>
            </a:ext>
          </a:extLst>
        </xdr:cNvPr>
        <xdr:cNvSpPr/>
      </xdr:nvSpPr>
      <xdr:spPr>
        <a:xfrm>
          <a:off x="2514600" y="97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F0540701-BD91-4AA0-84CF-A6B8A5BC6412}"/>
            </a:ext>
          </a:extLst>
        </xdr:cNvPr>
        <xdr:cNvSpPr/>
      </xdr:nvSpPr>
      <xdr:spPr>
        <a:xfrm>
          <a:off x="17399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9BA31E35-AE95-4568-A513-8C6FACD0727B}"/>
            </a:ext>
          </a:extLst>
        </xdr:cNvPr>
        <xdr:cNvSpPr/>
      </xdr:nvSpPr>
      <xdr:spPr>
        <a:xfrm>
          <a:off x="965200" y="9740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573688E-5555-44A8-8E21-D8718432887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0F7DC03-8219-4911-9B5F-27A91596F15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C28FA33-1491-43FA-9276-20F22CFA059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2F21DF-30F9-4679-9372-74F83956B37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3A63348-1AA7-4E7E-BE63-3807A908BD3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90" name="楕円 189">
          <a:extLst>
            <a:ext uri="{FF2B5EF4-FFF2-40B4-BE49-F238E27FC236}">
              <a16:creationId xmlns:a16="http://schemas.microsoft.com/office/drawing/2014/main" id="{A3823C5B-A86F-442B-81C5-D42C9A312833}"/>
            </a:ext>
          </a:extLst>
        </xdr:cNvPr>
        <xdr:cNvSpPr/>
      </xdr:nvSpPr>
      <xdr:spPr>
        <a:xfrm>
          <a:off x="403606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558BD55-7850-4DB9-A41F-333ED6BD23DD}"/>
            </a:ext>
          </a:extLst>
        </xdr:cNvPr>
        <xdr:cNvSpPr txBox="1"/>
      </xdr:nvSpPr>
      <xdr:spPr>
        <a:xfrm>
          <a:off x="4124960"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26353</xdr:rowOff>
    </xdr:from>
    <xdr:to>
      <xdr:col>20</xdr:col>
      <xdr:colOff>38100</xdr:colOff>
      <xdr:row>57</xdr:row>
      <xdr:rowOff>127953</xdr:rowOff>
    </xdr:to>
    <xdr:sp macro="" textlink="">
      <xdr:nvSpPr>
        <xdr:cNvPr id="192" name="楕円 191">
          <a:extLst>
            <a:ext uri="{FF2B5EF4-FFF2-40B4-BE49-F238E27FC236}">
              <a16:creationId xmlns:a16="http://schemas.microsoft.com/office/drawing/2014/main" id="{D25700DB-D0A1-4321-B9F2-865FCBF52191}"/>
            </a:ext>
          </a:extLst>
        </xdr:cNvPr>
        <xdr:cNvSpPr/>
      </xdr:nvSpPr>
      <xdr:spPr>
        <a:xfrm>
          <a:off x="3312160" y="9581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77153</xdr:rowOff>
    </xdr:from>
    <xdr:to>
      <xdr:col>24</xdr:col>
      <xdr:colOff>63500</xdr:colOff>
      <xdr:row>57</xdr:row>
      <xdr:rowOff>91440</xdr:rowOff>
    </xdr:to>
    <xdr:cxnSp macro="">
      <xdr:nvCxnSpPr>
        <xdr:cNvPr id="193" name="直線コネクタ 192">
          <a:extLst>
            <a:ext uri="{FF2B5EF4-FFF2-40B4-BE49-F238E27FC236}">
              <a16:creationId xmlns:a16="http://schemas.microsoft.com/office/drawing/2014/main" id="{5118EADA-F834-4AB5-BE04-23CC33871CB5}"/>
            </a:ext>
          </a:extLst>
        </xdr:cNvPr>
        <xdr:cNvCxnSpPr/>
      </xdr:nvCxnSpPr>
      <xdr:spPr>
        <a:xfrm>
          <a:off x="3355340" y="9632633"/>
          <a:ext cx="7315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157797</xdr:rowOff>
    </xdr:from>
    <xdr:to>
      <xdr:col>15</xdr:col>
      <xdr:colOff>101600</xdr:colOff>
      <xdr:row>57</xdr:row>
      <xdr:rowOff>87947</xdr:rowOff>
    </xdr:to>
    <xdr:sp macro="" textlink="">
      <xdr:nvSpPr>
        <xdr:cNvPr id="194" name="楕円 193">
          <a:extLst>
            <a:ext uri="{FF2B5EF4-FFF2-40B4-BE49-F238E27FC236}">
              <a16:creationId xmlns:a16="http://schemas.microsoft.com/office/drawing/2014/main" id="{D503669D-F202-4B86-A79A-CF7D13DC0FFC}"/>
            </a:ext>
          </a:extLst>
        </xdr:cNvPr>
        <xdr:cNvSpPr/>
      </xdr:nvSpPr>
      <xdr:spPr>
        <a:xfrm>
          <a:off x="2514600" y="9545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37147</xdr:rowOff>
    </xdr:from>
    <xdr:to>
      <xdr:col>19</xdr:col>
      <xdr:colOff>177800</xdr:colOff>
      <xdr:row>57</xdr:row>
      <xdr:rowOff>77153</xdr:rowOff>
    </xdr:to>
    <xdr:cxnSp macro="">
      <xdr:nvCxnSpPr>
        <xdr:cNvPr id="195" name="直線コネクタ 194">
          <a:extLst>
            <a:ext uri="{FF2B5EF4-FFF2-40B4-BE49-F238E27FC236}">
              <a16:creationId xmlns:a16="http://schemas.microsoft.com/office/drawing/2014/main" id="{35B50122-E342-4533-B505-EE37DE92E332}"/>
            </a:ext>
          </a:extLst>
        </xdr:cNvPr>
        <xdr:cNvCxnSpPr/>
      </xdr:nvCxnSpPr>
      <xdr:spPr>
        <a:xfrm>
          <a:off x="2565400" y="9592627"/>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96" name="楕円 195">
          <a:extLst>
            <a:ext uri="{FF2B5EF4-FFF2-40B4-BE49-F238E27FC236}">
              <a16:creationId xmlns:a16="http://schemas.microsoft.com/office/drawing/2014/main" id="{19596949-32CE-414B-8F89-9F9BDBA471D0}"/>
            </a:ext>
          </a:extLst>
        </xdr:cNvPr>
        <xdr:cNvSpPr/>
      </xdr:nvSpPr>
      <xdr:spPr>
        <a:xfrm>
          <a:off x="173990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37147</xdr:rowOff>
    </xdr:to>
    <xdr:cxnSp macro="">
      <xdr:nvCxnSpPr>
        <xdr:cNvPr id="197" name="直線コネクタ 196">
          <a:extLst>
            <a:ext uri="{FF2B5EF4-FFF2-40B4-BE49-F238E27FC236}">
              <a16:creationId xmlns:a16="http://schemas.microsoft.com/office/drawing/2014/main" id="{E97BC667-4BB4-42CE-95EE-3FD77BF3DDF3}"/>
            </a:ext>
          </a:extLst>
        </xdr:cNvPr>
        <xdr:cNvCxnSpPr/>
      </xdr:nvCxnSpPr>
      <xdr:spPr>
        <a:xfrm>
          <a:off x="1790700" y="9547860"/>
          <a:ext cx="7747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89218</xdr:rowOff>
    </xdr:from>
    <xdr:to>
      <xdr:col>6</xdr:col>
      <xdr:colOff>38100</xdr:colOff>
      <xdr:row>57</xdr:row>
      <xdr:rowOff>19368</xdr:rowOff>
    </xdr:to>
    <xdr:sp macro="" textlink="">
      <xdr:nvSpPr>
        <xdr:cNvPr id="198" name="楕円 197">
          <a:extLst>
            <a:ext uri="{FF2B5EF4-FFF2-40B4-BE49-F238E27FC236}">
              <a16:creationId xmlns:a16="http://schemas.microsoft.com/office/drawing/2014/main" id="{74509EB4-367C-452E-9AC5-7DBC8F6F55D1}"/>
            </a:ext>
          </a:extLst>
        </xdr:cNvPr>
        <xdr:cNvSpPr/>
      </xdr:nvSpPr>
      <xdr:spPr>
        <a:xfrm>
          <a:off x="965200" y="9477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140018</xdr:rowOff>
    </xdr:from>
    <xdr:to>
      <xdr:col>10</xdr:col>
      <xdr:colOff>114300</xdr:colOff>
      <xdr:row>56</xdr:row>
      <xdr:rowOff>160020</xdr:rowOff>
    </xdr:to>
    <xdr:cxnSp macro="">
      <xdr:nvCxnSpPr>
        <xdr:cNvPr id="199" name="直線コネクタ 198">
          <a:extLst>
            <a:ext uri="{FF2B5EF4-FFF2-40B4-BE49-F238E27FC236}">
              <a16:creationId xmlns:a16="http://schemas.microsoft.com/office/drawing/2014/main" id="{B1AC0414-EAC5-4624-8527-63FE95151941}"/>
            </a:ext>
          </a:extLst>
        </xdr:cNvPr>
        <xdr:cNvCxnSpPr/>
      </xdr:nvCxnSpPr>
      <xdr:spPr>
        <a:xfrm>
          <a:off x="1008380" y="9527858"/>
          <a:ext cx="78232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D0773EB-B2A6-46B5-B33D-E09139BAE754}"/>
            </a:ext>
          </a:extLst>
        </xdr:cNvPr>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C2CE253-BA9C-402E-BF2F-84B4DEC3C341}"/>
            </a:ext>
          </a:extLst>
        </xdr:cNvPr>
        <xdr:cNvSpPr txBox="1"/>
      </xdr:nvSpPr>
      <xdr:spPr>
        <a:xfrm>
          <a:off x="2385704" y="987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50F5ED0-3BE6-424A-BDA5-56941095D520}"/>
            </a:ext>
          </a:extLst>
        </xdr:cNvPr>
        <xdr:cNvSpPr txBox="1"/>
      </xdr:nvSpPr>
      <xdr:spPr>
        <a:xfrm>
          <a:off x="1611004" y="987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58F428D-9500-4CC5-B814-92A127BA0532}"/>
            </a:ext>
          </a:extLst>
        </xdr:cNvPr>
        <xdr:cNvSpPr txBox="1"/>
      </xdr:nvSpPr>
      <xdr:spPr>
        <a:xfrm>
          <a:off x="83630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144480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2AE9560-F4BC-40A2-9845-76B2ADA748D8}"/>
            </a:ext>
          </a:extLst>
        </xdr:cNvPr>
        <xdr:cNvSpPr txBox="1"/>
      </xdr:nvSpPr>
      <xdr:spPr>
        <a:xfrm>
          <a:off x="3170564" y="936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104474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127C2FB-1FCF-4BC8-BD9A-224242FAC2D8}"/>
            </a:ext>
          </a:extLst>
        </xdr:cNvPr>
        <xdr:cNvSpPr txBox="1"/>
      </xdr:nvSpPr>
      <xdr:spPr>
        <a:xfrm>
          <a:off x="2385704" y="932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55897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7517BAD-4D2F-4A4A-AB04-7D2222933F05}"/>
            </a:ext>
          </a:extLst>
        </xdr:cNvPr>
        <xdr:cNvSpPr txBox="1"/>
      </xdr:nvSpPr>
      <xdr:spPr>
        <a:xfrm>
          <a:off x="161100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35895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4BFA11F-047F-4AC6-AD40-1DEFAA3A5CAB}"/>
            </a:ext>
          </a:extLst>
        </xdr:cNvPr>
        <xdr:cNvSpPr txBox="1"/>
      </xdr:nvSpPr>
      <xdr:spPr>
        <a:xfrm>
          <a:off x="836304" y="925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3988A56-8593-4A0E-A56F-D5F102E1825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CD10F6B-F4A7-45FD-AEA0-22D323A4C07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7CC76D4-2289-4553-A76F-1AA61994CD5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D6AC27D-901F-4BEF-B4B8-CFC673CC7A7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47A8FD1-2BBA-4208-A261-0AE8B6ABEC8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3698FC1-0550-47C3-AE2A-4A6283A46C9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4E1B477-615E-4E39-A326-716332AEEE2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43F7045-D42A-4607-A306-B319166309D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3F760E9-BB77-4955-98FA-120521A582C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79E08B1-E7D6-4266-9B23-11F5AD56B32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66D3A5E-CD0C-432B-8F2A-197B1678F4E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F2D0CC8-0AA0-499C-B98E-5877B8A99B3F}"/>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6076023-1598-4DD9-88B8-471689F8B2C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9FC41606-672A-40FA-B7F6-797658C5027D}"/>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A9B108D-F948-417E-87FA-1F552D3A84B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4F54B1CE-F726-4C92-8E7A-7250441E3A46}"/>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E4F4233-1FC6-4B7A-8469-D6B32736FBD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A83E568D-631C-48C5-8F6D-797F4909C2BF}"/>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EEDE0EE-BF39-4151-B4EB-97E94162FB3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AE133636-AF3B-476B-809E-0EA0BFC76C67}"/>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B8EDD06-660A-4CC4-83D6-F6742CADE0D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7D63D2AA-D748-4578-9B62-292A18FB4A0A}"/>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D218341-2F63-4475-AB5F-E6CBEB8E17D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200D360E-79B0-4829-895C-3AFAB60FA628}"/>
            </a:ext>
          </a:extLst>
        </xdr:cNvPr>
        <xdr:cNvCxnSpPr/>
      </xdr:nvCxnSpPr>
      <xdr:spPr>
        <a:xfrm flipV="1">
          <a:off x="9219565" y="9255831"/>
          <a:ext cx="0" cy="153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C5D492B-B7BC-433A-83BE-2F8CA48CD290}"/>
            </a:ext>
          </a:extLst>
        </xdr:cNvPr>
        <xdr:cNvSpPr txBox="1"/>
      </xdr:nvSpPr>
      <xdr:spPr>
        <a:xfrm>
          <a:off x="9258300" y="107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BA370A25-8A1A-4A3F-8343-679C1488C457}"/>
            </a:ext>
          </a:extLst>
        </xdr:cNvPr>
        <xdr:cNvCxnSpPr/>
      </xdr:nvCxnSpPr>
      <xdr:spPr>
        <a:xfrm>
          <a:off x="9154160" y="107926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2A914032-33BD-4B7D-8ABF-CF7BE4576A3F}"/>
            </a:ext>
          </a:extLst>
        </xdr:cNvPr>
        <xdr:cNvSpPr txBox="1"/>
      </xdr:nvSpPr>
      <xdr:spPr>
        <a:xfrm>
          <a:off x="9258300" y="903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1632E563-A7FA-49BD-8CCA-998D0671D2CE}"/>
            </a:ext>
          </a:extLst>
        </xdr:cNvPr>
        <xdr:cNvCxnSpPr/>
      </xdr:nvCxnSpPr>
      <xdr:spPr>
        <a:xfrm>
          <a:off x="9154160" y="9255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B265FCB5-9B84-4031-8DBA-BA7379681429}"/>
            </a:ext>
          </a:extLst>
        </xdr:cNvPr>
        <xdr:cNvSpPr txBox="1"/>
      </xdr:nvSpPr>
      <xdr:spPr>
        <a:xfrm>
          <a:off x="9258300" y="1025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E2B07E96-69D7-46D9-8A03-6245F24C53E0}"/>
            </a:ext>
          </a:extLst>
        </xdr:cNvPr>
        <xdr:cNvSpPr/>
      </xdr:nvSpPr>
      <xdr:spPr>
        <a:xfrm>
          <a:off x="9192260" y="10395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709F0522-981F-4AD5-AF2D-9020F1C9D9AE}"/>
            </a:ext>
          </a:extLst>
        </xdr:cNvPr>
        <xdr:cNvSpPr/>
      </xdr:nvSpPr>
      <xdr:spPr>
        <a:xfrm>
          <a:off x="8445500" y="1041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815BCE92-CA8E-45DA-8D88-7FBCF3733CC2}"/>
            </a:ext>
          </a:extLst>
        </xdr:cNvPr>
        <xdr:cNvSpPr/>
      </xdr:nvSpPr>
      <xdr:spPr>
        <a:xfrm>
          <a:off x="7670800" y="10421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C48CB7BB-2BA3-4150-96F3-B75D44B74267}"/>
            </a:ext>
          </a:extLst>
        </xdr:cNvPr>
        <xdr:cNvSpPr/>
      </xdr:nvSpPr>
      <xdr:spPr>
        <a:xfrm>
          <a:off x="6873240" y="104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949FF276-7527-440A-A874-3BDF2E5EC6EF}"/>
            </a:ext>
          </a:extLst>
        </xdr:cNvPr>
        <xdr:cNvSpPr/>
      </xdr:nvSpPr>
      <xdr:spPr>
        <a:xfrm>
          <a:off x="6098540" y="103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9A196DA-20B6-49ED-B62B-DA7BDFCF458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AA2267-B38E-4527-8F3C-CAF8E981135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651FABE-456E-47BC-8C2D-82A3991A382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A5C2811-EF3C-40BC-BF65-AA6BB5749C6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9D5F7D0-C7C3-48BC-B50C-3D9278A164C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115495</xdr:rowOff>
    </xdr:from>
    <xdr:to>
      <xdr:col>55</xdr:col>
      <xdr:colOff>50800</xdr:colOff>
      <xdr:row>63</xdr:row>
      <xdr:rowOff>45645</xdr:rowOff>
    </xdr:to>
    <xdr:sp macro="" textlink="">
      <xdr:nvSpPr>
        <xdr:cNvPr id="247" name="楕円 246">
          <a:extLst>
            <a:ext uri="{FF2B5EF4-FFF2-40B4-BE49-F238E27FC236}">
              <a16:creationId xmlns:a16="http://schemas.microsoft.com/office/drawing/2014/main" id="{CF58E1A9-BBE3-4929-958C-F2A6AF570870}"/>
            </a:ext>
          </a:extLst>
        </xdr:cNvPr>
        <xdr:cNvSpPr/>
      </xdr:nvSpPr>
      <xdr:spPr>
        <a:xfrm>
          <a:off x="9192260" y="10509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93922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851F95EA-9C34-437E-A1B3-527102C51503}"/>
            </a:ext>
          </a:extLst>
        </xdr:cNvPr>
        <xdr:cNvSpPr txBox="1"/>
      </xdr:nvSpPr>
      <xdr:spPr>
        <a:xfrm>
          <a:off x="9258300" y="104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122730</xdr:rowOff>
    </xdr:from>
    <xdr:to>
      <xdr:col>50</xdr:col>
      <xdr:colOff>165100</xdr:colOff>
      <xdr:row>63</xdr:row>
      <xdr:rowOff>52880</xdr:rowOff>
    </xdr:to>
    <xdr:sp macro="" textlink="">
      <xdr:nvSpPr>
        <xdr:cNvPr id="249" name="楕円 248">
          <a:extLst>
            <a:ext uri="{FF2B5EF4-FFF2-40B4-BE49-F238E27FC236}">
              <a16:creationId xmlns:a16="http://schemas.microsoft.com/office/drawing/2014/main" id="{12397CFD-3D30-4D58-92C9-E08265331FE7}"/>
            </a:ext>
          </a:extLst>
        </xdr:cNvPr>
        <xdr:cNvSpPr/>
      </xdr:nvSpPr>
      <xdr:spPr>
        <a:xfrm>
          <a:off x="8445500" y="1051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166295</xdr:rowOff>
    </xdr:from>
    <xdr:to>
      <xdr:col>55</xdr:col>
      <xdr:colOff>0</xdr:colOff>
      <xdr:row>63</xdr:row>
      <xdr:rowOff>2080</xdr:rowOff>
    </xdr:to>
    <xdr:cxnSp macro="">
      <xdr:nvCxnSpPr>
        <xdr:cNvPr id="250" name="直線コネクタ 249">
          <a:extLst>
            <a:ext uri="{FF2B5EF4-FFF2-40B4-BE49-F238E27FC236}">
              <a16:creationId xmlns:a16="http://schemas.microsoft.com/office/drawing/2014/main" id="{503DA11D-8B15-4CE0-BE77-53C1A973BB25}"/>
            </a:ext>
          </a:extLst>
        </xdr:cNvPr>
        <xdr:cNvCxnSpPr/>
      </xdr:nvCxnSpPr>
      <xdr:spPr>
        <a:xfrm flipV="1">
          <a:off x="8496300" y="10559975"/>
          <a:ext cx="7239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125645</xdr:rowOff>
    </xdr:from>
    <xdr:to>
      <xdr:col>46</xdr:col>
      <xdr:colOff>38100</xdr:colOff>
      <xdr:row>63</xdr:row>
      <xdr:rowOff>55795</xdr:rowOff>
    </xdr:to>
    <xdr:sp macro="" textlink="">
      <xdr:nvSpPr>
        <xdr:cNvPr id="251" name="楕円 250">
          <a:extLst>
            <a:ext uri="{FF2B5EF4-FFF2-40B4-BE49-F238E27FC236}">
              <a16:creationId xmlns:a16="http://schemas.microsoft.com/office/drawing/2014/main" id="{421831C7-7E20-4D82-8975-4253710E436B}"/>
            </a:ext>
          </a:extLst>
        </xdr:cNvPr>
        <xdr:cNvSpPr/>
      </xdr:nvSpPr>
      <xdr:spPr>
        <a:xfrm>
          <a:off x="7670800" y="10519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2080</xdr:rowOff>
    </xdr:from>
    <xdr:to>
      <xdr:col>50</xdr:col>
      <xdr:colOff>114300</xdr:colOff>
      <xdr:row>63</xdr:row>
      <xdr:rowOff>4995</xdr:rowOff>
    </xdr:to>
    <xdr:cxnSp macro="">
      <xdr:nvCxnSpPr>
        <xdr:cNvPr id="252" name="直線コネクタ 251">
          <a:extLst>
            <a:ext uri="{FF2B5EF4-FFF2-40B4-BE49-F238E27FC236}">
              <a16:creationId xmlns:a16="http://schemas.microsoft.com/office/drawing/2014/main" id="{4FAEDFDE-677F-49CF-B337-5C935AE8F4E7}"/>
            </a:ext>
          </a:extLst>
        </xdr:cNvPr>
        <xdr:cNvCxnSpPr/>
      </xdr:nvCxnSpPr>
      <xdr:spPr>
        <a:xfrm flipV="1">
          <a:off x="7713980" y="10563400"/>
          <a:ext cx="78232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126670</xdr:rowOff>
    </xdr:from>
    <xdr:to>
      <xdr:col>41</xdr:col>
      <xdr:colOff>101600</xdr:colOff>
      <xdr:row>63</xdr:row>
      <xdr:rowOff>56820</xdr:rowOff>
    </xdr:to>
    <xdr:sp macro="" textlink="">
      <xdr:nvSpPr>
        <xdr:cNvPr id="253" name="楕円 252">
          <a:extLst>
            <a:ext uri="{FF2B5EF4-FFF2-40B4-BE49-F238E27FC236}">
              <a16:creationId xmlns:a16="http://schemas.microsoft.com/office/drawing/2014/main" id="{863007F8-AB79-42EE-B250-A80D54B1E588}"/>
            </a:ext>
          </a:extLst>
        </xdr:cNvPr>
        <xdr:cNvSpPr/>
      </xdr:nvSpPr>
      <xdr:spPr>
        <a:xfrm>
          <a:off x="6873240" y="10520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4995</xdr:rowOff>
    </xdr:from>
    <xdr:to>
      <xdr:col>45</xdr:col>
      <xdr:colOff>177800</xdr:colOff>
      <xdr:row>63</xdr:row>
      <xdr:rowOff>6020</xdr:rowOff>
    </xdr:to>
    <xdr:cxnSp macro="">
      <xdr:nvCxnSpPr>
        <xdr:cNvPr id="254" name="直線コネクタ 253">
          <a:extLst>
            <a:ext uri="{FF2B5EF4-FFF2-40B4-BE49-F238E27FC236}">
              <a16:creationId xmlns:a16="http://schemas.microsoft.com/office/drawing/2014/main" id="{F22C78CD-1942-4B11-959B-AAA0BD53257B}"/>
            </a:ext>
          </a:extLst>
        </xdr:cNvPr>
        <xdr:cNvCxnSpPr/>
      </xdr:nvCxnSpPr>
      <xdr:spPr>
        <a:xfrm flipV="1">
          <a:off x="6924040" y="10566315"/>
          <a:ext cx="78994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132210</xdr:rowOff>
    </xdr:from>
    <xdr:to>
      <xdr:col>36</xdr:col>
      <xdr:colOff>165100</xdr:colOff>
      <xdr:row>63</xdr:row>
      <xdr:rowOff>62360</xdr:rowOff>
    </xdr:to>
    <xdr:sp macro="" textlink="">
      <xdr:nvSpPr>
        <xdr:cNvPr id="255" name="楕円 254">
          <a:extLst>
            <a:ext uri="{FF2B5EF4-FFF2-40B4-BE49-F238E27FC236}">
              <a16:creationId xmlns:a16="http://schemas.microsoft.com/office/drawing/2014/main" id="{DD848D60-C056-4094-862E-D1BC57034C94}"/>
            </a:ext>
          </a:extLst>
        </xdr:cNvPr>
        <xdr:cNvSpPr/>
      </xdr:nvSpPr>
      <xdr:spPr>
        <a:xfrm>
          <a:off x="6098540" y="1052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6020</xdr:rowOff>
    </xdr:from>
    <xdr:to>
      <xdr:col>41</xdr:col>
      <xdr:colOff>50800</xdr:colOff>
      <xdr:row>63</xdr:row>
      <xdr:rowOff>11560</xdr:rowOff>
    </xdr:to>
    <xdr:cxnSp macro="">
      <xdr:nvCxnSpPr>
        <xdr:cNvPr id="256" name="直線コネクタ 255">
          <a:extLst>
            <a:ext uri="{FF2B5EF4-FFF2-40B4-BE49-F238E27FC236}">
              <a16:creationId xmlns:a16="http://schemas.microsoft.com/office/drawing/2014/main" id="{C498BE41-15E9-408E-892F-C60333EF27FB}"/>
            </a:ext>
          </a:extLst>
        </xdr:cNvPr>
        <xdr:cNvCxnSpPr/>
      </xdr:nvCxnSpPr>
      <xdr:spPr>
        <a:xfrm flipV="1">
          <a:off x="6149340" y="10567340"/>
          <a:ext cx="7747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7B7DC44A-C7B1-4A2B-9C30-243BDE9479C3}"/>
            </a:ext>
          </a:extLst>
        </xdr:cNvPr>
        <xdr:cNvSpPr txBox="1"/>
      </xdr:nvSpPr>
      <xdr:spPr>
        <a:xfrm>
          <a:off x="8239271" y="101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80A897B9-D20E-4F2B-AA55-16ADBEBA5BB9}"/>
            </a:ext>
          </a:extLst>
        </xdr:cNvPr>
        <xdr:cNvSpPr txBox="1"/>
      </xdr:nvSpPr>
      <xdr:spPr>
        <a:xfrm>
          <a:off x="7477271" y="102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127C6240-D824-4081-BB7C-A3A5F14E0051}"/>
            </a:ext>
          </a:extLst>
        </xdr:cNvPr>
        <xdr:cNvSpPr txBox="1"/>
      </xdr:nvSpPr>
      <xdr:spPr>
        <a:xfrm>
          <a:off x="6702571" y="102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8FDCE23F-B08C-4E52-A1D3-C8AAE7743297}"/>
            </a:ext>
          </a:extLst>
        </xdr:cNvPr>
        <xdr:cNvSpPr txBox="1"/>
      </xdr:nvSpPr>
      <xdr:spPr>
        <a:xfrm>
          <a:off x="5905011" y="101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44007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147FBF8D-FF8B-491B-AC4A-ED425702C0D6}"/>
            </a:ext>
          </a:extLst>
        </xdr:cNvPr>
        <xdr:cNvSpPr txBox="1"/>
      </xdr:nvSpPr>
      <xdr:spPr>
        <a:xfrm>
          <a:off x="8239271" y="106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46922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13341527-09DA-471D-8B2A-E4A3DD198D08}"/>
            </a:ext>
          </a:extLst>
        </xdr:cNvPr>
        <xdr:cNvSpPr txBox="1"/>
      </xdr:nvSpPr>
      <xdr:spPr>
        <a:xfrm>
          <a:off x="7477271" y="106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47947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1F2F8755-A0F4-43B6-82C6-3EE6010BD09F}"/>
            </a:ext>
          </a:extLst>
        </xdr:cNvPr>
        <xdr:cNvSpPr txBox="1"/>
      </xdr:nvSpPr>
      <xdr:spPr>
        <a:xfrm>
          <a:off x="6702571" y="1060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53487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FA1E515-F265-4114-99F6-4CF83CBFC017}"/>
            </a:ext>
          </a:extLst>
        </xdr:cNvPr>
        <xdr:cNvSpPr txBox="1"/>
      </xdr:nvSpPr>
      <xdr:spPr>
        <a:xfrm>
          <a:off x="5905011" y="106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0F9D5CC-79F3-460C-8AA9-AD84BF33D30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2DD8D36-350B-4233-96B3-9EFCAC09EB4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A204694-C616-46C2-9EE7-214182AB9CE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923F4E0-EB06-4BC4-8AA2-9B55A41391C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D63A9CC-D854-4DE2-A9AF-D993C714DF5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2EC5111-9BE6-4AED-8105-D50D02D9935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FB22FD7-20DF-4CDC-9972-406A7A92602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56B61B4-6096-4C43-A58C-163F4FDEB35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7DD9F92-9972-41CB-BD91-923C82FF6B1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B4B3383-DFAE-465F-A343-4E4C3322628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56E15E8-1163-4F82-B8F7-E8B2EDC211E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7BC991E5-5149-498F-8854-FF035117378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94B603D-D90B-435F-AE29-70D6CA5CDF35}"/>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5678B34-9135-4D95-98EC-D67C9336875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ACEC1C1-D3D6-4DF6-8F3C-919EC557F47B}"/>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C8E8818-AD69-4E2E-A1F1-4A5BD16732F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49D7A49-75E3-47DE-9B78-2FEF87EBA5B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69F0C88-692D-41CC-B229-1A73DE6BCFA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C8B0606-C0AE-4C65-89E3-56131BC6742A}"/>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810F621-44AC-4D12-AF2E-7C1AF78D21B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6115A56-4A5D-45DC-B049-34AC3B85CFE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4E381CA-E084-4C66-892F-6C2A2754DDA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3420963-68BA-44F8-88E1-AB829545033A}"/>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133069A-F99A-4EB9-BE8C-80BFC964E2C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BA29EB01-283F-460A-BF62-0D7FB0F7D8E6}"/>
            </a:ext>
          </a:extLst>
        </xdr:cNvPr>
        <xdr:cNvCxnSpPr/>
      </xdr:nvCxnSpPr>
      <xdr:spPr>
        <a:xfrm flipV="1">
          <a:off x="4086225" y="1323594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FE53EC8-45B6-45CF-847F-7F035CCFE37D}"/>
            </a:ext>
          </a:extLst>
        </xdr:cNvPr>
        <xdr:cNvSpPr txBox="1"/>
      </xdr:nvSpPr>
      <xdr:spPr>
        <a:xfrm>
          <a:off x="412496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1963AB37-7BDC-443E-AA2C-46437E086146}"/>
            </a:ext>
          </a:extLst>
        </xdr:cNvPr>
        <xdr:cNvCxnSpPr/>
      </xdr:nvCxnSpPr>
      <xdr:spPr>
        <a:xfrm>
          <a:off x="402082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6B3FD58-3685-4629-B2EF-C283C211AEB6}"/>
            </a:ext>
          </a:extLst>
        </xdr:cNvPr>
        <xdr:cNvSpPr txBox="1"/>
      </xdr:nvSpPr>
      <xdr:spPr>
        <a:xfrm>
          <a:off x="412496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16BE1850-66F4-4342-8041-0E24CCEE7091}"/>
            </a:ext>
          </a:extLst>
        </xdr:cNvPr>
        <xdr:cNvCxnSpPr/>
      </xdr:nvCxnSpPr>
      <xdr:spPr>
        <a:xfrm>
          <a:off x="4020820" y="1323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ADF44A4-7DC6-4EB3-B0B4-B3BD06890927}"/>
            </a:ext>
          </a:extLst>
        </xdr:cNvPr>
        <xdr:cNvSpPr txBox="1"/>
      </xdr:nvSpPr>
      <xdr:spPr>
        <a:xfrm>
          <a:off x="4124960" y="137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F8DAD067-4B61-4CDD-B5E7-B86A1871FFE1}"/>
            </a:ext>
          </a:extLst>
        </xdr:cNvPr>
        <xdr:cNvSpPr/>
      </xdr:nvSpPr>
      <xdr:spPr>
        <a:xfrm>
          <a:off x="4036060" y="1388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6A9BB4A5-516C-4069-B440-5F8F8ED977FE}"/>
            </a:ext>
          </a:extLst>
        </xdr:cNvPr>
        <xdr:cNvSpPr/>
      </xdr:nvSpPr>
      <xdr:spPr>
        <a:xfrm>
          <a:off x="3312160" y="1387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405EE27A-020C-4A9A-9FD6-38CCF8A08974}"/>
            </a:ext>
          </a:extLst>
        </xdr:cNvPr>
        <xdr:cNvSpPr/>
      </xdr:nvSpPr>
      <xdr:spPr>
        <a:xfrm>
          <a:off x="25146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5F4D22B5-9BCD-4DFB-81EC-08EB20791669}"/>
            </a:ext>
          </a:extLst>
        </xdr:cNvPr>
        <xdr:cNvSpPr/>
      </xdr:nvSpPr>
      <xdr:spPr>
        <a:xfrm>
          <a:off x="17399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D1671C30-1D34-4C5B-B29C-8B6CFF2FA7D2}"/>
            </a:ext>
          </a:extLst>
        </xdr:cNvPr>
        <xdr:cNvSpPr/>
      </xdr:nvSpPr>
      <xdr:spPr>
        <a:xfrm>
          <a:off x="9652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18B590E-EDA9-444A-9CB6-C004C9B914A9}"/>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8EE786-E357-4BB2-95C8-6AB3967B697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ED39173-EA55-4C09-B96F-BFA5FFEE45D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9D78DC5-A407-45EF-ABE4-1C1D0508962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5158EC7-E3C1-43A5-A7B4-5BB3F54AD7A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5" name="楕円 304">
          <a:extLst>
            <a:ext uri="{FF2B5EF4-FFF2-40B4-BE49-F238E27FC236}">
              <a16:creationId xmlns:a16="http://schemas.microsoft.com/office/drawing/2014/main" id="{11DC5BA4-ADAA-4511-AED2-21E2D551C121}"/>
            </a:ext>
          </a:extLst>
        </xdr:cNvPr>
        <xdr:cNvSpPr/>
      </xdr:nvSpPr>
      <xdr:spPr>
        <a:xfrm>
          <a:off x="403606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F97C5BE-FAD1-45B2-B3F4-A2C9A47CEF9A}"/>
            </a:ext>
          </a:extLst>
        </xdr:cNvPr>
        <xdr:cNvSpPr txBox="1"/>
      </xdr:nvSpPr>
      <xdr:spPr>
        <a:xfrm>
          <a:off x="4124960"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7" name="楕円 306">
          <a:extLst>
            <a:ext uri="{FF2B5EF4-FFF2-40B4-BE49-F238E27FC236}">
              <a16:creationId xmlns:a16="http://schemas.microsoft.com/office/drawing/2014/main" id="{C33893CC-1E60-4040-9CE5-AA0E5F169D30}"/>
            </a:ext>
          </a:extLst>
        </xdr:cNvPr>
        <xdr:cNvSpPr/>
      </xdr:nvSpPr>
      <xdr:spPr>
        <a:xfrm>
          <a:off x="3312160" y="139109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72389</xdr:rowOff>
    </xdr:to>
    <xdr:cxnSp macro="">
      <xdr:nvCxnSpPr>
        <xdr:cNvPr id="308" name="直線コネクタ 307">
          <a:extLst>
            <a:ext uri="{FF2B5EF4-FFF2-40B4-BE49-F238E27FC236}">
              <a16:creationId xmlns:a16="http://schemas.microsoft.com/office/drawing/2014/main" id="{630AC46B-02E0-4533-81EC-0FDAC2BBE83B}"/>
            </a:ext>
          </a:extLst>
        </xdr:cNvPr>
        <xdr:cNvCxnSpPr/>
      </xdr:nvCxnSpPr>
      <xdr:spPr>
        <a:xfrm>
          <a:off x="3355340" y="13957934"/>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09" name="楕円 308">
          <a:extLst>
            <a:ext uri="{FF2B5EF4-FFF2-40B4-BE49-F238E27FC236}">
              <a16:creationId xmlns:a16="http://schemas.microsoft.com/office/drawing/2014/main" id="{0131C9AA-213D-45E5-B4BE-1BFE1C49380E}"/>
            </a:ext>
          </a:extLst>
        </xdr:cNvPr>
        <xdr:cNvSpPr/>
      </xdr:nvSpPr>
      <xdr:spPr>
        <a:xfrm>
          <a:off x="251460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43814</xdr:rowOff>
    </xdr:to>
    <xdr:cxnSp macro="">
      <xdr:nvCxnSpPr>
        <xdr:cNvPr id="310" name="直線コネクタ 309">
          <a:extLst>
            <a:ext uri="{FF2B5EF4-FFF2-40B4-BE49-F238E27FC236}">
              <a16:creationId xmlns:a16="http://schemas.microsoft.com/office/drawing/2014/main" id="{5B27812B-6D69-4C4C-B3E2-CB1B9E2A19F6}"/>
            </a:ext>
          </a:extLst>
        </xdr:cNvPr>
        <xdr:cNvCxnSpPr/>
      </xdr:nvCxnSpPr>
      <xdr:spPr>
        <a:xfrm>
          <a:off x="2565400" y="13917931"/>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E39CC845-E9CB-4F00-B0CA-4B1670F3544E}"/>
            </a:ext>
          </a:extLst>
        </xdr:cNvPr>
        <xdr:cNvSpPr/>
      </xdr:nvSpPr>
      <xdr:spPr>
        <a:xfrm>
          <a:off x="173990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3811</xdr:rowOff>
    </xdr:to>
    <xdr:cxnSp macro="">
      <xdr:nvCxnSpPr>
        <xdr:cNvPr id="312" name="直線コネクタ 311">
          <a:extLst>
            <a:ext uri="{FF2B5EF4-FFF2-40B4-BE49-F238E27FC236}">
              <a16:creationId xmlns:a16="http://schemas.microsoft.com/office/drawing/2014/main" id="{97726B46-083A-40C4-9747-937857F453C7}"/>
            </a:ext>
          </a:extLst>
        </xdr:cNvPr>
        <xdr:cNvCxnSpPr/>
      </xdr:nvCxnSpPr>
      <xdr:spPr>
        <a:xfrm>
          <a:off x="1790700" y="13887450"/>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61595</xdr:rowOff>
    </xdr:from>
    <xdr:to>
      <xdr:col>6</xdr:col>
      <xdr:colOff>38100</xdr:colOff>
      <xdr:row>82</xdr:row>
      <xdr:rowOff>163195</xdr:rowOff>
    </xdr:to>
    <xdr:sp macro="" textlink="">
      <xdr:nvSpPr>
        <xdr:cNvPr id="313" name="楕円 312">
          <a:extLst>
            <a:ext uri="{FF2B5EF4-FFF2-40B4-BE49-F238E27FC236}">
              <a16:creationId xmlns:a16="http://schemas.microsoft.com/office/drawing/2014/main" id="{F61BA9BC-A15E-4011-9BEC-BA1D0E6042A2}"/>
            </a:ext>
          </a:extLst>
        </xdr:cNvPr>
        <xdr:cNvSpPr/>
      </xdr:nvSpPr>
      <xdr:spPr>
        <a:xfrm>
          <a:off x="965200" y="13808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82</xdr:row>
      <xdr:rowOff>140970</xdr:rowOff>
    </xdr:to>
    <xdr:cxnSp macro="">
      <xdr:nvCxnSpPr>
        <xdr:cNvPr id="314" name="直線コネクタ 313">
          <a:extLst>
            <a:ext uri="{FF2B5EF4-FFF2-40B4-BE49-F238E27FC236}">
              <a16:creationId xmlns:a16="http://schemas.microsoft.com/office/drawing/2014/main" id="{83551F60-6A56-4A1E-A3E3-2C5CF46901BD}"/>
            </a:ext>
          </a:extLst>
        </xdr:cNvPr>
        <xdr:cNvCxnSpPr/>
      </xdr:nvCxnSpPr>
      <xdr:spPr>
        <a:xfrm>
          <a:off x="1008380" y="1385887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a:extLst>
            <a:ext uri="{FF2B5EF4-FFF2-40B4-BE49-F238E27FC236}">
              <a16:creationId xmlns:a16="http://schemas.microsoft.com/office/drawing/2014/main" id="{E9243CD3-49AA-42CD-9159-F3D7D4EB471C}"/>
            </a:ext>
          </a:extLst>
        </xdr:cNvPr>
        <xdr:cNvSpPr txBox="1"/>
      </xdr:nvSpPr>
      <xdr:spPr>
        <a:xfrm>
          <a:off x="317056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236E0632-8520-4911-AB30-EDBC7540C3F3}"/>
            </a:ext>
          </a:extLst>
        </xdr:cNvPr>
        <xdr:cNvSpPr txBox="1"/>
      </xdr:nvSpPr>
      <xdr:spPr>
        <a:xfrm>
          <a:off x="23857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EB6F33A7-0959-4C45-A6FA-812BA1922712}"/>
            </a:ext>
          </a:extLst>
        </xdr:cNvPr>
        <xdr:cNvSpPr txBox="1"/>
      </xdr:nvSpPr>
      <xdr:spPr>
        <a:xfrm>
          <a:off x="16110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a:extLst>
            <a:ext uri="{FF2B5EF4-FFF2-40B4-BE49-F238E27FC236}">
              <a16:creationId xmlns:a16="http://schemas.microsoft.com/office/drawing/2014/main" id="{ACF16DAC-C5E6-4469-A58C-B274BBFDE8AD}"/>
            </a:ext>
          </a:extLst>
        </xdr:cNvPr>
        <xdr:cNvSpPr txBox="1"/>
      </xdr:nvSpPr>
      <xdr:spPr>
        <a:xfrm>
          <a:off x="8363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9" name="n_1mainValue【公営住宅】&#10;有形固定資産減価償却率">
          <a:extLst>
            <a:ext uri="{FF2B5EF4-FFF2-40B4-BE49-F238E27FC236}">
              <a16:creationId xmlns:a16="http://schemas.microsoft.com/office/drawing/2014/main" id="{4DE0F4B7-9BD1-4DD8-8ECE-8A8103B16E1D}"/>
            </a:ext>
          </a:extLst>
        </xdr:cNvPr>
        <xdr:cNvSpPr txBox="1"/>
      </xdr:nvSpPr>
      <xdr:spPr>
        <a:xfrm>
          <a:off x="317056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320" name="n_2mainValue【公営住宅】&#10;有形固定資産減価償却率">
          <a:extLst>
            <a:ext uri="{FF2B5EF4-FFF2-40B4-BE49-F238E27FC236}">
              <a16:creationId xmlns:a16="http://schemas.microsoft.com/office/drawing/2014/main" id="{E63CF5A6-0D2E-4175-AC05-B8B9511BD018}"/>
            </a:ext>
          </a:extLst>
        </xdr:cNvPr>
        <xdr:cNvSpPr txBox="1"/>
      </xdr:nvSpPr>
      <xdr:spPr>
        <a:xfrm>
          <a:off x="238570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1" name="n_3mainValue【公営住宅】&#10;有形固定資産減価償却率">
          <a:extLst>
            <a:ext uri="{FF2B5EF4-FFF2-40B4-BE49-F238E27FC236}">
              <a16:creationId xmlns:a16="http://schemas.microsoft.com/office/drawing/2014/main" id="{BD862B0F-DDE8-41B8-9AE1-207CB145C4E0}"/>
            </a:ext>
          </a:extLst>
        </xdr:cNvPr>
        <xdr:cNvSpPr txBox="1"/>
      </xdr:nvSpPr>
      <xdr:spPr>
        <a:xfrm>
          <a:off x="161100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22" name="n_4mainValue【公営住宅】&#10;有形固定資産減価償却率">
          <a:extLst>
            <a:ext uri="{FF2B5EF4-FFF2-40B4-BE49-F238E27FC236}">
              <a16:creationId xmlns:a16="http://schemas.microsoft.com/office/drawing/2014/main" id="{76A3AA62-1225-419E-857E-D01283E9ADEB}"/>
            </a:ext>
          </a:extLst>
        </xdr:cNvPr>
        <xdr:cNvSpPr txBox="1"/>
      </xdr:nvSpPr>
      <xdr:spPr>
        <a:xfrm>
          <a:off x="8363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455BE79-0360-40B1-BD18-AEFE3B6BE74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8B0024F-7AB1-4CCF-BB2A-1643FEDEF12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974927F-1661-431F-9DFD-421ED53B6F1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F007489-45AA-4A3C-BAD6-0FE4396C54E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27827FB-365B-4003-9332-6B33AF21EEB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E566164-8AD6-44D0-AF9E-0F62B4A046D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62707D2-B160-49E9-BBAC-1F12DEF8F18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EEEDD66-9068-4ABA-A240-5B66DF8CDB1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7599C74-370B-4DEC-9F57-697420D956F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C648F09-5375-4DEB-B491-B47A20DA077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13265DAC-B44D-4EE2-B5C4-2B3346CFCE35}"/>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2D5E2A6-8E57-4193-A33D-345801A454AB}"/>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B1BC3B2-5C62-4E76-8184-83C79A98C6A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E22B8E1-EDCD-42A5-85F2-8B63D5C0014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120D7C8C-26E7-4F22-AB02-73739A192898}"/>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B1158581-4587-4D50-BB83-C0BB4F264C42}"/>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0501489-D1FB-455B-922A-22201A7C32D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848D178B-D157-40EC-ACF5-1A40771C681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CD4DD75-C938-49BB-962A-EF5E938C50C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5866E5F6-96DA-47E5-8356-CF0865E8DC4B}"/>
            </a:ext>
          </a:extLst>
        </xdr:cNvPr>
        <xdr:cNvCxnSpPr/>
      </xdr:nvCxnSpPr>
      <xdr:spPr>
        <a:xfrm flipV="1">
          <a:off x="9219565" y="13097446"/>
          <a:ext cx="0" cy="124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DF65B7AB-2449-4B8B-BE5D-D7C6D12F32E6}"/>
            </a:ext>
          </a:extLst>
        </xdr:cNvPr>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226EDD27-448C-4445-92D8-DF91EB0B9485}"/>
            </a:ext>
          </a:extLst>
        </xdr:cNvPr>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8E331E2C-A6EF-4358-891C-70747F668AD3}"/>
            </a:ext>
          </a:extLst>
        </xdr:cNvPr>
        <xdr:cNvSpPr txBox="1"/>
      </xdr:nvSpPr>
      <xdr:spPr>
        <a:xfrm>
          <a:off x="9258300" y="128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193F4A70-2DB0-4A7B-A226-98BFEFC03DAF}"/>
            </a:ext>
          </a:extLst>
        </xdr:cNvPr>
        <xdr:cNvCxnSpPr/>
      </xdr:nvCxnSpPr>
      <xdr:spPr>
        <a:xfrm>
          <a:off x="9154160" y="130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a:extLst>
            <a:ext uri="{FF2B5EF4-FFF2-40B4-BE49-F238E27FC236}">
              <a16:creationId xmlns:a16="http://schemas.microsoft.com/office/drawing/2014/main" id="{69333437-76D7-489C-9131-A4AE62201D20}"/>
            </a:ext>
          </a:extLst>
        </xdr:cNvPr>
        <xdr:cNvSpPr txBox="1"/>
      </xdr:nvSpPr>
      <xdr:spPr>
        <a:xfrm>
          <a:off x="9258300" y="14043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1F01F33B-6AE7-4454-BEF9-A9C6655C5F02}"/>
            </a:ext>
          </a:extLst>
        </xdr:cNvPr>
        <xdr:cNvSpPr/>
      </xdr:nvSpPr>
      <xdr:spPr>
        <a:xfrm>
          <a:off x="9192260" y="140648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7A9E0FFB-5AA2-4E96-BC1C-780E1DCC9190}"/>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8A3D2F8F-A08A-410A-93A8-8DB754DF3BAC}"/>
            </a:ext>
          </a:extLst>
        </xdr:cNvPr>
        <xdr:cNvSpPr/>
      </xdr:nvSpPr>
      <xdr:spPr>
        <a:xfrm>
          <a:off x="7670800" y="14076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13705BFC-BDB5-4283-BFE7-8FA7E5B94DBC}"/>
            </a:ext>
          </a:extLst>
        </xdr:cNvPr>
        <xdr:cNvSpPr/>
      </xdr:nvSpPr>
      <xdr:spPr>
        <a:xfrm>
          <a:off x="6873240" y="14067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FA653CAB-5522-4D45-B812-B7AE24FDE0E8}"/>
            </a:ext>
          </a:extLst>
        </xdr:cNvPr>
        <xdr:cNvSpPr/>
      </xdr:nvSpPr>
      <xdr:spPr>
        <a:xfrm>
          <a:off x="6098540" y="14058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14C584-3FBB-4D5F-9272-3D9C73717FC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70317F4-1394-4B46-BD8E-1C3D45A8C8F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3E3A98B-1954-494E-BE4B-122B2CF67B5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21201A-2753-48F2-9FEB-7F5CECF10E2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4E1625-672C-4097-834E-E44DA93DB99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95314</xdr:rowOff>
    </xdr:from>
    <xdr:to>
      <xdr:col>55</xdr:col>
      <xdr:colOff>50800</xdr:colOff>
      <xdr:row>84</xdr:row>
      <xdr:rowOff>25464</xdr:rowOff>
    </xdr:to>
    <xdr:sp macro="" textlink="">
      <xdr:nvSpPr>
        <xdr:cNvPr id="358" name="楕円 357">
          <a:extLst>
            <a:ext uri="{FF2B5EF4-FFF2-40B4-BE49-F238E27FC236}">
              <a16:creationId xmlns:a16="http://schemas.microsoft.com/office/drawing/2014/main" id="{1AEDEA87-102A-4914-88ED-5136FB1F115F}"/>
            </a:ext>
          </a:extLst>
        </xdr:cNvPr>
        <xdr:cNvSpPr/>
      </xdr:nvSpPr>
      <xdr:spPr>
        <a:xfrm>
          <a:off x="9192260" y="140094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118191</xdr:rowOff>
    </xdr:from>
    <xdr:ext cx="469744" cy="259045"/>
    <xdr:sp macro="" textlink="">
      <xdr:nvSpPr>
        <xdr:cNvPr id="359" name="【公営住宅】&#10;一人当たり面積該当値テキスト">
          <a:extLst>
            <a:ext uri="{FF2B5EF4-FFF2-40B4-BE49-F238E27FC236}">
              <a16:creationId xmlns:a16="http://schemas.microsoft.com/office/drawing/2014/main" id="{C97E1A74-F749-4366-A674-C29626F24446}"/>
            </a:ext>
          </a:extLst>
        </xdr:cNvPr>
        <xdr:cNvSpPr txBox="1"/>
      </xdr:nvSpPr>
      <xdr:spPr>
        <a:xfrm>
          <a:off x="9258300" y="138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95314</xdr:rowOff>
    </xdr:from>
    <xdr:to>
      <xdr:col>50</xdr:col>
      <xdr:colOff>165100</xdr:colOff>
      <xdr:row>84</xdr:row>
      <xdr:rowOff>25464</xdr:rowOff>
    </xdr:to>
    <xdr:sp macro="" textlink="">
      <xdr:nvSpPr>
        <xdr:cNvPr id="360" name="楕円 359">
          <a:extLst>
            <a:ext uri="{FF2B5EF4-FFF2-40B4-BE49-F238E27FC236}">
              <a16:creationId xmlns:a16="http://schemas.microsoft.com/office/drawing/2014/main" id="{1E12740F-C0EC-4509-8313-9EEDB9D2AD1A}"/>
            </a:ext>
          </a:extLst>
        </xdr:cNvPr>
        <xdr:cNvSpPr/>
      </xdr:nvSpPr>
      <xdr:spPr>
        <a:xfrm>
          <a:off x="8445500" y="14009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146114</xdr:rowOff>
    </xdr:from>
    <xdr:to>
      <xdr:col>55</xdr:col>
      <xdr:colOff>0</xdr:colOff>
      <xdr:row>83</xdr:row>
      <xdr:rowOff>146114</xdr:rowOff>
    </xdr:to>
    <xdr:cxnSp macro="">
      <xdr:nvCxnSpPr>
        <xdr:cNvPr id="361" name="直線コネクタ 360">
          <a:extLst>
            <a:ext uri="{FF2B5EF4-FFF2-40B4-BE49-F238E27FC236}">
              <a16:creationId xmlns:a16="http://schemas.microsoft.com/office/drawing/2014/main" id="{0D8C76E3-5594-4D82-8A47-61B7A277C7B9}"/>
            </a:ext>
          </a:extLst>
        </xdr:cNvPr>
        <xdr:cNvCxnSpPr/>
      </xdr:nvCxnSpPr>
      <xdr:spPr>
        <a:xfrm>
          <a:off x="8496300" y="1406023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97028</xdr:rowOff>
    </xdr:from>
    <xdr:to>
      <xdr:col>46</xdr:col>
      <xdr:colOff>38100</xdr:colOff>
      <xdr:row>84</xdr:row>
      <xdr:rowOff>27178</xdr:rowOff>
    </xdr:to>
    <xdr:sp macro="" textlink="">
      <xdr:nvSpPr>
        <xdr:cNvPr id="362" name="楕円 361">
          <a:extLst>
            <a:ext uri="{FF2B5EF4-FFF2-40B4-BE49-F238E27FC236}">
              <a16:creationId xmlns:a16="http://schemas.microsoft.com/office/drawing/2014/main" id="{29E5D3B8-69A2-43C4-A83B-62A9E94AA9FA}"/>
            </a:ext>
          </a:extLst>
        </xdr:cNvPr>
        <xdr:cNvSpPr/>
      </xdr:nvSpPr>
      <xdr:spPr>
        <a:xfrm>
          <a:off x="7670800" y="1401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146114</xdr:rowOff>
    </xdr:from>
    <xdr:to>
      <xdr:col>50</xdr:col>
      <xdr:colOff>114300</xdr:colOff>
      <xdr:row>83</xdr:row>
      <xdr:rowOff>147828</xdr:rowOff>
    </xdr:to>
    <xdr:cxnSp macro="">
      <xdr:nvCxnSpPr>
        <xdr:cNvPr id="363" name="直線コネクタ 362">
          <a:extLst>
            <a:ext uri="{FF2B5EF4-FFF2-40B4-BE49-F238E27FC236}">
              <a16:creationId xmlns:a16="http://schemas.microsoft.com/office/drawing/2014/main" id="{B0F21965-E85D-43B9-9C67-DA6A39B24B0D}"/>
            </a:ext>
          </a:extLst>
        </xdr:cNvPr>
        <xdr:cNvCxnSpPr/>
      </xdr:nvCxnSpPr>
      <xdr:spPr>
        <a:xfrm flipV="1">
          <a:off x="7713980" y="14060234"/>
          <a:ext cx="78232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107314</xdr:rowOff>
    </xdr:from>
    <xdr:to>
      <xdr:col>41</xdr:col>
      <xdr:colOff>101600</xdr:colOff>
      <xdr:row>84</xdr:row>
      <xdr:rowOff>37464</xdr:rowOff>
    </xdr:to>
    <xdr:sp macro="" textlink="">
      <xdr:nvSpPr>
        <xdr:cNvPr id="364" name="楕円 363">
          <a:extLst>
            <a:ext uri="{FF2B5EF4-FFF2-40B4-BE49-F238E27FC236}">
              <a16:creationId xmlns:a16="http://schemas.microsoft.com/office/drawing/2014/main" id="{2D602966-FC71-4978-B36E-884ABD4FC8EA}"/>
            </a:ext>
          </a:extLst>
        </xdr:cNvPr>
        <xdr:cNvSpPr/>
      </xdr:nvSpPr>
      <xdr:spPr>
        <a:xfrm>
          <a:off x="6873240" y="14021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147828</xdr:rowOff>
    </xdr:from>
    <xdr:to>
      <xdr:col>45</xdr:col>
      <xdr:colOff>177800</xdr:colOff>
      <xdr:row>83</xdr:row>
      <xdr:rowOff>158114</xdr:rowOff>
    </xdr:to>
    <xdr:cxnSp macro="">
      <xdr:nvCxnSpPr>
        <xdr:cNvPr id="365" name="直線コネクタ 364">
          <a:extLst>
            <a:ext uri="{FF2B5EF4-FFF2-40B4-BE49-F238E27FC236}">
              <a16:creationId xmlns:a16="http://schemas.microsoft.com/office/drawing/2014/main" id="{64486AFE-FD0D-464F-83E9-96ED5623A95C}"/>
            </a:ext>
          </a:extLst>
        </xdr:cNvPr>
        <xdr:cNvCxnSpPr/>
      </xdr:nvCxnSpPr>
      <xdr:spPr>
        <a:xfrm flipV="1">
          <a:off x="6924040" y="14061948"/>
          <a:ext cx="78994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6" name="楕円 365">
          <a:extLst>
            <a:ext uri="{FF2B5EF4-FFF2-40B4-BE49-F238E27FC236}">
              <a16:creationId xmlns:a16="http://schemas.microsoft.com/office/drawing/2014/main" id="{F027D498-29EA-4D48-AC4B-834DD8CC533E}"/>
            </a:ext>
          </a:extLst>
        </xdr:cNvPr>
        <xdr:cNvSpPr/>
      </xdr:nvSpPr>
      <xdr:spPr>
        <a:xfrm>
          <a:off x="6098540" y="14022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158114</xdr:rowOff>
    </xdr:from>
    <xdr:to>
      <xdr:col>41</xdr:col>
      <xdr:colOff>50800</xdr:colOff>
      <xdr:row>83</xdr:row>
      <xdr:rowOff>159258</xdr:rowOff>
    </xdr:to>
    <xdr:cxnSp macro="">
      <xdr:nvCxnSpPr>
        <xdr:cNvPr id="367" name="直線コネクタ 366">
          <a:extLst>
            <a:ext uri="{FF2B5EF4-FFF2-40B4-BE49-F238E27FC236}">
              <a16:creationId xmlns:a16="http://schemas.microsoft.com/office/drawing/2014/main" id="{37948A45-9192-48F7-B3B7-1BD682D80291}"/>
            </a:ext>
          </a:extLst>
        </xdr:cNvPr>
        <xdr:cNvCxnSpPr/>
      </xdr:nvCxnSpPr>
      <xdr:spPr>
        <a:xfrm flipV="1">
          <a:off x="6149340" y="14072234"/>
          <a:ext cx="7747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a:extLst>
            <a:ext uri="{FF2B5EF4-FFF2-40B4-BE49-F238E27FC236}">
              <a16:creationId xmlns:a16="http://schemas.microsoft.com/office/drawing/2014/main" id="{46C5A07E-BC0E-43EF-9D2B-35408C30D66E}"/>
            </a:ext>
          </a:extLst>
        </xdr:cNvPr>
        <xdr:cNvSpPr txBox="1"/>
      </xdr:nvSpPr>
      <xdr:spPr>
        <a:xfrm>
          <a:off x="827158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a:extLst>
            <a:ext uri="{FF2B5EF4-FFF2-40B4-BE49-F238E27FC236}">
              <a16:creationId xmlns:a16="http://schemas.microsoft.com/office/drawing/2014/main" id="{19B73092-2992-48D7-881E-104CC5C438C9}"/>
            </a:ext>
          </a:extLst>
        </xdr:cNvPr>
        <xdr:cNvSpPr txBox="1"/>
      </xdr:nvSpPr>
      <xdr:spPr>
        <a:xfrm>
          <a:off x="7509587" y="141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a:extLst>
            <a:ext uri="{FF2B5EF4-FFF2-40B4-BE49-F238E27FC236}">
              <a16:creationId xmlns:a16="http://schemas.microsoft.com/office/drawing/2014/main" id="{7CE6A4DC-70D0-4AFC-B752-67DD5389B1A4}"/>
            </a:ext>
          </a:extLst>
        </xdr:cNvPr>
        <xdr:cNvSpPr txBox="1"/>
      </xdr:nvSpPr>
      <xdr:spPr>
        <a:xfrm>
          <a:off x="6712027" y="141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a:extLst>
            <a:ext uri="{FF2B5EF4-FFF2-40B4-BE49-F238E27FC236}">
              <a16:creationId xmlns:a16="http://schemas.microsoft.com/office/drawing/2014/main" id="{E4B57893-466D-4809-9B35-60D4533A17CD}"/>
            </a:ext>
          </a:extLst>
        </xdr:cNvPr>
        <xdr:cNvSpPr txBox="1"/>
      </xdr:nvSpPr>
      <xdr:spPr>
        <a:xfrm>
          <a:off x="5937327" y="141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41991</xdr:rowOff>
    </xdr:from>
    <xdr:ext cx="469744" cy="259045"/>
    <xdr:sp macro="" textlink="">
      <xdr:nvSpPr>
        <xdr:cNvPr id="372" name="n_1mainValue【公営住宅】&#10;一人当たり面積">
          <a:extLst>
            <a:ext uri="{FF2B5EF4-FFF2-40B4-BE49-F238E27FC236}">
              <a16:creationId xmlns:a16="http://schemas.microsoft.com/office/drawing/2014/main" id="{B19021EA-F217-451F-A02B-BE4494751DF6}"/>
            </a:ext>
          </a:extLst>
        </xdr:cNvPr>
        <xdr:cNvSpPr txBox="1"/>
      </xdr:nvSpPr>
      <xdr:spPr>
        <a:xfrm>
          <a:off x="8271587" y="137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43705</xdr:rowOff>
    </xdr:from>
    <xdr:ext cx="469744" cy="259045"/>
    <xdr:sp macro="" textlink="">
      <xdr:nvSpPr>
        <xdr:cNvPr id="373" name="n_2mainValue【公営住宅】&#10;一人当たり面積">
          <a:extLst>
            <a:ext uri="{FF2B5EF4-FFF2-40B4-BE49-F238E27FC236}">
              <a16:creationId xmlns:a16="http://schemas.microsoft.com/office/drawing/2014/main" id="{57428D6F-D91C-4651-9BF0-813DF705A368}"/>
            </a:ext>
          </a:extLst>
        </xdr:cNvPr>
        <xdr:cNvSpPr txBox="1"/>
      </xdr:nvSpPr>
      <xdr:spPr>
        <a:xfrm>
          <a:off x="7509587" y="137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53991</xdr:rowOff>
    </xdr:from>
    <xdr:ext cx="469744" cy="259045"/>
    <xdr:sp macro="" textlink="">
      <xdr:nvSpPr>
        <xdr:cNvPr id="374" name="n_3mainValue【公営住宅】&#10;一人当たり面積">
          <a:extLst>
            <a:ext uri="{FF2B5EF4-FFF2-40B4-BE49-F238E27FC236}">
              <a16:creationId xmlns:a16="http://schemas.microsoft.com/office/drawing/2014/main" id="{101D9A09-761C-4493-8DBC-547C22FBAC82}"/>
            </a:ext>
          </a:extLst>
        </xdr:cNvPr>
        <xdr:cNvSpPr txBox="1"/>
      </xdr:nvSpPr>
      <xdr:spPr>
        <a:xfrm>
          <a:off x="6712027" y="1380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5" name="n_4mainValue【公営住宅】&#10;一人当たり面積">
          <a:extLst>
            <a:ext uri="{FF2B5EF4-FFF2-40B4-BE49-F238E27FC236}">
              <a16:creationId xmlns:a16="http://schemas.microsoft.com/office/drawing/2014/main" id="{E5440C8E-E5E3-436B-B061-F42C80618CC2}"/>
            </a:ext>
          </a:extLst>
        </xdr:cNvPr>
        <xdr:cNvSpPr txBox="1"/>
      </xdr:nvSpPr>
      <xdr:spPr>
        <a:xfrm>
          <a:off x="593732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88D5CBF-B30B-463F-ADD6-DD1E6E19CC6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6DCA058-AC79-4D1C-9C65-C050C2882E6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AA57C9A-4DC3-48CB-A396-8AC1C121ECF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2306BE3F-7205-4ED0-A729-B3E5A3DB479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C0F9108-73ED-4BCD-B5C0-1F663F9261B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008F6A2-DB71-41C8-A0BC-E0027F80103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60C160B-6192-432F-A8E7-862FD24B076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A8A037E-8346-4A31-8F72-634F1E9B585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127720FF-2D90-46FD-8EB9-F4CDABE4685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F48F1A89-CC16-4893-AC4C-E503C5026AB1}"/>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97659B6-5938-4962-A287-C209C7CAAA6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94C2DBF-3E2C-4F5C-9D67-FCBF39B505E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846BA150-EB53-4203-A3C0-A82F323EC1F7}"/>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1599B2C-A6B4-4CAE-A960-417E25F8207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2F82BCBD-AFC7-47BA-9AD8-6C8DD5CE81E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40B3C206-AEB1-48C9-8E77-F124B0CDCB32}"/>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DAB371E7-094F-4325-8CDA-503ABD51281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E0994C40-2D69-4941-80D5-DE11A957A9C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B070267-952F-449F-99F7-A02953D63C7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C799010-FFB6-483C-95AC-F727311B79B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F1B61BD-35DC-4E92-B3F1-CFB7F1BD57C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59CCBC1A-A9EA-4968-89D4-E5BB8A14EE9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BD8ECEC6-0FBB-494B-94DC-A61FD258858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10714A1-8EEF-405A-97E6-30D61A60820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4EB44E3-3394-402F-9742-7C05B606FD1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7E4DEED-D214-4B17-8DEB-F4EA90571DB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38F4DD26-D502-45A1-8415-004D742B6E5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5652773C-A733-4167-909E-D74076BDBFC9}"/>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8DC9FCF9-1727-48CE-BB02-4DC453417D7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545205ED-6C44-4290-BF18-EECFE3BF9AC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19BF8853-AB77-4D84-BFE5-5B0EB24D8DD3}"/>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4D1A0BB-0BB6-43AA-A4EC-6C9A946F616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E974B1F9-87DE-41C5-9C36-2686D28CBAB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FF63E228-89A7-4B6F-9A0E-53A5B0DD49EF}"/>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E898767-1B00-490D-90E6-D1B2408F4A6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E56C85CE-9656-4CA5-AE11-9F562CBCC70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9D05E3-36C2-484C-A3C7-9DC92E9EBD9D}"/>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1AB8E8F-9496-4355-B230-79D34F02FFA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1DC27510-B160-4280-9EF0-3450D9594F89}"/>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756A4360-5A28-4C8A-AB69-1886FD71173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B27D233B-EE09-46CE-9662-3B671BB30A3A}"/>
            </a:ext>
          </a:extLst>
        </xdr:cNvPr>
        <xdr:cNvCxnSpPr/>
      </xdr:nvCxnSpPr>
      <xdr:spPr>
        <a:xfrm flipV="1">
          <a:off x="14375764" y="5572125"/>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7FA87D4-BE4C-458E-8321-F8DFC6162BCB}"/>
            </a:ext>
          </a:extLst>
        </xdr:cNvPr>
        <xdr:cNvSpPr txBox="1"/>
      </xdr:nvSpPr>
      <xdr:spPr>
        <a:xfrm>
          <a:off x="144145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B0AB4576-086D-41E3-83BD-3D3D478895B1}"/>
            </a:ext>
          </a:extLst>
        </xdr:cNvPr>
        <xdr:cNvCxnSpPr/>
      </xdr:nvCxnSpPr>
      <xdr:spPr>
        <a:xfrm>
          <a:off x="14287500" y="69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13F130AA-1C48-497F-967F-650553B118BC}"/>
            </a:ext>
          </a:extLst>
        </xdr:cNvPr>
        <xdr:cNvSpPr txBox="1"/>
      </xdr:nvSpPr>
      <xdr:spPr>
        <a:xfrm>
          <a:off x="14414500" y="535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FD0DC8D7-B92A-4495-A594-999C2FA4EB02}"/>
            </a:ext>
          </a:extLst>
        </xdr:cNvPr>
        <xdr:cNvCxnSpPr/>
      </xdr:nvCxnSpPr>
      <xdr:spPr>
        <a:xfrm>
          <a:off x="14287500" y="5572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7BFBD93-298D-487B-B37D-C6218F8B975E}"/>
            </a:ext>
          </a:extLst>
        </xdr:cNvPr>
        <xdr:cNvSpPr txBox="1"/>
      </xdr:nvSpPr>
      <xdr:spPr>
        <a:xfrm>
          <a:off x="144145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C5ED1670-CF0C-4DD8-99AD-051C8510F8CA}"/>
            </a:ext>
          </a:extLst>
        </xdr:cNvPr>
        <xdr:cNvSpPr/>
      </xdr:nvSpPr>
      <xdr:spPr>
        <a:xfrm>
          <a:off x="14325600" y="62052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3B9E5934-6E7D-4376-B2D5-1ED1063C3A71}"/>
            </a:ext>
          </a:extLst>
        </xdr:cNvPr>
        <xdr:cNvSpPr/>
      </xdr:nvSpPr>
      <xdr:spPr>
        <a:xfrm>
          <a:off x="1357884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B51F2AF0-A910-47FD-9F04-7A0130769965}"/>
            </a:ext>
          </a:extLst>
        </xdr:cNvPr>
        <xdr:cNvSpPr/>
      </xdr:nvSpPr>
      <xdr:spPr>
        <a:xfrm>
          <a:off x="1280414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D5F531C7-9950-4411-8900-FC0F9EEF43F3}"/>
            </a:ext>
          </a:extLst>
        </xdr:cNvPr>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C12B8566-7B45-4AAD-882A-13D9ADF7B5E7}"/>
            </a:ext>
          </a:extLst>
        </xdr:cNvPr>
        <xdr:cNvSpPr/>
      </xdr:nvSpPr>
      <xdr:spPr>
        <a:xfrm>
          <a:off x="1123188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3B0099C-3788-456B-AA70-51BE337B121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42CEAC2-97F3-4B09-B0A7-24494A47BB6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3FF6CEB-0D88-47FE-ABA6-CA12971E952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81FE5F9-2563-47FE-9746-D7C23F4A8D9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034F9C2-0B01-4F00-B825-DBAEB093CF6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432" name="楕円 431">
          <a:extLst>
            <a:ext uri="{FF2B5EF4-FFF2-40B4-BE49-F238E27FC236}">
              <a16:creationId xmlns:a16="http://schemas.microsoft.com/office/drawing/2014/main" id="{7C030A57-B9EC-491F-B43C-2C09B20BA803}"/>
            </a:ext>
          </a:extLst>
        </xdr:cNvPr>
        <xdr:cNvSpPr/>
      </xdr:nvSpPr>
      <xdr:spPr>
        <a:xfrm>
          <a:off x="14325600" y="66147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50858FE2-ED30-4E26-96FC-C359961BE83B}"/>
            </a:ext>
          </a:extLst>
        </xdr:cNvPr>
        <xdr:cNvSpPr txBox="1"/>
      </xdr:nvSpPr>
      <xdr:spPr>
        <a:xfrm>
          <a:off x="144145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4" name="楕円 433">
          <a:extLst>
            <a:ext uri="{FF2B5EF4-FFF2-40B4-BE49-F238E27FC236}">
              <a16:creationId xmlns:a16="http://schemas.microsoft.com/office/drawing/2014/main" id="{9B4985BA-6E39-45E3-8BBA-0484DC46440D}"/>
            </a:ext>
          </a:extLst>
        </xdr:cNvPr>
        <xdr:cNvSpPr/>
      </xdr:nvSpPr>
      <xdr:spPr>
        <a:xfrm>
          <a:off x="135788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133350</xdr:rowOff>
    </xdr:to>
    <xdr:cxnSp macro="">
      <xdr:nvCxnSpPr>
        <xdr:cNvPr id="435" name="直線コネクタ 434">
          <a:extLst>
            <a:ext uri="{FF2B5EF4-FFF2-40B4-BE49-F238E27FC236}">
              <a16:creationId xmlns:a16="http://schemas.microsoft.com/office/drawing/2014/main" id="{73D41B6C-2136-465D-80A9-3E99E3B79B62}"/>
            </a:ext>
          </a:extLst>
        </xdr:cNvPr>
        <xdr:cNvCxnSpPr/>
      </xdr:nvCxnSpPr>
      <xdr:spPr>
        <a:xfrm flipV="1">
          <a:off x="13629640" y="666559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436" name="楕円 435">
          <a:extLst>
            <a:ext uri="{FF2B5EF4-FFF2-40B4-BE49-F238E27FC236}">
              <a16:creationId xmlns:a16="http://schemas.microsoft.com/office/drawing/2014/main" id="{E7F18725-0F5C-411D-B512-466C6A4CEA85}"/>
            </a:ext>
          </a:extLst>
        </xdr:cNvPr>
        <xdr:cNvSpPr/>
      </xdr:nvSpPr>
      <xdr:spPr>
        <a:xfrm>
          <a:off x="1280414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39</xdr:row>
      <xdr:rowOff>133350</xdr:rowOff>
    </xdr:to>
    <xdr:cxnSp macro="">
      <xdr:nvCxnSpPr>
        <xdr:cNvPr id="437" name="直線コネクタ 436">
          <a:extLst>
            <a:ext uri="{FF2B5EF4-FFF2-40B4-BE49-F238E27FC236}">
              <a16:creationId xmlns:a16="http://schemas.microsoft.com/office/drawing/2014/main" id="{46E51D12-82C9-46CC-832F-0617CB9433B5}"/>
            </a:ext>
          </a:extLst>
        </xdr:cNvPr>
        <xdr:cNvCxnSpPr/>
      </xdr:nvCxnSpPr>
      <xdr:spPr>
        <a:xfrm>
          <a:off x="12854940" y="665035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438" name="楕円 437">
          <a:extLst>
            <a:ext uri="{FF2B5EF4-FFF2-40B4-BE49-F238E27FC236}">
              <a16:creationId xmlns:a16="http://schemas.microsoft.com/office/drawing/2014/main" id="{220A27CF-CA1A-486A-BBB0-E6021833293C}"/>
            </a:ext>
          </a:extLst>
        </xdr:cNvPr>
        <xdr:cNvSpPr/>
      </xdr:nvSpPr>
      <xdr:spPr>
        <a:xfrm>
          <a:off x="12029440" y="6553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112395</xdr:rowOff>
    </xdr:to>
    <xdr:cxnSp macro="">
      <xdr:nvCxnSpPr>
        <xdr:cNvPr id="439" name="直線コネクタ 438">
          <a:extLst>
            <a:ext uri="{FF2B5EF4-FFF2-40B4-BE49-F238E27FC236}">
              <a16:creationId xmlns:a16="http://schemas.microsoft.com/office/drawing/2014/main" id="{5E0750DC-CA12-4FE6-A997-EA553DE9A739}"/>
            </a:ext>
          </a:extLst>
        </xdr:cNvPr>
        <xdr:cNvCxnSpPr/>
      </xdr:nvCxnSpPr>
      <xdr:spPr>
        <a:xfrm>
          <a:off x="12072620" y="660463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154940</xdr:rowOff>
    </xdr:from>
    <xdr:to>
      <xdr:col>67</xdr:col>
      <xdr:colOff>101600</xdr:colOff>
      <xdr:row>39</xdr:row>
      <xdr:rowOff>85090</xdr:rowOff>
    </xdr:to>
    <xdr:sp macro="" textlink="">
      <xdr:nvSpPr>
        <xdr:cNvPr id="440" name="楕円 439">
          <a:extLst>
            <a:ext uri="{FF2B5EF4-FFF2-40B4-BE49-F238E27FC236}">
              <a16:creationId xmlns:a16="http://schemas.microsoft.com/office/drawing/2014/main" id="{0E9A4078-D965-4581-BC61-700D50A2E98E}"/>
            </a:ext>
          </a:extLst>
        </xdr:cNvPr>
        <xdr:cNvSpPr/>
      </xdr:nvSpPr>
      <xdr:spPr>
        <a:xfrm>
          <a:off x="1123188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34290</xdr:rowOff>
    </xdr:from>
    <xdr:to>
      <xdr:col>71</xdr:col>
      <xdr:colOff>177800</xdr:colOff>
      <xdr:row>39</xdr:row>
      <xdr:rowOff>66675</xdr:rowOff>
    </xdr:to>
    <xdr:cxnSp macro="">
      <xdr:nvCxnSpPr>
        <xdr:cNvPr id="441" name="直線コネクタ 440">
          <a:extLst>
            <a:ext uri="{FF2B5EF4-FFF2-40B4-BE49-F238E27FC236}">
              <a16:creationId xmlns:a16="http://schemas.microsoft.com/office/drawing/2014/main" id="{86AC2275-FECF-4176-8144-6AD37944405C}"/>
            </a:ext>
          </a:extLst>
        </xdr:cNvPr>
        <xdr:cNvCxnSpPr/>
      </xdr:nvCxnSpPr>
      <xdr:spPr>
        <a:xfrm>
          <a:off x="11282680" y="657225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FB0F9071-33C9-4053-B923-CE39A2B4364D}"/>
            </a:ext>
          </a:extLst>
        </xdr:cNvPr>
        <xdr:cNvSpPr txBox="1"/>
      </xdr:nvSpPr>
      <xdr:spPr>
        <a:xfrm>
          <a:off x="134372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3F0A979E-55B9-4D08-A361-CB5BF29B731E}"/>
            </a:ext>
          </a:extLst>
        </xdr:cNvPr>
        <xdr:cNvSpPr txBox="1"/>
      </xdr:nvSpPr>
      <xdr:spPr>
        <a:xfrm>
          <a:off x="126752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4841305-0BB3-4721-9D72-C0A9FE000F7B}"/>
            </a:ext>
          </a:extLst>
        </xdr:cNvPr>
        <xdr:cNvSpPr txBox="1"/>
      </xdr:nvSpPr>
      <xdr:spPr>
        <a:xfrm>
          <a:off x="119005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112C5B5B-CD79-47E3-96A9-149A4AC49C9D}"/>
            </a:ext>
          </a:extLst>
        </xdr:cNvPr>
        <xdr:cNvSpPr txBox="1"/>
      </xdr:nvSpPr>
      <xdr:spPr>
        <a:xfrm>
          <a:off x="1110298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5E5AECB-54CF-4063-BAAC-D6B80CE364BD}"/>
            </a:ext>
          </a:extLst>
        </xdr:cNvPr>
        <xdr:cNvSpPr txBox="1"/>
      </xdr:nvSpPr>
      <xdr:spPr>
        <a:xfrm>
          <a:off x="134372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36BF2711-4304-4852-BEEF-9F5BD501FF6D}"/>
            </a:ext>
          </a:extLst>
        </xdr:cNvPr>
        <xdr:cNvSpPr txBox="1"/>
      </xdr:nvSpPr>
      <xdr:spPr>
        <a:xfrm>
          <a:off x="126752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A4A81CC9-7211-4C5D-8F56-9E0EC3AB0E39}"/>
            </a:ext>
          </a:extLst>
        </xdr:cNvPr>
        <xdr:cNvSpPr txBox="1"/>
      </xdr:nvSpPr>
      <xdr:spPr>
        <a:xfrm>
          <a:off x="119005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76217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B3851986-92B0-4212-BD19-D14794C36ABB}"/>
            </a:ext>
          </a:extLst>
        </xdr:cNvPr>
        <xdr:cNvSpPr txBox="1"/>
      </xdr:nvSpPr>
      <xdr:spPr>
        <a:xfrm>
          <a:off x="1110298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72C6BF6-9658-4154-A638-17BA4DB10F0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DCD7083A-9C0D-491B-9643-F47F6C2A246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B5A3E3BF-E862-4BA2-BD7F-0310315ABC7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90BCAF41-114D-4F90-961E-506B6C92A19D}"/>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917A63E9-11EC-4694-B54A-0DD867F044B9}"/>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69023955-FF34-4186-BBD8-BC3EF44807D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522F70DE-BEAC-420E-B494-594BB0E5FB2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7130ED32-8B9B-44E7-A5EF-88B3E3101B9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563B6AAF-1031-4C10-8C53-64B70DFAD48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72042E1A-6CC8-47FA-807E-1AC943CB4C9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E56AABBE-1BCA-46DF-B1C1-CA1F09FACDC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D0B7FBDB-015E-45D0-8AAB-55C943293704}"/>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B0612746-4175-4CB1-A607-02586842068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13CF1497-D8A7-48CC-8145-B071D9AED8B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DE3904D8-271E-46D3-A282-B82D2868466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5D6C2126-1840-49CE-8EF6-87ADB9E68881}"/>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72A799F5-4688-4118-895C-FE24898AA4D8}"/>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F4592551-9D0D-47A8-8BA1-1E632F80AF66}"/>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71199481-2A41-4224-810B-93D5DD5F39A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1887A32F-FC50-49E4-8317-DF94E7AA64C5}"/>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A1EA5C7-3C8E-49D5-A9A1-E27C4DF5291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8927DD3A-ED0D-4145-BDDD-7FB8E22ED75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7BBD2B29-9868-47DA-989F-B5891ADCA8E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3CB5F237-E696-4998-A731-D8E1B2690DF1}"/>
            </a:ext>
          </a:extLst>
        </xdr:cNvPr>
        <xdr:cNvCxnSpPr/>
      </xdr:nvCxnSpPr>
      <xdr:spPr>
        <a:xfrm flipV="1">
          <a:off x="19509104" y="5821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52A991BB-7DE1-40BD-8CF8-AFBC4684E086}"/>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48C82183-26E7-48CC-A473-7F920A3135C7}"/>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A9C57A7-AB94-4B05-9280-BCD50B997ACD}"/>
            </a:ext>
          </a:extLst>
        </xdr:cNvPr>
        <xdr:cNvSpPr txBox="1"/>
      </xdr:nvSpPr>
      <xdr:spPr>
        <a:xfrm>
          <a:off x="1954784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7C045457-1D08-4321-B7E0-00AC89028B53}"/>
            </a:ext>
          </a:extLst>
        </xdr:cNvPr>
        <xdr:cNvCxnSpPr/>
      </xdr:nvCxnSpPr>
      <xdr:spPr>
        <a:xfrm>
          <a:off x="1944370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499E8B81-822F-441F-9F13-AB8B08C79C87}"/>
            </a:ext>
          </a:extLst>
        </xdr:cNvPr>
        <xdr:cNvSpPr txBox="1"/>
      </xdr:nvSpPr>
      <xdr:spPr>
        <a:xfrm>
          <a:off x="1954784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ED4E0F8-446C-4847-B42D-E803532DCBF5}"/>
            </a:ext>
          </a:extLst>
        </xdr:cNvPr>
        <xdr:cNvSpPr/>
      </xdr:nvSpPr>
      <xdr:spPr>
        <a:xfrm>
          <a:off x="194589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B48F8F92-5A2A-4083-B6D6-03F74A314DBD}"/>
            </a:ext>
          </a:extLst>
        </xdr:cNvPr>
        <xdr:cNvSpPr/>
      </xdr:nvSpPr>
      <xdr:spPr>
        <a:xfrm>
          <a:off x="1873504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EE087493-EC08-4F5F-9A29-6596DB943017}"/>
            </a:ext>
          </a:extLst>
        </xdr:cNvPr>
        <xdr:cNvSpPr/>
      </xdr:nvSpPr>
      <xdr:spPr>
        <a:xfrm>
          <a:off x="179374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9E66ACCE-7744-4B83-8774-3E9F986B1B15}"/>
            </a:ext>
          </a:extLst>
        </xdr:cNvPr>
        <xdr:cNvSpPr/>
      </xdr:nvSpPr>
      <xdr:spPr>
        <a:xfrm>
          <a:off x="171627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9D8F02E2-A015-4973-9C4F-76695A9E7A7C}"/>
            </a:ext>
          </a:extLst>
        </xdr:cNvPr>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DC84C8D-1E77-41F8-B0D0-6FF3ECC4A55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D1CB71-17AD-4830-8B6A-09213194D5A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474EB94-B5EC-4D70-9DFD-28FDFC8794D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F38FF3C-ECD1-41F8-9E5D-B108FD380C1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6F01BD-212C-4D94-8503-D93C7360D46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89" name="楕円 488">
          <a:extLst>
            <a:ext uri="{FF2B5EF4-FFF2-40B4-BE49-F238E27FC236}">
              <a16:creationId xmlns:a16="http://schemas.microsoft.com/office/drawing/2014/main" id="{482CA9AC-6408-4878-AF4D-D5C12FDC2ED3}"/>
            </a:ext>
          </a:extLst>
        </xdr:cNvPr>
        <xdr:cNvSpPr/>
      </xdr:nvSpPr>
      <xdr:spPr>
        <a:xfrm>
          <a:off x="19458940" y="6650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BBEDDAB-1139-4B48-A479-6F4073AFD38F}"/>
            </a:ext>
          </a:extLst>
        </xdr:cNvPr>
        <xdr:cNvSpPr txBox="1"/>
      </xdr:nvSpPr>
      <xdr:spPr>
        <a:xfrm>
          <a:off x="19547840"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491" name="楕円 490">
          <a:extLst>
            <a:ext uri="{FF2B5EF4-FFF2-40B4-BE49-F238E27FC236}">
              <a16:creationId xmlns:a16="http://schemas.microsoft.com/office/drawing/2014/main" id="{81CFF757-61E6-448F-8EF4-B2E1EB8BDCDE}"/>
            </a:ext>
          </a:extLst>
        </xdr:cNvPr>
        <xdr:cNvSpPr/>
      </xdr:nvSpPr>
      <xdr:spPr>
        <a:xfrm>
          <a:off x="18735040" y="6388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39</xdr:row>
      <xdr:rowOff>163830</xdr:rowOff>
    </xdr:to>
    <xdr:cxnSp macro="">
      <xdr:nvCxnSpPr>
        <xdr:cNvPr id="492" name="直線コネクタ 491">
          <a:extLst>
            <a:ext uri="{FF2B5EF4-FFF2-40B4-BE49-F238E27FC236}">
              <a16:creationId xmlns:a16="http://schemas.microsoft.com/office/drawing/2014/main" id="{C3961846-BA4D-4880-AD25-BB795D38C055}"/>
            </a:ext>
          </a:extLst>
        </xdr:cNvPr>
        <xdr:cNvCxnSpPr/>
      </xdr:nvCxnSpPr>
      <xdr:spPr>
        <a:xfrm>
          <a:off x="18778220" y="6438900"/>
          <a:ext cx="73152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93" name="楕円 492">
          <a:extLst>
            <a:ext uri="{FF2B5EF4-FFF2-40B4-BE49-F238E27FC236}">
              <a16:creationId xmlns:a16="http://schemas.microsoft.com/office/drawing/2014/main" id="{65E1262A-AC7D-4464-BD96-C898AFD65B1C}"/>
            </a:ext>
          </a:extLst>
        </xdr:cNvPr>
        <xdr:cNvSpPr/>
      </xdr:nvSpPr>
      <xdr:spPr>
        <a:xfrm>
          <a:off x="1793748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68580</xdr:rowOff>
    </xdr:to>
    <xdr:cxnSp macro="">
      <xdr:nvCxnSpPr>
        <xdr:cNvPr id="494" name="直線コネクタ 493">
          <a:extLst>
            <a:ext uri="{FF2B5EF4-FFF2-40B4-BE49-F238E27FC236}">
              <a16:creationId xmlns:a16="http://schemas.microsoft.com/office/drawing/2014/main" id="{C90221A9-10B0-49ED-AF79-B6D89C9DC5EC}"/>
            </a:ext>
          </a:extLst>
        </xdr:cNvPr>
        <xdr:cNvCxnSpPr/>
      </xdr:nvCxnSpPr>
      <xdr:spPr>
        <a:xfrm>
          <a:off x="17988280" y="64008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5" name="楕円 494">
          <a:extLst>
            <a:ext uri="{FF2B5EF4-FFF2-40B4-BE49-F238E27FC236}">
              <a16:creationId xmlns:a16="http://schemas.microsoft.com/office/drawing/2014/main" id="{5753B775-FB6F-4AEC-B79D-338223566CAD}"/>
            </a:ext>
          </a:extLst>
        </xdr:cNvPr>
        <xdr:cNvSpPr/>
      </xdr:nvSpPr>
      <xdr:spPr>
        <a:xfrm>
          <a:off x="171627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144780</xdr:rowOff>
    </xdr:to>
    <xdr:cxnSp macro="">
      <xdr:nvCxnSpPr>
        <xdr:cNvPr id="496" name="直線コネクタ 495">
          <a:extLst>
            <a:ext uri="{FF2B5EF4-FFF2-40B4-BE49-F238E27FC236}">
              <a16:creationId xmlns:a16="http://schemas.microsoft.com/office/drawing/2014/main" id="{A15536AB-FC56-4124-BBAB-E87D71218087}"/>
            </a:ext>
          </a:extLst>
        </xdr:cNvPr>
        <xdr:cNvCxnSpPr/>
      </xdr:nvCxnSpPr>
      <xdr:spPr>
        <a:xfrm flipV="1">
          <a:off x="17213580" y="6400800"/>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97" name="楕円 496">
          <a:extLst>
            <a:ext uri="{FF2B5EF4-FFF2-40B4-BE49-F238E27FC236}">
              <a16:creationId xmlns:a16="http://schemas.microsoft.com/office/drawing/2014/main" id="{825B7C32-7331-4D1B-9847-80260F6B2A13}"/>
            </a:ext>
          </a:extLst>
        </xdr:cNvPr>
        <xdr:cNvSpPr/>
      </xdr:nvSpPr>
      <xdr:spPr>
        <a:xfrm>
          <a:off x="1638808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144780</xdr:rowOff>
    </xdr:to>
    <xdr:cxnSp macro="">
      <xdr:nvCxnSpPr>
        <xdr:cNvPr id="498" name="直線コネクタ 497">
          <a:extLst>
            <a:ext uri="{FF2B5EF4-FFF2-40B4-BE49-F238E27FC236}">
              <a16:creationId xmlns:a16="http://schemas.microsoft.com/office/drawing/2014/main" id="{94D152D1-7B86-4231-9FF3-BABBB015DB8B}"/>
            </a:ext>
          </a:extLst>
        </xdr:cNvPr>
        <xdr:cNvCxnSpPr/>
      </xdr:nvCxnSpPr>
      <xdr:spPr>
        <a:xfrm>
          <a:off x="16431260" y="646938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AB9486F-6266-4EE0-8A61-6ED7D8E7B2EF}"/>
            </a:ext>
          </a:extLst>
        </xdr:cNvPr>
        <xdr:cNvSpPr txBox="1"/>
      </xdr:nvSpPr>
      <xdr:spPr>
        <a:xfrm>
          <a:off x="185611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593B23D1-7B74-4ED9-89F4-53C008C24F22}"/>
            </a:ext>
          </a:extLst>
        </xdr:cNvPr>
        <xdr:cNvSpPr txBox="1"/>
      </xdr:nvSpPr>
      <xdr:spPr>
        <a:xfrm>
          <a:off x="17776267"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CF7657A2-8D7D-42BD-9D07-5119074973AE}"/>
            </a:ext>
          </a:extLst>
        </xdr:cNvPr>
        <xdr:cNvSpPr txBox="1"/>
      </xdr:nvSpPr>
      <xdr:spPr>
        <a:xfrm>
          <a:off x="170015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E46BA71-5B9D-48DD-A4A9-376F443BE7D8}"/>
            </a:ext>
          </a:extLst>
        </xdr:cNvPr>
        <xdr:cNvSpPr txBox="1"/>
      </xdr:nvSpPr>
      <xdr:spPr>
        <a:xfrm>
          <a:off x="162268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3D12107-CDA7-431F-BF87-25116AF3807E}"/>
            </a:ext>
          </a:extLst>
        </xdr:cNvPr>
        <xdr:cNvSpPr txBox="1"/>
      </xdr:nvSpPr>
      <xdr:spPr>
        <a:xfrm>
          <a:off x="185611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D0F93BD-A80C-4DFA-A7AC-EA80FD413438}"/>
            </a:ext>
          </a:extLst>
        </xdr:cNvPr>
        <xdr:cNvSpPr txBox="1"/>
      </xdr:nvSpPr>
      <xdr:spPr>
        <a:xfrm>
          <a:off x="1777626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CA34AD77-41CA-4430-82BF-E01EFC1A1B8B}"/>
            </a:ext>
          </a:extLst>
        </xdr:cNvPr>
        <xdr:cNvSpPr txBox="1"/>
      </xdr:nvSpPr>
      <xdr:spPr>
        <a:xfrm>
          <a:off x="170015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699FFF1B-6B04-4CF7-AB48-43685B220260}"/>
            </a:ext>
          </a:extLst>
        </xdr:cNvPr>
        <xdr:cNvSpPr txBox="1"/>
      </xdr:nvSpPr>
      <xdr:spPr>
        <a:xfrm>
          <a:off x="162268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6957960-76F6-43C7-814F-92C42D463B9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B494EC7-CCAF-4D65-B5BD-C12CAA71AF5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40A72B4E-452E-4D14-81A1-CEAF031CA05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7C2B562-31C3-4336-98D3-281908D51D6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2F50286-522B-45C8-B7C4-A0E736E91B3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29489A68-9EAD-4B1A-B9EB-BE497DB5935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3D65779-2B97-4B34-901B-813A53274A0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D947EBC-BAC0-4997-B2E8-B0D09D66705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0B43D84-E098-4424-8F7D-BF2FA9B1E7F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C713766-8710-4D4A-9B5E-75E4ED6D569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95A3AC28-3729-44C5-A2C4-F2138A66003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A88D94BA-658C-4025-9E1B-14875AB1D59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8A043E1B-BF63-4F49-9B04-8A88351BB1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946F3C4B-6361-41BC-AB4E-DE19240A41C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29BE3BEE-A065-4E7D-9ADD-C5ACC84994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79609943-E66A-4951-9418-4B9EC05D016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CDAC2F31-E353-420D-9251-046A7B598AF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CE75702-4149-467C-851F-7D281CB5AE7B}"/>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42D25AD1-5D57-411A-B079-7BEA27ECFD3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5828346-99F4-4E66-9B2C-C6DB1482BDCC}"/>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4946B1E1-EA55-4EE3-83C0-6A7844C5744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C3275CF-DC37-4FC1-8423-4BA92BF9928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A548A714-F5D0-4767-A195-3E808071E688}"/>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3963A4B2-E27F-4376-AB7E-682865CCA09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B0559E9D-E84F-4BA2-A2AB-D2C40679B738}"/>
            </a:ext>
          </a:extLst>
        </xdr:cNvPr>
        <xdr:cNvCxnSpPr/>
      </xdr:nvCxnSpPr>
      <xdr:spPr>
        <a:xfrm flipV="1">
          <a:off x="14375764" y="93687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9376FD61-7257-4B1E-9275-DD92FF33A4D4}"/>
            </a:ext>
          </a:extLst>
        </xdr:cNvPr>
        <xdr:cNvSpPr txBox="1"/>
      </xdr:nvSpPr>
      <xdr:spPr>
        <a:xfrm>
          <a:off x="144145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457500F9-5725-4E98-8CCA-36B8F6B04D25}"/>
            </a:ext>
          </a:extLst>
        </xdr:cNvPr>
        <xdr:cNvCxnSpPr/>
      </xdr:nvCxnSpPr>
      <xdr:spPr>
        <a:xfrm>
          <a:off x="14287500" y="1058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6DEE31FD-D22B-4052-BFEB-8F57CB1C19D1}"/>
            </a:ext>
          </a:extLst>
        </xdr:cNvPr>
        <xdr:cNvSpPr txBox="1"/>
      </xdr:nvSpPr>
      <xdr:spPr>
        <a:xfrm>
          <a:off x="144145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88A0AE28-F7EA-43BD-B5EF-A8CC6AC57A8E}"/>
            </a:ext>
          </a:extLst>
        </xdr:cNvPr>
        <xdr:cNvCxnSpPr/>
      </xdr:nvCxnSpPr>
      <xdr:spPr>
        <a:xfrm>
          <a:off x="1428750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3C92D353-173D-4783-9807-52181BBDD79F}"/>
            </a:ext>
          </a:extLst>
        </xdr:cNvPr>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BEAA7315-E596-484A-BD92-EED1F4E8C033}"/>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3F01EFCF-774C-41D2-B6C7-16929D87A03D}"/>
            </a:ext>
          </a:extLst>
        </xdr:cNvPr>
        <xdr:cNvSpPr/>
      </xdr:nvSpPr>
      <xdr:spPr>
        <a:xfrm>
          <a:off x="1357884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D97AC52F-88BC-405E-9E25-02B75E1F1FF3}"/>
            </a:ext>
          </a:extLst>
        </xdr:cNvPr>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A04C7297-69B5-4935-8484-99203D5441C5}"/>
            </a:ext>
          </a:extLst>
        </xdr:cNvPr>
        <xdr:cNvSpPr/>
      </xdr:nvSpPr>
      <xdr:spPr>
        <a:xfrm>
          <a:off x="12029440" y="9904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3464C673-1448-4B85-8F5C-F2E82809F045}"/>
            </a:ext>
          </a:extLst>
        </xdr:cNvPr>
        <xdr:cNvSpPr/>
      </xdr:nvSpPr>
      <xdr:spPr>
        <a:xfrm>
          <a:off x="1123188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FB94104-CF04-4461-BD3B-EDEC032E0D8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E913925-6E0A-4656-AA35-CE67608E613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DA58E5C-241B-4B35-87D7-F9A733BD194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BCD260C-CBA4-431F-9772-27ADBC4357E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74277C7-5BE3-40FF-BD1F-71C2899C42C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47" name="楕円 546">
          <a:extLst>
            <a:ext uri="{FF2B5EF4-FFF2-40B4-BE49-F238E27FC236}">
              <a16:creationId xmlns:a16="http://schemas.microsoft.com/office/drawing/2014/main" id="{8A14799C-5C71-4A6B-AEB9-7ADCECA599FF}"/>
            </a:ext>
          </a:extLst>
        </xdr:cNvPr>
        <xdr:cNvSpPr/>
      </xdr:nvSpPr>
      <xdr:spPr>
        <a:xfrm>
          <a:off x="14325600" y="96418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B4724304-0477-4DDA-881C-C3BC10BCB72F}"/>
            </a:ext>
          </a:extLst>
        </xdr:cNvPr>
        <xdr:cNvSpPr txBox="1"/>
      </xdr:nvSpPr>
      <xdr:spPr>
        <a:xfrm>
          <a:off x="1441450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xdr:rowOff>
    </xdr:from>
    <xdr:to>
      <xdr:col>81</xdr:col>
      <xdr:colOff>101600</xdr:colOff>
      <xdr:row>57</xdr:row>
      <xdr:rowOff>115570</xdr:rowOff>
    </xdr:to>
    <xdr:sp macro="" textlink="">
      <xdr:nvSpPr>
        <xdr:cNvPr id="549" name="楕円 548">
          <a:extLst>
            <a:ext uri="{FF2B5EF4-FFF2-40B4-BE49-F238E27FC236}">
              <a16:creationId xmlns:a16="http://schemas.microsoft.com/office/drawing/2014/main" id="{E12A190A-4AE2-41E1-9CDA-4FB295E8354A}"/>
            </a:ext>
          </a:extLst>
        </xdr:cNvPr>
        <xdr:cNvSpPr/>
      </xdr:nvSpPr>
      <xdr:spPr>
        <a:xfrm>
          <a:off x="1357884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64770</xdr:rowOff>
    </xdr:from>
    <xdr:to>
      <xdr:col>85</xdr:col>
      <xdr:colOff>127000</xdr:colOff>
      <xdr:row>57</xdr:row>
      <xdr:rowOff>137160</xdr:rowOff>
    </xdr:to>
    <xdr:cxnSp macro="">
      <xdr:nvCxnSpPr>
        <xdr:cNvPr id="550" name="直線コネクタ 549">
          <a:extLst>
            <a:ext uri="{FF2B5EF4-FFF2-40B4-BE49-F238E27FC236}">
              <a16:creationId xmlns:a16="http://schemas.microsoft.com/office/drawing/2014/main" id="{DB4117B8-4073-4886-A447-DC72DBF0CC1E}"/>
            </a:ext>
          </a:extLst>
        </xdr:cNvPr>
        <xdr:cNvCxnSpPr/>
      </xdr:nvCxnSpPr>
      <xdr:spPr>
        <a:xfrm>
          <a:off x="13629640" y="962025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551" name="楕円 550">
          <a:extLst>
            <a:ext uri="{FF2B5EF4-FFF2-40B4-BE49-F238E27FC236}">
              <a16:creationId xmlns:a16="http://schemas.microsoft.com/office/drawing/2014/main" id="{321C5928-6115-49FF-9B96-7CD4E8B6BA48}"/>
            </a:ext>
          </a:extLst>
        </xdr:cNvPr>
        <xdr:cNvSpPr/>
      </xdr:nvSpPr>
      <xdr:spPr>
        <a:xfrm>
          <a:off x="12804140" y="947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64770</xdr:rowOff>
    </xdr:to>
    <xdr:cxnSp macro="">
      <xdr:nvCxnSpPr>
        <xdr:cNvPr id="552" name="直線コネクタ 551">
          <a:extLst>
            <a:ext uri="{FF2B5EF4-FFF2-40B4-BE49-F238E27FC236}">
              <a16:creationId xmlns:a16="http://schemas.microsoft.com/office/drawing/2014/main" id="{0CED9639-0196-4194-AB9D-766870A28888}"/>
            </a:ext>
          </a:extLst>
        </xdr:cNvPr>
        <xdr:cNvCxnSpPr/>
      </xdr:nvCxnSpPr>
      <xdr:spPr>
        <a:xfrm>
          <a:off x="12854940" y="952881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553" name="楕円 552">
          <a:extLst>
            <a:ext uri="{FF2B5EF4-FFF2-40B4-BE49-F238E27FC236}">
              <a16:creationId xmlns:a16="http://schemas.microsoft.com/office/drawing/2014/main" id="{98ABA09F-0B85-4099-A363-F11BAD0D084C}"/>
            </a:ext>
          </a:extLst>
        </xdr:cNvPr>
        <xdr:cNvSpPr/>
      </xdr:nvSpPr>
      <xdr:spPr>
        <a:xfrm>
          <a:off x="12029440" y="938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140970</xdr:rowOff>
    </xdr:to>
    <xdr:cxnSp macro="">
      <xdr:nvCxnSpPr>
        <xdr:cNvPr id="554" name="直線コネクタ 553">
          <a:extLst>
            <a:ext uri="{FF2B5EF4-FFF2-40B4-BE49-F238E27FC236}">
              <a16:creationId xmlns:a16="http://schemas.microsoft.com/office/drawing/2014/main" id="{479D2DA7-A367-49A5-A0C6-D86716548FA8}"/>
            </a:ext>
          </a:extLst>
        </xdr:cNvPr>
        <xdr:cNvCxnSpPr/>
      </xdr:nvCxnSpPr>
      <xdr:spPr>
        <a:xfrm>
          <a:off x="12072620" y="9433560"/>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555" name="楕円 554">
          <a:extLst>
            <a:ext uri="{FF2B5EF4-FFF2-40B4-BE49-F238E27FC236}">
              <a16:creationId xmlns:a16="http://schemas.microsoft.com/office/drawing/2014/main" id="{94EC1320-E42C-43C1-B449-03C06F9C7796}"/>
            </a:ext>
          </a:extLst>
        </xdr:cNvPr>
        <xdr:cNvSpPr/>
      </xdr:nvSpPr>
      <xdr:spPr>
        <a:xfrm>
          <a:off x="11231880" y="948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152400</xdr:rowOff>
    </xdr:to>
    <xdr:cxnSp macro="">
      <xdr:nvCxnSpPr>
        <xdr:cNvPr id="556" name="直線コネクタ 555">
          <a:extLst>
            <a:ext uri="{FF2B5EF4-FFF2-40B4-BE49-F238E27FC236}">
              <a16:creationId xmlns:a16="http://schemas.microsoft.com/office/drawing/2014/main" id="{69B75D1F-FCB9-4812-9C4E-FE0B1FB0F40D}"/>
            </a:ext>
          </a:extLst>
        </xdr:cNvPr>
        <xdr:cNvCxnSpPr/>
      </xdr:nvCxnSpPr>
      <xdr:spPr>
        <a:xfrm flipV="1">
          <a:off x="11282680" y="9433560"/>
          <a:ext cx="78994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8C64140A-0843-49DE-89B2-B9B1FA40ED69}"/>
            </a:ext>
          </a:extLst>
        </xdr:cNvPr>
        <xdr:cNvSpPr txBox="1"/>
      </xdr:nvSpPr>
      <xdr:spPr>
        <a:xfrm>
          <a:off x="134372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2E6A929F-BD3F-497D-A7BB-97D31CEF6C84}"/>
            </a:ext>
          </a:extLst>
        </xdr:cNvPr>
        <xdr:cNvSpPr txBox="1"/>
      </xdr:nvSpPr>
      <xdr:spPr>
        <a:xfrm>
          <a:off x="126752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560541D5-2F9E-47BC-B6CC-02BE6B154698}"/>
            </a:ext>
          </a:extLst>
        </xdr:cNvPr>
        <xdr:cNvSpPr txBox="1"/>
      </xdr:nvSpPr>
      <xdr:spPr>
        <a:xfrm>
          <a:off x="119005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FDEB671E-0874-487E-A715-D91D1D333FA4}"/>
            </a:ext>
          </a:extLst>
        </xdr:cNvPr>
        <xdr:cNvSpPr txBox="1"/>
      </xdr:nvSpPr>
      <xdr:spPr>
        <a:xfrm>
          <a:off x="1110298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132097</xdr:rowOff>
    </xdr:from>
    <xdr:ext cx="405111" cy="259045"/>
    <xdr:sp macro="" textlink="">
      <xdr:nvSpPr>
        <xdr:cNvPr id="561" name="n_1mainValue【学校施設】&#10;有形固定資産減価償却率">
          <a:extLst>
            <a:ext uri="{FF2B5EF4-FFF2-40B4-BE49-F238E27FC236}">
              <a16:creationId xmlns:a16="http://schemas.microsoft.com/office/drawing/2014/main" id="{4CCEEC85-5ADF-4053-B964-1149A23537A7}"/>
            </a:ext>
          </a:extLst>
        </xdr:cNvPr>
        <xdr:cNvSpPr txBox="1"/>
      </xdr:nvSpPr>
      <xdr:spPr>
        <a:xfrm>
          <a:off x="134372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562" name="n_2mainValue【学校施設】&#10;有形固定資産減価償却率">
          <a:extLst>
            <a:ext uri="{FF2B5EF4-FFF2-40B4-BE49-F238E27FC236}">
              <a16:creationId xmlns:a16="http://schemas.microsoft.com/office/drawing/2014/main" id="{DE255E1D-5456-4EF5-AA7E-D3C6D51B842A}"/>
            </a:ext>
          </a:extLst>
        </xdr:cNvPr>
        <xdr:cNvSpPr txBox="1"/>
      </xdr:nvSpPr>
      <xdr:spPr>
        <a:xfrm>
          <a:off x="126752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563" name="n_3mainValue【学校施設】&#10;有形固定資産減価償却率">
          <a:extLst>
            <a:ext uri="{FF2B5EF4-FFF2-40B4-BE49-F238E27FC236}">
              <a16:creationId xmlns:a16="http://schemas.microsoft.com/office/drawing/2014/main" id="{1E00862F-24FE-4708-93F2-F47929E19879}"/>
            </a:ext>
          </a:extLst>
        </xdr:cNvPr>
        <xdr:cNvSpPr txBox="1"/>
      </xdr:nvSpPr>
      <xdr:spPr>
        <a:xfrm>
          <a:off x="119005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564" name="n_4mainValue【学校施設】&#10;有形固定資産減価償却率">
          <a:extLst>
            <a:ext uri="{FF2B5EF4-FFF2-40B4-BE49-F238E27FC236}">
              <a16:creationId xmlns:a16="http://schemas.microsoft.com/office/drawing/2014/main" id="{84482B63-08B3-4D4C-A039-B357E7F69E9E}"/>
            </a:ext>
          </a:extLst>
        </xdr:cNvPr>
        <xdr:cNvSpPr txBox="1"/>
      </xdr:nvSpPr>
      <xdr:spPr>
        <a:xfrm>
          <a:off x="1110298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55265CC8-73BA-4BF2-89CC-4BD73ABE827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D2B9BB66-A062-433A-9323-47FB6305089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525A467C-B2ED-4887-BBDC-CE88ECB2EFA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E10067A-F413-4B26-A145-8997F5FFC98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A5690C88-7627-4445-91CE-C00792DC005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FD4BD3F4-2D33-4E33-ACB2-A4E46D928F8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412ED8AF-4124-4B19-9AE0-D3F07DCF58C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B9B76BF6-BD57-4431-9A74-A74AAC04B69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2E1DA53B-D40A-4ADE-8444-FA364E47473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DEEAB2E8-D8B4-413A-A87D-D66F6A4DB87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D3E7AA5F-FC82-4E2C-A025-07F0F1202B12}"/>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26EC4AF7-C46C-4FC5-BB44-E1F6E803C87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110F56EB-F62B-44E8-A929-E7DFA4BD6F7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64D6E48B-AB90-4ED6-9CB3-CE1D8058B5C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417BAE6A-F470-439A-BB6D-B582C5F76CB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BAD7148C-A020-4BF7-AEAD-66C527FF3F9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264AF477-9EA1-431D-886C-0ECFB7DE4AB3}"/>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9FEE5323-350A-40E2-8DCA-BB33A3F3568E}"/>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63B9387B-2E57-4A89-B6C4-C9C2D571A245}"/>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F47B1D99-4F5E-44A4-A3FA-9AC5A1F36C2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8B004B07-FEC9-416C-9BDA-3F91750A30BE}"/>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A2BA33DC-C251-46E9-AE8C-7907188E7D24}"/>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FC8A5039-DC2D-4B9E-847D-89353254AEAF}"/>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897DE6A4-A4F7-4635-AAFE-05D8AE10867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67A7C09C-7F66-4A3C-B4E0-46855D06C20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B2853E41-C6FF-48FA-9A05-7CB0A047589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3FC59143-9D44-477B-A342-7798EB0C01E7}"/>
            </a:ext>
          </a:extLst>
        </xdr:cNvPr>
        <xdr:cNvCxnSpPr/>
      </xdr:nvCxnSpPr>
      <xdr:spPr>
        <a:xfrm flipV="1">
          <a:off x="19509104" y="9425940"/>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898A96A2-9785-445B-A7D1-FB7C4E6A7526}"/>
            </a:ext>
          </a:extLst>
        </xdr:cNvPr>
        <xdr:cNvSpPr txBox="1"/>
      </xdr:nvSpPr>
      <xdr:spPr>
        <a:xfrm>
          <a:off x="19547840" y="107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CA1A1FEF-3B81-4BBA-962F-584D63DE98AE}"/>
            </a:ext>
          </a:extLst>
        </xdr:cNvPr>
        <xdr:cNvCxnSpPr/>
      </xdr:nvCxnSpPr>
      <xdr:spPr>
        <a:xfrm>
          <a:off x="194437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98CA158D-A82B-4516-B75F-A6920627E2B8}"/>
            </a:ext>
          </a:extLst>
        </xdr:cNvPr>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D08668F8-FCA3-48C7-81ED-14627677706B}"/>
            </a:ext>
          </a:extLst>
        </xdr:cNvPr>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a:extLst>
            <a:ext uri="{FF2B5EF4-FFF2-40B4-BE49-F238E27FC236}">
              <a16:creationId xmlns:a16="http://schemas.microsoft.com/office/drawing/2014/main" id="{71637DF9-1215-4DE7-83E4-A27F413FA345}"/>
            </a:ext>
          </a:extLst>
        </xdr:cNvPr>
        <xdr:cNvSpPr txBox="1"/>
      </xdr:nvSpPr>
      <xdr:spPr>
        <a:xfrm>
          <a:off x="19547840" y="992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C96175B5-F679-4EEB-A754-0C1137EDACD2}"/>
            </a:ext>
          </a:extLst>
        </xdr:cNvPr>
        <xdr:cNvSpPr/>
      </xdr:nvSpPr>
      <xdr:spPr>
        <a:xfrm>
          <a:off x="194589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879F3AFD-B9DA-4B18-9513-B026E640207C}"/>
            </a:ext>
          </a:extLst>
        </xdr:cNvPr>
        <xdr:cNvSpPr/>
      </xdr:nvSpPr>
      <xdr:spPr>
        <a:xfrm>
          <a:off x="1873504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92B8A6AB-A959-492C-AD59-162AA575E601}"/>
            </a:ext>
          </a:extLst>
        </xdr:cNvPr>
        <xdr:cNvSpPr/>
      </xdr:nvSpPr>
      <xdr:spPr>
        <a:xfrm>
          <a:off x="1793748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7CFE822C-7458-4BB1-B05C-BC6A18C3B18F}"/>
            </a:ext>
          </a:extLst>
        </xdr:cNvPr>
        <xdr:cNvSpPr/>
      </xdr:nvSpPr>
      <xdr:spPr>
        <a:xfrm>
          <a:off x="17162780" y="1008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50129D41-B7A2-4633-9EC1-2463C77AE1E0}"/>
            </a:ext>
          </a:extLst>
        </xdr:cNvPr>
        <xdr:cNvSpPr/>
      </xdr:nvSpPr>
      <xdr:spPr>
        <a:xfrm>
          <a:off x="1638808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1DD2810-FADB-4867-9EC2-B85B3520291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2B11B3C-12CE-4A79-9F9C-A64BFE0AFA2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8DAE5CA-959D-4D55-9AD9-E784CF82835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DBEC190-75C2-4B80-B220-75000168B34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907E1A3-62A4-4CCA-B87E-56F710A22B8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95069</xdr:rowOff>
    </xdr:from>
    <xdr:to>
      <xdr:col>116</xdr:col>
      <xdr:colOff>114300</xdr:colOff>
      <xdr:row>61</xdr:row>
      <xdr:rowOff>25219</xdr:rowOff>
    </xdr:to>
    <xdr:sp macro="" textlink="">
      <xdr:nvSpPr>
        <xdr:cNvPr id="607" name="楕円 606">
          <a:extLst>
            <a:ext uri="{FF2B5EF4-FFF2-40B4-BE49-F238E27FC236}">
              <a16:creationId xmlns:a16="http://schemas.microsoft.com/office/drawing/2014/main" id="{DFC3945E-35EA-43B8-B1CE-F6C9D4BE8DEA}"/>
            </a:ext>
          </a:extLst>
        </xdr:cNvPr>
        <xdr:cNvSpPr/>
      </xdr:nvSpPr>
      <xdr:spPr>
        <a:xfrm>
          <a:off x="19458940" y="10153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73496</xdr:rowOff>
    </xdr:from>
    <xdr:ext cx="469744" cy="259045"/>
    <xdr:sp macro="" textlink="">
      <xdr:nvSpPr>
        <xdr:cNvPr id="608" name="【学校施設】&#10;一人当たり面積該当値テキスト">
          <a:extLst>
            <a:ext uri="{FF2B5EF4-FFF2-40B4-BE49-F238E27FC236}">
              <a16:creationId xmlns:a16="http://schemas.microsoft.com/office/drawing/2014/main" id="{377289D6-6944-47B8-8E85-D2955C540E46}"/>
            </a:ext>
          </a:extLst>
        </xdr:cNvPr>
        <xdr:cNvSpPr txBox="1"/>
      </xdr:nvSpPr>
      <xdr:spPr>
        <a:xfrm>
          <a:off x="19547840" y="1013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59146</xdr:rowOff>
    </xdr:from>
    <xdr:to>
      <xdr:col>112</xdr:col>
      <xdr:colOff>38100</xdr:colOff>
      <xdr:row>60</xdr:row>
      <xdr:rowOff>160746</xdr:rowOff>
    </xdr:to>
    <xdr:sp macro="" textlink="">
      <xdr:nvSpPr>
        <xdr:cNvPr id="609" name="楕円 608">
          <a:extLst>
            <a:ext uri="{FF2B5EF4-FFF2-40B4-BE49-F238E27FC236}">
              <a16:creationId xmlns:a16="http://schemas.microsoft.com/office/drawing/2014/main" id="{E11B4104-5C74-4B99-8D9F-5178FA02F17B}"/>
            </a:ext>
          </a:extLst>
        </xdr:cNvPr>
        <xdr:cNvSpPr/>
      </xdr:nvSpPr>
      <xdr:spPr>
        <a:xfrm>
          <a:off x="18735040" y="10117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109946</xdr:rowOff>
    </xdr:from>
    <xdr:to>
      <xdr:col>116</xdr:col>
      <xdr:colOff>63500</xdr:colOff>
      <xdr:row>60</xdr:row>
      <xdr:rowOff>145869</xdr:rowOff>
    </xdr:to>
    <xdr:cxnSp macro="">
      <xdr:nvCxnSpPr>
        <xdr:cNvPr id="610" name="直線コネクタ 609">
          <a:extLst>
            <a:ext uri="{FF2B5EF4-FFF2-40B4-BE49-F238E27FC236}">
              <a16:creationId xmlns:a16="http://schemas.microsoft.com/office/drawing/2014/main" id="{BA5C8685-BAA3-4E27-8106-78AC695810CF}"/>
            </a:ext>
          </a:extLst>
        </xdr:cNvPr>
        <xdr:cNvCxnSpPr/>
      </xdr:nvCxnSpPr>
      <xdr:spPr>
        <a:xfrm>
          <a:off x="18778220" y="10168346"/>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66766</xdr:rowOff>
    </xdr:from>
    <xdr:to>
      <xdr:col>107</xdr:col>
      <xdr:colOff>101600</xdr:colOff>
      <xdr:row>60</xdr:row>
      <xdr:rowOff>168366</xdr:rowOff>
    </xdr:to>
    <xdr:sp macro="" textlink="">
      <xdr:nvSpPr>
        <xdr:cNvPr id="611" name="楕円 610">
          <a:extLst>
            <a:ext uri="{FF2B5EF4-FFF2-40B4-BE49-F238E27FC236}">
              <a16:creationId xmlns:a16="http://schemas.microsoft.com/office/drawing/2014/main" id="{F3A399DE-0BC8-4768-862A-0426BDAEA207}"/>
            </a:ext>
          </a:extLst>
        </xdr:cNvPr>
        <xdr:cNvSpPr/>
      </xdr:nvSpPr>
      <xdr:spPr>
        <a:xfrm>
          <a:off x="1793748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109946</xdr:rowOff>
    </xdr:from>
    <xdr:to>
      <xdr:col>111</xdr:col>
      <xdr:colOff>177800</xdr:colOff>
      <xdr:row>60</xdr:row>
      <xdr:rowOff>117566</xdr:rowOff>
    </xdr:to>
    <xdr:cxnSp macro="">
      <xdr:nvCxnSpPr>
        <xdr:cNvPr id="612" name="直線コネクタ 611">
          <a:extLst>
            <a:ext uri="{FF2B5EF4-FFF2-40B4-BE49-F238E27FC236}">
              <a16:creationId xmlns:a16="http://schemas.microsoft.com/office/drawing/2014/main" id="{70E910BC-0939-4F76-B0F4-A230F84E9919}"/>
            </a:ext>
          </a:extLst>
        </xdr:cNvPr>
        <xdr:cNvCxnSpPr/>
      </xdr:nvCxnSpPr>
      <xdr:spPr>
        <a:xfrm flipV="1">
          <a:off x="17988280" y="10168346"/>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124460</xdr:rowOff>
    </xdr:from>
    <xdr:to>
      <xdr:col>102</xdr:col>
      <xdr:colOff>165100</xdr:colOff>
      <xdr:row>61</xdr:row>
      <xdr:rowOff>54610</xdr:rowOff>
    </xdr:to>
    <xdr:sp macro="" textlink="">
      <xdr:nvSpPr>
        <xdr:cNvPr id="613" name="楕円 612">
          <a:extLst>
            <a:ext uri="{FF2B5EF4-FFF2-40B4-BE49-F238E27FC236}">
              <a16:creationId xmlns:a16="http://schemas.microsoft.com/office/drawing/2014/main" id="{224D5B9B-D4A5-4BD6-BE04-CDDC9532B81B}"/>
            </a:ext>
          </a:extLst>
        </xdr:cNvPr>
        <xdr:cNvSpPr/>
      </xdr:nvSpPr>
      <xdr:spPr>
        <a:xfrm>
          <a:off x="1716278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117566</xdr:rowOff>
    </xdr:from>
    <xdr:to>
      <xdr:col>107</xdr:col>
      <xdr:colOff>50800</xdr:colOff>
      <xdr:row>61</xdr:row>
      <xdr:rowOff>3810</xdr:rowOff>
    </xdr:to>
    <xdr:cxnSp macro="">
      <xdr:nvCxnSpPr>
        <xdr:cNvPr id="614" name="直線コネクタ 613">
          <a:extLst>
            <a:ext uri="{FF2B5EF4-FFF2-40B4-BE49-F238E27FC236}">
              <a16:creationId xmlns:a16="http://schemas.microsoft.com/office/drawing/2014/main" id="{7CD9F396-CFB5-4061-A78C-F0AF69E55071}"/>
            </a:ext>
          </a:extLst>
        </xdr:cNvPr>
        <xdr:cNvCxnSpPr/>
      </xdr:nvCxnSpPr>
      <xdr:spPr>
        <a:xfrm flipV="1">
          <a:off x="17213580" y="10175966"/>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156028</xdr:rowOff>
    </xdr:from>
    <xdr:to>
      <xdr:col>98</xdr:col>
      <xdr:colOff>38100</xdr:colOff>
      <xdr:row>61</xdr:row>
      <xdr:rowOff>86178</xdr:rowOff>
    </xdr:to>
    <xdr:sp macro="" textlink="">
      <xdr:nvSpPr>
        <xdr:cNvPr id="615" name="楕円 614">
          <a:extLst>
            <a:ext uri="{FF2B5EF4-FFF2-40B4-BE49-F238E27FC236}">
              <a16:creationId xmlns:a16="http://schemas.microsoft.com/office/drawing/2014/main" id="{ABC8768F-84A5-489B-8B63-15D35B3F4980}"/>
            </a:ext>
          </a:extLst>
        </xdr:cNvPr>
        <xdr:cNvSpPr/>
      </xdr:nvSpPr>
      <xdr:spPr>
        <a:xfrm>
          <a:off x="16388080" y="10214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xdr:rowOff>
    </xdr:from>
    <xdr:to>
      <xdr:col>102</xdr:col>
      <xdr:colOff>114300</xdr:colOff>
      <xdr:row>61</xdr:row>
      <xdr:rowOff>35378</xdr:rowOff>
    </xdr:to>
    <xdr:cxnSp macro="">
      <xdr:nvCxnSpPr>
        <xdr:cNvPr id="616" name="直線コネクタ 615">
          <a:extLst>
            <a:ext uri="{FF2B5EF4-FFF2-40B4-BE49-F238E27FC236}">
              <a16:creationId xmlns:a16="http://schemas.microsoft.com/office/drawing/2014/main" id="{FD613236-4169-4F20-93F4-ACB722AE7A41}"/>
            </a:ext>
          </a:extLst>
        </xdr:cNvPr>
        <xdr:cNvCxnSpPr/>
      </xdr:nvCxnSpPr>
      <xdr:spPr>
        <a:xfrm flipV="1">
          <a:off x="16431260" y="10229850"/>
          <a:ext cx="78232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a:extLst>
            <a:ext uri="{FF2B5EF4-FFF2-40B4-BE49-F238E27FC236}">
              <a16:creationId xmlns:a16="http://schemas.microsoft.com/office/drawing/2014/main" id="{468086EC-944C-48DD-8C44-295A29E8B532}"/>
            </a:ext>
          </a:extLst>
        </xdr:cNvPr>
        <xdr:cNvSpPr txBox="1"/>
      </xdr:nvSpPr>
      <xdr:spPr>
        <a:xfrm>
          <a:off x="18561127" y="9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a:extLst>
            <a:ext uri="{FF2B5EF4-FFF2-40B4-BE49-F238E27FC236}">
              <a16:creationId xmlns:a16="http://schemas.microsoft.com/office/drawing/2014/main" id="{3C3DE763-BC31-4F0A-AF13-D817E307643D}"/>
            </a:ext>
          </a:extLst>
        </xdr:cNvPr>
        <xdr:cNvSpPr txBox="1"/>
      </xdr:nvSpPr>
      <xdr:spPr>
        <a:xfrm>
          <a:off x="1777626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a:extLst>
            <a:ext uri="{FF2B5EF4-FFF2-40B4-BE49-F238E27FC236}">
              <a16:creationId xmlns:a16="http://schemas.microsoft.com/office/drawing/2014/main" id="{46E9DC79-BFA7-4217-A673-F71ED569D6AB}"/>
            </a:ext>
          </a:extLst>
        </xdr:cNvPr>
        <xdr:cNvSpPr txBox="1"/>
      </xdr:nvSpPr>
      <xdr:spPr>
        <a:xfrm>
          <a:off x="17001567" y="98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a:extLst>
            <a:ext uri="{FF2B5EF4-FFF2-40B4-BE49-F238E27FC236}">
              <a16:creationId xmlns:a16="http://schemas.microsoft.com/office/drawing/2014/main" id="{CEA91928-919A-4174-9CDF-00D0D9888074}"/>
            </a:ext>
          </a:extLst>
        </xdr:cNvPr>
        <xdr:cNvSpPr txBox="1"/>
      </xdr:nvSpPr>
      <xdr:spPr>
        <a:xfrm>
          <a:off x="162268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151873</xdr:rowOff>
    </xdr:from>
    <xdr:ext cx="469744" cy="259045"/>
    <xdr:sp macro="" textlink="">
      <xdr:nvSpPr>
        <xdr:cNvPr id="621" name="n_1mainValue【学校施設】&#10;一人当たり面積">
          <a:extLst>
            <a:ext uri="{FF2B5EF4-FFF2-40B4-BE49-F238E27FC236}">
              <a16:creationId xmlns:a16="http://schemas.microsoft.com/office/drawing/2014/main" id="{4D10453B-41BA-4715-8033-4B604CC67523}"/>
            </a:ext>
          </a:extLst>
        </xdr:cNvPr>
        <xdr:cNvSpPr txBox="1"/>
      </xdr:nvSpPr>
      <xdr:spPr>
        <a:xfrm>
          <a:off x="18561127" y="102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159493</xdr:rowOff>
    </xdr:from>
    <xdr:ext cx="469744" cy="259045"/>
    <xdr:sp macro="" textlink="">
      <xdr:nvSpPr>
        <xdr:cNvPr id="622" name="n_2mainValue【学校施設】&#10;一人当たり面積">
          <a:extLst>
            <a:ext uri="{FF2B5EF4-FFF2-40B4-BE49-F238E27FC236}">
              <a16:creationId xmlns:a16="http://schemas.microsoft.com/office/drawing/2014/main" id="{3242327E-E147-4B3C-BC1F-397AF0BF6609}"/>
            </a:ext>
          </a:extLst>
        </xdr:cNvPr>
        <xdr:cNvSpPr txBox="1"/>
      </xdr:nvSpPr>
      <xdr:spPr>
        <a:xfrm>
          <a:off x="17776267" y="1021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45737</xdr:rowOff>
    </xdr:from>
    <xdr:ext cx="469744" cy="259045"/>
    <xdr:sp macro="" textlink="">
      <xdr:nvSpPr>
        <xdr:cNvPr id="623" name="n_3mainValue【学校施設】&#10;一人当たり面積">
          <a:extLst>
            <a:ext uri="{FF2B5EF4-FFF2-40B4-BE49-F238E27FC236}">
              <a16:creationId xmlns:a16="http://schemas.microsoft.com/office/drawing/2014/main" id="{3034305C-BFF0-4E9B-8B96-2A486CCE51FB}"/>
            </a:ext>
          </a:extLst>
        </xdr:cNvPr>
        <xdr:cNvSpPr txBox="1"/>
      </xdr:nvSpPr>
      <xdr:spPr>
        <a:xfrm>
          <a:off x="1700156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77305</xdr:rowOff>
    </xdr:from>
    <xdr:ext cx="469744" cy="259045"/>
    <xdr:sp macro="" textlink="">
      <xdr:nvSpPr>
        <xdr:cNvPr id="624" name="n_4mainValue【学校施設】&#10;一人当たり面積">
          <a:extLst>
            <a:ext uri="{FF2B5EF4-FFF2-40B4-BE49-F238E27FC236}">
              <a16:creationId xmlns:a16="http://schemas.microsoft.com/office/drawing/2014/main" id="{BF33BA88-69D9-426A-B92C-B56390F72DEE}"/>
            </a:ext>
          </a:extLst>
        </xdr:cNvPr>
        <xdr:cNvSpPr txBox="1"/>
      </xdr:nvSpPr>
      <xdr:spPr>
        <a:xfrm>
          <a:off x="16226867" y="103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A6BADA6-3FD7-40C2-96EF-ED9EFAA579F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EA95D49D-EA3D-4BFD-AF7B-A56B1CDC983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9551182-63E0-4289-AF66-633D283C2EC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54E8460-25EB-49DB-8ED4-C044664442D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86DA7EF-3C86-4ED9-B643-6256A179900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ED2239A1-2563-4773-810A-4E3CD165753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9ACD373A-413F-4644-A26E-68F7A6A5441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8F0DA850-D5D6-4A77-BE60-4D68055B4CC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B9363118-99CC-4662-9394-A0BE530400C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1FC83FCB-A82E-42FF-B382-D57A4329A46F}"/>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EBEF3B2B-DE4E-47ED-8991-EA2B909E88F8}"/>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35507BF-04E4-47F0-9DA3-2AA49760996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77657BC2-8D2B-4494-B318-3CB394E63F9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481B23EF-31F8-4A42-B7D1-803FDB3A3A1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817C7855-6AC2-45EB-AE62-D5BD255B29B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26AF9F94-960A-4E65-91D0-F90EE5BE134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201DD98-86D2-4770-8DF1-3D5C3D1A883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69391FF8-AE59-473B-92D6-3B32BCCFAC76}"/>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1B791D95-EB07-4962-BCE0-8BDE87E0CC7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D2F90CFD-1233-42C5-B2F4-696363CA10AC}"/>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140CEB5-32D5-468E-9FF4-47EE2E959705}"/>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7258217C-F6EC-4AFC-8F5E-CBA70B29162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BD05AA21-E5D9-4122-B81E-5B2D9517D6E7}"/>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DE601C1-24B1-4520-A1AA-550099A41CC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32519402-30E1-4555-844A-454DEC5E1E76}"/>
            </a:ext>
          </a:extLst>
        </xdr:cNvPr>
        <xdr:cNvCxnSpPr/>
      </xdr:nvCxnSpPr>
      <xdr:spPr>
        <a:xfrm flipV="1">
          <a:off x="14375764" y="12954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11CD5634-4285-44C9-A05B-4F3F2FFC3777}"/>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DC0B1E41-AA18-4988-B2D4-DC5D29F713EB}"/>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56454C79-694C-4542-BF7B-A7AE67182A2D}"/>
            </a:ext>
          </a:extLst>
        </xdr:cNvPr>
        <xdr:cNvSpPr txBox="1"/>
      </xdr:nvSpPr>
      <xdr:spPr>
        <a:xfrm>
          <a:off x="14414500" y="1273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A748FF3E-485D-466C-A57F-05982210D1CF}"/>
            </a:ext>
          </a:extLst>
        </xdr:cNvPr>
        <xdr:cNvCxnSpPr/>
      </xdr:nvCxnSpPr>
      <xdr:spPr>
        <a:xfrm>
          <a:off x="14287500" y="1295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a:extLst>
            <a:ext uri="{FF2B5EF4-FFF2-40B4-BE49-F238E27FC236}">
              <a16:creationId xmlns:a16="http://schemas.microsoft.com/office/drawing/2014/main" id="{A44B189A-BAE1-4B0E-B216-F6707C0AE86C}"/>
            </a:ext>
          </a:extLst>
        </xdr:cNvPr>
        <xdr:cNvSpPr txBox="1"/>
      </xdr:nvSpPr>
      <xdr:spPr>
        <a:xfrm>
          <a:off x="14414500" y="1355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5EAED9BF-E139-4978-81D7-0943C6F8BB5F}"/>
            </a:ext>
          </a:extLst>
        </xdr:cNvPr>
        <xdr:cNvSpPr/>
      </xdr:nvSpPr>
      <xdr:spPr>
        <a:xfrm>
          <a:off x="14325600" y="136975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2BE2D3C5-48D3-41EA-8F49-9304D8E61E58}"/>
            </a:ext>
          </a:extLst>
        </xdr:cNvPr>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8935BB1A-E0EC-4874-B083-3204C9A964D6}"/>
            </a:ext>
          </a:extLst>
        </xdr:cNvPr>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EDC527B7-9EB9-4228-A4B9-54CF81F560CE}"/>
            </a:ext>
          </a:extLst>
        </xdr:cNvPr>
        <xdr:cNvSpPr/>
      </xdr:nvSpPr>
      <xdr:spPr>
        <a:xfrm>
          <a:off x="12029440" y="136080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6A542477-CFD5-4626-AE6E-442E6C6F6A98}"/>
            </a:ext>
          </a:extLst>
        </xdr:cNvPr>
        <xdr:cNvSpPr/>
      </xdr:nvSpPr>
      <xdr:spPr>
        <a:xfrm>
          <a:off x="1123188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DE9120E-27A9-4B2F-AC53-A7D618855E4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5C44D56-F3D7-4D8D-9A01-617EF9EEE45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6E67AB4-EA5E-45F8-BE7C-446D4296E99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DC0420D-401F-4920-902F-B75E963907A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2F86E67-93C1-4EB3-AFC7-47B1EEC66D3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65" name="楕円 664">
          <a:extLst>
            <a:ext uri="{FF2B5EF4-FFF2-40B4-BE49-F238E27FC236}">
              <a16:creationId xmlns:a16="http://schemas.microsoft.com/office/drawing/2014/main" id="{87A42C86-FE8B-4D80-B0F2-658382F88B43}"/>
            </a:ext>
          </a:extLst>
        </xdr:cNvPr>
        <xdr:cNvSpPr/>
      </xdr:nvSpPr>
      <xdr:spPr>
        <a:xfrm>
          <a:off x="14325600" y="14051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116222</xdr:rowOff>
    </xdr:from>
    <xdr:ext cx="405111" cy="259045"/>
    <xdr:sp macro="" textlink="">
      <xdr:nvSpPr>
        <xdr:cNvPr id="666" name="【児童館】&#10;有形固定資産減価償却率該当値テキスト">
          <a:extLst>
            <a:ext uri="{FF2B5EF4-FFF2-40B4-BE49-F238E27FC236}">
              <a16:creationId xmlns:a16="http://schemas.microsoft.com/office/drawing/2014/main" id="{D4173028-F530-4C4D-8A3A-B462472F89CD}"/>
            </a:ext>
          </a:extLst>
        </xdr:cNvPr>
        <xdr:cNvSpPr txBox="1"/>
      </xdr:nvSpPr>
      <xdr:spPr>
        <a:xfrm>
          <a:off x="14414500"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667" name="楕円 666">
          <a:extLst>
            <a:ext uri="{FF2B5EF4-FFF2-40B4-BE49-F238E27FC236}">
              <a16:creationId xmlns:a16="http://schemas.microsoft.com/office/drawing/2014/main" id="{44E92622-8017-48D0-A093-82A998BB233E}"/>
            </a:ext>
          </a:extLst>
        </xdr:cNvPr>
        <xdr:cNvSpPr/>
      </xdr:nvSpPr>
      <xdr:spPr>
        <a:xfrm>
          <a:off x="13578840" y="139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84</xdr:row>
      <xdr:rowOff>17145</xdr:rowOff>
    </xdr:to>
    <xdr:cxnSp macro="">
      <xdr:nvCxnSpPr>
        <xdr:cNvPr id="668" name="直線コネクタ 667">
          <a:extLst>
            <a:ext uri="{FF2B5EF4-FFF2-40B4-BE49-F238E27FC236}">
              <a16:creationId xmlns:a16="http://schemas.microsoft.com/office/drawing/2014/main" id="{8883D43B-E8BB-4963-AC6C-1C844A28B07F}"/>
            </a:ext>
          </a:extLst>
        </xdr:cNvPr>
        <xdr:cNvCxnSpPr/>
      </xdr:nvCxnSpPr>
      <xdr:spPr>
        <a:xfrm>
          <a:off x="13629640" y="14034134"/>
          <a:ext cx="74676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2539</xdr:rowOff>
    </xdr:from>
    <xdr:to>
      <xdr:col>76</xdr:col>
      <xdr:colOff>165100</xdr:colOff>
      <xdr:row>83</xdr:row>
      <xdr:rowOff>104139</xdr:rowOff>
    </xdr:to>
    <xdr:sp macro="" textlink="">
      <xdr:nvSpPr>
        <xdr:cNvPr id="669" name="楕円 668">
          <a:extLst>
            <a:ext uri="{FF2B5EF4-FFF2-40B4-BE49-F238E27FC236}">
              <a16:creationId xmlns:a16="http://schemas.microsoft.com/office/drawing/2014/main" id="{9C2A4315-9341-48C6-9905-ED61F2E6978E}"/>
            </a:ext>
          </a:extLst>
        </xdr:cNvPr>
        <xdr:cNvSpPr/>
      </xdr:nvSpPr>
      <xdr:spPr>
        <a:xfrm>
          <a:off x="12804140" y="139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83</xdr:row>
      <xdr:rowOff>120014</xdr:rowOff>
    </xdr:to>
    <xdr:cxnSp macro="">
      <xdr:nvCxnSpPr>
        <xdr:cNvPr id="670" name="直線コネクタ 669">
          <a:extLst>
            <a:ext uri="{FF2B5EF4-FFF2-40B4-BE49-F238E27FC236}">
              <a16:creationId xmlns:a16="http://schemas.microsoft.com/office/drawing/2014/main" id="{D1A54400-9442-4468-9C5B-608DDA6E3954}"/>
            </a:ext>
          </a:extLst>
        </xdr:cNvPr>
        <xdr:cNvCxnSpPr/>
      </xdr:nvCxnSpPr>
      <xdr:spPr>
        <a:xfrm>
          <a:off x="12854940" y="13967459"/>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671" name="楕円 670">
          <a:extLst>
            <a:ext uri="{FF2B5EF4-FFF2-40B4-BE49-F238E27FC236}">
              <a16:creationId xmlns:a16="http://schemas.microsoft.com/office/drawing/2014/main" id="{729CE3FA-99E2-40E3-9548-E1AEBD026D0E}"/>
            </a:ext>
          </a:extLst>
        </xdr:cNvPr>
        <xdr:cNvSpPr/>
      </xdr:nvSpPr>
      <xdr:spPr>
        <a:xfrm>
          <a:off x="12029440" y="13853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83</xdr:row>
      <xdr:rowOff>53339</xdr:rowOff>
    </xdr:to>
    <xdr:cxnSp macro="">
      <xdr:nvCxnSpPr>
        <xdr:cNvPr id="672" name="直線コネクタ 671">
          <a:extLst>
            <a:ext uri="{FF2B5EF4-FFF2-40B4-BE49-F238E27FC236}">
              <a16:creationId xmlns:a16="http://schemas.microsoft.com/office/drawing/2014/main" id="{071A58EA-4A76-40CC-A05B-5F4DB0931653}"/>
            </a:ext>
          </a:extLst>
        </xdr:cNvPr>
        <xdr:cNvCxnSpPr/>
      </xdr:nvCxnSpPr>
      <xdr:spPr>
        <a:xfrm>
          <a:off x="12072620" y="13904594"/>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38736</xdr:rowOff>
    </xdr:from>
    <xdr:to>
      <xdr:col>67</xdr:col>
      <xdr:colOff>101600</xdr:colOff>
      <xdr:row>82</xdr:row>
      <xdr:rowOff>140336</xdr:rowOff>
    </xdr:to>
    <xdr:sp macro="" textlink="">
      <xdr:nvSpPr>
        <xdr:cNvPr id="673" name="楕円 672">
          <a:extLst>
            <a:ext uri="{FF2B5EF4-FFF2-40B4-BE49-F238E27FC236}">
              <a16:creationId xmlns:a16="http://schemas.microsoft.com/office/drawing/2014/main" id="{D0BBCD98-8969-4D4C-9ACA-5FD38113E17E}"/>
            </a:ext>
          </a:extLst>
        </xdr:cNvPr>
        <xdr:cNvSpPr/>
      </xdr:nvSpPr>
      <xdr:spPr>
        <a:xfrm>
          <a:off x="11231880" y="13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89536</xdr:rowOff>
    </xdr:from>
    <xdr:to>
      <xdr:col>71</xdr:col>
      <xdr:colOff>177800</xdr:colOff>
      <xdr:row>82</xdr:row>
      <xdr:rowOff>158114</xdr:rowOff>
    </xdr:to>
    <xdr:cxnSp macro="">
      <xdr:nvCxnSpPr>
        <xdr:cNvPr id="674" name="直線コネクタ 673">
          <a:extLst>
            <a:ext uri="{FF2B5EF4-FFF2-40B4-BE49-F238E27FC236}">
              <a16:creationId xmlns:a16="http://schemas.microsoft.com/office/drawing/2014/main" id="{7856C1D2-CFCA-4E82-A6B0-3BDD6C951A78}"/>
            </a:ext>
          </a:extLst>
        </xdr:cNvPr>
        <xdr:cNvCxnSpPr/>
      </xdr:nvCxnSpPr>
      <xdr:spPr>
        <a:xfrm>
          <a:off x="11282680" y="13836016"/>
          <a:ext cx="78994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a:extLst>
            <a:ext uri="{FF2B5EF4-FFF2-40B4-BE49-F238E27FC236}">
              <a16:creationId xmlns:a16="http://schemas.microsoft.com/office/drawing/2014/main" id="{F02301E1-DEC9-437A-A035-85BC0CFBD201}"/>
            </a:ext>
          </a:extLst>
        </xdr:cNvPr>
        <xdr:cNvSpPr txBox="1"/>
      </xdr:nvSpPr>
      <xdr:spPr>
        <a:xfrm>
          <a:off x="13437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a:extLst>
            <a:ext uri="{FF2B5EF4-FFF2-40B4-BE49-F238E27FC236}">
              <a16:creationId xmlns:a16="http://schemas.microsoft.com/office/drawing/2014/main" id="{3D652EB9-74CB-4231-A47C-520C05EBFCD2}"/>
            </a:ext>
          </a:extLst>
        </xdr:cNvPr>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a:extLst>
            <a:ext uri="{FF2B5EF4-FFF2-40B4-BE49-F238E27FC236}">
              <a16:creationId xmlns:a16="http://schemas.microsoft.com/office/drawing/2014/main" id="{F1984949-F63B-4B50-9398-A85BC5E6D960}"/>
            </a:ext>
          </a:extLst>
        </xdr:cNvPr>
        <xdr:cNvSpPr txBox="1"/>
      </xdr:nvSpPr>
      <xdr:spPr>
        <a:xfrm>
          <a:off x="1190054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a:extLst>
            <a:ext uri="{FF2B5EF4-FFF2-40B4-BE49-F238E27FC236}">
              <a16:creationId xmlns:a16="http://schemas.microsoft.com/office/drawing/2014/main" id="{BA5177B9-E350-42EE-9200-C2291697D8AE}"/>
            </a:ext>
          </a:extLst>
        </xdr:cNvPr>
        <xdr:cNvSpPr txBox="1"/>
      </xdr:nvSpPr>
      <xdr:spPr>
        <a:xfrm>
          <a:off x="1110298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679" name="n_1mainValue【児童館】&#10;有形固定資産減価償却率">
          <a:extLst>
            <a:ext uri="{FF2B5EF4-FFF2-40B4-BE49-F238E27FC236}">
              <a16:creationId xmlns:a16="http://schemas.microsoft.com/office/drawing/2014/main" id="{0C2CA98C-9853-4F24-B0E4-EDA77D482F56}"/>
            </a:ext>
          </a:extLst>
        </xdr:cNvPr>
        <xdr:cNvSpPr txBox="1"/>
      </xdr:nvSpPr>
      <xdr:spPr>
        <a:xfrm>
          <a:off x="13437244" y="1407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95266</xdr:rowOff>
    </xdr:from>
    <xdr:ext cx="405111" cy="259045"/>
    <xdr:sp macro="" textlink="">
      <xdr:nvSpPr>
        <xdr:cNvPr id="680" name="n_2mainValue【児童館】&#10;有形固定資産減価償却率">
          <a:extLst>
            <a:ext uri="{FF2B5EF4-FFF2-40B4-BE49-F238E27FC236}">
              <a16:creationId xmlns:a16="http://schemas.microsoft.com/office/drawing/2014/main" id="{CEA0F06A-C4CA-4CE0-AEAA-BD4A6F9E789F}"/>
            </a:ext>
          </a:extLst>
        </xdr:cNvPr>
        <xdr:cNvSpPr txBox="1"/>
      </xdr:nvSpPr>
      <xdr:spPr>
        <a:xfrm>
          <a:off x="12675244" y="1400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681" name="n_3mainValue【児童館】&#10;有形固定資産減価償却率">
          <a:extLst>
            <a:ext uri="{FF2B5EF4-FFF2-40B4-BE49-F238E27FC236}">
              <a16:creationId xmlns:a16="http://schemas.microsoft.com/office/drawing/2014/main" id="{DEF370B7-31DC-4806-8801-680DFE553AB7}"/>
            </a:ext>
          </a:extLst>
        </xdr:cNvPr>
        <xdr:cNvSpPr txBox="1"/>
      </xdr:nvSpPr>
      <xdr:spPr>
        <a:xfrm>
          <a:off x="11900544" y="1394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131463</xdr:rowOff>
    </xdr:from>
    <xdr:ext cx="405111" cy="259045"/>
    <xdr:sp macro="" textlink="">
      <xdr:nvSpPr>
        <xdr:cNvPr id="682" name="n_4mainValue【児童館】&#10;有形固定資産減価償却率">
          <a:extLst>
            <a:ext uri="{FF2B5EF4-FFF2-40B4-BE49-F238E27FC236}">
              <a16:creationId xmlns:a16="http://schemas.microsoft.com/office/drawing/2014/main" id="{7D5D9C81-9D79-46B8-B7DF-A3AFE30F9263}"/>
            </a:ext>
          </a:extLst>
        </xdr:cNvPr>
        <xdr:cNvSpPr txBox="1"/>
      </xdr:nvSpPr>
      <xdr:spPr>
        <a:xfrm>
          <a:off x="11102984" y="1387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9FE96A5-B406-4D6E-B176-29221430EBE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4641285A-85CE-4DF6-A945-63B33A4B0F0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982E58-21AD-445C-BF69-60E9D3A9F31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32D2B20E-15D5-48F7-9EC4-B534DF3ACFB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5412719A-5F95-4589-88CE-ED4B275E2BE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20BCF0D4-3ED5-41E7-A6D8-787F984241B4}"/>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9B748BBE-4042-42C6-911A-FADDCC0C196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7E17B20A-7CF5-4E7F-91E7-108AE62557C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714ACDF2-A365-4441-A895-FB83ABD5D06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B0BB62C9-F16F-45DD-B647-DF4A287E1DD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9483CB32-F358-4D80-9F9A-DF76E823AF8D}"/>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3C2CBC3-F029-41A1-8765-59C51E74C97B}"/>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3FDAB2EB-7ECD-4BA9-9208-098D29E1B0CB}"/>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9A6F157E-6969-4898-973C-125B1E65373D}"/>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A845FF7-3B2D-455A-BA07-07DC4D9E38BD}"/>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67090293-8A7F-40BC-A1AE-EA180705B705}"/>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740A6365-B67B-4321-9642-25B04AF7ADBD}"/>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901AEC5B-25F1-455D-AB86-8118E6E3D164}"/>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A15A700C-06A7-4369-AEB5-7098A1467E51}"/>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BEF86AE3-6A61-445B-AA15-3F71166CF96A}"/>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837A832E-66F0-4E5C-AC10-29F6C3A399D2}"/>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292719C4-9ED8-412C-8B51-A0AFCE1A7C45}"/>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C7F6BB18-A0D6-4A31-B30F-DD0C50C45AD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DB18084F-4F72-4973-A82D-719AF69982C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9401576B-7E62-40F0-8514-9AE4EEE7277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EE33E6CE-037E-41CD-B50C-E544DDF2FB51}"/>
            </a:ext>
          </a:extLst>
        </xdr:cNvPr>
        <xdr:cNvCxnSpPr/>
      </xdr:nvCxnSpPr>
      <xdr:spPr>
        <a:xfrm flipV="1">
          <a:off x="19509104" y="13179334"/>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9B3130A5-2F2E-4646-A8A7-EB79FD73AC5E}"/>
            </a:ext>
          </a:extLst>
        </xdr:cNvPr>
        <xdr:cNvSpPr txBox="1"/>
      </xdr:nvSpPr>
      <xdr:spPr>
        <a:xfrm>
          <a:off x="1954784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7DB2249D-8D73-484A-B1D1-F5C97BE53186}"/>
            </a:ext>
          </a:extLst>
        </xdr:cNvPr>
        <xdr:cNvCxnSpPr/>
      </xdr:nvCxnSpPr>
      <xdr:spPr>
        <a:xfrm>
          <a:off x="1944370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EA8E4E12-1C79-429B-95B2-D7BAC531B2BE}"/>
            </a:ext>
          </a:extLst>
        </xdr:cNvPr>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A21D3411-1DF7-42E0-B12E-966002C990E0}"/>
            </a:ext>
          </a:extLst>
        </xdr:cNvPr>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5B49CE1-3BBE-4ADF-8D61-273C3C699F42}"/>
            </a:ext>
          </a:extLst>
        </xdr:cNvPr>
        <xdr:cNvSpPr txBox="1"/>
      </xdr:nvSpPr>
      <xdr:spPr>
        <a:xfrm>
          <a:off x="19547840" y="13879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3784F442-5BD2-4C12-9DA2-65AA36A2ACAA}"/>
            </a:ext>
          </a:extLst>
        </xdr:cNvPr>
        <xdr:cNvSpPr/>
      </xdr:nvSpPr>
      <xdr:spPr>
        <a:xfrm>
          <a:off x="1945894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60812362-8C1E-4807-8A7F-743E0C09B01B}"/>
            </a:ext>
          </a:extLst>
        </xdr:cNvPr>
        <xdr:cNvSpPr/>
      </xdr:nvSpPr>
      <xdr:spPr>
        <a:xfrm>
          <a:off x="18735040" y="14023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619A62E9-1D23-4AB7-B10C-E0286F401302}"/>
            </a:ext>
          </a:extLst>
        </xdr:cNvPr>
        <xdr:cNvSpPr/>
      </xdr:nvSpPr>
      <xdr:spPr>
        <a:xfrm>
          <a:off x="17937480"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89FF8938-581F-4112-A3C9-7476E6B6BE7A}"/>
            </a:ext>
          </a:extLst>
        </xdr:cNvPr>
        <xdr:cNvSpPr/>
      </xdr:nvSpPr>
      <xdr:spPr>
        <a:xfrm>
          <a:off x="1716278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7C80082F-56C5-4309-BD56-41D4347772C5}"/>
            </a:ext>
          </a:extLst>
        </xdr:cNvPr>
        <xdr:cNvSpPr/>
      </xdr:nvSpPr>
      <xdr:spPr>
        <a:xfrm>
          <a:off x="1638808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98EB6F3-41C1-4EA2-B8CC-EF9A5642170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4555C5E-A9B3-4925-BFDC-09AD63311AD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4D27E58-5953-47C8-95E6-E9A7B17DAC1B}"/>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A9F11D3-BF22-43EB-937B-C9111E2A114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5DE2A2A-05E1-4C78-A34F-C9F77C00A3B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24" name="楕円 723">
          <a:extLst>
            <a:ext uri="{FF2B5EF4-FFF2-40B4-BE49-F238E27FC236}">
              <a16:creationId xmlns:a16="http://schemas.microsoft.com/office/drawing/2014/main" id="{BC0BD882-CB55-4A70-90F2-D6FBB2AC68A9}"/>
            </a:ext>
          </a:extLst>
        </xdr:cNvPr>
        <xdr:cNvSpPr/>
      </xdr:nvSpPr>
      <xdr:spPr>
        <a:xfrm>
          <a:off x="194589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5" name="【児童館】&#10;一人当たり面積該当値テキスト">
          <a:extLst>
            <a:ext uri="{FF2B5EF4-FFF2-40B4-BE49-F238E27FC236}">
              <a16:creationId xmlns:a16="http://schemas.microsoft.com/office/drawing/2014/main" id="{180A292C-2975-4572-BE8F-E4B0C186FBF2}"/>
            </a:ext>
          </a:extLst>
        </xdr:cNvPr>
        <xdr:cNvSpPr txBox="1"/>
      </xdr:nvSpPr>
      <xdr:spPr>
        <a:xfrm>
          <a:off x="19547840"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6" name="楕円 725">
          <a:extLst>
            <a:ext uri="{FF2B5EF4-FFF2-40B4-BE49-F238E27FC236}">
              <a16:creationId xmlns:a16="http://schemas.microsoft.com/office/drawing/2014/main" id="{DDA90D1F-D98F-4972-8890-B69010DAFF7C}"/>
            </a:ext>
          </a:extLst>
        </xdr:cNvPr>
        <xdr:cNvSpPr/>
      </xdr:nvSpPr>
      <xdr:spPr>
        <a:xfrm>
          <a:off x="1873504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7" name="直線コネクタ 726">
          <a:extLst>
            <a:ext uri="{FF2B5EF4-FFF2-40B4-BE49-F238E27FC236}">
              <a16:creationId xmlns:a16="http://schemas.microsoft.com/office/drawing/2014/main" id="{6D8DE2C9-8271-45B8-827D-DDC0199213DB}"/>
            </a:ext>
          </a:extLst>
        </xdr:cNvPr>
        <xdr:cNvCxnSpPr/>
      </xdr:nvCxnSpPr>
      <xdr:spPr>
        <a:xfrm>
          <a:off x="18778220" y="1429566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28" name="楕円 727">
          <a:extLst>
            <a:ext uri="{FF2B5EF4-FFF2-40B4-BE49-F238E27FC236}">
              <a16:creationId xmlns:a16="http://schemas.microsoft.com/office/drawing/2014/main" id="{3E9BA1F3-0719-4D71-A1A2-20DE95D4FE53}"/>
            </a:ext>
          </a:extLst>
        </xdr:cNvPr>
        <xdr:cNvSpPr/>
      </xdr:nvSpPr>
      <xdr:spPr>
        <a:xfrm>
          <a:off x="179374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29" name="直線コネクタ 728">
          <a:extLst>
            <a:ext uri="{FF2B5EF4-FFF2-40B4-BE49-F238E27FC236}">
              <a16:creationId xmlns:a16="http://schemas.microsoft.com/office/drawing/2014/main" id="{70F2511C-777B-4693-9473-0D02820AD825}"/>
            </a:ext>
          </a:extLst>
        </xdr:cNvPr>
        <xdr:cNvCxnSpPr/>
      </xdr:nvCxnSpPr>
      <xdr:spPr>
        <a:xfrm>
          <a:off x="17988280" y="14295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30" name="楕円 729">
          <a:extLst>
            <a:ext uri="{FF2B5EF4-FFF2-40B4-BE49-F238E27FC236}">
              <a16:creationId xmlns:a16="http://schemas.microsoft.com/office/drawing/2014/main" id="{5D485B4B-CA60-414D-9C42-5FC2A3263EF1}"/>
            </a:ext>
          </a:extLst>
        </xdr:cNvPr>
        <xdr:cNvSpPr/>
      </xdr:nvSpPr>
      <xdr:spPr>
        <a:xfrm>
          <a:off x="1716278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31" name="直線コネクタ 730">
          <a:extLst>
            <a:ext uri="{FF2B5EF4-FFF2-40B4-BE49-F238E27FC236}">
              <a16:creationId xmlns:a16="http://schemas.microsoft.com/office/drawing/2014/main" id="{83902E14-2E9A-4779-A1E9-E9C062EFA075}"/>
            </a:ext>
          </a:extLst>
        </xdr:cNvPr>
        <xdr:cNvCxnSpPr/>
      </xdr:nvCxnSpPr>
      <xdr:spPr>
        <a:xfrm>
          <a:off x="17213580" y="14295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732" name="楕円 731">
          <a:extLst>
            <a:ext uri="{FF2B5EF4-FFF2-40B4-BE49-F238E27FC236}">
              <a16:creationId xmlns:a16="http://schemas.microsoft.com/office/drawing/2014/main" id="{65561A42-BA6B-4758-8379-FF9F303A7BC6}"/>
            </a:ext>
          </a:extLst>
        </xdr:cNvPr>
        <xdr:cNvSpPr/>
      </xdr:nvSpPr>
      <xdr:spPr>
        <a:xfrm>
          <a:off x="16388080" y="14248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733" name="直線コネクタ 732">
          <a:extLst>
            <a:ext uri="{FF2B5EF4-FFF2-40B4-BE49-F238E27FC236}">
              <a16:creationId xmlns:a16="http://schemas.microsoft.com/office/drawing/2014/main" id="{E98E77B7-7150-47EE-A808-393D7E76D664}"/>
            </a:ext>
          </a:extLst>
        </xdr:cNvPr>
        <xdr:cNvCxnSpPr/>
      </xdr:nvCxnSpPr>
      <xdr:spPr>
        <a:xfrm>
          <a:off x="16431260" y="142956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F21ECEB-06A9-4A7D-9996-2E8C4B1CEC08}"/>
            </a:ext>
          </a:extLst>
        </xdr:cNvPr>
        <xdr:cNvSpPr txBox="1"/>
      </xdr:nvSpPr>
      <xdr:spPr>
        <a:xfrm>
          <a:off x="1856112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9B922D03-748E-4F8D-B1B3-14C73726FD24}"/>
            </a:ext>
          </a:extLst>
        </xdr:cNvPr>
        <xdr:cNvSpPr txBox="1"/>
      </xdr:nvSpPr>
      <xdr:spPr>
        <a:xfrm>
          <a:off x="1777626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47C96C9C-7F30-4A38-9B0C-B70F805C2584}"/>
            </a:ext>
          </a:extLst>
        </xdr:cNvPr>
        <xdr:cNvSpPr txBox="1"/>
      </xdr:nvSpPr>
      <xdr:spPr>
        <a:xfrm>
          <a:off x="170015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4CCC42FE-4A6D-46A8-B2AD-85AEF0A832E3}"/>
            </a:ext>
          </a:extLst>
        </xdr:cNvPr>
        <xdr:cNvSpPr txBox="1"/>
      </xdr:nvSpPr>
      <xdr:spPr>
        <a:xfrm>
          <a:off x="1622686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8" name="n_1mainValue【児童館】&#10;一人当たり面積">
          <a:extLst>
            <a:ext uri="{FF2B5EF4-FFF2-40B4-BE49-F238E27FC236}">
              <a16:creationId xmlns:a16="http://schemas.microsoft.com/office/drawing/2014/main" id="{012A8186-3BB2-4A74-8503-53DB16037455}"/>
            </a:ext>
          </a:extLst>
        </xdr:cNvPr>
        <xdr:cNvSpPr txBox="1"/>
      </xdr:nvSpPr>
      <xdr:spPr>
        <a:xfrm>
          <a:off x="185611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39" name="n_2mainValue【児童館】&#10;一人当たり面積">
          <a:extLst>
            <a:ext uri="{FF2B5EF4-FFF2-40B4-BE49-F238E27FC236}">
              <a16:creationId xmlns:a16="http://schemas.microsoft.com/office/drawing/2014/main" id="{2F4FA59C-6E26-4FB5-9B3A-23351F05A771}"/>
            </a:ext>
          </a:extLst>
        </xdr:cNvPr>
        <xdr:cNvSpPr txBox="1"/>
      </xdr:nvSpPr>
      <xdr:spPr>
        <a:xfrm>
          <a:off x="177762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40" name="n_3mainValue【児童館】&#10;一人当たり面積">
          <a:extLst>
            <a:ext uri="{FF2B5EF4-FFF2-40B4-BE49-F238E27FC236}">
              <a16:creationId xmlns:a16="http://schemas.microsoft.com/office/drawing/2014/main" id="{23A4A362-0964-4988-90D7-E6E2EA0B4832}"/>
            </a:ext>
          </a:extLst>
        </xdr:cNvPr>
        <xdr:cNvSpPr txBox="1"/>
      </xdr:nvSpPr>
      <xdr:spPr>
        <a:xfrm>
          <a:off x="170015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741" name="n_4mainValue【児童館】&#10;一人当たり面積">
          <a:extLst>
            <a:ext uri="{FF2B5EF4-FFF2-40B4-BE49-F238E27FC236}">
              <a16:creationId xmlns:a16="http://schemas.microsoft.com/office/drawing/2014/main" id="{A5AB78D1-FD32-438B-8FE5-8ACE3037657B}"/>
            </a:ext>
          </a:extLst>
        </xdr:cNvPr>
        <xdr:cNvSpPr txBox="1"/>
      </xdr:nvSpPr>
      <xdr:spPr>
        <a:xfrm>
          <a:off x="1622686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B8E9429F-272B-48B5-9D8E-2423B856F2C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B6F32754-0EC9-4DC0-B658-BF36D989E4F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22AB7336-AABA-4C32-9D05-9DD05642867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1BEA0A3E-1954-4BD0-BF7A-6B931277E93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CFFC1F2-C595-46CA-8262-8FE250E3CC3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CAC46206-2D65-40DD-B04B-B743A6C5434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D59898B2-4352-4155-8010-287C3ABE6E5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3F9770A7-0B1E-42FB-B0EF-415D92B70A2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CD9A1E0-287D-4681-AB2A-100E892E854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414C28AD-1FEA-401B-AF6D-15BD232510C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FDABA24F-B677-4986-8957-A3A595F55E2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A8CB9E8A-B460-4458-8CAA-8E0F2CB2B179}"/>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C9EDA6B2-094A-4609-B159-25F700C8436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3F55A228-01B1-4066-98B0-C44435E0A45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996CA0FC-7444-492A-B370-26C614A3FF9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7C0EDA76-ECCC-4D09-8A36-998EA4771CD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3C12C77F-2D55-4E73-BA64-97A708E4F3F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5E387BA4-A631-4F39-9B68-64CABDF5FD25}"/>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BAF65624-A174-4FDD-8452-77CE45C98E3E}"/>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1B5E404C-ACA1-4605-98B1-D2F43C1880A2}"/>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A24C0F80-6754-41C0-8ADC-36BE285DBD1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37EBEF1-4976-4CD4-88CF-F8EAAA35B1D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2809FF9B-BC96-4D5F-B5E2-FB39F7CA6D08}"/>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68305C7E-E0B0-4122-9F56-399CEADEA56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a:extLst>
            <a:ext uri="{FF2B5EF4-FFF2-40B4-BE49-F238E27FC236}">
              <a16:creationId xmlns:a16="http://schemas.microsoft.com/office/drawing/2014/main" id="{E5EC59C1-4B42-48D9-B5EC-09F2DC820C26}"/>
            </a:ext>
          </a:extLst>
        </xdr:cNvPr>
        <xdr:cNvCxnSpPr/>
      </xdr:nvCxnSpPr>
      <xdr:spPr>
        <a:xfrm flipV="1">
          <a:off x="14375764" y="1665351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a:extLst>
            <a:ext uri="{FF2B5EF4-FFF2-40B4-BE49-F238E27FC236}">
              <a16:creationId xmlns:a16="http://schemas.microsoft.com/office/drawing/2014/main" id="{AB64157F-19E3-4985-8392-E28875C9825F}"/>
            </a:ext>
          </a:extLst>
        </xdr:cNvPr>
        <xdr:cNvSpPr txBox="1"/>
      </xdr:nvSpPr>
      <xdr:spPr>
        <a:xfrm>
          <a:off x="144145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a:extLst>
            <a:ext uri="{FF2B5EF4-FFF2-40B4-BE49-F238E27FC236}">
              <a16:creationId xmlns:a16="http://schemas.microsoft.com/office/drawing/2014/main" id="{F6D0053A-39B5-43DE-83A2-3C94A91CAE89}"/>
            </a:ext>
          </a:extLst>
        </xdr:cNvPr>
        <xdr:cNvCxnSpPr/>
      </xdr:nvCxnSpPr>
      <xdr:spPr>
        <a:xfrm>
          <a:off x="142875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a:extLst>
            <a:ext uri="{FF2B5EF4-FFF2-40B4-BE49-F238E27FC236}">
              <a16:creationId xmlns:a16="http://schemas.microsoft.com/office/drawing/2014/main" id="{F016B52F-C67F-49EB-B385-0FA7559DF635}"/>
            </a:ext>
          </a:extLst>
        </xdr:cNvPr>
        <xdr:cNvSpPr txBox="1"/>
      </xdr:nvSpPr>
      <xdr:spPr>
        <a:xfrm>
          <a:off x="14414500" y="1643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a:extLst>
            <a:ext uri="{FF2B5EF4-FFF2-40B4-BE49-F238E27FC236}">
              <a16:creationId xmlns:a16="http://schemas.microsoft.com/office/drawing/2014/main" id="{8427EA98-ACA3-4EA2-BB53-45E4124055BC}"/>
            </a:ext>
          </a:extLst>
        </xdr:cNvPr>
        <xdr:cNvCxnSpPr/>
      </xdr:nvCxnSpPr>
      <xdr:spPr>
        <a:xfrm>
          <a:off x="14287500" y="16653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71" name="【公民館】&#10;有形固定資産減価償却率平均値テキスト">
          <a:extLst>
            <a:ext uri="{FF2B5EF4-FFF2-40B4-BE49-F238E27FC236}">
              <a16:creationId xmlns:a16="http://schemas.microsoft.com/office/drawing/2014/main" id="{8CFB042A-D1D3-490B-9835-1FF5C26A2B9D}"/>
            </a:ext>
          </a:extLst>
        </xdr:cNvPr>
        <xdr:cNvSpPr txBox="1"/>
      </xdr:nvSpPr>
      <xdr:spPr>
        <a:xfrm>
          <a:off x="14414500" y="1739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a:extLst>
            <a:ext uri="{FF2B5EF4-FFF2-40B4-BE49-F238E27FC236}">
              <a16:creationId xmlns:a16="http://schemas.microsoft.com/office/drawing/2014/main" id="{866A34A9-C483-4B71-AD0B-51BC8C45F2E6}"/>
            </a:ext>
          </a:extLst>
        </xdr:cNvPr>
        <xdr:cNvSpPr/>
      </xdr:nvSpPr>
      <xdr:spPr>
        <a:xfrm>
          <a:off x="14325600" y="1741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id="{CBA41ECB-702F-4A6D-84AC-98BBE574A00E}"/>
            </a:ext>
          </a:extLst>
        </xdr:cNvPr>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a:extLst>
            <a:ext uri="{FF2B5EF4-FFF2-40B4-BE49-F238E27FC236}">
              <a16:creationId xmlns:a16="http://schemas.microsoft.com/office/drawing/2014/main" id="{BFC07F50-9ACB-4CF2-9937-838388E97972}"/>
            </a:ext>
          </a:extLst>
        </xdr:cNvPr>
        <xdr:cNvSpPr/>
      </xdr:nvSpPr>
      <xdr:spPr>
        <a:xfrm>
          <a:off x="12804140" y="17374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a:extLst>
            <a:ext uri="{FF2B5EF4-FFF2-40B4-BE49-F238E27FC236}">
              <a16:creationId xmlns:a16="http://schemas.microsoft.com/office/drawing/2014/main" id="{87835B8B-07F5-4140-A4BA-BFF576D28BF5}"/>
            </a:ext>
          </a:extLst>
        </xdr:cNvPr>
        <xdr:cNvSpPr/>
      </xdr:nvSpPr>
      <xdr:spPr>
        <a:xfrm>
          <a:off x="12029440" y="173913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a:extLst>
            <a:ext uri="{FF2B5EF4-FFF2-40B4-BE49-F238E27FC236}">
              <a16:creationId xmlns:a16="http://schemas.microsoft.com/office/drawing/2014/main" id="{6B7061E1-8C8A-4D75-8DC0-A4871DEF2444}"/>
            </a:ext>
          </a:extLst>
        </xdr:cNvPr>
        <xdr:cNvSpPr/>
      </xdr:nvSpPr>
      <xdr:spPr>
        <a:xfrm>
          <a:off x="11231880" y="17366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AFBDEC2-B765-4DA5-A918-4480A17E3D37}"/>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C664DB8-B7AB-4CC5-9BCF-84684293AAC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CBDC165-F266-4AE8-B2E2-AEB46D2C16A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AC74D9D-A893-4D97-BB47-5769D01A022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6FF0EC5-8874-44E2-897E-D6AA6E6D5A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67311</xdr:rowOff>
    </xdr:from>
    <xdr:to>
      <xdr:col>85</xdr:col>
      <xdr:colOff>177800</xdr:colOff>
      <xdr:row>103</xdr:row>
      <xdr:rowOff>168911</xdr:rowOff>
    </xdr:to>
    <xdr:sp macro="" textlink="">
      <xdr:nvSpPr>
        <xdr:cNvPr id="782" name="楕円 781">
          <a:extLst>
            <a:ext uri="{FF2B5EF4-FFF2-40B4-BE49-F238E27FC236}">
              <a16:creationId xmlns:a16="http://schemas.microsoft.com/office/drawing/2014/main" id="{A359D9B7-E66B-4A86-B73B-7CE092F73D64}"/>
            </a:ext>
          </a:extLst>
        </xdr:cNvPr>
        <xdr:cNvSpPr/>
      </xdr:nvSpPr>
      <xdr:spPr>
        <a:xfrm>
          <a:off x="14325600" y="173342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90188</xdr:rowOff>
    </xdr:from>
    <xdr:ext cx="405111" cy="259045"/>
    <xdr:sp macro="" textlink="">
      <xdr:nvSpPr>
        <xdr:cNvPr id="783" name="【公民館】&#10;有形固定資産減価償却率該当値テキスト">
          <a:extLst>
            <a:ext uri="{FF2B5EF4-FFF2-40B4-BE49-F238E27FC236}">
              <a16:creationId xmlns:a16="http://schemas.microsoft.com/office/drawing/2014/main" id="{97BACF62-AE4F-4C43-A13B-98FEBCB7DB9C}"/>
            </a:ext>
          </a:extLst>
        </xdr:cNvPr>
        <xdr:cNvSpPr txBox="1"/>
      </xdr:nvSpPr>
      <xdr:spPr>
        <a:xfrm>
          <a:off x="14414500"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784" name="楕円 783">
          <a:extLst>
            <a:ext uri="{FF2B5EF4-FFF2-40B4-BE49-F238E27FC236}">
              <a16:creationId xmlns:a16="http://schemas.microsoft.com/office/drawing/2014/main" id="{691BD312-D234-49BF-9DA8-1EDCABE68D45}"/>
            </a:ext>
          </a:extLst>
        </xdr:cNvPr>
        <xdr:cNvSpPr/>
      </xdr:nvSpPr>
      <xdr:spPr>
        <a:xfrm>
          <a:off x="1357884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103</xdr:row>
      <xdr:rowOff>118111</xdr:rowOff>
    </xdr:to>
    <xdr:cxnSp macro="">
      <xdr:nvCxnSpPr>
        <xdr:cNvPr id="785" name="直線コネクタ 784">
          <a:extLst>
            <a:ext uri="{FF2B5EF4-FFF2-40B4-BE49-F238E27FC236}">
              <a16:creationId xmlns:a16="http://schemas.microsoft.com/office/drawing/2014/main" id="{31F794BF-727B-4FB1-B514-3112C847303B}"/>
            </a:ext>
          </a:extLst>
        </xdr:cNvPr>
        <xdr:cNvCxnSpPr/>
      </xdr:nvCxnSpPr>
      <xdr:spPr>
        <a:xfrm>
          <a:off x="13629640" y="17345025"/>
          <a:ext cx="7467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786" name="楕円 785">
          <a:extLst>
            <a:ext uri="{FF2B5EF4-FFF2-40B4-BE49-F238E27FC236}">
              <a16:creationId xmlns:a16="http://schemas.microsoft.com/office/drawing/2014/main" id="{062866B4-281B-4F1E-9C60-E41C80C53248}"/>
            </a:ext>
          </a:extLst>
        </xdr:cNvPr>
        <xdr:cNvSpPr/>
      </xdr:nvSpPr>
      <xdr:spPr>
        <a:xfrm>
          <a:off x="12804140" y="1720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152400</xdr:rowOff>
    </xdr:from>
    <xdr:to>
      <xdr:col>81</xdr:col>
      <xdr:colOff>50800</xdr:colOff>
      <xdr:row>103</xdr:row>
      <xdr:rowOff>78105</xdr:rowOff>
    </xdr:to>
    <xdr:cxnSp macro="">
      <xdr:nvCxnSpPr>
        <xdr:cNvPr id="787" name="直線コネクタ 786">
          <a:extLst>
            <a:ext uri="{FF2B5EF4-FFF2-40B4-BE49-F238E27FC236}">
              <a16:creationId xmlns:a16="http://schemas.microsoft.com/office/drawing/2014/main" id="{966B65E9-C8E3-4ECD-BABA-FC0A6E0BCEC4}"/>
            </a:ext>
          </a:extLst>
        </xdr:cNvPr>
        <xdr:cNvCxnSpPr/>
      </xdr:nvCxnSpPr>
      <xdr:spPr>
        <a:xfrm>
          <a:off x="12854940" y="17251680"/>
          <a:ext cx="7747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50164</xdr:rowOff>
    </xdr:from>
    <xdr:to>
      <xdr:col>72</xdr:col>
      <xdr:colOff>38100</xdr:colOff>
      <xdr:row>102</xdr:row>
      <xdr:rowOff>151764</xdr:rowOff>
    </xdr:to>
    <xdr:sp macro="" textlink="">
      <xdr:nvSpPr>
        <xdr:cNvPr id="788" name="楕円 787">
          <a:extLst>
            <a:ext uri="{FF2B5EF4-FFF2-40B4-BE49-F238E27FC236}">
              <a16:creationId xmlns:a16="http://schemas.microsoft.com/office/drawing/2014/main" id="{1F7D82D5-D676-47BF-A114-F4BBD0FB7AD0}"/>
            </a:ext>
          </a:extLst>
        </xdr:cNvPr>
        <xdr:cNvSpPr/>
      </xdr:nvSpPr>
      <xdr:spPr>
        <a:xfrm>
          <a:off x="12029440" y="17149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100964</xdr:rowOff>
    </xdr:from>
    <xdr:to>
      <xdr:col>76</xdr:col>
      <xdr:colOff>114300</xdr:colOff>
      <xdr:row>102</xdr:row>
      <xdr:rowOff>152400</xdr:rowOff>
    </xdr:to>
    <xdr:cxnSp macro="">
      <xdr:nvCxnSpPr>
        <xdr:cNvPr id="789" name="直線コネクタ 788">
          <a:extLst>
            <a:ext uri="{FF2B5EF4-FFF2-40B4-BE49-F238E27FC236}">
              <a16:creationId xmlns:a16="http://schemas.microsoft.com/office/drawing/2014/main" id="{E1CD4E4A-3A3A-4B93-B231-E891A7112102}"/>
            </a:ext>
          </a:extLst>
        </xdr:cNvPr>
        <xdr:cNvCxnSpPr/>
      </xdr:nvCxnSpPr>
      <xdr:spPr>
        <a:xfrm>
          <a:off x="12072620" y="17200244"/>
          <a:ext cx="78232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31114</xdr:rowOff>
    </xdr:from>
    <xdr:to>
      <xdr:col>67</xdr:col>
      <xdr:colOff>101600</xdr:colOff>
      <xdr:row>102</xdr:row>
      <xdr:rowOff>132714</xdr:rowOff>
    </xdr:to>
    <xdr:sp macro="" textlink="">
      <xdr:nvSpPr>
        <xdr:cNvPr id="790" name="楕円 789">
          <a:extLst>
            <a:ext uri="{FF2B5EF4-FFF2-40B4-BE49-F238E27FC236}">
              <a16:creationId xmlns:a16="http://schemas.microsoft.com/office/drawing/2014/main" id="{CB7ADAE7-FD5A-42C4-A29D-43A678ABEC0A}"/>
            </a:ext>
          </a:extLst>
        </xdr:cNvPr>
        <xdr:cNvSpPr/>
      </xdr:nvSpPr>
      <xdr:spPr>
        <a:xfrm>
          <a:off x="11231880" y="171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81914</xdr:rowOff>
    </xdr:from>
    <xdr:to>
      <xdr:col>71</xdr:col>
      <xdr:colOff>177800</xdr:colOff>
      <xdr:row>102</xdr:row>
      <xdr:rowOff>100964</xdr:rowOff>
    </xdr:to>
    <xdr:cxnSp macro="">
      <xdr:nvCxnSpPr>
        <xdr:cNvPr id="791" name="直線コネクタ 790">
          <a:extLst>
            <a:ext uri="{FF2B5EF4-FFF2-40B4-BE49-F238E27FC236}">
              <a16:creationId xmlns:a16="http://schemas.microsoft.com/office/drawing/2014/main" id="{256FE69E-A66E-45A6-B46C-2C99C4478C93}"/>
            </a:ext>
          </a:extLst>
        </xdr:cNvPr>
        <xdr:cNvCxnSpPr/>
      </xdr:nvCxnSpPr>
      <xdr:spPr>
        <a:xfrm>
          <a:off x="11282680" y="17181194"/>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a:extLst>
            <a:ext uri="{FF2B5EF4-FFF2-40B4-BE49-F238E27FC236}">
              <a16:creationId xmlns:a16="http://schemas.microsoft.com/office/drawing/2014/main" id="{5D623613-2569-4F5D-B4C1-B0090C1F72F4}"/>
            </a:ext>
          </a:extLst>
        </xdr:cNvPr>
        <xdr:cNvSpPr txBox="1"/>
      </xdr:nvSpPr>
      <xdr:spPr>
        <a:xfrm>
          <a:off x="13437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93" name="n_2aveValue【公民館】&#10;有形固定資産減価償却率">
          <a:extLst>
            <a:ext uri="{FF2B5EF4-FFF2-40B4-BE49-F238E27FC236}">
              <a16:creationId xmlns:a16="http://schemas.microsoft.com/office/drawing/2014/main" id="{C882066D-9BB3-41DA-AEE4-19664E10DEA4}"/>
            </a:ext>
          </a:extLst>
        </xdr:cNvPr>
        <xdr:cNvSpPr txBox="1"/>
      </xdr:nvSpPr>
      <xdr:spPr>
        <a:xfrm>
          <a:off x="1267524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4" name="n_3aveValue【公民館】&#10;有形固定資産減価償却率">
          <a:extLst>
            <a:ext uri="{FF2B5EF4-FFF2-40B4-BE49-F238E27FC236}">
              <a16:creationId xmlns:a16="http://schemas.microsoft.com/office/drawing/2014/main" id="{D08C871C-269A-4127-BE05-0BAC24A8E097}"/>
            </a:ext>
          </a:extLst>
        </xdr:cNvPr>
        <xdr:cNvSpPr txBox="1"/>
      </xdr:nvSpPr>
      <xdr:spPr>
        <a:xfrm>
          <a:off x="11900544" y="174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5" name="n_4aveValue【公民館】&#10;有形固定資産減価償却率">
          <a:extLst>
            <a:ext uri="{FF2B5EF4-FFF2-40B4-BE49-F238E27FC236}">
              <a16:creationId xmlns:a16="http://schemas.microsoft.com/office/drawing/2014/main" id="{37578419-14D2-4EB6-BAE7-1C6454B57F56}"/>
            </a:ext>
          </a:extLst>
        </xdr:cNvPr>
        <xdr:cNvSpPr txBox="1"/>
      </xdr:nvSpPr>
      <xdr:spPr>
        <a:xfrm>
          <a:off x="1110298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796" name="n_1mainValue【公民館】&#10;有形固定資産減価償却率">
          <a:extLst>
            <a:ext uri="{FF2B5EF4-FFF2-40B4-BE49-F238E27FC236}">
              <a16:creationId xmlns:a16="http://schemas.microsoft.com/office/drawing/2014/main" id="{7026207D-BA2B-4D72-B256-92089714CA11}"/>
            </a:ext>
          </a:extLst>
        </xdr:cNvPr>
        <xdr:cNvSpPr txBox="1"/>
      </xdr:nvSpPr>
      <xdr:spPr>
        <a:xfrm>
          <a:off x="134372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797" name="n_2mainValue【公民館】&#10;有形固定資産減価償却率">
          <a:extLst>
            <a:ext uri="{FF2B5EF4-FFF2-40B4-BE49-F238E27FC236}">
              <a16:creationId xmlns:a16="http://schemas.microsoft.com/office/drawing/2014/main" id="{D32B44B5-F769-410B-9F66-5E20449F9A7B}"/>
            </a:ext>
          </a:extLst>
        </xdr:cNvPr>
        <xdr:cNvSpPr txBox="1"/>
      </xdr:nvSpPr>
      <xdr:spPr>
        <a:xfrm>
          <a:off x="12675244" y="1697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168291</xdr:rowOff>
    </xdr:from>
    <xdr:ext cx="405111" cy="259045"/>
    <xdr:sp macro="" textlink="">
      <xdr:nvSpPr>
        <xdr:cNvPr id="798" name="n_3mainValue【公民館】&#10;有形固定資産減価償却率">
          <a:extLst>
            <a:ext uri="{FF2B5EF4-FFF2-40B4-BE49-F238E27FC236}">
              <a16:creationId xmlns:a16="http://schemas.microsoft.com/office/drawing/2014/main" id="{C24AEF49-291C-48B8-B49F-A5798FA3A5E3}"/>
            </a:ext>
          </a:extLst>
        </xdr:cNvPr>
        <xdr:cNvSpPr txBox="1"/>
      </xdr:nvSpPr>
      <xdr:spPr>
        <a:xfrm>
          <a:off x="11900544" y="1693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149241</xdr:rowOff>
    </xdr:from>
    <xdr:ext cx="405111" cy="259045"/>
    <xdr:sp macro="" textlink="">
      <xdr:nvSpPr>
        <xdr:cNvPr id="799" name="n_4mainValue【公民館】&#10;有形固定資産減価償却率">
          <a:extLst>
            <a:ext uri="{FF2B5EF4-FFF2-40B4-BE49-F238E27FC236}">
              <a16:creationId xmlns:a16="http://schemas.microsoft.com/office/drawing/2014/main" id="{FCCCF4B8-CE1B-46BF-A702-95D41210C7A2}"/>
            </a:ext>
          </a:extLst>
        </xdr:cNvPr>
        <xdr:cNvSpPr txBox="1"/>
      </xdr:nvSpPr>
      <xdr:spPr>
        <a:xfrm>
          <a:off x="11102984"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E965E26A-431B-4DAD-80BA-0973132FBFC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E275900B-F7EA-4A90-8671-1C2AA98BC99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4F2AC2E0-FF31-4B53-9087-E52D4B9B182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8C902CBA-052B-41E6-91FF-59E8E7421CB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6E1D7B1-6666-4158-A2C6-95B23F4618D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1D85E7CF-1CE9-4300-99AB-02FD14F34DA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76B6F7B-E0EF-4227-9015-5EDA78D43CC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44949651-1698-4690-8D5F-A6F429662C4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C8CDFFAC-09C4-403D-9171-8BEA0CBDC48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BE2B1217-7E2C-49CB-AB55-158FD89D74F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F3125E5A-CB37-46F3-8683-6364899CE70F}"/>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2DA43D4C-8487-4EBE-88C9-E79E3048543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8F746BB3-4512-4E9F-9A99-B09CFEF41F7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D3302688-F652-4885-BBFB-6796C98FF631}"/>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A80069A4-BAC9-4FAD-ADC7-64F4C8A9094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1FBDDA1F-B32D-4931-9F9F-7D6626A7B4C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3CC7AFE5-FF13-4522-A1B0-CEE1AAC56D2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549B5B1D-EAC8-4B7F-A915-F044D68C946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43507EE9-A4A4-44B5-8A21-65F34DDF87A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7D6A6289-D181-4DE1-8259-BF688E1A050C}"/>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42B85E3D-E932-4F4B-8C28-ECB5ED7F3D3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1239206A-443D-47C9-8F2D-BBAA83CF7D4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7E8043C7-2F98-4500-9B97-41D509AE0F2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a:extLst>
            <a:ext uri="{FF2B5EF4-FFF2-40B4-BE49-F238E27FC236}">
              <a16:creationId xmlns:a16="http://schemas.microsoft.com/office/drawing/2014/main" id="{03186B74-3E7D-439F-BB78-2666013E5264}"/>
            </a:ext>
          </a:extLst>
        </xdr:cNvPr>
        <xdr:cNvCxnSpPr/>
      </xdr:nvCxnSpPr>
      <xdr:spPr>
        <a:xfrm flipV="1">
          <a:off x="19509104" y="16855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a:extLst>
            <a:ext uri="{FF2B5EF4-FFF2-40B4-BE49-F238E27FC236}">
              <a16:creationId xmlns:a16="http://schemas.microsoft.com/office/drawing/2014/main" id="{37B77237-4C36-440C-81E7-61FBEC59B351}"/>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a:extLst>
            <a:ext uri="{FF2B5EF4-FFF2-40B4-BE49-F238E27FC236}">
              <a16:creationId xmlns:a16="http://schemas.microsoft.com/office/drawing/2014/main" id="{B115B44C-7D9D-4DE3-A934-04D734B6E8A9}"/>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a:extLst>
            <a:ext uri="{FF2B5EF4-FFF2-40B4-BE49-F238E27FC236}">
              <a16:creationId xmlns:a16="http://schemas.microsoft.com/office/drawing/2014/main" id="{9FAD09C2-AD8C-4B76-8E39-7753FC24456E}"/>
            </a:ext>
          </a:extLst>
        </xdr:cNvPr>
        <xdr:cNvSpPr txBox="1"/>
      </xdr:nvSpPr>
      <xdr:spPr>
        <a:xfrm>
          <a:off x="19547840" y="1663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a:extLst>
            <a:ext uri="{FF2B5EF4-FFF2-40B4-BE49-F238E27FC236}">
              <a16:creationId xmlns:a16="http://schemas.microsoft.com/office/drawing/2014/main" id="{B498DC9F-8A76-49FE-AE8C-99D0F5762B8C}"/>
            </a:ext>
          </a:extLst>
        </xdr:cNvPr>
        <xdr:cNvCxnSpPr/>
      </xdr:nvCxnSpPr>
      <xdr:spPr>
        <a:xfrm>
          <a:off x="1944370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8" name="【公民館】&#10;一人当たり面積平均値テキスト">
          <a:extLst>
            <a:ext uri="{FF2B5EF4-FFF2-40B4-BE49-F238E27FC236}">
              <a16:creationId xmlns:a16="http://schemas.microsoft.com/office/drawing/2014/main" id="{8BA36227-9C99-4A06-8A4E-E7F6E2F9C1D7}"/>
            </a:ext>
          </a:extLst>
        </xdr:cNvPr>
        <xdr:cNvSpPr txBox="1"/>
      </xdr:nvSpPr>
      <xdr:spPr>
        <a:xfrm>
          <a:off x="19547840" y="17609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a:extLst>
            <a:ext uri="{FF2B5EF4-FFF2-40B4-BE49-F238E27FC236}">
              <a16:creationId xmlns:a16="http://schemas.microsoft.com/office/drawing/2014/main" id="{798EB7DF-0028-4322-A775-731F319C3F04}"/>
            </a:ext>
          </a:extLst>
        </xdr:cNvPr>
        <xdr:cNvSpPr/>
      </xdr:nvSpPr>
      <xdr:spPr>
        <a:xfrm>
          <a:off x="1945894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a:extLst>
            <a:ext uri="{FF2B5EF4-FFF2-40B4-BE49-F238E27FC236}">
              <a16:creationId xmlns:a16="http://schemas.microsoft.com/office/drawing/2014/main" id="{3BC3D034-713B-475A-95BA-2923E3B39EE8}"/>
            </a:ext>
          </a:extLst>
        </xdr:cNvPr>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a:extLst>
            <a:ext uri="{FF2B5EF4-FFF2-40B4-BE49-F238E27FC236}">
              <a16:creationId xmlns:a16="http://schemas.microsoft.com/office/drawing/2014/main" id="{15F5E72F-70F0-4C57-8F42-B229FD074066}"/>
            </a:ext>
          </a:extLst>
        </xdr:cNvPr>
        <xdr:cNvSpPr/>
      </xdr:nvSpPr>
      <xdr:spPr>
        <a:xfrm>
          <a:off x="179374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a:extLst>
            <a:ext uri="{FF2B5EF4-FFF2-40B4-BE49-F238E27FC236}">
              <a16:creationId xmlns:a16="http://schemas.microsoft.com/office/drawing/2014/main" id="{0660156B-7916-4749-A776-ECC7BC3E61A7}"/>
            </a:ext>
          </a:extLst>
        </xdr:cNvPr>
        <xdr:cNvSpPr/>
      </xdr:nvSpPr>
      <xdr:spPr>
        <a:xfrm>
          <a:off x="171627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a:extLst>
            <a:ext uri="{FF2B5EF4-FFF2-40B4-BE49-F238E27FC236}">
              <a16:creationId xmlns:a16="http://schemas.microsoft.com/office/drawing/2014/main" id="{45ADACEF-C118-42B6-BA78-C9B296349AC8}"/>
            </a:ext>
          </a:extLst>
        </xdr:cNvPr>
        <xdr:cNvSpPr/>
      </xdr:nvSpPr>
      <xdr:spPr>
        <a:xfrm>
          <a:off x="1638808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42D431B-0771-499D-9FD4-2EC65A13845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952C18F-E3C1-4A40-B010-CEFD0C26A42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2611382-5416-46F0-AFA3-4D8ED39088E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4486DB9-B8F7-470F-B326-5CC8D17DF36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974CE09-E7F5-4B64-B3FB-6343D2D1D12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39" name="楕円 838">
          <a:extLst>
            <a:ext uri="{FF2B5EF4-FFF2-40B4-BE49-F238E27FC236}">
              <a16:creationId xmlns:a16="http://schemas.microsoft.com/office/drawing/2014/main" id="{472A0130-4D30-4EB1-BE7C-82FC97728307}"/>
            </a:ext>
          </a:extLst>
        </xdr:cNvPr>
        <xdr:cNvSpPr/>
      </xdr:nvSpPr>
      <xdr:spPr>
        <a:xfrm>
          <a:off x="1945894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36847</xdr:rowOff>
    </xdr:from>
    <xdr:ext cx="469744" cy="259045"/>
    <xdr:sp macro="" textlink="">
      <xdr:nvSpPr>
        <xdr:cNvPr id="840" name="【公民館】&#10;一人当たり面積該当値テキスト">
          <a:extLst>
            <a:ext uri="{FF2B5EF4-FFF2-40B4-BE49-F238E27FC236}">
              <a16:creationId xmlns:a16="http://schemas.microsoft.com/office/drawing/2014/main" id="{DEFC11E4-73F5-47DC-8C12-13BBBE301A29}"/>
            </a:ext>
          </a:extLst>
        </xdr:cNvPr>
        <xdr:cNvSpPr txBox="1"/>
      </xdr:nvSpPr>
      <xdr:spPr>
        <a:xfrm>
          <a:off x="1954784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41" name="楕円 840">
          <a:extLst>
            <a:ext uri="{FF2B5EF4-FFF2-40B4-BE49-F238E27FC236}">
              <a16:creationId xmlns:a16="http://schemas.microsoft.com/office/drawing/2014/main" id="{DDA11B3B-7AA5-4BAB-BE2E-C6AA803E452E}"/>
            </a:ext>
          </a:extLst>
        </xdr:cNvPr>
        <xdr:cNvSpPr/>
      </xdr:nvSpPr>
      <xdr:spPr>
        <a:xfrm>
          <a:off x="1873504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64770</xdr:rowOff>
    </xdr:from>
    <xdr:to>
      <xdr:col>116</xdr:col>
      <xdr:colOff>63500</xdr:colOff>
      <xdr:row>105</xdr:row>
      <xdr:rowOff>64770</xdr:rowOff>
    </xdr:to>
    <xdr:cxnSp macro="">
      <xdr:nvCxnSpPr>
        <xdr:cNvPr id="842" name="直線コネクタ 841">
          <a:extLst>
            <a:ext uri="{FF2B5EF4-FFF2-40B4-BE49-F238E27FC236}">
              <a16:creationId xmlns:a16="http://schemas.microsoft.com/office/drawing/2014/main" id="{8E74CC8F-6F30-4E6C-BBBA-46A2E075853C}"/>
            </a:ext>
          </a:extLst>
        </xdr:cNvPr>
        <xdr:cNvCxnSpPr/>
      </xdr:nvCxnSpPr>
      <xdr:spPr>
        <a:xfrm>
          <a:off x="18778220" y="176669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843" name="楕円 842">
          <a:extLst>
            <a:ext uri="{FF2B5EF4-FFF2-40B4-BE49-F238E27FC236}">
              <a16:creationId xmlns:a16="http://schemas.microsoft.com/office/drawing/2014/main" id="{62F4C58C-AF8E-4B3F-836E-08B93033082E}"/>
            </a:ext>
          </a:extLst>
        </xdr:cNvPr>
        <xdr:cNvSpPr/>
      </xdr:nvSpPr>
      <xdr:spPr>
        <a:xfrm>
          <a:off x="17937480" y="1756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64770</xdr:rowOff>
    </xdr:to>
    <xdr:cxnSp macro="">
      <xdr:nvCxnSpPr>
        <xdr:cNvPr id="844" name="直線コネクタ 843">
          <a:extLst>
            <a:ext uri="{FF2B5EF4-FFF2-40B4-BE49-F238E27FC236}">
              <a16:creationId xmlns:a16="http://schemas.microsoft.com/office/drawing/2014/main" id="{E7162CF2-186C-43E7-960F-2686EE5EBC61}"/>
            </a:ext>
          </a:extLst>
        </xdr:cNvPr>
        <xdr:cNvCxnSpPr/>
      </xdr:nvCxnSpPr>
      <xdr:spPr>
        <a:xfrm>
          <a:off x="17988280" y="1761363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845" name="楕円 844">
          <a:extLst>
            <a:ext uri="{FF2B5EF4-FFF2-40B4-BE49-F238E27FC236}">
              <a16:creationId xmlns:a16="http://schemas.microsoft.com/office/drawing/2014/main" id="{FDC1754C-6145-450F-81E3-14FFC8316A5F}"/>
            </a:ext>
          </a:extLst>
        </xdr:cNvPr>
        <xdr:cNvSpPr/>
      </xdr:nvSpPr>
      <xdr:spPr>
        <a:xfrm>
          <a:off x="17162780" y="1756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11430</xdr:rowOff>
    </xdr:to>
    <xdr:cxnSp macro="">
      <xdr:nvCxnSpPr>
        <xdr:cNvPr id="846" name="直線コネクタ 845">
          <a:extLst>
            <a:ext uri="{FF2B5EF4-FFF2-40B4-BE49-F238E27FC236}">
              <a16:creationId xmlns:a16="http://schemas.microsoft.com/office/drawing/2014/main" id="{991B7E74-4089-4219-A872-DFD4BAE0E50E}"/>
            </a:ext>
          </a:extLst>
        </xdr:cNvPr>
        <xdr:cNvCxnSpPr/>
      </xdr:nvCxnSpPr>
      <xdr:spPr>
        <a:xfrm>
          <a:off x="17213580" y="176136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7" name="楕円 846">
          <a:extLst>
            <a:ext uri="{FF2B5EF4-FFF2-40B4-BE49-F238E27FC236}">
              <a16:creationId xmlns:a16="http://schemas.microsoft.com/office/drawing/2014/main" id="{A6DD27D2-A5A3-4EBC-8309-14D8AFE3F8F7}"/>
            </a:ext>
          </a:extLst>
        </xdr:cNvPr>
        <xdr:cNvSpPr/>
      </xdr:nvSpPr>
      <xdr:spPr>
        <a:xfrm>
          <a:off x="1638808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xdr:rowOff>
    </xdr:from>
    <xdr:to>
      <xdr:col>102</xdr:col>
      <xdr:colOff>114300</xdr:colOff>
      <xdr:row>105</xdr:row>
      <xdr:rowOff>133350</xdr:rowOff>
    </xdr:to>
    <xdr:cxnSp macro="">
      <xdr:nvCxnSpPr>
        <xdr:cNvPr id="848" name="直線コネクタ 847">
          <a:extLst>
            <a:ext uri="{FF2B5EF4-FFF2-40B4-BE49-F238E27FC236}">
              <a16:creationId xmlns:a16="http://schemas.microsoft.com/office/drawing/2014/main" id="{BBE3F778-A1AE-4385-B4B9-7890DA8D72FE}"/>
            </a:ext>
          </a:extLst>
        </xdr:cNvPr>
        <xdr:cNvCxnSpPr/>
      </xdr:nvCxnSpPr>
      <xdr:spPr>
        <a:xfrm flipV="1">
          <a:off x="16431260" y="17613630"/>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a:extLst>
            <a:ext uri="{FF2B5EF4-FFF2-40B4-BE49-F238E27FC236}">
              <a16:creationId xmlns:a16="http://schemas.microsoft.com/office/drawing/2014/main" id="{C3BF0BE3-04FC-4176-848E-D8B4E424EF35}"/>
            </a:ext>
          </a:extLst>
        </xdr:cNvPr>
        <xdr:cNvSpPr txBox="1"/>
      </xdr:nvSpPr>
      <xdr:spPr>
        <a:xfrm>
          <a:off x="18561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a:extLst>
            <a:ext uri="{FF2B5EF4-FFF2-40B4-BE49-F238E27FC236}">
              <a16:creationId xmlns:a16="http://schemas.microsoft.com/office/drawing/2014/main" id="{833D06DD-6E57-45DA-9EBE-B358A117C74F}"/>
            </a:ext>
          </a:extLst>
        </xdr:cNvPr>
        <xdr:cNvSpPr txBox="1"/>
      </xdr:nvSpPr>
      <xdr:spPr>
        <a:xfrm>
          <a:off x="177762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a:extLst>
            <a:ext uri="{FF2B5EF4-FFF2-40B4-BE49-F238E27FC236}">
              <a16:creationId xmlns:a16="http://schemas.microsoft.com/office/drawing/2014/main" id="{3E3F7F8D-610B-4249-8A49-15C24E7CCE57}"/>
            </a:ext>
          </a:extLst>
        </xdr:cNvPr>
        <xdr:cNvSpPr txBox="1"/>
      </xdr:nvSpPr>
      <xdr:spPr>
        <a:xfrm>
          <a:off x="170015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a:extLst>
            <a:ext uri="{FF2B5EF4-FFF2-40B4-BE49-F238E27FC236}">
              <a16:creationId xmlns:a16="http://schemas.microsoft.com/office/drawing/2014/main" id="{9E7E41FD-7C21-4C82-9799-FA4786448730}"/>
            </a:ext>
          </a:extLst>
        </xdr:cNvPr>
        <xdr:cNvSpPr txBox="1"/>
      </xdr:nvSpPr>
      <xdr:spPr>
        <a:xfrm>
          <a:off x="162268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53" name="n_1mainValue【公民館】&#10;一人当たり面積">
          <a:extLst>
            <a:ext uri="{FF2B5EF4-FFF2-40B4-BE49-F238E27FC236}">
              <a16:creationId xmlns:a16="http://schemas.microsoft.com/office/drawing/2014/main" id="{0FCACE77-A182-4D7A-A36D-925C3677F35B}"/>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854" name="n_2mainValue【公民館】&#10;一人当たり面積">
          <a:extLst>
            <a:ext uri="{FF2B5EF4-FFF2-40B4-BE49-F238E27FC236}">
              <a16:creationId xmlns:a16="http://schemas.microsoft.com/office/drawing/2014/main" id="{1CD076CC-A60D-421C-8BDE-12608C370BAB}"/>
            </a:ext>
          </a:extLst>
        </xdr:cNvPr>
        <xdr:cNvSpPr txBox="1"/>
      </xdr:nvSpPr>
      <xdr:spPr>
        <a:xfrm>
          <a:off x="1777626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78757</xdr:rowOff>
    </xdr:from>
    <xdr:ext cx="469744" cy="259045"/>
    <xdr:sp macro="" textlink="">
      <xdr:nvSpPr>
        <xdr:cNvPr id="855" name="n_3mainValue【公民館】&#10;一人当たり面積">
          <a:extLst>
            <a:ext uri="{FF2B5EF4-FFF2-40B4-BE49-F238E27FC236}">
              <a16:creationId xmlns:a16="http://schemas.microsoft.com/office/drawing/2014/main" id="{8DB8756C-74E3-4DCB-ACCF-1AB3A64B2A07}"/>
            </a:ext>
          </a:extLst>
        </xdr:cNvPr>
        <xdr:cNvSpPr txBox="1"/>
      </xdr:nvSpPr>
      <xdr:spPr>
        <a:xfrm>
          <a:off x="1700156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6" name="n_4mainValue【公民館】&#10;一人当たり面積">
          <a:extLst>
            <a:ext uri="{FF2B5EF4-FFF2-40B4-BE49-F238E27FC236}">
              <a16:creationId xmlns:a16="http://schemas.microsoft.com/office/drawing/2014/main" id="{64AF3FF5-1F20-4E98-92CA-21D134150C41}"/>
            </a:ext>
          </a:extLst>
        </xdr:cNvPr>
        <xdr:cNvSpPr txBox="1"/>
      </xdr:nvSpPr>
      <xdr:spPr>
        <a:xfrm>
          <a:off x="162268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9F8567B4-1610-49A0-90F6-F4A0656C9DC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A28ADA3E-4BF8-49D1-A498-70812B5F667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66636B6B-5CC8-4D61-B9DC-6C8110A84A5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類似団体平均と比較して，有形固定資産減価償却率が高くなっている施設は，認定こども園・幼稚園・保育所</a:t>
          </a:r>
          <a:r>
            <a:rPr kumimoji="1" lang="ja-JP" altLang="en-US" sz="1300">
              <a:solidFill>
                <a:schemeClr val="tx1"/>
              </a:solidFill>
              <a:latin typeface="ＭＳ Ｐゴシック" panose="020B0600070205080204" pitchFamily="50" charset="-128"/>
              <a:ea typeface="ＭＳ Ｐゴシック" panose="020B0600070205080204" pitchFamily="50" charset="-128"/>
            </a:rPr>
            <a:t>及び児童館である。それ以外の施設については，類似団体平均と比較して同程度もしくは低くなっている。幼稚園・保育所については，昭和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年代に建てられたものが多いことから，大規模改造工事等を行っているものの，有形固定資産減価償却率は類似団体平均より高くなっている。児童館についても，市内</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カ所のうち</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カ所が昭和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年代に建てられたことから，有形固定資産減価償却率は類似団体平均より高くなっている。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公営住宅については，改修工事等を行っているものの，耐用年数を経過している建物が多いため，有形固定資産減価償却率は類似団体平均と比較して若干高くなっている。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道路については，合併特例債を活用した広域幹線道路整備事業等により新設道路が増加している影響もあり，有形固定資産減価償却率は抑えられ，一人当たり延長は増加している。橋梁・トンネル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年度に朝日トンネルを新設したことにより，有形固定資産減価償却率</a:t>
          </a:r>
          <a:r>
            <a:rPr kumimoji="1" lang="ja-JP" altLang="en-US" sz="1300">
              <a:latin typeface="ＭＳ Ｐゴシック" panose="020B0600070205080204" pitchFamily="50" charset="-128"/>
              <a:ea typeface="ＭＳ Ｐゴシック" panose="020B0600070205080204" pitchFamily="50" charset="-128"/>
            </a:rPr>
            <a:t>は低く抑えられている。学校施設については，平成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年度に校舎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校の大規模増改築があり，また、既存校舎の耐震補強や大規模改造工事を年次計画で推進したこともあり，有形固定資産減価償却率は低く抑えられている。公民館については，平成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年度に一棟新築したため，有形固定資産減価償却率が低く抑えられている。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F0A01C-178D-4324-AB8D-B0FBE2AEC19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E6CD29-ED0B-4B3A-A3EA-93FCA9F8192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D54470-EB33-436E-9BAE-5935F9E2149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581CDA-511F-4256-A4C7-9DA5C7AA7A0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5BC80E-9C7A-4BFC-B83B-2EADD00B1A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B26187-2E1D-4318-90BB-A6AF693792C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89B50C-1B70-486C-B557-7CBCC49BC8D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459014-3085-4E67-A95F-D2AAAA4D681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EBCCCE-1328-487F-9749-B02D689CC39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FB6212-C572-47BF-BE4D-16F6D147727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141,371
137,008
122.89
69,770,822
67,960,928
1,292,965
30,467,056
72,394,198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951117-151D-44DD-BD64-FFFE48EC848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348584-DA51-4B19-ADCA-DDE4D766EDA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74A30F-CE9C-4703-ABA7-FE350C8B2FC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26846C-B0AB-438D-B7D2-0869848BFFF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F1C8D7-E502-401C-B785-F54037982C7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833A4F-F715-4E5C-8BFC-4D5249A16F4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6116A8-5FD7-4EC2-836E-63226131584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E987F5-AD71-4B70-93B4-C9284C227F3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612522-4DFF-42F8-8C31-322D84644B5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23DE3B-47C7-40DF-8A7E-1131BF90D91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04CC4E-50E4-4CCA-B42F-F7C63A13153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BDC9A9-2F6B-4872-A663-448052CA601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F88EA1-A1FB-4715-9C32-DA6C40DC308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3472C8-292F-4607-A2B6-D2CC951F6AF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B8BF17-4CE0-4A5F-BEF6-16F9B8B6471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7D3B10-8213-4921-9795-ECBCDF2DE05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9963CD-A0F5-49C2-AE42-04C4CDDAA22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89C8EA-07B2-40D3-9A79-D40D1A0F013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22C30D-5122-4D52-A11E-1DB20829766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417876-4D32-4923-B3C5-E1457372F6A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B2A3C2-AF1A-4A98-863D-5DD2CE370B4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5108CC-058F-4040-9E58-824B9CA5A63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5F9627-EF6A-4DE6-A4DA-60D7F72B663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201148-D4D6-46E7-A2BC-AAD3EC82D8F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76E91E-B386-4261-AE39-C7E148FF9CF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1F7B2E-E6CE-4F88-A460-62933003557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E03BB0-AAC7-4F28-94BD-BEF0C0273B1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E2CF21-B32D-4067-822F-D8883A7B212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948186-0BA1-4FD0-9CF3-AEA6A3178343}"/>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FB8EA2-A015-4667-A018-2BC4FE476B3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D1785E-D7F4-4A87-922C-3DAD1C949FB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B498785-A11E-482D-B03B-3C7C8124479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E54D73A-2515-40F5-ABFF-2E845C2A724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21AFCF-F61F-432A-A4D6-02A78E66587B}"/>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86EFC0-A208-43AD-BF39-478E41C0CE9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DFB646-0EA3-4A0B-8EED-05039AFBCF38}"/>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777D277-9A10-4F33-9631-7882AFAC1B9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E111CBE-8A75-4DC5-9099-5E3B7B17B04A}"/>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A708025-8878-40BC-98C5-B70B03204AB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22AE56-A164-4BCC-9466-9283CAF0565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FB3163A-F3D2-4F63-8D9B-A6600C666CF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A7E858F-C60F-45E3-A783-DDD34D1BD3A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95E784F-1EE3-42EE-B03D-91F96BE445F5}"/>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2B5F2A-1A5E-4F19-A7A3-E7AB4EC4069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A6699B-F1D7-4A50-BA65-4470970CF8BA}"/>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AA355B7-D001-4E48-A052-D46E8180C07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6F75825F-3465-420C-992C-E950B16B6C86}"/>
            </a:ext>
          </a:extLst>
        </xdr:cNvPr>
        <xdr:cNvCxnSpPr/>
      </xdr:nvCxnSpPr>
      <xdr:spPr>
        <a:xfrm flipV="1">
          <a:off x="4086225" y="5605054"/>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3CAE17B-07F2-461C-979B-B957917B1947}"/>
            </a:ext>
          </a:extLst>
        </xdr:cNvPr>
        <xdr:cNvSpPr txBox="1"/>
      </xdr:nvSpPr>
      <xdr:spPr>
        <a:xfrm>
          <a:off x="4124960" y="705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5DCFDF5E-174B-410F-A022-5ED5F676F7A2}"/>
            </a:ext>
          </a:extLst>
        </xdr:cNvPr>
        <xdr:cNvCxnSpPr/>
      </xdr:nvCxnSpPr>
      <xdr:spPr>
        <a:xfrm>
          <a:off x="4020820" y="7050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19AADE0A-6C03-4592-8FCE-5F131FDD53D8}"/>
            </a:ext>
          </a:extLst>
        </xdr:cNvPr>
        <xdr:cNvSpPr txBox="1"/>
      </xdr:nvSpPr>
      <xdr:spPr>
        <a:xfrm>
          <a:off x="4124960" y="5384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A0E437B7-7D71-40AA-AD12-C904495A054B}"/>
            </a:ext>
          </a:extLst>
        </xdr:cNvPr>
        <xdr:cNvCxnSpPr/>
      </xdr:nvCxnSpPr>
      <xdr:spPr>
        <a:xfrm>
          <a:off x="4020820" y="5605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a:extLst>
            <a:ext uri="{FF2B5EF4-FFF2-40B4-BE49-F238E27FC236}">
              <a16:creationId xmlns:a16="http://schemas.microsoft.com/office/drawing/2014/main" id="{19C039F6-D137-41E2-B358-1A92A4D92775}"/>
            </a:ext>
          </a:extLst>
        </xdr:cNvPr>
        <xdr:cNvSpPr txBox="1"/>
      </xdr:nvSpPr>
      <xdr:spPr>
        <a:xfrm>
          <a:off x="4124960" y="6245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F33ED5CC-2260-467E-8B5A-72CFDE1A9498}"/>
            </a:ext>
          </a:extLst>
        </xdr:cNvPr>
        <xdr:cNvSpPr/>
      </xdr:nvSpPr>
      <xdr:spPr>
        <a:xfrm>
          <a:off x="403606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756E6379-A9CF-46AE-889B-DF3D7C719C51}"/>
            </a:ext>
          </a:extLst>
        </xdr:cNvPr>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FA44D14E-53CF-428B-BF88-66C14513390A}"/>
            </a:ext>
          </a:extLst>
        </xdr:cNvPr>
        <xdr:cNvSpPr/>
      </xdr:nvSpPr>
      <xdr:spPr>
        <a:xfrm>
          <a:off x="251460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FD68697-F8A4-46B4-8F20-9820D45630FD}"/>
            </a:ext>
          </a:extLst>
        </xdr:cNvPr>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9E4DC7BF-07C2-4CEF-B248-A9300B01F098}"/>
            </a:ext>
          </a:extLst>
        </xdr:cNvPr>
        <xdr:cNvSpPr/>
      </xdr:nvSpPr>
      <xdr:spPr>
        <a:xfrm>
          <a:off x="965200" y="62035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1953ED-E872-427E-9A27-6D2104DFA4F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5A97E7-2687-476B-ADB4-8E7417A0F33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30AE2AF-E2F6-4D9C-80CD-FE97DD27F14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A527CD-C48B-46D1-9DF8-CA0CEEDCEB5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9F33242-ECDC-4F46-B685-949F966FDC0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134801</xdr:rowOff>
    </xdr:from>
    <xdr:to>
      <xdr:col>24</xdr:col>
      <xdr:colOff>114300</xdr:colOff>
      <xdr:row>34</xdr:row>
      <xdr:rowOff>64951</xdr:rowOff>
    </xdr:to>
    <xdr:sp macro="" textlink="">
      <xdr:nvSpPr>
        <xdr:cNvPr id="74" name="楕円 73">
          <a:extLst>
            <a:ext uri="{FF2B5EF4-FFF2-40B4-BE49-F238E27FC236}">
              <a16:creationId xmlns:a16="http://schemas.microsoft.com/office/drawing/2014/main" id="{8E9BBC13-3626-49BE-A20E-9BC4D1970015}"/>
            </a:ext>
          </a:extLst>
        </xdr:cNvPr>
        <xdr:cNvSpPr/>
      </xdr:nvSpPr>
      <xdr:spPr>
        <a:xfrm>
          <a:off x="4036060" y="5666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49728</xdr:rowOff>
    </xdr:from>
    <xdr:ext cx="405111" cy="259045"/>
    <xdr:sp macro="" textlink="">
      <xdr:nvSpPr>
        <xdr:cNvPr id="75" name="【図書館】&#10;有形固定資産減価償却率該当値テキスト">
          <a:extLst>
            <a:ext uri="{FF2B5EF4-FFF2-40B4-BE49-F238E27FC236}">
              <a16:creationId xmlns:a16="http://schemas.microsoft.com/office/drawing/2014/main" id="{132A0A77-E8CF-45DA-9C36-D4C595FA0243}"/>
            </a:ext>
          </a:extLst>
        </xdr:cNvPr>
        <xdr:cNvSpPr txBox="1"/>
      </xdr:nvSpPr>
      <xdr:spPr>
        <a:xfrm>
          <a:off x="4124960" y="558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80917</xdr:rowOff>
    </xdr:from>
    <xdr:to>
      <xdr:col>20</xdr:col>
      <xdr:colOff>38100</xdr:colOff>
      <xdr:row>34</xdr:row>
      <xdr:rowOff>11067</xdr:rowOff>
    </xdr:to>
    <xdr:sp macro="" textlink="">
      <xdr:nvSpPr>
        <xdr:cNvPr id="76" name="楕円 75">
          <a:extLst>
            <a:ext uri="{FF2B5EF4-FFF2-40B4-BE49-F238E27FC236}">
              <a16:creationId xmlns:a16="http://schemas.microsoft.com/office/drawing/2014/main" id="{DAEB9566-4776-412B-8743-9CEB6900144D}"/>
            </a:ext>
          </a:extLst>
        </xdr:cNvPr>
        <xdr:cNvSpPr/>
      </xdr:nvSpPr>
      <xdr:spPr>
        <a:xfrm>
          <a:off x="3312160" y="56130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131717</xdr:rowOff>
    </xdr:from>
    <xdr:to>
      <xdr:col>24</xdr:col>
      <xdr:colOff>63500</xdr:colOff>
      <xdr:row>34</xdr:row>
      <xdr:rowOff>14151</xdr:rowOff>
    </xdr:to>
    <xdr:cxnSp macro="">
      <xdr:nvCxnSpPr>
        <xdr:cNvPr id="77" name="直線コネクタ 76">
          <a:extLst>
            <a:ext uri="{FF2B5EF4-FFF2-40B4-BE49-F238E27FC236}">
              <a16:creationId xmlns:a16="http://schemas.microsoft.com/office/drawing/2014/main" id="{B0CA93A6-16EB-49B3-A7BA-5789D9AF1C8E}"/>
            </a:ext>
          </a:extLst>
        </xdr:cNvPr>
        <xdr:cNvCxnSpPr/>
      </xdr:nvCxnSpPr>
      <xdr:spPr>
        <a:xfrm>
          <a:off x="3355340" y="5663837"/>
          <a:ext cx="73152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25400</xdr:rowOff>
    </xdr:from>
    <xdr:to>
      <xdr:col>15</xdr:col>
      <xdr:colOff>101600</xdr:colOff>
      <xdr:row>33</xdr:row>
      <xdr:rowOff>127000</xdr:rowOff>
    </xdr:to>
    <xdr:sp macro="" textlink="">
      <xdr:nvSpPr>
        <xdr:cNvPr id="78" name="楕円 77">
          <a:extLst>
            <a:ext uri="{FF2B5EF4-FFF2-40B4-BE49-F238E27FC236}">
              <a16:creationId xmlns:a16="http://schemas.microsoft.com/office/drawing/2014/main" id="{79050FC5-3E94-45C2-A959-2B2AC69C41D4}"/>
            </a:ext>
          </a:extLst>
        </xdr:cNvPr>
        <xdr:cNvSpPr/>
      </xdr:nvSpPr>
      <xdr:spPr>
        <a:xfrm>
          <a:off x="25146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131717</xdr:rowOff>
    </xdr:to>
    <xdr:cxnSp macro="">
      <xdr:nvCxnSpPr>
        <xdr:cNvPr id="79" name="直線コネクタ 78">
          <a:extLst>
            <a:ext uri="{FF2B5EF4-FFF2-40B4-BE49-F238E27FC236}">
              <a16:creationId xmlns:a16="http://schemas.microsoft.com/office/drawing/2014/main" id="{DFE10564-D485-4341-8F88-3C0CF6A37754}"/>
            </a:ext>
          </a:extLst>
        </xdr:cNvPr>
        <xdr:cNvCxnSpPr/>
      </xdr:nvCxnSpPr>
      <xdr:spPr>
        <a:xfrm>
          <a:off x="2565400" y="5608320"/>
          <a:ext cx="78994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136434</xdr:rowOff>
    </xdr:from>
    <xdr:to>
      <xdr:col>10</xdr:col>
      <xdr:colOff>165100</xdr:colOff>
      <xdr:row>33</xdr:row>
      <xdr:rowOff>66584</xdr:rowOff>
    </xdr:to>
    <xdr:sp macro="" textlink="">
      <xdr:nvSpPr>
        <xdr:cNvPr id="80" name="楕円 79">
          <a:extLst>
            <a:ext uri="{FF2B5EF4-FFF2-40B4-BE49-F238E27FC236}">
              <a16:creationId xmlns:a16="http://schemas.microsoft.com/office/drawing/2014/main" id="{5F01F1A9-6E16-4BA6-AC99-B2E70FDFC4E3}"/>
            </a:ext>
          </a:extLst>
        </xdr:cNvPr>
        <xdr:cNvSpPr/>
      </xdr:nvSpPr>
      <xdr:spPr>
        <a:xfrm>
          <a:off x="1739900" y="5500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15784</xdr:rowOff>
    </xdr:from>
    <xdr:to>
      <xdr:col>15</xdr:col>
      <xdr:colOff>50800</xdr:colOff>
      <xdr:row>33</xdr:row>
      <xdr:rowOff>76200</xdr:rowOff>
    </xdr:to>
    <xdr:cxnSp macro="">
      <xdr:nvCxnSpPr>
        <xdr:cNvPr id="81" name="直線コネクタ 80">
          <a:extLst>
            <a:ext uri="{FF2B5EF4-FFF2-40B4-BE49-F238E27FC236}">
              <a16:creationId xmlns:a16="http://schemas.microsoft.com/office/drawing/2014/main" id="{6B65AEF2-0903-4B49-9AC0-E52CC0F92A5C}"/>
            </a:ext>
          </a:extLst>
        </xdr:cNvPr>
        <xdr:cNvCxnSpPr/>
      </xdr:nvCxnSpPr>
      <xdr:spPr>
        <a:xfrm>
          <a:off x="1790700" y="5547904"/>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64589</xdr:rowOff>
    </xdr:from>
    <xdr:to>
      <xdr:col>6</xdr:col>
      <xdr:colOff>38100</xdr:colOff>
      <xdr:row>35</xdr:row>
      <xdr:rowOff>166189</xdr:rowOff>
    </xdr:to>
    <xdr:sp macro="" textlink="">
      <xdr:nvSpPr>
        <xdr:cNvPr id="82" name="楕円 81">
          <a:extLst>
            <a:ext uri="{FF2B5EF4-FFF2-40B4-BE49-F238E27FC236}">
              <a16:creationId xmlns:a16="http://schemas.microsoft.com/office/drawing/2014/main" id="{F43427DD-FAA8-42D3-9B71-F29F90CF0377}"/>
            </a:ext>
          </a:extLst>
        </xdr:cNvPr>
        <xdr:cNvSpPr/>
      </xdr:nvSpPr>
      <xdr:spPr>
        <a:xfrm>
          <a:off x="965200" y="5931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15784</xdr:rowOff>
    </xdr:from>
    <xdr:to>
      <xdr:col>10</xdr:col>
      <xdr:colOff>114300</xdr:colOff>
      <xdr:row>35</xdr:row>
      <xdr:rowOff>115389</xdr:rowOff>
    </xdr:to>
    <xdr:cxnSp macro="">
      <xdr:nvCxnSpPr>
        <xdr:cNvPr id="83" name="直線コネクタ 82">
          <a:extLst>
            <a:ext uri="{FF2B5EF4-FFF2-40B4-BE49-F238E27FC236}">
              <a16:creationId xmlns:a16="http://schemas.microsoft.com/office/drawing/2014/main" id="{1387D6E4-17FB-4D00-8B05-C5507E9D02D9}"/>
            </a:ext>
          </a:extLst>
        </xdr:cNvPr>
        <xdr:cNvCxnSpPr/>
      </xdr:nvCxnSpPr>
      <xdr:spPr>
        <a:xfrm flipV="1">
          <a:off x="1008380" y="5547904"/>
          <a:ext cx="782320" cy="4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a:extLst>
            <a:ext uri="{FF2B5EF4-FFF2-40B4-BE49-F238E27FC236}">
              <a16:creationId xmlns:a16="http://schemas.microsoft.com/office/drawing/2014/main" id="{AA072138-708C-4E11-912E-0846D228DB45}"/>
            </a:ext>
          </a:extLst>
        </xdr:cNvPr>
        <xdr:cNvSpPr txBox="1"/>
      </xdr:nvSpPr>
      <xdr:spPr>
        <a:xfrm>
          <a:off x="317056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a:extLst>
            <a:ext uri="{FF2B5EF4-FFF2-40B4-BE49-F238E27FC236}">
              <a16:creationId xmlns:a16="http://schemas.microsoft.com/office/drawing/2014/main" id="{1A0BC3E3-441A-4668-BEF8-B5904F5D1531}"/>
            </a:ext>
          </a:extLst>
        </xdr:cNvPr>
        <xdr:cNvSpPr txBox="1"/>
      </xdr:nvSpPr>
      <xdr:spPr>
        <a:xfrm>
          <a:off x="2385704"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3A4915E4-8DD4-4D2F-BB13-54945E283CAC}"/>
            </a:ext>
          </a:extLst>
        </xdr:cNvPr>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a:extLst>
            <a:ext uri="{FF2B5EF4-FFF2-40B4-BE49-F238E27FC236}">
              <a16:creationId xmlns:a16="http://schemas.microsoft.com/office/drawing/2014/main" id="{1C921C4B-D3C4-431E-9144-BDA6461BA19C}"/>
            </a:ext>
          </a:extLst>
        </xdr:cNvPr>
        <xdr:cNvSpPr txBox="1"/>
      </xdr:nvSpPr>
      <xdr:spPr>
        <a:xfrm>
          <a:off x="83630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27594</xdr:rowOff>
    </xdr:from>
    <xdr:ext cx="340478" cy="259045"/>
    <xdr:sp macro="" textlink="">
      <xdr:nvSpPr>
        <xdr:cNvPr id="88" name="n_1mainValue【図書館】&#10;有形固定資産減価償却率">
          <a:extLst>
            <a:ext uri="{FF2B5EF4-FFF2-40B4-BE49-F238E27FC236}">
              <a16:creationId xmlns:a16="http://schemas.microsoft.com/office/drawing/2014/main" id="{EF6EB411-DE02-4A6D-8C56-DB4CCC5F0D6A}"/>
            </a:ext>
          </a:extLst>
        </xdr:cNvPr>
        <xdr:cNvSpPr txBox="1"/>
      </xdr:nvSpPr>
      <xdr:spPr>
        <a:xfrm>
          <a:off x="3187641" y="5392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143527</xdr:rowOff>
    </xdr:from>
    <xdr:ext cx="340478" cy="259045"/>
    <xdr:sp macro="" textlink="">
      <xdr:nvSpPr>
        <xdr:cNvPr id="89" name="n_2mainValue【図書館】&#10;有形固定資産減価償却率">
          <a:extLst>
            <a:ext uri="{FF2B5EF4-FFF2-40B4-BE49-F238E27FC236}">
              <a16:creationId xmlns:a16="http://schemas.microsoft.com/office/drawing/2014/main" id="{2E84446D-89D5-4773-B0FB-2621982EE9EC}"/>
            </a:ext>
          </a:extLst>
        </xdr:cNvPr>
        <xdr:cNvSpPr txBox="1"/>
      </xdr:nvSpPr>
      <xdr:spPr>
        <a:xfrm>
          <a:off x="2418021" y="5340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83111</xdr:rowOff>
    </xdr:from>
    <xdr:ext cx="340478" cy="259045"/>
    <xdr:sp macro="" textlink="">
      <xdr:nvSpPr>
        <xdr:cNvPr id="90" name="n_3mainValue【図書館】&#10;有形固定資産減価償却率">
          <a:extLst>
            <a:ext uri="{FF2B5EF4-FFF2-40B4-BE49-F238E27FC236}">
              <a16:creationId xmlns:a16="http://schemas.microsoft.com/office/drawing/2014/main" id="{41FFD092-0EA7-42CE-9687-EF5214DCD66D}"/>
            </a:ext>
          </a:extLst>
        </xdr:cNvPr>
        <xdr:cNvSpPr txBox="1"/>
      </xdr:nvSpPr>
      <xdr:spPr>
        <a:xfrm>
          <a:off x="1643321" y="5279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11266</xdr:rowOff>
    </xdr:from>
    <xdr:ext cx="405111" cy="259045"/>
    <xdr:sp macro="" textlink="">
      <xdr:nvSpPr>
        <xdr:cNvPr id="91" name="n_4mainValue【図書館】&#10;有形固定資産減価償却率">
          <a:extLst>
            <a:ext uri="{FF2B5EF4-FFF2-40B4-BE49-F238E27FC236}">
              <a16:creationId xmlns:a16="http://schemas.microsoft.com/office/drawing/2014/main" id="{3A96193B-68FA-4787-B418-C5ABF4132890}"/>
            </a:ext>
          </a:extLst>
        </xdr:cNvPr>
        <xdr:cNvSpPr txBox="1"/>
      </xdr:nvSpPr>
      <xdr:spPr>
        <a:xfrm>
          <a:off x="836304" y="57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C142B6-C20F-4CDB-A228-AB134880402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367D434-0C67-46F2-82C6-ED8B040EF7B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E63FA03-3B8A-4E43-8C63-28685F90C10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AC7C1A6-C4EE-4356-ACED-5422C487F1E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BDF16DD-02F7-4A6D-BC48-CF374194D3E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26AD215-7198-46A2-A6D3-F839392B8EF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F36498F-8455-4839-91C1-99E7CACB586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F946B7-BE76-4FDD-AE1E-3A8B26A5172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993FF95-6355-4988-B720-BA93C51B47E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1856900-0518-4DCA-9AC4-669DA38D44C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381F1DA-F529-4CDC-A588-3C438E57D60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D19A29E-1B8D-46F6-B10D-BBB4C483BC89}"/>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21A92DF-01A9-4112-9034-320A7E92639A}"/>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B49E84F-81F0-46A3-84CF-747F05C1E016}"/>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307682C-99F7-4E3A-A21B-CB4F38C9E31C}"/>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2535499-7F8F-41D6-8D71-59B5451A94B5}"/>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E208446-08B3-4997-B8FA-BC295C577F14}"/>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8761704-A496-4D2F-84FA-8ED4885C5A01}"/>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4CFBB2B-91E1-4BE8-A387-1D83BF522A7A}"/>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9FFB8319-B7D7-485E-994A-575662A11143}"/>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11B32BD-9D16-4A8C-8E87-AEC576A1EEF4}"/>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BB804668-DD63-4176-9C62-50C6F6EC484D}"/>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1195EC0-A2B7-467B-8EA7-76D66A08B17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F1B1FCDE-5447-4236-BD9D-64986A62202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1A209C7C-7C9F-439E-9ADF-874C746BBD7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5DAE077F-9F03-44D5-BF2C-7F3E672C7B92}"/>
            </a:ext>
          </a:extLst>
        </xdr:cNvPr>
        <xdr:cNvCxnSpPr/>
      </xdr:nvCxnSpPr>
      <xdr:spPr>
        <a:xfrm flipV="1">
          <a:off x="9219565" y="5567498"/>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2798E047-69DF-444C-8D4F-DD3C5D2CB890}"/>
            </a:ext>
          </a:extLst>
        </xdr:cNvPr>
        <xdr:cNvSpPr txBox="1"/>
      </xdr:nvSpPr>
      <xdr:spPr>
        <a:xfrm>
          <a:off x="925830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DF9F21CF-F61B-4F2C-AC96-8F04D88BE092}"/>
            </a:ext>
          </a:extLst>
        </xdr:cNvPr>
        <xdr:cNvCxnSpPr/>
      </xdr:nvCxnSpPr>
      <xdr:spPr>
        <a:xfrm>
          <a:off x="915416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3C88696E-9377-4AEE-A80B-0CA623CB86EF}"/>
            </a:ext>
          </a:extLst>
        </xdr:cNvPr>
        <xdr:cNvSpPr txBox="1"/>
      </xdr:nvSpPr>
      <xdr:spPr>
        <a:xfrm>
          <a:off x="9258300" y="535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365C846E-1F27-4673-8CBD-C16DC0871FF8}"/>
            </a:ext>
          </a:extLst>
        </xdr:cNvPr>
        <xdr:cNvCxnSpPr/>
      </xdr:nvCxnSpPr>
      <xdr:spPr>
        <a:xfrm>
          <a:off x="915416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529EA0DB-A37B-4EB7-AB1C-AF5C9528E459}"/>
            </a:ext>
          </a:extLst>
        </xdr:cNvPr>
        <xdr:cNvSpPr txBox="1"/>
      </xdr:nvSpPr>
      <xdr:spPr>
        <a:xfrm>
          <a:off x="9258300" y="65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4129E0C3-8168-4BF3-A627-327DD475D148}"/>
            </a:ext>
          </a:extLst>
        </xdr:cNvPr>
        <xdr:cNvSpPr/>
      </xdr:nvSpPr>
      <xdr:spPr>
        <a:xfrm>
          <a:off x="9192260" y="6526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7073F77C-40AC-4339-AC5A-4EB95DC27059}"/>
            </a:ext>
          </a:extLst>
        </xdr:cNvPr>
        <xdr:cNvSpPr/>
      </xdr:nvSpPr>
      <xdr:spPr>
        <a:xfrm>
          <a:off x="8445500" y="6493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EFD5CDC9-B43E-4B21-8657-6539D20B033D}"/>
            </a:ext>
          </a:extLst>
        </xdr:cNvPr>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AAC00A4D-2140-4769-8EF8-1F3BDE783BB7}"/>
            </a:ext>
          </a:extLst>
        </xdr:cNvPr>
        <xdr:cNvSpPr/>
      </xdr:nvSpPr>
      <xdr:spPr>
        <a:xfrm>
          <a:off x="68732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2B76DA6F-B104-4338-96CF-4FE77D7C96E9}"/>
            </a:ext>
          </a:extLst>
        </xdr:cNvPr>
        <xdr:cNvSpPr/>
      </xdr:nvSpPr>
      <xdr:spPr>
        <a:xfrm>
          <a:off x="609854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C6B09C-FF8E-4541-9A86-A5EB350ADD5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4B5ED4-9B4D-4959-A77B-ADE2B24A7CB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1199F93-8D66-41FE-B82A-043966C8AEA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09A1584-FAB9-4967-82CC-1741BAD592C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7599790-041D-4C13-8B00-8948BAC75A8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74386</xdr:rowOff>
    </xdr:from>
    <xdr:to>
      <xdr:col>55</xdr:col>
      <xdr:colOff>50800</xdr:colOff>
      <xdr:row>37</xdr:row>
      <xdr:rowOff>4536</xdr:rowOff>
    </xdr:to>
    <xdr:sp macro="" textlink="">
      <xdr:nvSpPr>
        <xdr:cNvPr id="133" name="楕円 132">
          <a:extLst>
            <a:ext uri="{FF2B5EF4-FFF2-40B4-BE49-F238E27FC236}">
              <a16:creationId xmlns:a16="http://schemas.microsoft.com/office/drawing/2014/main" id="{01F39A27-DD8B-458F-B2CF-015ABDF1D6E8}"/>
            </a:ext>
          </a:extLst>
        </xdr:cNvPr>
        <xdr:cNvSpPr/>
      </xdr:nvSpPr>
      <xdr:spPr>
        <a:xfrm>
          <a:off x="9192260" y="6109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97263</xdr:rowOff>
    </xdr:from>
    <xdr:ext cx="469744" cy="259045"/>
    <xdr:sp macro="" textlink="">
      <xdr:nvSpPr>
        <xdr:cNvPr id="134" name="【図書館】&#10;一人当たり面積該当値テキスト">
          <a:extLst>
            <a:ext uri="{FF2B5EF4-FFF2-40B4-BE49-F238E27FC236}">
              <a16:creationId xmlns:a16="http://schemas.microsoft.com/office/drawing/2014/main" id="{9760B233-8BEB-4838-8EB4-75DAF543E949}"/>
            </a:ext>
          </a:extLst>
        </xdr:cNvPr>
        <xdr:cNvSpPr txBox="1"/>
      </xdr:nvSpPr>
      <xdr:spPr>
        <a:xfrm>
          <a:off x="9258300" y="59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74386</xdr:rowOff>
    </xdr:from>
    <xdr:to>
      <xdr:col>50</xdr:col>
      <xdr:colOff>165100</xdr:colOff>
      <xdr:row>37</xdr:row>
      <xdr:rowOff>4536</xdr:rowOff>
    </xdr:to>
    <xdr:sp macro="" textlink="">
      <xdr:nvSpPr>
        <xdr:cNvPr id="135" name="楕円 134">
          <a:extLst>
            <a:ext uri="{FF2B5EF4-FFF2-40B4-BE49-F238E27FC236}">
              <a16:creationId xmlns:a16="http://schemas.microsoft.com/office/drawing/2014/main" id="{F68244D6-F5B4-4AC6-A753-5CB0A6FC6066}"/>
            </a:ext>
          </a:extLst>
        </xdr:cNvPr>
        <xdr:cNvSpPr/>
      </xdr:nvSpPr>
      <xdr:spPr>
        <a:xfrm>
          <a:off x="8445500" y="6109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125186</xdr:rowOff>
    </xdr:from>
    <xdr:to>
      <xdr:col>55</xdr:col>
      <xdr:colOff>0</xdr:colOff>
      <xdr:row>36</xdr:row>
      <xdr:rowOff>125186</xdr:rowOff>
    </xdr:to>
    <xdr:cxnSp macro="">
      <xdr:nvCxnSpPr>
        <xdr:cNvPr id="136" name="直線コネクタ 135">
          <a:extLst>
            <a:ext uri="{FF2B5EF4-FFF2-40B4-BE49-F238E27FC236}">
              <a16:creationId xmlns:a16="http://schemas.microsoft.com/office/drawing/2014/main" id="{064CA287-5000-4427-9397-41EC1F12AF43}"/>
            </a:ext>
          </a:extLst>
        </xdr:cNvPr>
        <xdr:cNvCxnSpPr/>
      </xdr:nvCxnSpPr>
      <xdr:spPr>
        <a:xfrm>
          <a:off x="8496300" y="61602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74386</xdr:rowOff>
    </xdr:from>
    <xdr:to>
      <xdr:col>46</xdr:col>
      <xdr:colOff>38100</xdr:colOff>
      <xdr:row>37</xdr:row>
      <xdr:rowOff>4536</xdr:rowOff>
    </xdr:to>
    <xdr:sp macro="" textlink="">
      <xdr:nvSpPr>
        <xdr:cNvPr id="137" name="楕円 136">
          <a:extLst>
            <a:ext uri="{FF2B5EF4-FFF2-40B4-BE49-F238E27FC236}">
              <a16:creationId xmlns:a16="http://schemas.microsoft.com/office/drawing/2014/main" id="{17B86F32-1015-43CB-96B8-2CF31274AD81}"/>
            </a:ext>
          </a:extLst>
        </xdr:cNvPr>
        <xdr:cNvSpPr/>
      </xdr:nvSpPr>
      <xdr:spPr>
        <a:xfrm>
          <a:off x="7670800" y="6109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125186</xdr:rowOff>
    </xdr:from>
    <xdr:to>
      <xdr:col>50</xdr:col>
      <xdr:colOff>114300</xdr:colOff>
      <xdr:row>36</xdr:row>
      <xdr:rowOff>125186</xdr:rowOff>
    </xdr:to>
    <xdr:cxnSp macro="">
      <xdr:nvCxnSpPr>
        <xdr:cNvPr id="138" name="直線コネクタ 137">
          <a:extLst>
            <a:ext uri="{FF2B5EF4-FFF2-40B4-BE49-F238E27FC236}">
              <a16:creationId xmlns:a16="http://schemas.microsoft.com/office/drawing/2014/main" id="{03BBABD9-72C5-433D-A169-72FF280FF20F}"/>
            </a:ext>
          </a:extLst>
        </xdr:cNvPr>
        <xdr:cNvCxnSpPr/>
      </xdr:nvCxnSpPr>
      <xdr:spPr>
        <a:xfrm>
          <a:off x="7713980" y="61602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107043</xdr:rowOff>
    </xdr:from>
    <xdr:to>
      <xdr:col>41</xdr:col>
      <xdr:colOff>101600</xdr:colOff>
      <xdr:row>37</xdr:row>
      <xdr:rowOff>37193</xdr:rowOff>
    </xdr:to>
    <xdr:sp macro="" textlink="">
      <xdr:nvSpPr>
        <xdr:cNvPr id="139" name="楕円 138">
          <a:extLst>
            <a:ext uri="{FF2B5EF4-FFF2-40B4-BE49-F238E27FC236}">
              <a16:creationId xmlns:a16="http://schemas.microsoft.com/office/drawing/2014/main" id="{3FDBB446-E4FB-4DC5-9536-5E3308DC03B1}"/>
            </a:ext>
          </a:extLst>
        </xdr:cNvPr>
        <xdr:cNvSpPr/>
      </xdr:nvSpPr>
      <xdr:spPr>
        <a:xfrm>
          <a:off x="6873240" y="614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125186</xdr:rowOff>
    </xdr:from>
    <xdr:to>
      <xdr:col>45</xdr:col>
      <xdr:colOff>177800</xdr:colOff>
      <xdr:row>36</xdr:row>
      <xdr:rowOff>157843</xdr:rowOff>
    </xdr:to>
    <xdr:cxnSp macro="">
      <xdr:nvCxnSpPr>
        <xdr:cNvPr id="140" name="直線コネクタ 139">
          <a:extLst>
            <a:ext uri="{FF2B5EF4-FFF2-40B4-BE49-F238E27FC236}">
              <a16:creationId xmlns:a16="http://schemas.microsoft.com/office/drawing/2014/main" id="{C1E0E03C-A936-4126-B8EC-D88E20142FC9}"/>
            </a:ext>
          </a:extLst>
        </xdr:cNvPr>
        <xdr:cNvCxnSpPr/>
      </xdr:nvCxnSpPr>
      <xdr:spPr>
        <a:xfrm flipV="1">
          <a:off x="6924040" y="61602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115207</xdr:rowOff>
    </xdr:from>
    <xdr:to>
      <xdr:col>36</xdr:col>
      <xdr:colOff>165100</xdr:colOff>
      <xdr:row>42</xdr:row>
      <xdr:rowOff>45357</xdr:rowOff>
    </xdr:to>
    <xdr:sp macro="" textlink="">
      <xdr:nvSpPr>
        <xdr:cNvPr id="141" name="楕円 140">
          <a:extLst>
            <a:ext uri="{FF2B5EF4-FFF2-40B4-BE49-F238E27FC236}">
              <a16:creationId xmlns:a16="http://schemas.microsoft.com/office/drawing/2014/main" id="{F1EEDDBB-9086-402C-8D29-A618337F865E}"/>
            </a:ext>
          </a:extLst>
        </xdr:cNvPr>
        <xdr:cNvSpPr/>
      </xdr:nvSpPr>
      <xdr:spPr>
        <a:xfrm>
          <a:off x="6098540" y="6988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157843</xdr:rowOff>
    </xdr:from>
    <xdr:to>
      <xdr:col>41</xdr:col>
      <xdr:colOff>50800</xdr:colOff>
      <xdr:row>41</xdr:row>
      <xdr:rowOff>166007</xdr:rowOff>
    </xdr:to>
    <xdr:cxnSp macro="">
      <xdr:nvCxnSpPr>
        <xdr:cNvPr id="142" name="直線コネクタ 141">
          <a:extLst>
            <a:ext uri="{FF2B5EF4-FFF2-40B4-BE49-F238E27FC236}">
              <a16:creationId xmlns:a16="http://schemas.microsoft.com/office/drawing/2014/main" id="{6EFA9509-FF14-4FF9-A90A-92F7CD37449F}"/>
            </a:ext>
          </a:extLst>
        </xdr:cNvPr>
        <xdr:cNvCxnSpPr/>
      </xdr:nvCxnSpPr>
      <xdr:spPr>
        <a:xfrm flipV="1">
          <a:off x="6149340" y="6192883"/>
          <a:ext cx="774700" cy="84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id="{9AF05A83-8C0D-472F-AFF4-D13B20F86C3D}"/>
            </a:ext>
          </a:extLst>
        </xdr:cNvPr>
        <xdr:cNvSpPr txBox="1"/>
      </xdr:nvSpPr>
      <xdr:spPr>
        <a:xfrm>
          <a:off x="8271587" y="6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id="{CBB6CB18-259C-48CA-8DEC-FFCA77BB36AE}"/>
            </a:ext>
          </a:extLst>
        </xdr:cNvPr>
        <xdr:cNvSpPr txBox="1"/>
      </xdr:nvSpPr>
      <xdr:spPr>
        <a:xfrm>
          <a:off x="7509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3CB53960-EFF4-46EB-A9B7-93C4DD39C196}"/>
            </a:ext>
          </a:extLst>
        </xdr:cNvPr>
        <xdr:cNvSpPr txBox="1"/>
      </xdr:nvSpPr>
      <xdr:spPr>
        <a:xfrm>
          <a:off x="6712027" y="66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3E8CB475-486D-4E80-B6AF-BEEDAE0169FE}"/>
            </a:ext>
          </a:extLst>
        </xdr:cNvPr>
        <xdr:cNvSpPr txBox="1"/>
      </xdr:nvSpPr>
      <xdr:spPr>
        <a:xfrm>
          <a:off x="5937327" y="630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21063</xdr:rowOff>
    </xdr:from>
    <xdr:ext cx="469744" cy="259045"/>
    <xdr:sp macro="" textlink="">
      <xdr:nvSpPr>
        <xdr:cNvPr id="147" name="n_1mainValue【図書館】&#10;一人当たり面積">
          <a:extLst>
            <a:ext uri="{FF2B5EF4-FFF2-40B4-BE49-F238E27FC236}">
              <a16:creationId xmlns:a16="http://schemas.microsoft.com/office/drawing/2014/main" id="{65AB93EA-3A78-4F86-9EDB-3BA31BDD7455}"/>
            </a:ext>
          </a:extLst>
        </xdr:cNvPr>
        <xdr:cNvSpPr txBox="1"/>
      </xdr:nvSpPr>
      <xdr:spPr>
        <a:xfrm>
          <a:off x="8271587" y="588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21063</xdr:rowOff>
    </xdr:from>
    <xdr:ext cx="469744" cy="259045"/>
    <xdr:sp macro="" textlink="">
      <xdr:nvSpPr>
        <xdr:cNvPr id="148" name="n_2mainValue【図書館】&#10;一人当たり面積">
          <a:extLst>
            <a:ext uri="{FF2B5EF4-FFF2-40B4-BE49-F238E27FC236}">
              <a16:creationId xmlns:a16="http://schemas.microsoft.com/office/drawing/2014/main" id="{598E0AC8-C6BF-4A51-A279-FCED1B166052}"/>
            </a:ext>
          </a:extLst>
        </xdr:cNvPr>
        <xdr:cNvSpPr txBox="1"/>
      </xdr:nvSpPr>
      <xdr:spPr>
        <a:xfrm>
          <a:off x="7509587" y="588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53720</xdr:rowOff>
    </xdr:from>
    <xdr:ext cx="469744" cy="259045"/>
    <xdr:sp macro="" textlink="">
      <xdr:nvSpPr>
        <xdr:cNvPr id="149" name="n_3mainValue【図書館】&#10;一人当たり面積">
          <a:extLst>
            <a:ext uri="{FF2B5EF4-FFF2-40B4-BE49-F238E27FC236}">
              <a16:creationId xmlns:a16="http://schemas.microsoft.com/office/drawing/2014/main" id="{3FD45C7C-5F4B-4B01-9200-0D1F57B809B0}"/>
            </a:ext>
          </a:extLst>
        </xdr:cNvPr>
        <xdr:cNvSpPr txBox="1"/>
      </xdr:nvSpPr>
      <xdr:spPr>
        <a:xfrm>
          <a:off x="6712027" y="59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36484</xdr:rowOff>
    </xdr:from>
    <xdr:ext cx="469744" cy="259045"/>
    <xdr:sp macro="" textlink="">
      <xdr:nvSpPr>
        <xdr:cNvPr id="150" name="n_4mainValue【図書館】&#10;一人当たり面積">
          <a:extLst>
            <a:ext uri="{FF2B5EF4-FFF2-40B4-BE49-F238E27FC236}">
              <a16:creationId xmlns:a16="http://schemas.microsoft.com/office/drawing/2014/main" id="{760AD796-0BF6-4427-B7E2-F877555F5EEE}"/>
            </a:ext>
          </a:extLst>
        </xdr:cNvPr>
        <xdr:cNvSpPr txBox="1"/>
      </xdr:nvSpPr>
      <xdr:spPr>
        <a:xfrm>
          <a:off x="59373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828747D-B2C4-473A-A3A8-04E8F2F1F07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D9917D3-4339-45C0-AA0A-D4C49FFA848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68A04603-E011-4373-9473-8F75FECBF6C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8758C2B-18B3-4A4D-A951-919B531286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7307697-9AE4-4595-9BE9-2D3CA0F5FC4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11988AF-1049-4261-A830-B00278654AF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1B90577-0758-4479-978C-A7390CB4A8E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1753FDF-550A-461A-A76F-6F9881789E6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BA56B161-94C1-4E6A-8130-3C100E855C8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D67E6B1D-5CC9-4B29-BEEA-D75729B8B7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66AF183A-B2B8-44C9-AD0C-12585DABCE3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7D68940C-8A0A-4A0A-9263-9502E973090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211DED6E-8D2B-4E4D-835A-A74DC95815D6}"/>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D5292E82-3E03-4A20-B4CD-A78935DB777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415BCD3F-9D69-4F55-80FD-4DB3F969522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B72B9B64-7BC9-44E5-8275-184F56C9EDC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2E1C00FE-7595-4AFB-A25F-DEA51DE851F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66EA0FC6-66C8-4569-8952-0778C8B5F88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FC81A39C-D85A-4C96-9D83-EAC15D9589DC}"/>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3C9B2B2F-8147-46A6-8A8F-8FC9C32B2E1E}"/>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63F57BD3-2504-41C3-8448-20BFD21198F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A9FB4DC3-8A19-4678-9552-591558FD3CE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5AA184B0-D03B-4543-AADD-8C0B40CBE2DA}"/>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B85407DE-E970-496D-B292-11520F78341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DD085F08-7C1B-4A4C-BD48-87CAF2CAFC8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161653</xdr:rowOff>
    </xdr:from>
    <xdr:to>
      <xdr:col>24</xdr:col>
      <xdr:colOff>62865</xdr:colOff>
      <xdr:row>64</xdr:row>
      <xdr:rowOff>47353</xdr:rowOff>
    </xdr:to>
    <xdr:cxnSp macro="">
      <xdr:nvCxnSpPr>
        <xdr:cNvPr id="176" name="直線コネクタ 175">
          <a:extLst>
            <a:ext uri="{FF2B5EF4-FFF2-40B4-BE49-F238E27FC236}">
              <a16:creationId xmlns:a16="http://schemas.microsoft.com/office/drawing/2014/main" id="{095337E3-F70A-4F34-8D7A-AE953E86CA90}"/>
            </a:ext>
          </a:extLst>
        </xdr:cNvPr>
        <xdr:cNvCxnSpPr/>
      </xdr:nvCxnSpPr>
      <xdr:spPr>
        <a:xfrm flipV="1">
          <a:off x="4086225" y="954949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51180</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509AA866-EFDA-49C9-8B98-16F735DF9E7D}"/>
            </a:ext>
          </a:extLst>
        </xdr:cNvPr>
        <xdr:cNvSpPr txBox="1"/>
      </xdr:nvSpPr>
      <xdr:spPr>
        <a:xfrm>
          <a:off x="4124960" y="1078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47353</xdr:rowOff>
    </xdr:from>
    <xdr:to>
      <xdr:col>24</xdr:col>
      <xdr:colOff>152400</xdr:colOff>
      <xdr:row>64</xdr:row>
      <xdr:rowOff>47353</xdr:rowOff>
    </xdr:to>
    <xdr:cxnSp macro="">
      <xdr:nvCxnSpPr>
        <xdr:cNvPr id="178" name="直線コネクタ 177">
          <a:extLst>
            <a:ext uri="{FF2B5EF4-FFF2-40B4-BE49-F238E27FC236}">
              <a16:creationId xmlns:a16="http://schemas.microsoft.com/office/drawing/2014/main" id="{4196A246-3373-4FA2-B91C-25867C41135F}"/>
            </a:ext>
          </a:extLst>
        </xdr:cNvPr>
        <xdr:cNvCxnSpPr/>
      </xdr:nvCxnSpPr>
      <xdr:spPr>
        <a:xfrm>
          <a:off x="4020820" y="10776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108330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D076A043-B317-4CEC-A5FE-C50A92709FAA}"/>
            </a:ext>
          </a:extLst>
        </xdr:cNvPr>
        <xdr:cNvSpPr txBox="1"/>
      </xdr:nvSpPr>
      <xdr:spPr>
        <a:xfrm>
          <a:off x="4124960" y="9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161653</xdr:rowOff>
    </xdr:from>
    <xdr:to>
      <xdr:col>24</xdr:col>
      <xdr:colOff>152400</xdr:colOff>
      <xdr:row>56</xdr:row>
      <xdr:rowOff>161653</xdr:rowOff>
    </xdr:to>
    <xdr:cxnSp macro="">
      <xdr:nvCxnSpPr>
        <xdr:cNvPr id="180" name="直線コネクタ 179">
          <a:extLst>
            <a:ext uri="{FF2B5EF4-FFF2-40B4-BE49-F238E27FC236}">
              <a16:creationId xmlns:a16="http://schemas.microsoft.com/office/drawing/2014/main" id="{83BEE4EE-2BC5-429E-954B-C4C45382AE4E}"/>
            </a:ext>
          </a:extLst>
        </xdr:cNvPr>
        <xdr:cNvCxnSpPr/>
      </xdr:nvCxnSpPr>
      <xdr:spPr>
        <a:xfrm>
          <a:off x="4020820" y="9549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3FE54688-66AD-447B-9D8C-33CC85C8D65D}"/>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2" name="フローチャート: 判断 181">
          <a:extLst>
            <a:ext uri="{FF2B5EF4-FFF2-40B4-BE49-F238E27FC236}">
              <a16:creationId xmlns:a16="http://schemas.microsoft.com/office/drawing/2014/main" id="{62E5BE2B-6BEB-43FE-9B7A-CA15DFFF8DE1}"/>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3" name="フローチャート: 判断 182">
          <a:extLst>
            <a:ext uri="{FF2B5EF4-FFF2-40B4-BE49-F238E27FC236}">
              <a16:creationId xmlns:a16="http://schemas.microsoft.com/office/drawing/2014/main" id="{D0382278-6EB1-46EA-A0A0-763072C668E5}"/>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112485</xdr:rowOff>
    </xdr:from>
    <xdr:to>
      <xdr:col>15</xdr:col>
      <xdr:colOff>101600</xdr:colOff>
      <xdr:row>61</xdr:row>
      <xdr:rowOff>42635</xdr:rowOff>
    </xdr:to>
    <xdr:sp macro="" textlink="">
      <xdr:nvSpPr>
        <xdr:cNvPr id="184" name="フローチャート: 判断 183">
          <a:extLst>
            <a:ext uri="{FF2B5EF4-FFF2-40B4-BE49-F238E27FC236}">
              <a16:creationId xmlns:a16="http://schemas.microsoft.com/office/drawing/2014/main" id="{0439098A-A24C-4248-B4FA-B0E9BFC4CE3F}"/>
            </a:ext>
          </a:extLst>
        </xdr:cNvPr>
        <xdr:cNvSpPr/>
      </xdr:nvSpPr>
      <xdr:spPr>
        <a:xfrm>
          <a:off x="251460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89626</xdr:rowOff>
    </xdr:from>
    <xdr:to>
      <xdr:col>10</xdr:col>
      <xdr:colOff>165100</xdr:colOff>
      <xdr:row>61</xdr:row>
      <xdr:rowOff>19776</xdr:rowOff>
    </xdr:to>
    <xdr:sp macro="" textlink="">
      <xdr:nvSpPr>
        <xdr:cNvPr id="185" name="フローチャート: 判断 184">
          <a:extLst>
            <a:ext uri="{FF2B5EF4-FFF2-40B4-BE49-F238E27FC236}">
              <a16:creationId xmlns:a16="http://schemas.microsoft.com/office/drawing/2014/main" id="{1BE88877-8620-4354-823E-AC486CCE43C1}"/>
            </a:ext>
          </a:extLst>
        </xdr:cNvPr>
        <xdr:cNvSpPr/>
      </xdr:nvSpPr>
      <xdr:spPr>
        <a:xfrm>
          <a:off x="173990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6" name="フローチャート: 判断 185">
          <a:extLst>
            <a:ext uri="{FF2B5EF4-FFF2-40B4-BE49-F238E27FC236}">
              <a16:creationId xmlns:a16="http://schemas.microsoft.com/office/drawing/2014/main" id="{E7CEE938-8841-4583-9E8C-B3672B26EE35}"/>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BA37E0B-2A9C-43BB-A0A4-C3619FD7597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50693B-1155-4A64-8EF3-48D233922DF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BC8A7D7-FEF2-4D62-A998-61311063A87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2443899-E234-4015-94C2-FD8A50D85F0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9E9451EB-A7D9-4712-A964-565D2FCC1FB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92" name="楕円 191">
          <a:extLst>
            <a:ext uri="{FF2B5EF4-FFF2-40B4-BE49-F238E27FC236}">
              <a16:creationId xmlns:a16="http://schemas.microsoft.com/office/drawing/2014/main" id="{20A8B7C1-9B16-40A5-B047-2F407BEBEBC4}"/>
            </a:ext>
          </a:extLst>
        </xdr:cNvPr>
        <xdr:cNvSpPr/>
      </xdr:nvSpPr>
      <xdr:spPr>
        <a:xfrm>
          <a:off x="4036060" y="9661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976432-6396-4255-AB83-9F0CE9EA6F15}"/>
            </a:ext>
          </a:extLst>
        </xdr:cNvPr>
        <xdr:cNvSpPr txBox="1"/>
      </xdr:nvSpPr>
      <xdr:spPr>
        <a:xfrm>
          <a:off x="4124960"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21046</xdr:rowOff>
    </xdr:from>
    <xdr:to>
      <xdr:col>20</xdr:col>
      <xdr:colOff>38100</xdr:colOff>
      <xdr:row>57</xdr:row>
      <xdr:rowOff>122646</xdr:rowOff>
    </xdr:to>
    <xdr:sp macro="" textlink="">
      <xdr:nvSpPr>
        <xdr:cNvPr id="194" name="楕円 193">
          <a:extLst>
            <a:ext uri="{FF2B5EF4-FFF2-40B4-BE49-F238E27FC236}">
              <a16:creationId xmlns:a16="http://schemas.microsoft.com/office/drawing/2014/main" id="{C84D7D17-50DD-4631-BB7A-89CFD735CBC8}"/>
            </a:ext>
          </a:extLst>
        </xdr:cNvPr>
        <xdr:cNvSpPr/>
      </xdr:nvSpPr>
      <xdr:spPr>
        <a:xfrm>
          <a:off x="3312160" y="95765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156754</xdr:rowOff>
    </xdr:to>
    <xdr:cxnSp macro="">
      <xdr:nvCxnSpPr>
        <xdr:cNvPr id="195" name="直線コネクタ 194">
          <a:extLst>
            <a:ext uri="{FF2B5EF4-FFF2-40B4-BE49-F238E27FC236}">
              <a16:creationId xmlns:a16="http://schemas.microsoft.com/office/drawing/2014/main" id="{844675B1-3257-4341-A6F9-DEEBB0EC67A7}"/>
            </a:ext>
          </a:extLst>
        </xdr:cNvPr>
        <xdr:cNvCxnSpPr/>
      </xdr:nvCxnSpPr>
      <xdr:spPr>
        <a:xfrm>
          <a:off x="3355340" y="9627326"/>
          <a:ext cx="73152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96" name="楕円 195">
          <a:extLst>
            <a:ext uri="{FF2B5EF4-FFF2-40B4-BE49-F238E27FC236}">
              <a16:creationId xmlns:a16="http://schemas.microsoft.com/office/drawing/2014/main" id="{E56DDF35-CCE3-44EE-8B02-6C69E52926DB}"/>
            </a:ext>
          </a:extLst>
        </xdr:cNvPr>
        <xdr:cNvSpPr/>
      </xdr:nvSpPr>
      <xdr:spPr>
        <a:xfrm>
          <a:off x="251460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71846</xdr:rowOff>
    </xdr:to>
    <xdr:cxnSp macro="">
      <xdr:nvCxnSpPr>
        <xdr:cNvPr id="197" name="直線コネクタ 196">
          <a:extLst>
            <a:ext uri="{FF2B5EF4-FFF2-40B4-BE49-F238E27FC236}">
              <a16:creationId xmlns:a16="http://schemas.microsoft.com/office/drawing/2014/main" id="{B55DD180-45A6-4DE6-AB3B-5F3B30DD019C}"/>
            </a:ext>
          </a:extLst>
        </xdr:cNvPr>
        <xdr:cNvCxnSpPr/>
      </xdr:nvCxnSpPr>
      <xdr:spPr>
        <a:xfrm>
          <a:off x="2565400" y="9547860"/>
          <a:ext cx="78994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24312</xdr:rowOff>
    </xdr:from>
    <xdr:to>
      <xdr:col>10</xdr:col>
      <xdr:colOff>165100</xdr:colOff>
      <xdr:row>56</xdr:row>
      <xdr:rowOff>125912</xdr:rowOff>
    </xdr:to>
    <xdr:sp macro="" textlink="">
      <xdr:nvSpPr>
        <xdr:cNvPr id="198" name="楕円 197">
          <a:extLst>
            <a:ext uri="{FF2B5EF4-FFF2-40B4-BE49-F238E27FC236}">
              <a16:creationId xmlns:a16="http://schemas.microsoft.com/office/drawing/2014/main" id="{D8A63602-B51B-4C6D-BEA2-22FE8785C176}"/>
            </a:ext>
          </a:extLst>
        </xdr:cNvPr>
        <xdr:cNvSpPr/>
      </xdr:nvSpPr>
      <xdr:spPr>
        <a:xfrm>
          <a:off x="173990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75112</xdr:rowOff>
    </xdr:from>
    <xdr:to>
      <xdr:col>15</xdr:col>
      <xdr:colOff>50800</xdr:colOff>
      <xdr:row>56</xdr:row>
      <xdr:rowOff>160020</xdr:rowOff>
    </xdr:to>
    <xdr:cxnSp macro="">
      <xdr:nvCxnSpPr>
        <xdr:cNvPr id="199" name="直線コネクタ 198">
          <a:extLst>
            <a:ext uri="{FF2B5EF4-FFF2-40B4-BE49-F238E27FC236}">
              <a16:creationId xmlns:a16="http://schemas.microsoft.com/office/drawing/2014/main" id="{4A9D391F-503B-4D6C-84EF-09FD72AC5EA1}"/>
            </a:ext>
          </a:extLst>
        </xdr:cNvPr>
        <xdr:cNvCxnSpPr/>
      </xdr:nvCxnSpPr>
      <xdr:spPr>
        <a:xfrm>
          <a:off x="1790700" y="9462952"/>
          <a:ext cx="7747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112485</xdr:rowOff>
    </xdr:from>
    <xdr:to>
      <xdr:col>6</xdr:col>
      <xdr:colOff>38100</xdr:colOff>
      <xdr:row>56</xdr:row>
      <xdr:rowOff>42635</xdr:rowOff>
    </xdr:to>
    <xdr:sp macro="" textlink="">
      <xdr:nvSpPr>
        <xdr:cNvPr id="200" name="楕円 199">
          <a:extLst>
            <a:ext uri="{FF2B5EF4-FFF2-40B4-BE49-F238E27FC236}">
              <a16:creationId xmlns:a16="http://schemas.microsoft.com/office/drawing/2014/main" id="{46C909D0-26F4-456D-BFA9-7103ACEABC6A}"/>
            </a:ext>
          </a:extLst>
        </xdr:cNvPr>
        <xdr:cNvSpPr/>
      </xdr:nvSpPr>
      <xdr:spPr>
        <a:xfrm>
          <a:off x="965200" y="9332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163285</xdr:rowOff>
    </xdr:from>
    <xdr:to>
      <xdr:col>10</xdr:col>
      <xdr:colOff>114300</xdr:colOff>
      <xdr:row>56</xdr:row>
      <xdr:rowOff>75112</xdr:rowOff>
    </xdr:to>
    <xdr:cxnSp macro="">
      <xdr:nvCxnSpPr>
        <xdr:cNvPr id="201" name="直線コネクタ 200">
          <a:extLst>
            <a:ext uri="{FF2B5EF4-FFF2-40B4-BE49-F238E27FC236}">
              <a16:creationId xmlns:a16="http://schemas.microsoft.com/office/drawing/2014/main" id="{9170053A-C778-41E3-A4F9-B9D2F3204788}"/>
            </a:ext>
          </a:extLst>
        </xdr:cNvPr>
        <xdr:cNvCxnSpPr/>
      </xdr:nvCxnSpPr>
      <xdr:spPr>
        <a:xfrm>
          <a:off x="1008380" y="9383485"/>
          <a:ext cx="782320" cy="7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2" name="n_1aveValue【体育館・プール】&#10;有形固定資産減価償却率">
          <a:extLst>
            <a:ext uri="{FF2B5EF4-FFF2-40B4-BE49-F238E27FC236}">
              <a16:creationId xmlns:a16="http://schemas.microsoft.com/office/drawing/2014/main" id="{B4BE49D0-9DFC-47E8-91A4-475B8EF64B2E}"/>
            </a:ext>
          </a:extLst>
        </xdr:cNvPr>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203" name="n_2aveValue【体育館・プール】&#10;有形固定資産減価償却率">
          <a:extLst>
            <a:ext uri="{FF2B5EF4-FFF2-40B4-BE49-F238E27FC236}">
              <a16:creationId xmlns:a16="http://schemas.microsoft.com/office/drawing/2014/main" id="{6E05A13F-0C09-4336-96BF-A99F6E99F429}"/>
            </a:ext>
          </a:extLst>
        </xdr:cNvPr>
        <xdr:cNvSpPr txBox="1"/>
      </xdr:nvSpPr>
      <xdr:spPr>
        <a:xfrm>
          <a:off x="23857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4" name="n_3aveValue【体育館・プール】&#10;有形固定資産減価償却率">
          <a:extLst>
            <a:ext uri="{FF2B5EF4-FFF2-40B4-BE49-F238E27FC236}">
              <a16:creationId xmlns:a16="http://schemas.microsoft.com/office/drawing/2014/main" id="{E0F9C296-889F-43BB-B860-1AAAC7CE4201}"/>
            </a:ext>
          </a:extLst>
        </xdr:cNvPr>
        <xdr:cNvSpPr txBox="1"/>
      </xdr:nvSpPr>
      <xdr:spPr>
        <a:xfrm>
          <a:off x="16110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5" name="n_4aveValue【体育館・プール】&#10;有形固定資産減価償却率">
          <a:extLst>
            <a:ext uri="{FF2B5EF4-FFF2-40B4-BE49-F238E27FC236}">
              <a16:creationId xmlns:a16="http://schemas.microsoft.com/office/drawing/2014/main" id="{300AD2C1-6CBA-4B71-868B-7F214D011679}"/>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139173</xdr:rowOff>
    </xdr:from>
    <xdr:ext cx="405111" cy="259045"/>
    <xdr:sp macro="" textlink="">
      <xdr:nvSpPr>
        <xdr:cNvPr id="206" name="n_1mainValue【体育館・プール】&#10;有形固定資産減価償却率">
          <a:extLst>
            <a:ext uri="{FF2B5EF4-FFF2-40B4-BE49-F238E27FC236}">
              <a16:creationId xmlns:a16="http://schemas.microsoft.com/office/drawing/2014/main" id="{0E466AC9-03E4-43D9-9AA7-0357524B3F88}"/>
            </a:ext>
          </a:extLst>
        </xdr:cNvPr>
        <xdr:cNvSpPr txBox="1"/>
      </xdr:nvSpPr>
      <xdr:spPr>
        <a:xfrm>
          <a:off x="3170564" y="935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207" name="n_2mainValue【体育館・プール】&#10;有形固定資産減価償却率">
          <a:extLst>
            <a:ext uri="{FF2B5EF4-FFF2-40B4-BE49-F238E27FC236}">
              <a16:creationId xmlns:a16="http://schemas.microsoft.com/office/drawing/2014/main" id="{4AE8C658-D7F2-4602-B132-C3040DE6BF16}"/>
            </a:ext>
          </a:extLst>
        </xdr:cNvPr>
        <xdr:cNvSpPr txBox="1"/>
      </xdr:nvSpPr>
      <xdr:spPr>
        <a:xfrm>
          <a:off x="238570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142439</xdr:rowOff>
    </xdr:from>
    <xdr:ext cx="405111" cy="259045"/>
    <xdr:sp macro="" textlink="">
      <xdr:nvSpPr>
        <xdr:cNvPr id="208" name="n_3mainValue【体育館・プール】&#10;有形固定資産減価償却率">
          <a:extLst>
            <a:ext uri="{FF2B5EF4-FFF2-40B4-BE49-F238E27FC236}">
              <a16:creationId xmlns:a16="http://schemas.microsoft.com/office/drawing/2014/main" id="{69F7BA66-678A-46BF-8707-A94BF403FBEB}"/>
            </a:ext>
          </a:extLst>
        </xdr:cNvPr>
        <xdr:cNvSpPr txBox="1"/>
      </xdr:nvSpPr>
      <xdr:spPr>
        <a:xfrm>
          <a:off x="161100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59162</xdr:rowOff>
    </xdr:from>
    <xdr:ext cx="340478" cy="259045"/>
    <xdr:sp macro="" textlink="">
      <xdr:nvSpPr>
        <xdr:cNvPr id="209" name="n_4mainValue【体育館・プール】&#10;有形固定資産減価償却率">
          <a:extLst>
            <a:ext uri="{FF2B5EF4-FFF2-40B4-BE49-F238E27FC236}">
              <a16:creationId xmlns:a16="http://schemas.microsoft.com/office/drawing/2014/main" id="{602B29E4-0A5F-49BE-AB0C-C5255A2D237F}"/>
            </a:ext>
          </a:extLst>
        </xdr:cNvPr>
        <xdr:cNvSpPr txBox="1"/>
      </xdr:nvSpPr>
      <xdr:spPr>
        <a:xfrm>
          <a:off x="845761" y="9111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E920E09E-18D4-44B6-BB4A-AC2989C593F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C7E73D57-F5DC-4497-9778-E1ACFEB513F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9442093B-8AB8-4306-A3FD-18073D72CF1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50787BFB-2F31-4DCE-8494-4EECD81CAF6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DA824CCC-0F67-49BC-A1BE-234001DB506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354F27A-A9A2-4AEF-9F56-48CCBA8F1A4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87A7F77-F51C-45FE-9B5E-515F9CFB201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860B4F9-E0D3-4973-A304-EB973D7B344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EF594C-25A0-4CE1-BB55-C9D7DDA9D30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7CFD9935-A988-49B4-AAC5-0FE6249A94D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EDF380A8-F74E-462A-A42D-EB85850DC1E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1CB0E2C6-8D3F-4482-A5E0-9B1E8413FC6E}"/>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EC968972-8F4B-4C7D-90D8-2DD271E6CB05}"/>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A5E98856-4DAF-45F3-8EEA-D9D9EACABBBA}"/>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79C5E3F6-F746-456F-959E-85A05460D23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DD2733EA-674A-4E18-BB1D-7D213D4648B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B4012673-3A0E-41AC-BF9B-11AE5595FDD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EDAAA2FE-3046-4741-965A-D7E60A56B8ED}"/>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855324C0-4737-462E-96D3-147489D12CB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73923444-EA50-488B-988C-24E421AD992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7ECB492-A846-47B2-A296-77ADB4CEDE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39EF4E2F-5B5B-4F65-869C-4CD796006D1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982B4F94-3F5E-4AA0-A0FF-1BAAF7BB980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3" name="直線コネクタ 232">
          <a:extLst>
            <a:ext uri="{FF2B5EF4-FFF2-40B4-BE49-F238E27FC236}">
              <a16:creationId xmlns:a16="http://schemas.microsoft.com/office/drawing/2014/main" id="{D13E2104-9733-4E93-AC0C-B635FDCC69DD}"/>
            </a:ext>
          </a:extLst>
        </xdr:cNvPr>
        <xdr:cNvCxnSpPr/>
      </xdr:nvCxnSpPr>
      <xdr:spPr>
        <a:xfrm flipV="1">
          <a:off x="9219565" y="95516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4" name="【体育館・プール】&#10;一人当たり面積最小値テキスト">
          <a:extLst>
            <a:ext uri="{FF2B5EF4-FFF2-40B4-BE49-F238E27FC236}">
              <a16:creationId xmlns:a16="http://schemas.microsoft.com/office/drawing/2014/main" id="{B543E2DC-0F65-4B6D-9897-56FA7068409F}"/>
            </a:ext>
          </a:extLst>
        </xdr:cNvPr>
        <xdr:cNvSpPr txBox="1"/>
      </xdr:nvSpPr>
      <xdr:spPr>
        <a:xfrm>
          <a:off x="92583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5" name="直線コネクタ 234">
          <a:extLst>
            <a:ext uri="{FF2B5EF4-FFF2-40B4-BE49-F238E27FC236}">
              <a16:creationId xmlns:a16="http://schemas.microsoft.com/office/drawing/2014/main" id="{ACE7A5F3-4B95-4152-B38A-F46D18AA7131}"/>
            </a:ext>
          </a:extLst>
        </xdr:cNvPr>
        <xdr:cNvCxnSpPr/>
      </xdr:nvCxnSpPr>
      <xdr:spPr>
        <a:xfrm>
          <a:off x="915416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6" name="【体育館・プール】&#10;一人当たり面積最大値テキスト">
          <a:extLst>
            <a:ext uri="{FF2B5EF4-FFF2-40B4-BE49-F238E27FC236}">
              <a16:creationId xmlns:a16="http://schemas.microsoft.com/office/drawing/2014/main" id="{5A3C316D-F74A-41C7-8D12-FA0AAFA23CCC}"/>
            </a:ext>
          </a:extLst>
        </xdr:cNvPr>
        <xdr:cNvSpPr txBox="1"/>
      </xdr:nvSpPr>
      <xdr:spPr>
        <a:xfrm>
          <a:off x="92583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7" name="直線コネクタ 236">
          <a:extLst>
            <a:ext uri="{FF2B5EF4-FFF2-40B4-BE49-F238E27FC236}">
              <a16:creationId xmlns:a16="http://schemas.microsoft.com/office/drawing/2014/main" id="{E9285325-C559-43B8-BA67-E55736F57D60}"/>
            </a:ext>
          </a:extLst>
        </xdr:cNvPr>
        <xdr:cNvCxnSpPr/>
      </xdr:nvCxnSpPr>
      <xdr:spPr>
        <a:xfrm>
          <a:off x="915416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8" name="【体育館・プール】&#10;一人当たり面積平均値テキスト">
          <a:extLst>
            <a:ext uri="{FF2B5EF4-FFF2-40B4-BE49-F238E27FC236}">
              <a16:creationId xmlns:a16="http://schemas.microsoft.com/office/drawing/2014/main" id="{FB958995-1AAD-4B43-95ED-970AFAC66134}"/>
            </a:ext>
          </a:extLst>
        </xdr:cNvPr>
        <xdr:cNvSpPr txBox="1"/>
      </xdr:nvSpPr>
      <xdr:spPr>
        <a:xfrm>
          <a:off x="92583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9" name="フローチャート: 判断 238">
          <a:extLst>
            <a:ext uri="{FF2B5EF4-FFF2-40B4-BE49-F238E27FC236}">
              <a16:creationId xmlns:a16="http://schemas.microsoft.com/office/drawing/2014/main" id="{CB5BC40E-C370-4923-8A62-33C041862DBA}"/>
            </a:ext>
          </a:extLst>
        </xdr:cNvPr>
        <xdr:cNvSpPr/>
      </xdr:nvSpPr>
      <xdr:spPr>
        <a:xfrm>
          <a:off x="919226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40" name="フローチャート: 判断 239">
          <a:extLst>
            <a:ext uri="{FF2B5EF4-FFF2-40B4-BE49-F238E27FC236}">
              <a16:creationId xmlns:a16="http://schemas.microsoft.com/office/drawing/2014/main" id="{A11EB85D-0C9B-4FF6-8533-BDE4A022A166}"/>
            </a:ext>
          </a:extLst>
        </xdr:cNvPr>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1" name="フローチャート: 判断 240">
          <a:extLst>
            <a:ext uri="{FF2B5EF4-FFF2-40B4-BE49-F238E27FC236}">
              <a16:creationId xmlns:a16="http://schemas.microsoft.com/office/drawing/2014/main" id="{B74FCCCC-B771-4BDC-B578-C6DB1D3CBF25}"/>
            </a:ext>
          </a:extLst>
        </xdr:cNvPr>
        <xdr:cNvSpPr/>
      </xdr:nvSpPr>
      <xdr:spPr>
        <a:xfrm>
          <a:off x="7670800" y="10304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2" name="フローチャート: 判断 241">
          <a:extLst>
            <a:ext uri="{FF2B5EF4-FFF2-40B4-BE49-F238E27FC236}">
              <a16:creationId xmlns:a16="http://schemas.microsoft.com/office/drawing/2014/main" id="{AF85C4B8-62B1-4D48-84AC-65CF6090FE71}"/>
            </a:ext>
          </a:extLst>
        </xdr:cNvPr>
        <xdr:cNvSpPr/>
      </xdr:nvSpPr>
      <xdr:spPr>
        <a:xfrm>
          <a:off x="68732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3" name="フローチャート: 判断 242">
          <a:extLst>
            <a:ext uri="{FF2B5EF4-FFF2-40B4-BE49-F238E27FC236}">
              <a16:creationId xmlns:a16="http://schemas.microsoft.com/office/drawing/2014/main" id="{21B0C825-752B-4D1F-BD37-8792D62C7EE6}"/>
            </a:ext>
          </a:extLst>
        </xdr:cNvPr>
        <xdr:cNvSpPr/>
      </xdr:nvSpPr>
      <xdr:spPr>
        <a:xfrm>
          <a:off x="6098540" y="1032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484DAA6-3387-415C-BE9D-C92ECFC4329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052090E-E7EF-4319-8626-6536682CD4E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DB36CF3-BC24-42C8-955F-91DACE4E7C9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BE71654-5856-48CF-A412-8FA40D90244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3DEB03C-26C7-44BB-B314-7F29EB57E3B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9" name="楕円 248">
          <a:extLst>
            <a:ext uri="{FF2B5EF4-FFF2-40B4-BE49-F238E27FC236}">
              <a16:creationId xmlns:a16="http://schemas.microsoft.com/office/drawing/2014/main" id="{1B429E6E-8089-4CA5-8FEA-A48549B27AF7}"/>
            </a:ext>
          </a:extLst>
        </xdr:cNvPr>
        <xdr:cNvSpPr/>
      </xdr:nvSpPr>
      <xdr:spPr>
        <a:xfrm>
          <a:off x="91922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40657</xdr:rowOff>
    </xdr:from>
    <xdr:ext cx="469744" cy="259045"/>
    <xdr:sp macro="" textlink="">
      <xdr:nvSpPr>
        <xdr:cNvPr id="250" name="【体育館・プール】&#10;一人当たり面積該当値テキスト">
          <a:extLst>
            <a:ext uri="{FF2B5EF4-FFF2-40B4-BE49-F238E27FC236}">
              <a16:creationId xmlns:a16="http://schemas.microsoft.com/office/drawing/2014/main" id="{499ADEFD-BA01-4138-A82D-5777F4DB447D}"/>
            </a:ext>
          </a:extLst>
        </xdr:cNvPr>
        <xdr:cNvSpPr txBox="1"/>
      </xdr:nvSpPr>
      <xdr:spPr>
        <a:xfrm>
          <a:off x="92583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21590</xdr:rowOff>
    </xdr:from>
    <xdr:to>
      <xdr:col>50</xdr:col>
      <xdr:colOff>165100</xdr:colOff>
      <xdr:row>61</xdr:row>
      <xdr:rowOff>123190</xdr:rowOff>
    </xdr:to>
    <xdr:sp macro="" textlink="">
      <xdr:nvSpPr>
        <xdr:cNvPr id="251" name="楕円 250">
          <a:extLst>
            <a:ext uri="{FF2B5EF4-FFF2-40B4-BE49-F238E27FC236}">
              <a16:creationId xmlns:a16="http://schemas.microsoft.com/office/drawing/2014/main" id="{D5DE0266-D307-4C7F-9DA4-E0422B096AB8}"/>
            </a:ext>
          </a:extLst>
        </xdr:cNvPr>
        <xdr:cNvSpPr/>
      </xdr:nvSpPr>
      <xdr:spPr>
        <a:xfrm>
          <a:off x="8445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68580</xdr:rowOff>
    </xdr:from>
    <xdr:to>
      <xdr:col>55</xdr:col>
      <xdr:colOff>0</xdr:colOff>
      <xdr:row>61</xdr:row>
      <xdr:rowOff>72390</xdr:rowOff>
    </xdr:to>
    <xdr:cxnSp macro="">
      <xdr:nvCxnSpPr>
        <xdr:cNvPr id="252" name="直線コネクタ 251">
          <a:extLst>
            <a:ext uri="{FF2B5EF4-FFF2-40B4-BE49-F238E27FC236}">
              <a16:creationId xmlns:a16="http://schemas.microsoft.com/office/drawing/2014/main" id="{E4D9BC95-BDFD-43A7-A7D8-E69BF8DDDD09}"/>
            </a:ext>
          </a:extLst>
        </xdr:cNvPr>
        <xdr:cNvCxnSpPr/>
      </xdr:nvCxnSpPr>
      <xdr:spPr>
        <a:xfrm flipV="1">
          <a:off x="8496300" y="1029462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21590</xdr:rowOff>
    </xdr:from>
    <xdr:to>
      <xdr:col>46</xdr:col>
      <xdr:colOff>38100</xdr:colOff>
      <xdr:row>61</xdr:row>
      <xdr:rowOff>123190</xdr:rowOff>
    </xdr:to>
    <xdr:sp macro="" textlink="">
      <xdr:nvSpPr>
        <xdr:cNvPr id="253" name="楕円 252">
          <a:extLst>
            <a:ext uri="{FF2B5EF4-FFF2-40B4-BE49-F238E27FC236}">
              <a16:creationId xmlns:a16="http://schemas.microsoft.com/office/drawing/2014/main" id="{31C3C0F1-7C4C-4433-9D6D-17709F5B244C}"/>
            </a:ext>
          </a:extLst>
        </xdr:cNvPr>
        <xdr:cNvSpPr/>
      </xdr:nvSpPr>
      <xdr:spPr>
        <a:xfrm>
          <a:off x="7670800" y="10247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72390</xdr:rowOff>
    </xdr:from>
    <xdr:to>
      <xdr:col>50</xdr:col>
      <xdr:colOff>114300</xdr:colOff>
      <xdr:row>61</xdr:row>
      <xdr:rowOff>72390</xdr:rowOff>
    </xdr:to>
    <xdr:cxnSp macro="">
      <xdr:nvCxnSpPr>
        <xdr:cNvPr id="254" name="直線コネクタ 253">
          <a:extLst>
            <a:ext uri="{FF2B5EF4-FFF2-40B4-BE49-F238E27FC236}">
              <a16:creationId xmlns:a16="http://schemas.microsoft.com/office/drawing/2014/main" id="{D8958210-D5D9-45F8-9F2F-6008C3DA2BEC}"/>
            </a:ext>
          </a:extLst>
        </xdr:cNvPr>
        <xdr:cNvCxnSpPr/>
      </xdr:nvCxnSpPr>
      <xdr:spPr>
        <a:xfrm>
          <a:off x="7713980" y="102984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5" name="楕円 254">
          <a:extLst>
            <a:ext uri="{FF2B5EF4-FFF2-40B4-BE49-F238E27FC236}">
              <a16:creationId xmlns:a16="http://schemas.microsoft.com/office/drawing/2014/main" id="{2B25F1CB-5E98-48EA-8D6C-95FCEA5B667E}"/>
            </a:ext>
          </a:extLst>
        </xdr:cNvPr>
        <xdr:cNvSpPr/>
      </xdr:nvSpPr>
      <xdr:spPr>
        <a:xfrm>
          <a:off x="687324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72390</xdr:rowOff>
    </xdr:from>
    <xdr:to>
      <xdr:col>45</xdr:col>
      <xdr:colOff>177800</xdr:colOff>
      <xdr:row>61</xdr:row>
      <xdr:rowOff>99060</xdr:rowOff>
    </xdr:to>
    <xdr:cxnSp macro="">
      <xdr:nvCxnSpPr>
        <xdr:cNvPr id="256" name="直線コネクタ 255">
          <a:extLst>
            <a:ext uri="{FF2B5EF4-FFF2-40B4-BE49-F238E27FC236}">
              <a16:creationId xmlns:a16="http://schemas.microsoft.com/office/drawing/2014/main" id="{BE883D7D-D87E-4B33-9BF7-05333C6ECBDC}"/>
            </a:ext>
          </a:extLst>
        </xdr:cNvPr>
        <xdr:cNvCxnSpPr/>
      </xdr:nvCxnSpPr>
      <xdr:spPr>
        <a:xfrm flipV="1">
          <a:off x="6924040" y="1029843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153670</xdr:rowOff>
    </xdr:to>
    <xdr:sp macro="" textlink="">
      <xdr:nvSpPr>
        <xdr:cNvPr id="257" name="楕円 256">
          <a:extLst>
            <a:ext uri="{FF2B5EF4-FFF2-40B4-BE49-F238E27FC236}">
              <a16:creationId xmlns:a16="http://schemas.microsoft.com/office/drawing/2014/main" id="{F5C20757-E374-451C-BABC-63B5D090C563}"/>
            </a:ext>
          </a:extLst>
        </xdr:cNvPr>
        <xdr:cNvSpPr/>
      </xdr:nvSpPr>
      <xdr:spPr>
        <a:xfrm>
          <a:off x="60985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102870</xdr:rowOff>
    </xdr:to>
    <xdr:cxnSp macro="">
      <xdr:nvCxnSpPr>
        <xdr:cNvPr id="258" name="直線コネクタ 257">
          <a:extLst>
            <a:ext uri="{FF2B5EF4-FFF2-40B4-BE49-F238E27FC236}">
              <a16:creationId xmlns:a16="http://schemas.microsoft.com/office/drawing/2014/main" id="{E793A6DD-F1C7-4FFE-B01C-9DE9AB1D7FC3}"/>
            </a:ext>
          </a:extLst>
        </xdr:cNvPr>
        <xdr:cNvCxnSpPr/>
      </xdr:nvCxnSpPr>
      <xdr:spPr>
        <a:xfrm flipV="1">
          <a:off x="6149340" y="103251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5822F199-3B94-44A2-9BC4-D9F4C378D4B9}"/>
            </a:ext>
          </a:extLst>
        </xdr:cNvPr>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60" name="n_2aveValue【体育館・プール】&#10;一人当たり面積">
          <a:extLst>
            <a:ext uri="{FF2B5EF4-FFF2-40B4-BE49-F238E27FC236}">
              <a16:creationId xmlns:a16="http://schemas.microsoft.com/office/drawing/2014/main" id="{6B8395EB-8FA1-490D-96EE-208E0FEEAC70}"/>
            </a:ext>
          </a:extLst>
        </xdr:cNvPr>
        <xdr:cNvSpPr txBox="1"/>
      </xdr:nvSpPr>
      <xdr:spPr>
        <a:xfrm>
          <a:off x="7509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1" name="n_3aveValue【体育館・プール】&#10;一人当たり面積">
          <a:extLst>
            <a:ext uri="{FF2B5EF4-FFF2-40B4-BE49-F238E27FC236}">
              <a16:creationId xmlns:a16="http://schemas.microsoft.com/office/drawing/2014/main" id="{AD3677FE-6DBD-4A99-A7A7-9714616E214F}"/>
            </a:ext>
          </a:extLst>
        </xdr:cNvPr>
        <xdr:cNvSpPr txBox="1"/>
      </xdr:nvSpPr>
      <xdr:spPr>
        <a:xfrm>
          <a:off x="67120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2" name="n_4aveValue【体育館・プール】&#10;一人当たり面積">
          <a:extLst>
            <a:ext uri="{FF2B5EF4-FFF2-40B4-BE49-F238E27FC236}">
              <a16:creationId xmlns:a16="http://schemas.microsoft.com/office/drawing/2014/main" id="{E851A245-78BD-47D7-B192-3AE2954D8D83}"/>
            </a:ext>
          </a:extLst>
        </xdr:cNvPr>
        <xdr:cNvSpPr txBox="1"/>
      </xdr:nvSpPr>
      <xdr:spPr>
        <a:xfrm>
          <a:off x="59373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139717</xdr:rowOff>
    </xdr:from>
    <xdr:ext cx="469744" cy="259045"/>
    <xdr:sp macro="" textlink="">
      <xdr:nvSpPr>
        <xdr:cNvPr id="263" name="n_1mainValue【体育館・プール】&#10;一人当たり面積">
          <a:extLst>
            <a:ext uri="{FF2B5EF4-FFF2-40B4-BE49-F238E27FC236}">
              <a16:creationId xmlns:a16="http://schemas.microsoft.com/office/drawing/2014/main" id="{7CA44192-4C28-4533-9459-2CC65AE77A0A}"/>
            </a:ext>
          </a:extLst>
        </xdr:cNvPr>
        <xdr:cNvSpPr txBox="1"/>
      </xdr:nvSpPr>
      <xdr:spPr>
        <a:xfrm>
          <a:off x="827158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139717</xdr:rowOff>
    </xdr:from>
    <xdr:ext cx="469744" cy="259045"/>
    <xdr:sp macro="" textlink="">
      <xdr:nvSpPr>
        <xdr:cNvPr id="264" name="n_2mainValue【体育館・プール】&#10;一人当たり面積">
          <a:extLst>
            <a:ext uri="{FF2B5EF4-FFF2-40B4-BE49-F238E27FC236}">
              <a16:creationId xmlns:a16="http://schemas.microsoft.com/office/drawing/2014/main" id="{7F0E528D-7B5D-45EE-989D-B3AE9C0ADCFE}"/>
            </a:ext>
          </a:extLst>
        </xdr:cNvPr>
        <xdr:cNvSpPr txBox="1"/>
      </xdr:nvSpPr>
      <xdr:spPr>
        <a:xfrm>
          <a:off x="750958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65" name="n_3mainValue【体育館・プール】&#10;一人当たり面積">
          <a:extLst>
            <a:ext uri="{FF2B5EF4-FFF2-40B4-BE49-F238E27FC236}">
              <a16:creationId xmlns:a16="http://schemas.microsoft.com/office/drawing/2014/main" id="{5E42A357-1ED0-4E8B-9917-1084050AC344}"/>
            </a:ext>
          </a:extLst>
        </xdr:cNvPr>
        <xdr:cNvSpPr txBox="1"/>
      </xdr:nvSpPr>
      <xdr:spPr>
        <a:xfrm>
          <a:off x="67120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170197</xdr:rowOff>
    </xdr:from>
    <xdr:ext cx="469744" cy="259045"/>
    <xdr:sp macro="" textlink="">
      <xdr:nvSpPr>
        <xdr:cNvPr id="266" name="n_4mainValue【体育館・プール】&#10;一人当たり面積">
          <a:extLst>
            <a:ext uri="{FF2B5EF4-FFF2-40B4-BE49-F238E27FC236}">
              <a16:creationId xmlns:a16="http://schemas.microsoft.com/office/drawing/2014/main" id="{019AE61C-8B6C-41DB-AF8B-CD3BA02D003F}"/>
            </a:ext>
          </a:extLst>
        </xdr:cNvPr>
        <xdr:cNvSpPr txBox="1"/>
      </xdr:nvSpPr>
      <xdr:spPr>
        <a:xfrm>
          <a:off x="59373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95B8CF85-4C45-48DA-9220-ED2645A904A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23351094-E9F9-42E8-BE4B-8B2CAD4504D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E12863A2-B501-428A-A5F5-A816F3070BC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9CD610C1-6983-4880-9D4F-0208C5595A8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54261A8-9FDD-4AD1-B88C-4A6EF4FDC7C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3212AC2B-281F-435F-9B48-E81E456FE58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77A0B97C-96BD-4BE4-92EB-9B7A8905D9B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EEAC86C-F763-443A-8903-BC6DCCF077F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4852660E-392B-4F77-8220-52D8AA36D87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25F6C0B-D36C-492E-BF38-E2B05F9745D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5DC6127-6265-4F53-8A19-39EC6E77D75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092EA928-5852-4C24-B633-093405C90B8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9" name="テキスト ボックス 278">
          <a:extLst>
            <a:ext uri="{FF2B5EF4-FFF2-40B4-BE49-F238E27FC236}">
              <a16:creationId xmlns:a16="http://schemas.microsoft.com/office/drawing/2014/main" id="{FEE0E0E1-BF95-4497-B6E2-0634C9C7BCD3}"/>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4D2BFDA1-EC64-4C3A-9C1D-CE55144BFA4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7B1A51F0-362D-4AAD-B7AA-D1C1FA2520B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99E957DC-75A9-4E5E-BE25-2BFE9789643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DECD6B33-A7F7-42DB-BDF1-7E5B6A23D8C6}"/>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0A7DE810-8233-412D-B6DB-BA605A9E55A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6A4B9FD1-69E8-4782-BA7F-2F4F248522F1}"/>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1D6B9E94-F7D3-4A89-B149-115706AB2486}"/>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E7EEF87C-300F-4AF3-B6F3-7B712B004C1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4ADC0AFD-0E04-4E8E-A725-ED3DAAE7C1B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9" name="テキスト ボックス 288">
          <a:extLst>
            <a:ext uri="{FF2B5EF4-FFF2-40B4-BE49-F238E27FC236}">
              <a16:creationId xmlns:a16="http://schemas.microsoft.com/office/drawing/2014/main" id="{4530C35D-1F44-4DAE-9F26-06DAB99AF05A}"/>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9E96EE1F-FBD7-4A07-AE77-98B21809D1B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1" name="テキスト ボックス 290">
          <a:extLst>
            <a:ext uri="{FF2B5EF4-FFF2-40B4-BE49-F238E27FC236}">
              <a16:creationId xmlns:a16="http://schemas.microsoft.com/office/drawing/2014/main" id="{23C0EFE2-CD73-441A-9ABB-729EB3C19031}"/>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35AACAF-795E-4FC0-B7FA-7B14A53F685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3" name="直線コネクタ 292">
          <a:extLst>
            <a:ext uri="{FF2B5EF4-FFF2-40B4-BE49-F238E27FC236}">
              <a16:creationId xmlns:a16="http://schemas.microsoft.com/office/drawing/2014/main" id="{292000CE-89C3-4778-9A7C-7E63BD4C3377}"/>
            </a:ext>
          </a:extLst>
        </xdr:cNvPr>
        <xdr:cNvCxnSpPr/>
      </xdr:nvCxnSpPr>
      <xdr:spPr>
        <a:xfrm flipV="1">
          <a:off x="4086225" y="12921887"/>
          <a:ext cx="0" cy="154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28DD18CA-245B-4921-878B-F6837198B177}"/>
            </a:ext>
          </a:extLst>
        </xdr:cNvPr>
        <xdr:cNvSpPr txBox="1"/>
      </xdr:nvSpPr>
      <xdr:spPr>
        <a:xfrm>
          <a:off x="4124960" y="1446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5" name="直線コネクタ 294">
          <a:extLst>
            <a:ext uri="{FF2B5EF4-FFF2-40B4-BE49-F238E27FC236}">
              <a16:creationId xmlns:a16="http://schemas.microsoft.com/office/drawing/2014/main" id="{073DDE84-6E10-4428-9842-E0C8401FBA9C}"/>
            </a:ext>
          </a:extLst>
        </xdr:cNvPr>
        <xdr:cNvCxnSpPr/>
      </xdr:nvCxnSpPr>
      <xdr:spPr>
        <a:xfrm>
          <a:off x="4020820" y="14464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B1F6B3D7-572C-4B4F-9B67-70FC66EF618C}"/>
            </a:ext>
          </a:extLst>
        </xdr:cNvPr>
        <xdr:cNvSpPr txBox="1"/>
      </xdr:nvSpPr>
      <xdr:spPr>
        <a:xfrm>
          <a:off x="4124960" y="12704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7" name="直線コネクタ 296">
          <a:extLst>
            <a:ext uri="{FF2B5EF4-FFF2-40B4-BE49-F238E27FC236}">
              <a16:creationId xmlns:a16="http://schemas.microsoft.com/office/drawing/2014/main" id="{473611D8-A58E-4781-84FE-EDDECF3E25E4}"/>
            </a:ext>
          </a:extLst>
        </xdr:cNvPr>
        <xdr:cNvCxnSpPr/>
      </xdr:nvCxnSpPr>
      <xdr:spPr>
        <a:xfrm>
          <a:off x="4020820" y="12921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D2ABA1F1-5D18-4299-9D81-BCE0CCAABAA9}"/>
            </a:ext>
          </a:extLst>
        </xdr:cNvPr>
        <xdr:cNvSpPr txBox="1"/>
      </xdr:nvSpPr>
      <xdr:spPr>
        <a:xfrm>
          <a:off x="4124960" y="13474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9" name="フローチャート: 判断 298">
          <a:extLst>
            <a:ext uri="{FF2B5EF4-FFF2-40B4-BE49-F238E27FC236}">
              <a16:creationId xmlns:a16="http://schemas.microsoft.com/office/drawing/2014/main" id="{7ED5740A-DCEE-4A90-A1DD-0C726C8B8E42}"/>
            </a:ext>
          </a:extLst>
        </xdr:cNvPr>
        <xdr:cNvSpPr/>
      </xdr:nvSpPr>
      <xdr:spPr>
        <a:xfrm>
          <a:off x="4036060" y="13496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300" name="フローチャート: 判断 299">
          <a:extLst>
            <a:ext uri="{FF2B5EF4-FFF2-40B4-BE49-F238E27FC236}">
              <a16:creationId xmlns:a16="http://schemas.microsoft.com/office/drawing/2014/main" id="{4D66ACD3-3B55-471A-9345-487827416739}"/>
            </a:ext>
          </a:extLst>
        </xdr:cNvPr>
        <xdr:cNvSpPr/>
      </xdr:nvSpPr>
      <xdr:spPr>
        <a:xfrm>
          <a:off x="3312160" y="13493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1" name="フローチャート: 判断 300">
          <a:extLst>
            <a:ext uri="{FF2B5EF4-FFF2-40B4-BE49-F238E27FC236}">
              <a16:creationId xmlns:a16="http://schemas.microsoft.com/office/drawing/2014/main" id="{6127C263-5165-4902-B74F-A980778552BF}"/>
            </a:ext>
          </a:extLst>
        </xdr:cNvPr>
        <xdr:cNvSpPr/>
      </xdr:nvSpPr>
      <xdr:spPr>
        <a:xfrm>
          <a:off x="25146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2" name="フローチャート: 判断 301">
          <a:extLst>
            <a:ext uri="{FF2B5EF4-FFF2-40B4-BE49-F238E27FC236}">
              <a16:creationId xmlns:a16="http://schemas.microsoft.com/office/drawing/2014/main" id="{748F688F-4908-43F5-9F5A-ACDA8C120B30}"/>
            </a:ext>
          </a:extLst>
        </xdr:cNvPr>
        <xdr:cNvSpPr/>
      </xdr:nvSpPr>
      <xdr:spPr>
        <a:xfrm>
          <a:off x="17399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3" name="フローチャート: 判断 302">
          <a:extLst>
            <a:ext uri="{FF2B5EF4-FFF2-40B4-BE49-F238E27FC236}">
              <a16:creationId xmlns:a16="http://schemas.microsoft.com/office/drawing/2014/main" id="{DFC090A4-A4FD-4366-AC85-E4D920F05B2F}"/>
            </a:ext>
          </a:extLst>
        </xdr:cNvPr>
        <xdr:cNvSpPr/>
      </xdr:nvSpPr>
      <xdr:spPr>
        <a:xfrm>
          <a:off x="965200" y="134148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AE187BF-4524-4A5C-B1FE-55ED570F070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51620A7-85B9-4B4C-AC7E-28B1BDA5C43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AFFC34F-84B1-4682-A13F-30FA1248BBF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3968FCD-D209-4195-ADD0-69D1C30CCB9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212E0BF-0980-428D-BA1B-171F5438360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46082</xdr:rowOff>
    </xdr:from>
    <xdr:to>
      <xdr:col>24</xdr:col>
      <xdr:colOff>114300</xdr:colOff>
      <xdr:row>80</xdr:row>
      <xdr:rowOff>147682</xdr:rowOff>
    </xdr:to>
    <xdr:sp macro="" textlink="">
      <xdr:nvSpPr>
        <xdr:cNvPr id="309" name="楕円 308">
          <a:extLst>
            <a:ext uri="{FF2B5EF4-FFF2-40B4-BE49-F238E27FC236}">
              <a16:creationId xmlns:a16="http://schemas.microsoft.com/office/drawing/2014/main" id="{142EA658-F7C3-4277-80CA-02369FF50C79}"/>
            </a:ext>
          </a:extLst>
        </xdr:cNvPr>
        <xdr:cNvSpPr/>
      </xdr:nvSpPr>
      <xdr:spPr>
        <a:xfrm>
          <a:off x="403606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68959</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BD032475-42B0-4EDA-A48B-B670856DE98E}"/>
            </a:ext>
          </a:extLst>
        </xdr:cNvPr>
        <xdr:cNvSpPr txBox="1"/>
      </xdr:nvSpPr>
      <xdr:spPr>
        <a:xfrm>
          <a:off x="4124960" y="1331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311" name="楕円 310">
          <a:extLst>
            <a:ext uri="{FF2B5EF4-FFF2-40B4-BE49-F238E27FC236}">
              <a16:creationId xmlns:a16="http://schemas.microsoft.com/office/drawing/2014/main" id="{A5CB0258-AE85-46C3-9ED8-EDC4475BD9C0}"/>
            </a:ext>
          </a:extLst>
        </xdr:cNvPr>
        <xdr:cNvSpPr/>
      </xdr:nvSpPr>
      <xdr:spPr>
        <a:xfrm>
          <a:off x="3312160" y="134055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41366</xdr:rowOff>
    </xdr:from>
    <xdr:to>
      <xdr:col>24</xdr:col>
      <xdr:colOff>63500</xdr:colOff>
      <xdr:row>80</xdr:row>
      <xdr:rowOff>96882</xdr:rowOff>
    </xdr:to>
    <xdr:cxnSp macro="">
      <xdr:nvCxnSpPr>
        <xdr:cNvPr id="312" name="直線コネクタ 311">
          <a:extLst>
            <a:ext uri="{FF2B5EF4-FFF2-40B4-BE49-F238E27FC236}">
              <a16:creationId xmlns:a16="http://schemas.microsoft.com/office/drawing/2014/main" id="{89FFB2AA-FB4A-4C82-953C-1BCB62D7DD3B}"/>
            </a:ext>
          </a:extLst>
        </xdr:cNvPr>
        <xdr:cNvCxnSpPr/>
      </xdr:nvCxnSpPr>
      <xdr:spPr>
        <a:xfrm>
          <a:off x="3355340" y="13452566"/>
          <a:ext cx="73152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103232</xdr:rowOff>
    </xdr:from>
    <xdr:to>
      <xdr:col>15</xdr:col>
      <xdr:colOff>101600</xdr:colOff>
      <xdr:row>80</xdr:row>
      <xdr:rowOff>33382</xdr:rowOff>
    </xdr:to>
    <xdr:sp macro="" textlink="">
      <xdr:nvSpPr>
        <xdr:cNvPr id="313" name="楕円 312">
          <a:extLst>
            <a:ext uri="{FF2B5EF4-FFF2-40B4-BE49-F238E27FC236}">
              <a16:creationId xmlns:a16="http://schemas.microsoft.com/office/drawing/2014/main" id="{E4009DE4-DFDD-4922-8E60-709E77BA1DA0}"/>
            </a:ext>
          </a:extLst>
        </xdr:cNvPr>
        <xdr:cNvSpPr/>
      </xdr:nvSpPr>
      <xdr:spPr>
        <a:xfrm>
          <a:off x="2514600" y="13346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154032</xdr:rowOff>
    </xdr:from>
    <xdr:to>
      <xdr:col>19</xdr:col>
      <xdr:colOff>177800</xdr:colOff>
      <xdr:row>80</xdr:row>
      <xdr:rowOff>41366</xdr:rowOff>
    </xdr:to>
    <xdr:cxnSp macro="">
      <xdr:nvCxnSpPr>
        <xdr:cNvPr id="314" name="直線コネクタ 313">
          <a:extLst>
            <a:ext uri="{FF2B5EF4-FFF2-40B4-BE49-F238E27FC236}">
              <a16:creationId xmlns:a16="http://schemas.microsoft.com/office/drawing/2014/main" id="{F93BA053-A9C6-4286-BE93-39014D81BE50}"/>
            </a:ext>
          </a:extLst>
        </xdr:cNvPr>
        <xdr:cNvCxnSpPr/>
      </xdr:nvCxnSpPr>
      <xdr:spPr>
        <a:xfrm>
          <a:off x="2565400" y="13397592"/>
          <a:ext cx="78994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315" name="楕円 314">
          <a:extLst>
            <a:ext uri="{FF2B5EF4-FFF2-40B4-BE49-F238E27FC236}">
              <a16:creationId xmlns:a16="http://schemas.microsoft.com/office/drawing/2014/main" id="{DFE9CB73-EFFE-49D0-ABA2-04B69DA8D93A}"/>
            </a:ext>
          </a:extLst>
        </xdr:cNvPr>
        <xdr:cNvSpPr/>
      </xdr:nvSpPr>
      <xdr:spPr>
        <a:xfrm>
          <a:off x="17399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154032</xdr:rowOff>
    </xdr:to>
    <xdr:cxnSp macro="">
      <xdr:nvCxnSpPr>
        <xdr:cNvPr id="316" name="直線コネクタ 315">
          <a:extLst>
            <a:ext uri="{FF2B5EF4-FFF2-40B4-BE49-F238E27FC236}">
              <a16:creationId xmlns:a16="http://schemas.microsoft.com/office/drawing/2014/main" id="{CBC03C43-51DA-4E40-8BF6-991B206B517D}"/>
            </a:ext>
          </a:extLst>
        </xdr:cNvPr>
        <xdr:cNvCxnSpPr/>
      </xdr:nvCxnSpPr>
      <xdr:spPr>
        <a:xfrm>
          <a:off x="1790700" y="13338810"/>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140788</xdr:rowOff>
    </xdr:from>
    <xdr:to>
      <xdr:col>6</xdr:col>
      <xdr:colOff>38100</xdr:colOff>
      <xdr:row>79</xdr:row>
      <xdr:rowOff>70938</xdr:rowOff>
    </xdr:to>
    <xdr:sp macro="" textlink="">
      <xdr:nvSpPr>
        <xdr:cNvPr id="317" name="楕円 316">
          <a:extLst>
            <a:ext uri="{FF2B5EF4-FFF2-40B4-BE49-F238E27FC236}">
              <a16:creationId xmlns:a16="http://schemas.microsoft.com/office/drawing/2014/main" id="{8715D4F4-FD03-403E-9E10-E0ECA16F8660}"/>
            </a:ext>
          </a:extLst>
        </xdr:cNvPr>
        <xdr:cNvSpPr/>
      </xdr:nvSpPr>
      <xdr:spPr>
        <a:xfrm>
          <a:off x="965200" y="132167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20138</xdr:rowOff>
    </xdr:from>
    <xdr:to>
      <xdr:col>10</xdr:col>
      <xdr:colOff>114300</xdr:colOff>
      <xdr:row>79</xdr:row>
      <xdr:rowOff>95250</xdr:rowOff>
    </xdr:to>
    <xdr:cxnSp macro="">
      <xdr:nvCxnSpPr>
        <xdr:cNvPr id="318" name="直線コネクタ 317">
          <a:extLst>
            <a:ext uri="{FF2B5EF4-FFF2-40B4-BE49-F238E27FC236}">
              <a16:creationId xmlns:a16="http://schemas.microsoft.com/office/drawing/2014/main" id="{33228276-001F-4530-B614-3CDBD54203B3}"/>
            </a:ext>
          </a:extLst>
        </xdr:cNvPr>
        <xdr:cNvCxnSpPr/>
      </xdr:nvCxnSpPr>
      <xdr:spPr>
        <a:xfrm>
          <a:off x="1008380" y="13263698"/>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9" name="n_1aveValue【福祉施設】&#10;有形固定資産減価償却率">
          <a:extLst>
            <a:ext uri="{FF2B5EF4-FFF2-40B4-BE49-F238E27FC236}">
              <a16:creationId xmlns:a16="http://schemas.microsoft.com/office/drawing/2014/main" id="{4C88DC3E-F681-4126-BC3F-BE88891ED702}"/>
            </a:ext>
          </a:extLst>
        </xdr:cNvPr>
        <xdr:cNvSpPr txBox="1"/>
      </xdr:nvSpPr>
      <xdr:spPr>
        <a:xfrm>
          <a:off x="3170564" y="1358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20" name="n_2aveValue【福祉施設】&#10;有形固定資産減価償却率">
          <a:extLst>
            <a:ext uri="{FF2B5EF4-FFF2-40B4-BE49-F238E27FC236}">
              <a16:creationId xmlns:a16="http://schemas.microsoft.com/office/drawing/2014/main" id="{9128F24A-6D45-48E5-8026-DFD433B6FDBD}"/>
            </a:ext>
          </a:extLst>
        </xdr:cNvPr>
        <xdr:cNvSpPr txBox="1"/>
      </xdr:nvSpPr>
      <xdr:spPr>
        <a:xfrm>
          <a:off x="238570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4E3A16C5-702C-430F-BAF2-6FEFF0EB9343}"/>
            </a:ext>
          </a:extLst>
        </xdr:cNvPr>
        <xdr:cNvSpPr txBox="1"/>
      </xdr:nvSpPr>
      <xdr:spPr>
        <a:xfrm>
          <a:off x="161100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2" name="n_4aveValue【福祉施設】&#10;有形固定資産減価償却率">
          <a:extLst>
            <a:ext uri="{FF2B5EF4-FFF2-40B4-BE49-F238E27FC236}">
              <a16:creationId xmlns:a16="http://schemas.microsoft.com/office/drawing/2014/main" id="{82C8EA8B-A63F-4886-B152-D9D0F67949D5}"/>
            </a:ext>
          </a:extLst>
        </xdr:cNvPr>
        <xdr:cNvSpPr txBox="1"/>
      </xdr:nvSpPr>
      <xdr:spPr>
        <a:xfrm>
          <a:off x="836304" y="1350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108693</xdr:rowOff>
    </xdr:from>
    <xdr:ext cx="405111" cy="259045"/>
    <xdr:sp macro="" textlink="">
      <xdr:nvSpPr>
        <xdr:cNvPr id="323" name="n_1mainValue【福祉施設】&#10;有形固定資産減価償却率">
          <a:extLst>
            <a:ext uri="{FF2B5EF4-FFF2-40B4-BE49-F238E27FC236}">
              <a16:creationId xmlns:a16="http://schemas.microsoft.com/office/drawing/2014/main" id="{81F92793-71C5-4B09-AF85-A61A12A5D4D3}"/>
            </a:ext>
          </a:extLst>
        </xdr:cNvPr>
        <xdr:cNvSpPr txBox="1"/>
      </xdr:nvSpPr>
      <xdr:spPr>
        <a:xfrm>
          <a:off x="317056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49909</xdr:rowOff>
    </xdr:from>
    <xdr:ext cx="405111" cy="259045"/>
    <xdr:sp macro="" textlink="">
      <xdr:nvSpPr>
        <xdr:cNvPr id="324" name="n_2mainValue【福祉施設】&#10;有形固定資産減価償却率">
          <a:extLst>
            <a:ext uri="{FF2B5EF4-FFF2-40B4-BE49-F238E27FC236}">
              <a16:creationId xmlns:a16="http://schemas.microsoft.com/office/drawing/2014/main" id="{DA5F1161-917E-4458-A61A-78413679A60B}"/>
            </a:ext>
          </a:extLst>
        </xdr:cNvPr>
        <xdr:cNvSpPr txBox="1"/>
      </xdr:nvSpPr>
      <xdr:spPr>
        <a:xfrm>
          <a:off x="2385704" y="1312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25" name="n_3mainValue【福祉施設】&#10;有形固定資産減価償却率">
          <a:extLst>
            <a:ext uri="{FF2B5EF4-FFF2-40B4-BE49-F238E27FC236}">
              <a16:creationId xmlns:a16="http://schemas.microsoft.com/office/drawing/2014/main" id="{EDB19C75-5465-4699-A93B-147B2F9BBB91}"/>
            </a:ext>
          </a:extLst>
        </xdr:cNvPr>
        <xdr:cNvSpPr txBox="1"/>
      </xdr:nvSpPr>
      <xdr:spPr>
        <a:xfrm>
          <a:off x="161100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87465</xdr:rowOff>
    </xdr:from>
    <xdr:ext cx="405111" cy="259045"/>
    <xdr:sp macro="" textlink="">
      <xdr:nvSpPr>
        <xdr:cNvPr id="326" name="n_4mainValue【福祉施設】&#10;有形固定資産減価償却率">
          <a:extLst>
            <a:ext uri="{FF2B5EF4-FFF2-40B4-BE49-F238E27FC236}">
              <a16:creationId xmlns:a16="http://schemas.microsoft.com/office/drawing/2014/main" id="{08AF1B35-1239-406A-AFEC-58CAA21D99B8}"/>
            </a:ext>
          </a:extLst>
        </xdr:cNvPr>
        <xdr:cNvSpPr txBox="1"/>
      </xdr:nvSpPr>
      <xdr:spPr>
        <a:xfrm>
          <a:off x="836304" y="1299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DA57BC9A-1CEF-4AC9-8DDB-2E680DE5FB9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4CDE1683-F25B-4052-A89E-56D859429CB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508A825D-DFCE-472E-B80B-0F5C0C8EC4F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725502C9-2964-4754-A558-4C94052856E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D55D0A07-130F-4A22-9B34-087E808A8A1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D2D6878A-0B9F-4E57-B98C-E543CEEE51B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48226668-911C-40DD-B11E-E1DC7C5C89A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D2D36D3F-09DD-4FD2-834C-3BD2BE2DE2C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F79CB362-40AF-4266-AF8C-FC68877C0DA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1B9F1654-7832-4159-A12C-C1A941353CD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DD775386-5C47-4248-928D-5D69922516F9}"/>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9E5B08BB-CD0A-41FE-B467-E4F51074832A}"/>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F1A82DD8-0026-4796-9DD8-30074BCE4E1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61D9BAEB-5CB2-4FBF-BD84-0BAE2716858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8F51C53-E03B-422E-AF1F-FEB591F51CB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6928CCF5-0F23-46E8-9E56-8925CEF66BF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300D45ED-1FE0-444B-B29A-2BAC3BA8791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DF1151D4-42F4-4A3F-8C8E-1949023ED954}"/>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1A5F943A-5BBA-409A-B65E-02D1D4F29F7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E3B743EF-7F80-4FBF-BC38-8A44EDE6EB54}"/>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87649FD4-3738-44F1-88C5-93FD1F51ADB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E16005A3-5069-4B6B-BF82-3AAB0CFD61C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6B374EC2-CCB5-450C-BFD8-BB10159F3F4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50" name="直線コネクタ 349">
          <a:extLst>
            <a:ext uri="{FF2B5EF4-FFF2-40B4-BE49-F238E27FC236}">
              <a16:creationId xmlns:a16="http://schemas.microsoft.com/office/drawing/2014/main" id="{6720262D-B5FA-435C-A496-EE978953AEA5}"/>
            </a:ext>
          </a:extLst>
        </xdr:cNvPr>
        <xdr:cNvCxnSpPr/>
      </xdr:nvCxnSpPr>
      <xdr:spPr>
        <a:xfrm flipV="1">
          <a:off x="9219565"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1" name="【福祉施設】&#10;一人当たり面積最小値テキスト">
          <a:extLst>
            <a:ext uri="{FF2B5EF4-FFF2-40B4-BE49-F238E27FC236}">
              <a16:creationId xmlns:a16="http://schemas.microsoft.com/office/drawing/2014/main" id="{4082ABC1-0CE0-4E66-9269-0E7D046D1FE9}"/>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2" name="直線コネクタ 351">
          <a:extLst>
            <a:ext uri="{FF2B5EF4-FFF2-40B4-BE49-F238E27FC236}">
              <a16:creationId xmlns:a16="http://schemas.microsoft.com/office/drawing/2014/main" id="{D24E1849-8B3D-47A1-B8F0-7C2DFF9C3B1C}"/>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3" name="【福祉施設】&#10;一人当たり面積最大値テキスト">
          <a:extLst>
            <a:ext uri="{FF2B5EF4-FFF2-40B4-BE49-F238E27FC236}">
              <a16:creationId xmlns:a16="http://schemas.microsoft.com/office/drawing/2014/main" id="{B776D896-185A-4EB5-8BEC-3E3DA8D92022}"/>
            </a:ext>
          </a:extLst>
        </xdr:cNvPr>
        <xdr:cNvSpPr txBox="1"/>
      </xdr:nvSpPr>
      <xdr:spPr>
        <a:xfrm>
          <a:off x="92583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4" name="直線コネクタ 353">
          <a:extLst>
            <a:ext uri="{FF2B5EF4-FFF2-40B4-BE49-F238E27FC236}">
              <a16:creationId xmlns:a16="http://schemas.microsoft.com/office/drawing/2014/main" id="{82793D62-A779-4BEF-93A8-80261392CAFA}"/>
            </a:ext>
          </a:extLst>
        </xdr:cNvPr>
        <xdr:cNvCxnSpPr/>
      </xdr:nvCxnSpPr>
      <xdr:spPr>
        <a:xfrm>
          <a:off x="915416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5" name="【福祉施設】&#10;一人当たり面積平均値テキスト">
          <a:extLst>
            <a:ext uri="{FF2B5EF4-FFF2-40B4-BE49-F238E27FC236}">
              <a16:creationId xmlns:a16="http://schemas.microsoft.com/office/drawing/2014/main" id="{FF022DBA-1C16-4FC1-98BB-8022FA0966B6}"/>
            </a:ext>
          </a:extLst>
        </xdr:cNvPr>
        <xdr:cNvSpPr txBox="1"/>
      </xdr:nvSpPr>
      <xdr:spPr>
        <a:xfrm>
          <a:off x="925830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6" name="フローチャート: 判断 355">
          <a:extLst>
            <a:ext uri="{FF2B5EF4-FFF2-40B4-BE49-F238E27FC236}">
              <a16:creationId xmlns:a16="http://schemas.microsoft.com/office/drawing/2014/main" id="{5F6E3E29-6F3E-40B4-A8ED-3CA758EFE652}"/>
            </a:ext>
          </a:extLst>
        </xdr:cNvPr>
        <xdr:cNvSpPr/>
      </xdr:nvSpPr>
      <xdr:spPr>
        <a:xfrm>
          <a:off x="9192260" y="13835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7" name="フローチャート: 判断 356">
          <a:extLst>
            <a:ext uri="{FF2B5EF4-FFF2-40B4-BE49-F238E27FC236}">
              <a16:creationId xmlns:a16="http://schemas.microsoft.com/office/drawing/2014/main" id="{75893A5C-4644-4B80-B0AD-5FC9AFA3FEF7}"/>
            </a:ext>
          </a:extLst>
        </xdr:cNvPr>
        <xdr:cNvSpPr/>
      </xdr:nvSpPr>
      <xdr:spPr>
        <a:xfrm>
          <a:off x="844550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8" name="フローチャート: 判断 357">
          <a:extLst>
            <a:ext uri="{FF2B5EF4-FFF2-40B4-BE49-F238E27FC236}">
              <a16:creationId xmlns:a16="http://schemas.microsoft.com/office/drawing/2014/main" id="{5BCBA0E5-F8F8-4FCC-8B67-25BBCC139C8D}"/>
            </a:ext>
          </a:extLst>
        </xdr:cNvPr>
        <xdr:cNvSpPr/>
      </xdr:nvSpPr>
      <xdr:spPr>
        <a:xfrm>
          <a:off x="7670800" y="13822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9" name="フローチャート: 判断 358">
          <a:extLst>
            <a:ext uri="{FF2B5EF4-FFF2-40B4-BE49-F238E27FC236}">
              <a16:creationId xmlns:a16="http://schemas.microsoft.com/office/drawing/2014/main" id="{8E95712D-3C0D-4B13-8906-60CA048103F6}"/>
            </a:ext>
          </a:extLst>
        </xdr:cNvPr>
        <xdr:cNvSpPr/>
      </xdr:nvSpPr>
      <xdr:spPr>
        <a:xfrm>
          <a:off x="68732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60" name="フローチャート: 判断 359">
          <a:extLst>
            <a:ext uri="{FF2B5EF4-FFF2-40B4-BE49-F238E27FC236}">
              <a16:creationId xmlns:a16="http://schemas.microsoft.com/office/drawing/2014/main" id="{A18E1BE7-BA7A-457A-A799-092C876DB19A}"/>
            </a:ext>
          </a:extLst>
        </xdr:cNvPr>
        <xdr:cNvSpPr/>
      </xdr:nvSpPr>
      <xdr:spPr>
        <a:xfrm>
          <a:off x="6098540" y="1382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932335D-A08E-4D11-8720-4B5DA5E3F24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5A78A14-F06E-44F0-9035-06A343026A3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13D8867-CD61-410D-B306-E5400C91CE9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7CF73F1-AA94-4533-8D49-AE8748B48C2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C9CD79F0-1816-4F2B-A036-E158452EA9D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66" name="楕円 365">
          <a:extLst>
            <a:ext uri="{FF2B5EF4-FFF2-40B4-BE49-F238E27FC236}">
              <a16:creationId xmlns:a16="http://schemas.microsoft.com/office/drawing/2014/main" id="{1C2004AA-E671-40F3-BFE8-9322897B7FF4}"/>
            </a:ext>
          </a:extLst>
        </xdr:cNvPr>
        <xdr:cNvSpPr/>
      </xdr:nvSpPr>
      <xdr:spPr>
        <a:xfrm>
          <a:off x="9192260" y="13635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80027</xdr:rowOff>
    </xdr:from>
    <xdr:ext cx="469744" cy="259045"/>
    <xdr:sp macro="" textlink="">
      <xdr:nvSpPr>
        <xdr:cNvPr id="367" name="【福祉施設】&#10;一人当たり面積該当値テキスト">
          <a:extLst>
            <a:ext uri="{FF2B5EF4-FFF2-40B4-BE49-F238E27FC236}">
              <a16:creationId xmlns:a16="http://schemas.microsoft.com/office/drawing/2014/main" id="{C93013FE-2F53-4642-9BB3-1A857342F5F3}"/>
            </a:ext>
          </a:extLst>
        </xdr:cNvPr>
        <xdr:cNvSpPr txBox="1"/>
      </xdr:nvSpPr>
      <xdr:spPr>
        <a:xfrm>
          <a:off x="92583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57150</xdr:rowOff>
    </xdr:from>
    <xdr:to>
      <xdr:col>50</xdr:col>
      <xdr:colOff>165100</xdr:colOff>
      <xdr:row>81</xdr:row>
      <xdr:rowOff>158750</xdr:rowOff>
    </xdr:to>
    <xdr:sp macro="" textlink="">
      <xdr:nvSpPr>
        <xdr:cNvPr id="368" name="楕円 367">
          <a:extLst>
            <a:ext uri="{FF2B5EF4-FFF2-40B4-BE49-F238E27FC236}">
              <a16:creationId xmlns:a16="http://schemas.microsoft.com/office/drawing/2014/main" id="{E9494289-27E9-4E93-A4F0-0C45B19EA4DA}"/>
            </a:ext>
          </a:extLst>
        </xdr:cNvPr>
        <xdr:cNvSpPr/>
      </xdr:nvSpPr>
      <xdr:spPr>
        <a:xfrm>
          <a:off x="8445500" y="13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107950</xdr:rowOff>
    </xdr:to>
    <xdr:cxnSp macro="">
      <xdr:nvCxnSpPr>
        <xdr:cNvPr id="369" name="直線コネクタ 368">
          <a:extLst>
            <a:ext uri="{FF2B5EF4-FFF2-40B4-BE49-F238E27FC236}">
              <a16:creationId xmlns:a16="http://schemas.microsoft.com/office/drawing/2014/main" id="{D27C2FE4-0F8F-4835-A6C3-85A8139834CC}"/>
            </a:ext>
          </a:extLst>
        </xdr:cNvPr>
        <xdr:cNvCxnSpPr/>
      </xdr:nvCxnSpPr>
      <xdr:spPr>
        <a:xfrm>
          <a:off x="8496300" y="136867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70" name="楕円 369">
          <a:extLst>
            <a:ext uri="{FF2B5EF4-FFF2-40B4-BE49-F238E27FC236}">
              <a16:creationId xmlns:a16="http://schemas.microsoft.com/office/drawing/2014/main" id="{537C4320-6740-45A0-BDC1-E264C140ABB3}"/>
            </a:ext>
          </a:extLst>
        </xdr:cNvPr>
        <xdr:cNvSpPr/>
      </xdr:nvSpPr>
      <xdr:spPr>
        <a:xfrm>
          <a:off x="7670800" y="13635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107950</xdr:rowOff>
    </xdr:to>
    <xdr:cxnSp macro="">
      <xdr:nvCxnSpPr>
        <xdr:cNvPr id="371" name="直線コネクタ 370">
          <a:extLst>
            <a:ext uri="{FF2B5EF4-FFF2-40B4-BE49-F238E27FC236}">
              <a16:creationId xmlns:a16="http://schemas.microsoft.com/office/drawing/2014/main" id="{94D4B2A7-F01E-4FF4-9217-5CD45A0732A8}"/>
            </a:ext>
          </a:extLst>
        </xdr:cNvPr>
        <xdr:cNvCxnSpPr/>
      </xdr:nvCxnSpPr>
      <xdr:spPr>
        <a:xfrm>
          <a:off x="7713980" y="136867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72" name="楕円 371">
          <a:extLst>
            <a:ext uri="{FF2B5EF4-FFF2-40B4-BE49-F238E27FC236}">
              <a16:creationId xmlns:a16="http://schemas.microsoft.com/office/drawing/2014/main" id="{43526326-4EAB-48BC-9B6C-2825B479A178}"/>
            </a:ext>
          </a:extLst>
        </xdr:cNvPr>
        <xdr:cNvSpPr/>
      </xdr:nvSpPr>
      <xdr:spPr>
        <a:xfrm>
          <a:off x="6873240" y="13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107950</xdr:rowOff>
    </xdr:to>
    <xdr:cxnSp macro="">
      <xdr:nvCxnSpPr>
        <xdr:cNvPr id="373" name="直線コネクタ 372">
          <a:extLst>
            <a:ext uri="{FF2B5EF4-FFF2-40B4-BE49-F238E27FC236}">
              <a16:creationId xmlns:a16="http://schemas.microsoft.com/office/drawing/2014/main" id="{C8E922D7-7420-4827-A5F8-50005F3F0512}"/>
            </a:ext>
          </a:extLst>
        </xdr:cNvPr>
        <xdr:cNvCxnSpPr/>
      </xdr:nvCxnSpPr>
      <xdr:spPr>
        <a:xfrm>
          <a:off x="6924040" y="136867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74" name="楕円 373">
          <a:extLst>
            <a:ext uri="{FF2B5EF4-FFF2-40B4-BE49-F238E27FC236}">
              <a16:creationId xmlns:a16="http://schemas.microsoft.com/office/drawing/2014/main" id="{3136119E-A6A3-46D2-B8A8-6B06C8572B92}"/>
            </a:ext>
          </a:extLst>
        </xdr:cNvPr>
        <xdr:cNvSpPr/>
      </xdr:nvSpPr>
      <xdr:spPr>
        <a:xfrm>
          <a:off x="6098540" y="1364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107950</xdr:rowOff>
    </xdr:from>
    <xdr:to>
      <xdr:col>41</xdr:col>
      <xdr:colOff>50800</xdr:colOff>
      <xdr:row>81</xdr:row>
      <xdr:rowOff>120650</xdr:rowOff>
    </xdr:to>
    <xdr:cxnSp macro="">
      <xdr:nvCxnSpPr>
        <xdr:cNvPr id="375" name="直線コネクタ 374">
          <a:extLst>
            <a:ext uri="{FF2B5EF4-FFF2-40B4-BE49-F238E27FC236}">
              <a16:creationId xmlns:a16="http://schemas.microsoft.com/office/drawing/2014/main" id="{A37BE4A5-E5E1-47BE-90A6-942BD3081B3B}"/>
            </a:ext>
          </a:extLst>
        </xdr:cNvPr>
        <xdr:cNvCxnSpPr/>
      </xdr:nvCxnSpPr>
      <xdr:spPr>
        <a:xfrm flipV="1">
          <a:off x="6149340" y="1368679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6" name="n_1aveValue【福祉施設】&#10;一人当たり面積">
          <a:extLst>
            <a:ext uri="{FF2B5EF4-FFF2-40B4-BE49-F238E27FC236}">
              <a16:creationId xmlns:a16="http://schemas.microsoft.com/office/drawing/2014/main" id="{8048040F-284D-483F-8CB2-7029F2C72EEF}"/>
            </a:ext>
          </a:extLst>
        </xdr:cNvPr>
        <xdr:cNvSpPr txBox="1"/>
      </xdr:nvSpPr>
      <xdr:spPr>
        <a:xfrm>
          <a:off x="827158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7" name="n_2aveValue【福祉施設】&#10;一人当たり面積">
          <a:extLst>
            <a:ext uri="{FF2B5EF4-FFF2-40B4-BE49-F238E27FC236}">
              <a16:creationId xmlns:a16="http://schemas.microsoft.com/office/drawing/2014/main" id="{F569F00E-13C8-4B05-A23A-A85765CEF91E}"/>
            </a:ext>
          </a:extLst>
        </xdr:cNvPr>
        <xdr:cNvSpPr txBox="1"/>
      </xdr:nvSpPr>
      <xdr:spPr>
        <a:xfrm>
          <a:off x="750958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8" name="n_3aveValue【福祉施設】&#10;一人当たり面積">
          <a:extLst>
            <a:ext uri="{FF2B5EF4-FFF2-40B4-BE49-F238E27FC236}">
              <a16:creationId xmlns:a16="http://schemas.microsoft.com/office/drawing/2014/main" id="{4A755297-5253-49C0-A95E-F9E4D2BEC27D}"/>
            </a:ext>
          </a:extLst>
        </xdr:cNvPr>
        <xdr:cNvSpPr txBox="1"/>
      </xdr:nvSpPr>
      <xdr:spPr>
        <a:xfrm>
          <a:off x="67120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9" name="n_4aveValue【福祉施設】&#10;一人当たり面積">
          <a:extLst>
            <a:ext uri="{FF2B5EF4-FFF2-40B4-BE49-F238E27FC236}">
              <a16:creationId xmlns:a16="http://schemas.microsoft.com/office/drawing/2014/main" id="{4A03C96D-FD1B-44B8-B180-6719E8581C8B}"/>
            </a:ext>
          </a:extLst>
        </xdr:cNvPr>
        <xdr:cNvSpPr txBox="1"/>
      </xdr:nvSpPr>
      <xdr:spPr>
        <a:xfrm>
          <a:off x="593732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3827</xdr:rowOff>
    </xdr:from>
    <xdr:ext cx="469744" cy="259045"/>
    <xdr:sp macro="" textlink="">
      <xdr:nvSpPr>
        <xdr:cNvPr id="380" name="n_1mainValue【福祉施設】&#10;一人当たり面積">
          <a:extLst>
            <a:ext uri="{FF2B5EF4-FFF2-40B4-BE49-F238E27FC236}">
              <a16:creationId xmlns:a16="http://schemas.microsoft.com/office/drawing/2014/main" id="{45A28C18-0AF2-4FE3-9788-62169420A2C7}"/>
            </a:ext>
          </a:extLst>
        </xdr:cNvPr>
        <xdr:cNvSpPr txBox="1"/>
      </xdr:nvSpPr>
      <xdr:spPr>
        <a:xfrm>
          <a:off x="827158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3827</xdr:rowOff>
    </xdr:from>
    <xdr:ext cx="469744" cy="259045"/>
    <xdr:sp macro="" textlink="">
      <xdr:nvSpPr>
        <xdr:cNvPr id="381" name="n_2mainValue【福祉施設】&#10;一人当たり面積">
          <a:extLst>
            <a:ext uri="{FF2B5EF4-FFF2-40B4-BE49-F238E27FC236}">
              <a16:creationId xmlns:a16="http://schemas.microsoft.com/office/drawing/2014/main" id="{F01CB39B-F0C6-4799-A663-8536F762FA06}"/>
            </a:ext>
          </a:extLst>
        </xdr:cNvPr>
        <xdr:cNvSpPr txBox="1"/>
      </xdr:nvSpPr>
      <xdr:spPr>
        <a:xfrm>
          <a:off x="750958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3827</xdr:rowOff>
    </xdr:from>
    <xdr:ext cx="469744" cy="259045"/>
    <xdr:sp macro="" textlink="">
      <xdr:nvSpPr>
        <xdr:cNvPr id="382" name="n_3mainValue【福祉施設】&#10;一人当たり面積">
          <a:extLst>
            <a:ext uri="{FF2B5EF4-FFF2-40B4-BE49-F238E27FC236}">
              <a16:creationId xmlns:a16="http://schemas.microsoft.com/office/drawing/2014/main" id="{6A6744C6-D20E-4541-A3E9-4056400F219C}"/>
            </a:ext>
          </a:extLst>
        </xdr:cNvPr>
        <xdr:cNvSpPr txBox="1"/>
      </xdr:nvSpPr>
      <xdr:spPr>
        <a:xfrm>
          <a:off x="67120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83" name="n_4mainValue【福祉施設】&#10;一人当たり面積">
          <a:extLst>
            <a:ext uri="{FF2B5EF4-FFF2-40B4-BE49-F238E27FC236}">
              <a16:creationId xmlns:a16="http://schemas.microsoft.com/office/drawing/2014/main" id="{EDCEB9F7-C286-4BCC-B108-D6914B9601EC}"/>
            </a:ext>
          </a:extLst>
        </xdr:cNvPr>
        <xdr:cNvSpPr txBox="1"/>
      </xdr:nvSpPr>
      <xdr:spPr>
        <a:xfrm>
          <a:off x="59373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4950E6DC-29F7-45B4-87DD-E0AB42F2CFF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DCBFFD5-4D80-474A-BDD2-ADD93A01CB5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99657495-7D4C-45A8-A2A3-6CD8F24F6CA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E5E70F83-7118-4EDE-BB94-DC2A099BF39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B17F3E32-29CA-41DB-90FE-56FBB597CA2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E9C8C03E-E9C0-42BB-B4C8-CE6E44496FE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BE3C21E2-31C6-4C46-AC02-7E4CFCC49BA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2E77ECB4-8BFE-4FD3-A1EB-93B71815379F}"/>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AFCAA635-F12A-4B3D-90BE-C72EE732638B}"/>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46F27122-22F8-4852-86C1-030B13A3B538}"/>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CC243496-F8A4-4CEC-86E2-0DA534A629C9}"/>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B70D6AEB-656C-4B19-8D00-B348D6FC173A}"/>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D329FD76-A9AA-4D1C-90AF-467ADF6BEDDC}"/>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4302E8B4-8E2D-494B-88F6-AAF08437E943}"/>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E6BF4B41-CF6A-46BA-9EFD-64C969931A92}"/>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F81AAD9F-8F33-4165-B675-B2F06678DDB7}"/>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A970AA3C-8C31-4FC7-9AA6-A1F590740331}"/>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22A54B84-34A0-4654-9992-13D83945BFC2}"/>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A464FB1C-DA9E-4FE4-AF02-1B0C89E90396}"/>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5361B01C-5CCA-4C4B-8196-BFB5006A8A3B}"/>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D2E17051-B649-445C-95D1-4E97AEFB6336}"/>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7DD18A2-20B7-43BD-BDF9-52DF347AC4F1}"/>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6881C6E3-B5C0-4805-9D21-65BACE9606B1}"/>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F91CC276-D9E7-4D1A-94E0-8C2A080E73B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8" name="直線コネクタ 407">
          <a:extLst>
            <a:ext uri="{FF2B5EF4-FFF2-40B4-BE49-F238E27FC236}">
              <a16:creationId xmlns:a16="http://schemas.microsoft.com/office/drawing/2014/main" id="{1559A993-0C9F-456E-9C7C-0B3AFA89E84D}"/>
            </a:ext>
          </a:extLst>
        </xdr:cNvPr>
        <xdr:cNvCxnSpPr/>
      </xdr:nvCxnSpPr>
      <xdr:spPr>
        <a:xfrm flipV="1">
          <a:off x="4086225" y="1668208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9" name="【市民会館】&#10;有形固定資産減価償却率最小値テキスト">
          <a:extLst>
            <a:ext uri="{FF2B5EF4-FFF2-40B4-BE49-F238E27FC236}">
              <a16:creationId xmlns:a16="http://schemas.microsoft.com/office/drawing/2014/main" id="{CDBEA7D2-A90F-4BB0-B398-CA5CC98FB442}"/>
            </a:ext>
          </a:extLst>
        </xdr:cNvPr>
        <xdr:cNvSpPr txBox="1"/>
      </xdr:nvSpPr>
      <xdr:spPr>
        <a:xfrm>
          <a:off x="41249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0" name="直線コネクタ 409">
          <a:extLst>
            <a:ext uri="{FF2B5EF4-FFF2-40B4-BE49-F238E27FC236}">
              <a16:creationId xmlns:a16="http://schemas.microsoft.com/office/drawing/2014/main" id="{B9178F4F-E930-4FA8-95C6-43565F894B78}"/>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DC26B13C-AD70-4720-B5CA-8C034B13E01C}"/>
            </a:ext>
          </a:extLst>
        </xdr:cNvPr>
        <xdr:cNvSpPr txBox="1"/>
      </xdr:nvSpPr>
      <xdr:spPr>
        <a:xfrm>
          <a:off x="412496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2" name="直線コネクタ 411">
          <a:extLst>
            <a:ext uri="{FF2B5EF4-FFF2-40B4-BE49-F238E27FC236}">
              <a16:creationId xmlns:a16="http://schemas.microsoft.com/office/drawing/2014/main" id="{AF2EEE8C-D415-413A-8EF2-27E6937B91B4}"/>
            </a:ext>
          </a:extLst>
        </xdr:cNvPr>
        <xdr:cNvCxnSpPr/>
      </xdr:nvCxnSpPr>
      <xdr:spPr>
        <a:xfrm>
          <a:off x="4020820" y="16682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F7ADE488-4BCA-41C1-9120-5B34241DA1FA}"/>
            </a:ext>
          </a:extLst>
        </xdr:cNvPr>
        <xdr:cNvSpPr txBox="1"/>
      </xdr:nvSpPr>
      <xdr:spPr>
        <a:xfrm>
          <a:off x="412496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4" name="フローチャート: 判断 413">
          <a:extLst>
            <a:ext uri="{FF2B5EF4-FFF2-40B4-BE49-F238E27FC236}">
              <a16:creationId xmlns:a16="http://schemas.microsoft.com/office/drawing/2014/main" id="{90855690-9857-4253-A083-888DCA29AFBF}"/>
            </a:ext>
          </a:extLst>
        </xdr:cNvPr>
        <xdr:cNvSpPr/>
      </xdr:nvSpPr>
      <xdr:spPr>
        <a:xfrm>
          <a:off x="403606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5" name="フローチャート: 判断 414">
          <a:extLst>
            <a:ext uri="{FF2B5EF4-FFF2-40B4-BE49-F238E27FC236}">
              <a16:creationId xmlns:a16="http://schemas.microsoft.com/office/drawing/2014/main" id="{2E8B0F66-CC7F-4DB3-844E-931BF7BADEA8}"/>
            </a:ext>
          </a:extLst>
        </xdr:cNvPr>
        <xdr:cNvSpPr/>
      </xdr:nvSpPr>
      <xdr:spPr>
        <a:xfrm>
          <a:off x="3312160" y="17330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6" name="フローチャート: 判断 415">
          <a:extLst>
            <a:ext uri="{FF2B5EF4-FFF2-40B4-BE49-F238E27FC236}">
              <a16:creationId xmlns:a16="http://schemas.microsoft.com/office/drawing/2014/main" id="{9C385784-D979-4E8B-B2A6-701FA34FD49A}"/>
            </a:ext>
          </a:extLst>
        </xdr:cNvPr>
        <xdr:cNvSpPr/>
      </xdr:nvSpPr>
      <xdr:spPr>
        <a:xfrm>
          <a:off x="25146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7" name="フローチャート: 判断 416">
          <a:extLst>
            <a:ext uri="{FF2B5EF4-FFF2-40B4-BE49-F238E27FC236}">
              <a16:creationId xmlns:a16="http://schemas.microsoft.com/office/drawing/2014/main" id="{E4F40B83-0CA0-4DB6-914F-7E916A602DD9}"/>
            </a:ext>
          </a:extLst>
        </xdr:cNvPr>
        <xdr:cNvSpPr/>
      </xdr:nvSpPr>
      <xdr:spPr>
        <a:xfrm>
          <a:off x="1739900" y="1730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8" name="フローチャート: 判断 417">
          <a:extLst>
            <a:ext uri="{FF2B5EF4-FFF2-40B4-BE49-F238E27FC236}">
              <a16:creationId xmlns:a16="http://schemas.microsoft.com/office/drawing/2014/main" id="{0390D8D3-8C19-4ED8-8A35-DF8A91F91B84}"/>
            </a:ext>
          </a:extLst>
        </xdr:cNvPr>
        <xdr:cNvSpPr/>
      </xdr:nvSpPr>
      <xdr:spPr>
        <a:xfrm>
          <a:off x="965200" y="17263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50D7EC3-19EE-4F4F-A33C-3603B49F418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957BDD5-DB28-4ED1-B30A-879DE222707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C35BA8C-E39A-4240-AE0B-E01BDF3EC76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E36391D-535F-4BF6-8073-BD00D33A2B1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2678C64-DBBD-41D3-9C11-2804E506B4D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27305</xdr:rowOff>
    </xdr:from>
    <xdr:to>
      <xdr:col>24</xdr:col>
      <xdr:colOff>114300</xdr:colOff>
      <xdr:row>103</xdr:row>
      <xdr:rowOff>128905</xdr:rowOff>
    </xdr:to>
    <xdr:sp macro="" textlink="">
      <xdr:nvSpPr>
        <xdr:cNvPr id="424" name="楕円 423">
          <a:extLst>
            <a:ext uri="{FF2B5EF4-FFF2-40B4-BE49-F238E27FC236}">
              <a16:creationId xmlns:a16="http://schemas.microsoft.com/office/drawing/2014/main" id="{D143F9D3-CF53-4EE0-9D21-3BC555C1422B}"/>
            </a:ext>
          </a:extLst>
        </xdr:cNvPr>
        <xdr:cNvSpPr/>
      </xdr:nvSpPr>
      <xdr:spPr>
        <a:xfrm>
          <a:off x="403606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50182</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CD37278B-272E-42FD-8A14-BB782465DF2E}"/>
            </a:ext>
          </a:extLst>
        </xdr:cNvPr>
        <xdr:cNvSpPr txBox="1"/>
      </xdr:nvSpPr>
      <xdr:spPr>
        <a:xfrm>
          <a:off x="4124960"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426" name="楕円 425">
          <a:extLst>
            <a:ext uri="{FF2B5EF4-FFF2-40B4-BE49-F238E27FC236}">
              <a16:creationId xmlns:a16="http://schemas.microsoft.com/office/drawing/2014/main" id="{B7DDE7C5-A704-4E8F-B81B-028B6F5BFF97}"/>
            </a:ext>
          </a:extLst>
        </xdr:cNvPr>
        <xdr:cNvSpPr/>
      </xdr:nvSpPr>
      <xdr:spPr>
        <a:xfrm>
          <a:off x="3312160" y="1725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78105</xdr:rowOff>
    </xdr:to>
    <xdr:cxnSp macro="">
      <xdr:nvCxnSpPr>
        <xdr:cNvPr id="427" name="直線コネクタ 426">
          <a:extLst>
            <a:ext uri="{FF2B5EF4-FFF2-40B4-BE49-F238E27FC236}">
              <a16:creationId xmlns:a16="http://schemas.microsoft.com/office/drawing/2014/main" id="{DAAE2CC3-194E-4388-8753-44D440F9733F}"/>
            </a:ext>
          </a:extLst>
        </xdr:cNvPr>
        <xdr:cNvCxnSpPr/>
      </xdr:nvCxnSpPr>
      <xdr:spPr>
        <a:xfrm>
          <a:off x="3355340" y="17297400"/>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38736</xdr:rowOff>
    </xdr:from>
    <xdr:to>
      <xdr:col>15</xdr:col>
      <xdr:colOff>101600</xdr:colOff>
      <xdr:row>106</xdr:row>
      <xdr:rowOff>140336</xdr:rowOff>
    </xdr:to>
    <xdr:sp macro="" textlink="">
      <xdr:nvSpPr>
        <xdr:cNvPr id="428" name="楕円 427">
          <a:extLst>
            <a:ext uri="{FF2B5EF4-FFF2-40B4-BE49-F238E27FC236}">
              <a16:creationId xmlns:a16="http://schemas.microsoft.com/office/drawing/2014/main" id="{AFBF622B-0AAF-4D9A-8DEE-EBAE6C66A1A2}"/>
            </a:ext>
          </a:extLst>
        </xdr:cNvPr>
        <xdr:cNvSpPr/>
      </xdr:nvSpPr>
      <xdr:spPr>
        <a:xfrm>
          <a:off x="2514600" y="17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106</xdr:row>
      <xdr:rowOff>89536</xdr:rowOff>
    </xdr:to>
    <xdr:cxnSp macro="">
      <xdr:nvCxnSpPr>
        <xdr:cNvPr id="429" name="直線コネクタ 428">
          <a:extLst>
            <a:ext uri="{FF2B5EF4-FFF2-40B4-BE49-F238E27FC236}">
              <a16:creationId xmlns:a16="http://schemas.microsoft.com/office/drawing/2014/main" id="{0B12A8C6-4DD7-407A-B307-5F985045116F}"/>
            </a:ext>
          </a:extLst>
        </xdr:cNvPr>
        <xdr:cNvCxnSpPr/>
      </xdr:nvCxnSpPr>
      <xdr:spPr>
        <a:xfrm flipV="1">
          <a:off x="2565400" y="17297400"/>
          <a:ext cx="789940" cy="5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170180</xdr:rowOff>
    </xdr:from>
    <xdr:to>
      <xdr:col>10</xdr:col>
      <xdr:colOff>165100</xdr:colOff>
      <xdr:row>106</xdr:row>
      <xdr:rowOff>100330</xdr:rowOff>
    </xdr:to>
    <xdr:sp macro="" textlink="">
      <xdr:nvSpPr>
        <xdr:cNvPr id="430" name="楕円 429">
          <a:extLst>
            <a:ext uri="{FF2B5EF4-FFF2-40B4-BE49-F238E27FC236}">
              <a16:creationId xmlns:a16="http://schemas.microsoft.com/office/drawing/2014/main" id="{50880CEF-743D-4A13-B82D-5C1A8CF5B3FF}"/>
            </a:ext>
          </a:extLst>
        </xdr:cNvPr>
        <xdr:cNvSpPr/>
      </xdr:nvSpPr>
      <xdr:spPr>
        <a:xfrm>
          <a:off x="1739900" y="1777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49530</xdr:rowOff>
    </xdr:from>
    <xdr:to>
      <xdr:col>15</xdr:col>
      <xdr:colOff>50800</xdr:colOff>
      <xdr:row>106</xdr:row>
      <xdr:rowOff>89536</xdr:rowOff>
    </xdr:to>
    <xdr:cxnSp macro="">
      <xdr:nvCxnSpPr>
        <xdr:cNvPr id="431" name="直線コネクタ 430">
          <a:extLst>
            <a:ext uri="{FF2B5EF4-FFF2-40B4-BE49-F238E27FC236}">
              <a16:creationId xmlns:a16="http://schemas.microsoft.com/office/drawing/2014/main" id="{D8CA5B12-EBAD-47E3-9836-82FC2260EE32}"/>
            </a:ext>
          </a:extLst>
        </xdr:cNvPr>
        <xdr:cNvCxnSpPr/>
      </xdr:nvCxnSpPr>
      <xdr:spPr>
        <a:xfrm>
          <a:off x="1790700" y="17819370"/>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130175</xdr:rowOff>
    </xdr:from>
    <xdr:to>
      <xdr:col>6</xdr:col>
      <xdr:colOff>38100</xdr:colOff>
      <xdr:row>106</xdr:row>
      <xdr:rowOff>60325</xdr:rowOff>
    </xdr:to>
    <xdr:sp macro="" textlink="">
      <xdr:nvSpPr>
        <xdr:cNvPr id="432" name="楕円 431">
          <a:extLst>
            <a:ext uri="{FF2B5EF4-FFF2-40B4-BE49-F238E27FC236}">
              <a16:creationId xmlns:a16="http://schemas.microsoft.com/office/drawing/2014/main" id="{F9DDF8E1-99DB-4773-A75F-472B42F9D39A}"/>
            </a:ext>
          </a:extLst>
        </xdr:cNvPr>
        <xdr:cNvSpPr/>
      </xdr:nvSpPr>
      <xdr:spPr>
        <a:xfrm>
          <a:off x="965200" y="17732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9525</xdr:rowOff>
    </xdr:from>
    <xdr:to>
      <xdr:col>10</xdr:col>
      <xdr:colOff>114300</xdr:colOff>
      <xdr:row>106</xdr:row>
      <xdr:rowOff>49530</xdr:rowOff>
    </xdr:to>
    <xdr:cxnSp macro="">
      <xdr:nvCxnSpPr>
        <xdr:cNvPr id="433" name="直線コネクタ 432">
          <a:extLst>
            <a:ext uri="{FF2B5EF4-FFF2-40B4-BE49-F238E27FC236}">
              <a16:creationId xmlns:a16="http://schemas.microsoft.com/office/drawing/2014/main" id="{60C611B7-3573-4BCD-9C3A-2077A7A79769}"/>
            </a:ext>
          </a:extLst>
        </xdr:cNvPr>
        <xdr:cNvCxnSpPr/>
      </xdr:nvCxnSpPr>
      <xdr:spPr>
        <a:xfrm>
          <a:off x="1008380" y="1777936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4" name="n_1aveValue【市民会館】&#10;有形固定資産減価償却率">
          <a:extLst>
            <a:ext uri="{FF2B5EF4-FFF2-40B4-BE49-F238E27FC236}">
              <a16:creationId xmlns:a16="http://schemas.microsoft.com/office/drawing/2014/main" id="{5D210198-CC6C-41C4-9DC2-7127BEAE3FA5}"/>
            </a:ext>
          </a:extLst>
        </xdr:cNvPr>
        <xdr:cNvSpPr txBox="1"/>
      </xdr:nvSpPr>
      <xdr:spPr>
        <a:xfrm>
          <a:off x="317056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5" name="n_2aveValue【市民会館】&#10;有形固定資産減価償却率">
          <a:extLst>
            <a:ext uri="{FF2B5EF4-FFF2-40B4-BE49-F238E27FC236}">
              <a16:creationId xmlns:a16="http://schemas.microsoft.com/office/drawing/2014/main" id="{EC7B61DD-1862-47A2-A9E4-B1A0D799F30D}"/>
            </a:ext>
          </a:extLst>
        </xdr:cNvPr>
        <xdr:cNvSpPr txBox="1"/>
      </xdr:nvSpPr>
      <xdr:spPr>
        <a:xfrm>
          <a:off x="238570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6" name="n_3aveValue【市民会館】&#10;有形固定資産減価償却率">
          <a:extLst>
            <a:ext uri="{FF2B5EF4-FFF2-40B4-BE49-F238E27FC236}">
              <a16:creationId xmlns:a16="http://schemas.microsoft.com/office/drawing/2014/main" id="{38C3A4F7-3071-4072-98B3-B426FEF32FF8}"/>
            </a:ext>
          </a:extLst>
        </xdr:cNvPr>
        <xdr:cNvSpPr txBox="1"/>
      </xdr:nvSpPr>
      <xdr:spPr>
        <a:xfrm>
          <a:off x="1611004" y="170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7" name="n_4aveValue【市民会館】&#10;有形固定資産減価償却率">
          <a:extLst>
            <a:ext uri="{FF2B5EF4-FFF2-40B4-BE49-F238E27FC236}">
              <a16:creationId xmlns:a16="http://schemas.microsoft.com/office/drawing/2014/main" id="{DC273C9D-81AB-4977-8962-FB2B1A9E28AF}"/>
            </a:ext>
          </a:extLst>
        </xdr:cNvPr>
        <xdr:cNvSpPr txBox="1"/>
      </xdr:nvSpPr>
      <xdr:spPr>
        <a:xfrm>
          <a:off x="8363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438" name="n_1mainValue【市民会館】&#10;有形固定資産減価償却率">
          <a:extLst>
            <a:ext uri="{FF2B5EF4-FFF2-40B4-BE49-F238E27FC236}">
              <a16:creationId xmlns:a16="http://schemas.microsoft.com/office/drawing/2014/main" id="{33083E1F-D06A-47F0-94C3-9E2529AC534C}"/>
            </a:ext>
          </a:extLst>
        </xdr:cNvPr>
        <xdr:cNvSpPr txBox="1"/>
      </xdr:nvSpPr>
      <xdr:spPr>
        <a:xfrm>
          <a:off x="317056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131463</xdr:rowOff>
    </xdr:from>
    <xdr:ext cx="405111" cy="259045"/>
    <xdr:sp macro="" textlink="">
      <xdr:nvSpPr>
        <xdr:cNvPr id="439" name="n_2mainValue【市民会館】&#10;有形固定資産減価償却率">
          <a:extLst>
            <a:ext uri="{FF2B5EF4-FFF2-40B4-BE49-F238E27FC236}">
              <a16:creationId xmlns:a16="http://schemas.microsoft.com/office/drawing/2014/main" id="{459163BD-B4B1-4E71-8512-3953AD11A881}"/>
            </a:ext>
          </a:extLst>
        </xdr:cNvPr>
        <xdr:cNvSpPr txBox="1"/>
      </xdr:nvSpPr>
      <xdr:spPr>
        <a:xfrm>
          <a:off x="2385704" y="179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91457</xdr:rowOff>
    </xdr:from>
    <xdr:ext cx="405111" cy="259045"/>
    <xdr:sp macro="" textlink="">
      <xdr:nvSpPr>
        <xdr:cNvPr id="440" name="n_3mainValue【市民会館】&#10;有形固定資産減価償却率">
          <a:extLst>
            <a:ext uri="{FF2B5EF4-FFF2-40B4-BE49-F238E27FC236}">
              <a16:creationId xmlns:a16="http://schemas.microsoft.com/office/drawing/2014/main" id="{13574AC1-B8DF-4C13-838A-7BBEACB4F2FE}"/>
            </a:ext>
          </a:extLst>
        </xdr:cNvPr>
        <xdr:cNvSpPr txBox="1"/>
      </xdr:nvSpPr>
      <xdr:spPr>
        <a:xfrm>
          <a:off x="161100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51452</xdr:rowOff>
    </xdr:from>
    <xdr:ext cx="405111" cy="259045"/>
    <xdr:sp macro="" textlink="">
      <xdr:nvSpPr>
        <xdr:cNvPr id="441" name="n_4mainValue【市民会館】&#10;有形固定資産減価償却率">
          <a:extLst>
            <a:ext uri="{FF2B5EF4-FFF2-40B4-BE49-F238E27FC236}">
              <a16:creationId xmlns:a16="http://schemas.microsoft.com/office/drawing/2014/main" id="{0C110B56-6855-4891-AC79-D39FCBF59C62}"/>
            </a:ext>
          </a:extLst>
        </xdr:cNvPr>
        <xdr:cNvSpPr txBox="1"/>
      </xdr:nvSpPr>
      <xdr:spPr>
        <a:xfrm>
          <a:off x="836304" y="178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94158E13-8D64-4C95-9145-046EC1ADD69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FE2200CC-5D35-41F3-8D87-C695343A304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87026CA3-359F-42C1-8F1A-667EE915CD8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B7054F9C-6139-4F72-8709-326BF721C49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12C29B63-2FA7-4635-A661-DBE6AB7E1D1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F17A8ED8-798F-4B05-B4B4-08788816E00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C2D4C933-B5E1-4C3D-90B5-700F5575DF9B}"/>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3D5E807-5391-4EDB-B18D-437FDDEE1F8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32371CFC-A33F-4628-84BE-54E99CBB2B8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FF502D7B-90A5-42FA-A2A0-79B2642737A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3EB7DAD9-1728-43C2-A073-E03A17E76476}"/>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8C7F0CFC-99CB-4182-8704-65B1B6809F5C}"/>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5BE3DEB6-815D-48A2-BD92-03F6E498C41C}"/>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D4801C68-33F4-4ACE-8783-9B7F1D8943DC}"/>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8E6A7D0A-95CD-46AD-B354-571F81141BF2}"/>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D147E758-D422-45E0-AAF3-8E8B3659CDCB}"/>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98857F86-8E6D-44E8-94A8-6109D49E2D93}"/>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6DDF7094-3815-4C75-A2BA-2F6525B6F861}"/>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5276DED-3D50-4DCC-8462-DE36D6F8242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A508F9B0-CC0F-46EC-8E73-E619A8EC78B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22F094ED-49FC-4EA9-B2D7-90BD07F5E57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3" name="直線コネクタ 462">
          <a:extLst>
            <a:ext uri="{FF2B5EF4-FFF2-40B4-BE49-F238E27FC236}">
              <a16:creationId xmlns:a16="http://schemas.microsoft.com/office/drawing/2014/main" id="{C641F8C7-F6FE-4935-A45E-5F003BBE7038}"/>
            </a:ext>
          </a:extLst>
        </xdr:cNvPr>
        <xdr:cNvCxnSpPr/>
      </xdr:nvCxnSpPr>
      <xdr:spPr>
        <a:xfrm flipV="1">
          <a:off x="9219565" y="17028414"/>
          <a:ext cx="0" cy="107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4" name="【市民会館】&#10;一人当たり面積最小値テキスト">
          <a:extLst>
            <a:ext uri="{FF2B5EF4-FFF2-40B4-BE49-F238E27FC236}">
              <a16:creationId xmlns:a16="http://schemas.microsoft.com/office/drawing/2014/main" id="{493D7E1A-AD31-4B2F-9334-31AD9F8DD225}"/>
            </a:ext>
          </a:extLst>
        </xdr:cNvPr>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5" name="直線コネクタ 464">
          <a:extLst>
            <a:ext uri="{FF2B5EF4-FFF2-40B4-BE49-F238E27FC236}">
              <a16:creationId xmlns:a16="http://schemas.microsoft.com/office/drawing/2014/main" id="{779EC7E1-D99F-414C-872D-106BB25F30EE}"/>
            </a:ext>
          </a:extLst>
        </xdr:cNvPr>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6" name="【市民会館】&#10;一人当たり面積最大値テキスト">
          <a:extLst>
            <a:ext uri="{FF2B5EF4-FFF2-40B4-BE49-F238E27FC236}">
              <a16:creationId xmlns:a16="http://schemas.microsoft.com/office/drawing/2014/main" id="{12CD6506-CD2D-41D3-BDC1-80AEE70652B9}"/>
            </a:ext>
          </a:extLst>
        </xdr:cNvPr>
        <xdr:cNvSpPr txBox="1"/>
      </xdr:nvSpPr>
      <xdr:spPr>
        <a:xfrm>
          <a:off x="9258300" y="1680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7" name="直線コネクタ 466">
          <a:extLst>
            <a:ext uri="{FF2B5EF4-FFF2-40B4-BE49-F238E27FC236}">
              <a16:creationId xmlns:a16="http://schemas.microsoft.com/office/drawing/2014/main" id="{98EC343C-2FF5-43F4-A539-6B12221A5AA3}"/>
            </a:ext>
          </a:extLst>
        </xdr:cNvPr>
        <xdr:cNvCxnSpPr/>
      </xdr:nvCxnSpPr>
      <xdr:spPr>
        <a:xfrm>
          <a:off x="9154160" y="17028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8" name="【市民会館】&#10;一人当たり面積平均値テキスト">
          <a:extLst>
            <a:ext uri="{FF2B5EF4-FFF2-40B4-BE49-F238E27FC236}">
              <a16:creationId xmlns:a16="http://schemas.microsoft.com/office/drawing/2014/main" id="{E18A3C52-5F11-4EC6-827A-48D9EAACBEF5}"/>
            </a:ext>
          </a:extLst>
        </xdr:cNvPr>
        <xdr:cNvSpPr txBox="1"/>
      </xdr:nvSpPr>
      <xdr:spPr>
        <a:xfrm>
          <a:off x="9258300" y="1753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9" name="フローチャート: 判断 468">
          <a:extLst>
            <a:ext uri="{FF2B5EF4-FFF2-40B4-BE49-F238E27FC236}">
              <a16:creationId xmlns:a16="http://schemas.microsoft.com/office/drawing/2014/main" id="{F14CBCC3-E522-4A9A-84F4-2FCF4524FB5A}"/>
            </a:ext>
          </a:extLst>
        </xdr:cNvPr>
        <xdr:cNvSpPr/>
      </xdr:nvSpPr>
      <xdr:spPr>
        <a:xfrm>
          <a:off x="9192260" y="176756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70" name="フローチャート: 判断 469">
          <a:extLst>
            <a:ext uri="{FF2B5EF4-FFF2-40B4-BE49-F238E27FC236}">
              <a16:creationId xmlns:a16="http://schemas.microsoft.com/office/drawing/2014/main" id="{6821FC17-0B50-4739-8B98-CC786C283FCA}"/>
            </a:ext>
          </a:extLst>
        </xdr:cNvPr>
        <xdr:cNvSpPr/>
      </xdr:nvSpPr>
      <xdr:spPr>
        <a:xfrm>
          <a:off x="8445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1" name="フローチャート: 判断 470">
          <a:extLst>
            <a:ext uri="{FF2B5EF4-FFF2-40B4-BE49-F238E27FC236}">
              <a16:creationId xmlns:a16="http://schemas.microsoft.com/office/drawing/2014/main" id="{A7EE16B4-3CF9-4FF0-A93B-026266C2493A}"/>
            </a:ext>
          </a:extLst>
        </xdr:cNvPr>
        <xdr:cNvSpPr/>
      </xdr:nvSpPr>
      <xdr:spPr>
        <a:xfrm>
          <a:off x="7670800" y="17666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2" name="フローチャート: 判断 471">
          <a:extLst>
            <a:ext uri="{FF2B5EF4-FFF2-40B4-BE49-F238E27FC236}">
              <a16:creationId xmlns:a16="http://schemas.microsoft.com/office/drawing/2014/main" id="{070EAA2A-25BA-4A88-A0E6-53593B5E0FCE}"/>
            </a:ext>
          </a:extLst>
        </xdr:cNvPr>
        <xdr:cNvSpPr/>
      </xdr:nvSpPr>
      <xdr:spPr>
        <a:xfrm>
          <a:off x="687324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3" name="フローチャート: 判断 472">
          <a:extLst>
            <a:ext uri="{FF2B5EF4-FFF2-40B4-BE49-F238E27FC236}">
              <a16:creationId xmlns:a16="http://schemas.microsoft.com/office/drawing/2014/main" id="{77EA4C0A-9388-49E3-B4F3-C588D6B71148}"/>
            </a:ext>
          </a:extLst>
        </xdr:cNvPr>
        <xdr:cNvSpPr/>
      </xdr:nvSpPr>
      <xdr:spPr>
        <a:xfrm>
          <a:off x="60985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A64675C-B760-4E73-8B7D-FA0736AA4E2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BFF6302-EFE8-4322-9555-048D3F43EC5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55DA12D-B3FA-4EED-9ABB-39CCCB1A0E1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C78D6E1-3C70-4659-86DE-C9DE53990E85}"/>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72B9284-7DC4-425E-9102-FEA35A755F4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479" name="楕円 478">
          <a:extLst>
            <a:ext uri="{FF2B5EF4-FFF2-40B4-BE49-F238E27FC236}">
              <a16:creationId xmlns:a16="http://schemas.microsoft.com/office/drawing/2014/main" id="{B32AB10C-BA8D-4BFF-8EF8-46CF13268658}"/>
            </a:ext>
          </a:extLst>
        </xdr:cNvPr>
        <xdr:cNvSpPr/>
      </xdr:nvSpPr>
      <xdr:spPr>
        <a:xfrm>
          <a:off x="9192260" y="177213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97553</xdr:rowOff>
    </xdr:from>
    <xdr:ext cx="469744" cy="259045"/>
    <xdr:sp macro="" textlink="">
      <xdr:nvSpPr>
        <xdr:cNvPr id="480" name="【市民会館】&#10;一人当たり面積該当値テキスト">
          <a:extLst>
            <a:ext uri="{FF2B5EF4-FFF2-40B4-BE49-F238E27FC236}">
              <a16:creationId xmlns:a16="http://schemas.microsoft.com/office/drawing/2014/main" id="{EF0AA036-0B41-491F-B99B-A98992C8CD75}"/>
            </a:ext>
          </a:extLst>
        </xdr:cNvPr>
        <xdr:cNvSpPr txBox="1"/>
      </xdr:nvSpPr>
      <xdr:spPr>
        <a:xfrm>
          <a:off x="9258300" y="176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119126</xdr:rowOff>
    </xdr:from>
    <xdr:to>
      <xdr:col>50</xdr:col>
      <xdr:colOff>165100</xdr:colOff>
      <xdr:row>106</xdr:row>
      <xdr:rowOff>49276</xdr:rowOff>
    </xdr:to>
    <xdr:sp macro="" textlink="">
      <xdr:nvSpPr>
        <xdr:cNvPr id="481" name="楕円 480">
          <a:extLst>
            <a:ext uri="{FF2B5EF4-FFF2-40B4-BE49-F238E27FC236}">
              <a16:creationId xmlns:a16="http://schemas.microsoft.com/office/drawing/2014/main" id="{A07422EA-E2B2-496A-AC56-8684862A49BD}"/>
            </a:ext>
          </a:extLst>
        </xdr:cNvPr>
        <xdr:cNvSpPr/>
      </xdr:nvSpPr>
      <xdr:spPr>
        <a:xfrm>
          <a:off x="8445500" y="1772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105</xdr:row>
      <xdr:rowOff>169926</xdr:rowOff>
    </xdr:to>
    <xdr:cxnSp macro="">
      <xdr:nvCxnSpPr>
        <xdr:cNvPr id="482" name="直線コネクタ 481">
          <a:extLst>
            <a:ext uri="{FF2B5EF4-FFF2-40B4-BE49-F238E27FC236}">
              <a16:creationId xmlns:a16="http://schemas.microsoft.com/office/drawing/2014/main" id="{02DBC8B9-587B-48EA-9194-AAA744402E2D}"/>
            </a:ext>
          </a:extLst>
        </xdr:cNvPr>
        <xdr:cNvCxnSpPr/>
      </xdr:nvCxnSpPr>
      <xdr:spPr>
        <a:xfrm>
          <a:off x="8496300" y="177721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83" name="楕円 482">
          <a:extLst>
            <a:ext uri="{FF2B5EF4-FFF2-40B4-BE49-F238E27FC236}">
              <a16:creationId xmlns:a16="http://schemas.microsoft.com/office/drawing/2014/main" id="{BD20CE35-5CD9-4A1F-ADE0-2F30687CFEB9}"/>
            </a:ext>
          </a:extLst>
        </xdr:cNvPr>
        <xdr:cNvSpPr/>
      </xdr:nvSpPr>
      <xdr:spPr>
        <a:xfrm>
          <a:off x="7670800" y="17725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169926</xdr:rowOff>
    </xdr:from>
    <xdr:to>
      <xdr:col>50</xdr:col>
      <xdr:colOff>114300</xdr:colOff>
      <xdr:row>106</xdr:row>
      <xdr:rowOff>3048</xdr:rowOff>
    </xdr:to>
    <xdr:cxnSp macro="">
      <xdr:nvCxnSpPr>
        <xdr:cNvPr id="484" name="直線コネクタ 483">
          <a:extLst>
            <a:ext uri="{FF2B5EF4-FFF2-40B4-BE49-F238E27FC236}">
              <a16:creationId xmlns:a16="http://schemas.microsoft.com/office/drawing/2014/main" id="{243A8128-0A75-4807-902A-8D24F9C6B2ED}"/>
            </a:ext>
          </a:extLst>
        </xdr:cNvPr>
        <xdr:cNvCxnSpPr/>
      </xdr:nvCxnSpPr>
      <xdr:spPr>
        <a:xfrm flipV="1">
          <a:off x="7713980" y="17772126"/>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119126</xdr:rowOff>
    </xdr:from>
    <xdr:to>
      <xdr:col>41</xdr:col>
      <xdr:colOff>101600</xdr:colOff>
      <xdr:row>106</xdr:row>
      <xdr:rowOff>49276</xdr:rowOff>
    </xdr:to>
    <xdr:sp macro="" textlink="">
      <xdr:nvSpPr>
        <xdr:cNvPr id="485" name="楕円 484">
          <a:extLst>
            <a:ext uri="{FF2B5EF4-FFF2-40B4-BE49-F238E27FC236}">
              <a16:creationId xmlns:a16="http://schemas.microsoft.com/office/drawing/2014/main" id="{4FE94654-7626-4002-BB77-16626997E57C}"/>
            </a:ext>
          </a:extLst>
        </xdr:cNvPr>
        <xdr:cNvSpPr/>
      </xdr:nvSpPr>
      <xdr:spPr>
        <a:xfrm>
          <a:off x="6873240" y="1772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169926</xdr:rowOff>
    </xdr:from>
    <xdr:to>
      <xdr:col>45</xdr:col>
      <xdr:colOff>177800</xdr:colOff>
      <xdr:row>106</xdr:row>
      <xdr:rowOff>3048</xdr:rowOff>
    </xdr:to>
    <xdr:cxnSp macro="">
      <xdr:nvCxnSpPr>
        <xdr:cNvPr id="486" name="直線コネクタ 485">
          <a:extLst>
            <a:ext uri="{FF2B5EF4-FFF2-40B4-BE49-F238E27FC236}">
              <a16:creationId xmlns:a16="http://schemas.microsoft.com/office/drawing/2014/main" id="{D383EAF1-8482-4436-8056-8D5224106818}"/>
            </a:ext>
          </a:extLst>
        </xdr:cNvPr>
        <xdr:cNvCxnSpPr/>
      </xdr:nvCxnSpPr>
      <xdr:spPr>
        <a:xfrm>
          <a:off x="6924040" y="17772126"/>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123698</xdr:rowOff>
    </xdr:from>
    <xdr:to>
      <xdr:col>36</xdr:col>
      <xdr:colOff>165100</xdr:colOff>
      <xdr:row>106</xdr:row>
      <xdr:rowOff>53848</xdr:rowOff>
    </xdr:to>
    <xdr:sp macro="" textlink="">
      <xdr:nvSpPr>
        <xdr:cNvPr id="487" name="楕円 486">
          <a:extLst>
            <a:ext uri="{FF2B5EF4-FFF2-40B4-BE49-F238E27FC236}">
              <a16:creationId xmlns:a16="http://schemas.microsoft.com/office/drawing/2014/main" id="{99099EEB-4D6F-4E4A-9C3A-7F5EC4575639}"/>
            </a:ext>
          </a:extLst>
        </xdr:cNvPr>
        <xdr:cNvSpPr/>
      </xdr:nvSpPr>
      <xdr:spPr>
        <a:xfrm>
          <a:off x="609854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169926</xdr:rowOff>
    </xdr:from>
    <xdr:to>
      <xdr:col>41</xdr:col>
      <xdr:colOff>50800</xdr:colOff>
      <xdr:row>106</xdr:row>
      <xdr:rowOff>3048</xdr:rowOff>
    </xdr:to>
    <xdr:cxnSp macro="">
      <xdr:nvCxnSpPr>
        <xdr:cNvPr id="488" name="直線コネクタ 487">
          <a:extLst>
            <a:ext uri="{FF2B5EF4-FFF2-40B4-BE49-F238E27FC236}">
              <a16:creationId xmlns:a16="http://schemas.microsoft.com/office/drawing/2014/main" id="{C168CEBF-5ACB-4FA9-AC81-FCBA13514AD1}"/>
            </a:ext>
          </a:extLst>
        </xdr:cNvPr>
        <xdr:cNvCxnSpPr/>
      </xdr:nvCxnSpPr>
      <xdr:spPr>
        <a:xfrm flipV="1">
          <a:off x="6149340" y="17772126"/>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9" name="n_1aveValue【市民会館】&#10;一人当たり面積">
          <a:extLst>
            <a:ext uri="{FF2B5EF4-FFF2-40B4-BE49-F238E27FC236}">
              <a16:creationId xmlns:a16="http://schemas.microsoft.com/office/drawing/2014/main" id="{B1E4BE8A-EA0B-49B3-B567-87BA341E5980}"/>
            </a:ext>
          </a:extLst>
        </xdr:cNvPr>
        <xdr:cNvSpPr txBox="1"/>
      </xdr:nvSpPr>
      <xdr:spPr>
        <a:xfrm>
          <a:off x="8271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90" name="n_2aveValue【市民会館】&#10;一人当たり面積">
          <a:extLst>
            <a:ext uri="{FF2B5EF4-FFF2-40B4-BE49-F238E27FC236}">
              <a16:creationId xmlns:a16="http://schemas.microsoft.com/office/drawing/2014/main" id="{48B5F99B-A424-4450-B385-52F1158E05B4}"/>
            </a:ext>
          </a:extLst>
        </xdr:cNvPr>
        <xdr:cNvSpPr txBox="1"/>
      </xdr:nvSpPr>
      <xdr:spPr>
        <a:xfrm>
          <a:off x="7509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1" name="n_3aveValue【市民会館】&#10;一人当たり面積">
          <a:extLst>
            <a:ext uri="{FF2B5EF4-FFF2-40B4-BE49-F238E27FC236}">
              <a16:creationId xmlns:a16="http://schemas.microsoft.com/office/drawing/2014/main" id="{3CC62F3B-BA42-4D4B-9171-A037496089F8}"/>
            </a:ext>
          </a:extLst>
        </xdr:cNvPr>
        <xdr:cNvSpPr txBox="1"/>
      </xdr:nvSpPr>
      <xdr:spPr>
        <a:xfrm>
          <a:off x="671202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2" name="n_4aveValue【市民会館】&#10;一人当たり面積">
          <a:extLst>
            <a:ext uri="{FF2B5EF4-FFF2-40B4-BE49-F238E27FC236}">
              <a16:creationId xmlns:a16="http://schemas.microsoft.com/office/drawing/2014/main" id="{DCC234D3-2429-43DD-A213-40130CF8A574}"/>
            </a:ext>
          </a:extLst>
        </xdr:cNvPr>
        <xdr:cNvSpPr txBox="1"/>
      </xdr:nvSpPr>
      <xdr:spPr>
        <a:xfrm>
          <a:off x="59373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40403</xdr:rowOff>
    </xdr:from>
    <xdr:ext cx="469744" cy="259045"/>
    <xdr:sp macro="" textlink="">
      <xdr:nvSpPr>
        <xdr:cNvPr id="493" name="n_1mainValue【市民会館】&#10;一人当たり面積">
          <a:extLst>
            <a:ext uri="{FF2B5EF4-FFF2-40B4-BE49-F238E27FC236}">
              <a16:creationId xmlns:a16="http://schemas.microsoft.com/office/drawing/2014/main" id="{44F0471A-D259-413A-BABD-A7F76BC01F24}"/>
            </a:ext>
          </a:extLst>
        </xdr:cNvPr>
        <xdr:cNvSpPr txBox="1"/>
      </xdr:nvSpPr>
      <xdr:spPr>
        <a:xfrm>
          <a:off x="827158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94" name="n_2mainValue【市民会館】&#10;一人当たり面積">
          <a:extLst>
            <a:ext uri="{FF2B5EF4-FFF2-40B4-BE49-F238E27FC236}">
              <a16:creationId xmlns:a16="http://schemas.microsoft.com/office/drawing/2014/main" id="{B1230FDE-B433-4395-A583-5EA47588D61A}"/>
            </a:ext>
          </a:extLst>
        </xdr:cNvPr>
        <xdr:cNvSpPr txBox="1"/>
      </xdr:nvSpPr>
      <xdr:spPr>
        <a:xfrm>
          <a:off x="7509587" y="17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40403</xdr:rowOff>
    </xdr:from>
    <xdr:ext cx="469744" cy="259045"/>
    <xdr:sp macro="" textlink="">
      <xdr:nvSpPr>
        <xdr:cNvPr id="495" name="n_3mainValue【市民会館】&#10;一人当たり面積">
          <a:extLst>
            <a:ext uri="{FF2B5EF4-FFF2-40B4-BE49-F238E27FC236}">
              <a16:creationId xmlns:a16="http://schemas.microsoft.com/office/drawing/2014/main" id="{5B405891-2F64-4300-A9CD-4A7B6BE13E76}"/>
            </a:ext>
          </a:extLst>
        </xdr:cNvPr>
        <xdr:cNvSpPr txBox="1"/>
      </xdr:nvSpPr>
      <xdr:spPr>
        <a:xfrm>
          <a:off x="6712027" y="17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44975</xdr:rowOff>
    </xdr:from>
    <xdr:ext cx="469744" cy="259045"/>
    <xdr:sp macro="" textlink="">
      <xdr:nvSpPr>
        <xdr:cNvPr id="496" name="n_4mainValue【市民会館】&#10;一人当たり面積">
          <a:extLst>
            <a:ext uri="{FF2B5EF4-FFF2-40B4-BE49-F238E27FC236}">
              <a16:creationId xmlns:a16="http://schemas.microsoft.com/office/drawing/2014/main" id="{88825E7B-39CC-46D5-AF03-77C123293A5B}"/>
            </a:ext>
          </a:extLst>
        </xdr:cNvPr>
        <xdr:cNvSpPr txBox="1"/>
      </xdr:nvSpPr>
      <xdr:spPr>
        <a:xfrm>
          <a:off x="5937327" y="17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C0C6BF7-B02D-4255-89BD-B926F684CAB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F1037EF6-4D4D-415A-A93B-95EE2FAEC89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DA9234C-E0F7-4136-B72C-DDDC3E90545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42AE5108-43A6-46EB-B052-D8108D10A3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0E26FE1-B89F-46AD-AFA1-A24842CA790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43DAA700-FD85-426D-8C04-0553E62B5D8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E816B7E2-56EC-4FEA-807A-DE2A0816F0A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A288597-74FD-488F-A857-EF1CE4FB74B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E858D083-1AE4-4FCD-B999-33077BC602C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F342D038-0807-4AB2-BF9F-DA32FDB3EEE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A260821-B196-4BB2-9C97-8762B726638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3C41A47D-F0E9-45B6-8055-773E91DD5DD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C31E66AC-D32A-458F-9030-DE8AFA3EAF21}"/>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D1D5FC47-37FE-42B5-AAD4-2FB754BB844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64DBAAAD-96FB-485A-85E5-73BBDA03F01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5C4D7544-785D-4004-8BAB-327CADC17EE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5BFE6C2D-DA3D-44F5-BC7D-D78D8734781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CD25B127-4E1E-478E-9982-BD9553E9910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6662DF98-2B8B-4AB7-BD4D-E576D01BEE8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B51748D4-22E6-42E1-A501-CD0B06FD832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1D2671D-3641-4B72-A6AD-F922715154D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65F44811-FB44-43FC-89F5-BC8084A4330E}"/>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153FA923-02FD-407D-B738-4BE0B7265B6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F223E7E4-9D86-4755-AB0F-E1A3829C61C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A965FBBA-D853-456B-815E-F9A4C82F5E8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2" name="直線コネクタ 521">
          <a:extLst>
            <a:ext uri="{FF2B5EF4-FFF2-40B4-BE49-F238E27FC236}">
              <a16:creationId xmlns:a16="http://schemas.microsoft.com/office/drawing/2014/main" id="{75684CB6-F952-4ED5-903B-D8E5C272B137}"/>
            </a:ext>
          </a:extLst>
        </xdr:cNvPr>
        <xdr:cNvCxnSpPr/>
      </xdr:nvCxnSpPr>
      <xdr:spPr>
        <a:xfrm flipV="1">
          <a:off x="14375764" y="5632813"/>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3" name="【一般廃棄物処理施設】&#10;有形固定資産減価償却率最小値テキスト">
          <a:extLst>
            <a:ext uri="{FF2B5EF4-FFF2-40B4-BE49-F238E27FC236}">
              <a16:creationId xmlns:a16="http://schemas.microsoft.com/office/drawing/2014/main" id="{A2535ACC-F82A-4EFF-835A-4DC5BD94B5FC}"/>
            </a:ext>
          </a:extLst>
        </xdr:cNvPr>
        <xdr:cNvSpPr txBox="1"/>
      </xdr:nvSpPr>
      <xdr:spPr>
        <a:xfrm>
          <a:off x="14414500" y="71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4" name="直線コネクタ 523">
          <a:extLst>
            <a:ext uri="{FF2B5EF4-FFF2-40B4-BE49-F238E27FC236}">
              <a16:creationId xmlns:a16="http://schemas.microsoft.com/office/drawing/2014/main" id="{71151BF9-3F8B-4A7D-A19E-AE953EBF673D}"/>
            </a:ext>
          </a:extLst>
        </xdr:cNvPr>
        <xdr:cNvCxnSpPr/>
      </xdr:nvCxnSpPr>
      <xdr:spPr>
        <a:xfrm>
          <a:off x="1428750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D680F03-3499-43E0-A004-AB52845267C4}"/>
            </a:ext>
          </a:extLst>
        </xdr:cNvPr>
        <xdr:cNvSpPr txBox="1"/>
      </xdr:nvSpPr>
      <xdr:spPr>
        <a:xfrm>
          <a:off x="1441450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6" name="直線コネクタ 525">
          <a:extLst>
            <a:ext uri="{FF2B5EF4-FFF2-40B4-BE49-F238E27FC236}">
              <a16:creationId xmlns:a16="http://schemas.microsoft.com/office/drawing/2014/main" id="{4FD24B58-7A9D-4FDC-98DA-029BD8104A1D}"/>
            </a:ext>
          </a:extLst>
        </xdr:cNvPr>
        <xdr:cNvCxnSpPr/>
      </xdr:nvCxnSpPr>
      <xdr:spPr>
        <a:xfrm>
          <a:off x="1428750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1B74018B-7954-47DD-94D3-A912344534FF}"/>
            </a:ext>
          </a:extLst>
        </xdr:cNvPr>
        <xdr:cNvSpPr txBox="1"/>
      </xdr:nvSpPr>
      <xdr:spPr>
        <a:xfrm>
          <a:off x="144145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8" name="フローチャート: 判断 527">
          <a:extLst>
            <a:ext uri="{FF2B5EF4-FFF2-40B4-BE49-F238E27FC236}">
              <a16:creationId xmlns:a16="http://schemas.microsoft.com/office/drawing/2014/main" id="{883F5807-EEC1-41B5-AB56-98FD90AE7430}"/>
            </a:ext>
          </a:extLst>
        </xdr:cNvPr>
        <xdr:cNvSpPr/>
      </xdr:nvSpPr>
      <xdr:spPr>
        <a:xfrm>
          <a:off x="14325600" y="6498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9" name="フローチャート: 判断 528">
          <a:extLst>
            <a:ext uri="{FF2B5EF4-FFF2-40B4-BE49-F238E27FC236}">
              <a16:creationId xmlns:a16="http://schemas.microsoft.com/office/drawing/2014/main" id="{7A575F36-91B9-400E-B5BC-0EA5869DABE6}"/>
            </a:ext>
          </a:extLst>
        </xdr:cNvPr>
        <xdr:cNvSpPr/>
      </xdr:nvSpPr>
      <xdr:spPr>
        <a:xfrm>
          <a:off x="13578840" y="6516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30" name="フローチャート: 判断 529">
          <a:extLst>
            <a:ext uri="{FF2B5EF4-FFF2-40B4-BE49-F238E27FC236}">
              <a16:creationId xmlns:a16="http://schemas.microsoft.com/office/drawing/2014/main" id="{0C5FCBD0-A597-473D-9FB8-038057324DAD}"/>
            </a:ext>
          </a:extLst>
        </xdr:cNvPr>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1" name="フローチャート: 判断 530">
          <a:extLst>
            <a:ext uri="{FF2B5EF4-FFF2-40B4-BE49-F238E27FC236}">
              <a16:creationId xmlns:a16="http://schemas.microsoft.com/office/drawing/2014/main" id="{9B9AD53C-C8F6-4643-AA1B-7E14CC4C16F4}"/>
            </a:ext>
          </a:extLst>
        </xdr:cNvPr>
        <xdr:cNvSpPr/>
      </xdr:nvSpPr>
      <xdr:spPr>
        <a:xfrm>
          <a:off x="12029440" y="6613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2" name="フローチャート: 判断 531">
          <a:extLst>
            <a:ext uri="{FF2B5EF4-FFF2-40B4-BE49-F238E27FC236}">
              <a16:creationId xmlns:a16="http://schemas.microsoft.com/office/drawing/2014/main" id="{6F3D6AB3-1CAE-434D-A93A-FBB33E33AD80}"/>
            </a:ext>
          </a:extLst>
        </xdr:cNvPr>
        <xdr:cNvSpPr/>
      </xdr:nvSpPr>
      <xdr:spPr>
        <a:xfrm>
          <a:off x="1123188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76E96C3-01F5-4057-B4C8-4E2EC812800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A07D9BF-57A8-4464-AB27-4677152C680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ABF7943-2AB0-49B1-8B6D-F4641AE1584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F773322-6BEF-475B-897F-DD2FEF44AE1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711BB28-8A14-4A54-94BB-E038F7C6BE4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64588</xdr:rowOff>
    </xdr:from>
    <xdr:to>
      <xdr:col>85</xdr:col>
      <xdr:colOff>177800</xdr:colOff>
      <xdr:row>39</xdr:row>
      <xdr:rowOff>166188</xdr:rowOff>
    </xdr:to>
    <xdr:sp macro="" textlink="">
      <xdr:nvSpPr>
        <xdr:cNvPr id="538" name="楕円 537">
          <a:extLst>
            <a:ext uri="{FF2B5EF4-FFF2-40B4-BE49-F238E27FC236}">
              <a16:creationId xmlns:a16="http://schemas.microsoft.com/office/drawing/2014/main" id="{4DDD658A-5268-4F85-8A77-2460D32EFE52}"/>
            </a:ext>
          </a:extLst>
        </xdr:cNvPr>
        <xdr:cNvSpPr/>
      </xdr:nvSpPr>
      <xdr:spPr>
        <a:xfrm>
          <a:off x="14325600" y="66025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43015</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B91BAB-961D-41DE-A7B8-81135D5C872F}"/>
            </a:ext>
          </a:extLst>
        </xdr:cNvPr>
        <xdr:cNvSpPr txBox="1"/>
      </xdr:nvSpPr>
      <xdr:spPr>
        <a:xfrm>
          <a:off x="14414500" y="658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540" name="楕円 539">
          <a:extLst>
            <a:ext uri="{FF2B5EF4-FFF2-40B4-BE49-F238E27FC236}">
              <a16:creationId xmlns:a16="http://schemas.microsoft.com/office/drawing/2014/main" id="{C7B2B140-F44A-4A79-9839-83EE1A78F5D5}"/>
            </a:ext>
          </a:extLst>
        </xdr:cNvPr>
        <xdr:cNvSpPr/>
      </xdr:nvSpPr>
      <xdr:spPr>
        <a:xfrm>
          <a:off x="13578840" y="655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69669</xdr:rowOff>
    </xdr:from>
    <xdr:to>
      <xdr:col>85</xdr:col>
      <xdr:colOff>127000</xdr:colOff>
      <xdr:row>39</xdr:row>
      <xdr:rowOff>115388</xdr:rowOff>
    </xdr:to>
    <xdr:cxnSp macro="">
      <xdr:nvCxnSpPr>
        <xdr:cNvPr id="541" name="直線コネクタ 540">
          <a:extLst>
            <a:ext uri="{FF2B5EF4-FFF2-40B4-BE49-F238E27FC236}">
              <a16:creationId xmlns:a16="http://schemas.microsoft.com/office/drawing/2014/main" id="{2BC03B50-C4B6-44AA-B499-762FE97EE761}"/>
            </a:ext>
          </a:extLst>
        </xdr:cNvPr>
        <xdr:cNvCxnSpPr/>
      </xdr:nvCxnSpPr>
      <xdr:spPr>
        <a:xfrm>
          <a:off x="13629640" y="6607629"/>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152763</xdr:rowOff>
    </xdr:from>
    <xdr:to>
      <xdr:col>76</xdr:col>
      <xdr:colOff>165100</xdr:colOff>
      <xdr:row>39</xdr:row>
      <xdr:rowOff>82913</xdr:rowOff>
    </xdr:to>
    <xdr:sp macro="" textlink="">
      <xdr:nvSpPr>
        <xdr:cNvPr id="542" name="楕円 541">
          <a:extLst>
            <a:ext uri="{FF2B5EF4-FFF2-40B4-BE49-F238E27FC236}">
              <a16:creationId xmlns:a16="http://schemas.microsoft.com/office/drawing/2014/main" id="{56CF3199-891C-436B-BB7B-260EFE379076}"/>
            </a:ext>
          </a:extLst>
        </xdr:cNvPr>
        <xdr:cNvSpPr/>
      </xdr:nvSpPr>
      <xdr:spPr>
        <a:xfrm>
          <a:off x="12804140" y="652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69669</xdr:rowOff>
    </xdr:to>
    <xdr:cxnSp macro="">
      <xdr:nvCxnSpPr>
        <xdr:cNvPr id="543" name="直線コネクタ 542">
          <a:extLst>
            <a:ext uri="{FF2B5EF4-FFF2-40B4-BE49-F238E27FC236}">
              <a16:creationId xmlns:a16="http://schemas.microsoft.com/office/drawing/2014/main" id="{C1468285-476B-4804-A697-C7ECBD6CC521}"/>
            </a:ext>
          </a:extLst>
        </xdr:cNvPr>
        <xdr:cNvCxnSpPr/>
      </xdr:nvCxnSpPr>
      <xdr:spPr>
        <a:xfrm>
          <a:off x="12854940" y="6570073"/>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544" name="楕円 543">
          <a:extLst>
            <a:ext uri="{FF2B5EF4-FFF2-40B4-BE49-F238E27FC236}">
              <a16:creationId xmlns:a16="http://schemas.microsoft.com/office/drawing/2014/main" id="{36DF679D-F6C8-4042-AABA-16186C3DBE1F}"/>
            </a:ext>
          </a:extLst>
        </xdr:cNvPr>
        <xdr:cNvSpPr/>
      </xdr:nvSpPr>
      <xdr:spPr>
        <a:xfrm>
          <a:off x="12029440" y="6539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48441</xdr:rowOff>
    </xdr:to>
    <xdr:cxnSp macro="">
      <xdr:nvCxnSpPr>
        <xdr:cNvPr id="545" name="直線コネクタ 544">
          <a:extLst>
            <a:ext uri="{FF2B5EF4-FFF2-40B4-BE49-F238E27FC236}">
              <a16:creationId xmlns:a16="http://schemas.microsoft.com/office/drawing/2014/main" id="{A49E2E69-D45B-4ED7-8D4D-9C863908BD69}"/>
            </a:ext>
          </a:extLst>
        </xdr:cNvPr>
        <xdr:cNvCxnSpPr/>
      </xdr:nvCxnSpPr>
      <xdr:spPr>
        <a:xfrm flipV="1">
          <a:off x="12072620" y="6570073"/>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46" name="楕円 545">
          <a:extLst>
            <a:ext uri="{FF2B5EF4-FFF2-40B4-BE49-F238E27FC236}">
              <a16:creationId xmlns:a16="http://schemas.microsoft.com/office/drawing/2014/main" id="{D41E1C8A-81EC-4659-B945-15DE9A725188}"/>
            </a:ext>
          </a:extLst>
        </xdr:cNvPr>
        <xdr:cNvSpPr/>
      </xdr:nvSpPr>
      <xdr:spPr>
        <a:xfrm>
          <a:off x="11231880" y="6851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48441</xdr:rowOff>
    </xdr:from>
    <xdr:to>
      <xdr:col>71</xdr:col>
      <xdr:colOff>177800</xdr:colOff>
      <xdr:row>41</xdr:row>
      <xdr:rowOff>25581</xdr:rowOff>
    </xdr:to>
    <xdr:cxnSp macro="">
      <xdr:nvCxnSpPr>
        <xdr:cNvPr id="547" name="直線コネクタ 546">
          <a:extLst>
            <a:ext uri="{FF2B5EF4-FFF2-40B4-BE49-F238E27FC236}">
              <a16:creationId xmlns:a16="http://schemas.microsoft.com/office/drawing/2014/main" id="{07A4B9B4-14A2-4BAB-ADA2-91BDD9DA8C85}"/>
            </a:ext>
          </a:extLst>
        </xdr:cNvPr>
        <xdr:cNvCxnSpPr/>
      </xdr:nvCxnSpPr>
      <xdr:spPr>
        <a:xfrm flipV="1">
          <a:off x="11282680" y="6586401"/>
          <a:ext cx="78994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82AA8016-DD70-4B41-8002-15730C2FE104}"/>
            </a:ext>
          </a:extLst>
        </xdr:cNvPr>
        <xdr:cNvSpPr txBox="1"/>
      </xdr:nvSpPr>
      <xdr:spPr>
        <a:xfrm>
          <a:off x="13437244"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5CD620F8-FD69-48CD-8B80-5040962B6AFC}"/>
            </a:ext>
          </a:extLst>
        </xdr:cNvPr>
        <xdr:cNvSpPr txBox="1"/>
      </xdr:nvSpPr>
      <xdr:spPr>
        <a:xfrm>
          <a:off x="126752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A75778A6-C16B-4567-BEB9-2C477821FF7E}"/>
            </a:ext>
          </a:extLst>
        </xdr:cNvPr>
        <xdr:cNvSpPr txBox="1"/>
      </xdr:nvSpPr>
      <xdr:spPr>
        <a:xfrm>
          <a:off x="11900544" y="670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BA0794B9-080D-41C3-BC21-0E6E3753D5F0}"/>
            </a:ext>
          </a:extLst>
        </xdr:cNvPr>
        <xdr:cNvSpPr txBox="1"/>
      </xdr:nvSpPr>
      <xdr:spPr>
        <a:xfrm>
          <a:off x="11102984"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111596</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185D02F6-BF98-4CC7-A607-D0561B97E909}"/>
            </a:ext>
          </a:extLst>
        </xdr:cNvPr>
        <xdr:cNvSpPr txBox="1"/>
      </xdr:nvSpPr>
      <xdr:spPr>
        <a:xfrm>
          <a:off x="13437244" y="664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99440</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1DFF3BE6-49BA-426F-B58F-89EBC9B8F1DA}"/>
            </a:ext>
          </a:extLst>
        </xdr:cNvPr>
        <xdr:cNvSpPr txBox="1"/>
      </xdr:nvSpPr>
      <xdr:spPr>
        <a:xfrm>
          <a:off x="12675244" y="630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115769</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EA43A057-39DC-4DC7-8D7F-A249078D8616}"/>
            </a:ext>
          </a:extLst>
        </xdr:cNvPr>
        <xdr:cNvSpPr txBox="1"/>
      </xdr:nvSpPr>
      <xdr:spPr>
        <a:xfrm>
          <a:off x="11900544"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2EBA3DA-4A91-4D89-971B-501FA419D864}"/>
            </a:ext>
          </a:extLst>
        </xdr:cNvPr>
        <xdr:cNvSpPr txBox="1"/>
      </xdr:nvSpPr>
      <xdr:spPr>
        <a:xfrm>
          <a:off x="11102984" y="694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D6A974B9-1897-47E8-91EC-905571DDF2B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B5A4C839-2187-42A4-83D4-65ECC4721C7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E981C85E-6448-4120-A34F-0F186873DBA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614354F3-1497-4C23-965B-2203F90736D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72B5A85F-B101-45D4-BA9E-777F7A06B04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F3AF1B9A-3D62-43C4-9A6F-3C576841C9E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770A6181-1B4F-4CE3-A037-AFF964EBD07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C099BB66-25EE-455C-962F-7841E589777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951E850C-0F06-4385-9420-C473DC5B35C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928A446B-15AA-4AE0-ADBF-B48F7D90BF7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A5BF06CF-263A-46B9-A0B3-7AD7456E6D4F}"/>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20B8767-C2E6-42FF-97EE-E2B30C486C4B}"/>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CA9A7E1-279D-4250-A03D-14E356B5C6B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5EBDE893-C1FE-4653-96C9-50F6F6B7EB02}"/>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CBFFEF52-92F4-4F5E-B08D-F0439570A98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6E727FBC-808A-4DCD-80BB-25B12F5E5669}"/>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D8FAA24D-AA01-40DB-833D-5FDD7E9CD125}"/>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5859EC8F-FA64-40C2-BD6A-9CAD2AD181C1}"/>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B6F2C0DD-D7C8-4F13-BB2B-8F49CA406C4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16D15932-E93D-452B-95A3-26A1409C405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50C6B001-3372-4B0F-A392-5AD2BBE4C9C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7" name="直線コネクタ 576">
          <a:extLst>
            <a:ext uri="{FF2B5EF4-FFF2-40B4-BE49-F238E27FC236}">
              <a16:creationId xmlns:a16="http://schemas.microsoft.com/office/drawing/2014/main" id="{2910F2BB-CAD8-42E8-B006-7968A69E5B62}"/>
            </a:ext>
          </a:extLst>
        </xdr:cNvPr>
        <xdr:cNvCxnSpPr/>
      </xdr:nvCxnSpPr>
      <xdr:spPr>
        <a:xfrm flipV="1">
          <a:off x="19509104" y="5706639"/>
          <a:ext cx="0" cy="127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612BA4C7-88F6-4E43-9622-847293F3E40B}"/>
            </a:ext>
          </a:extLst>
        </xdr:cNvPr>
        <xdr:cNvSpPr txBox="1"/>
      </xdr:nvSpPr>
      <xdr:spPr>
        <a:xfrm>
          <a:off x="19547840" y="69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9" name="直線コネクタ 578">
          <a:extLst>
            <a:ext uri="{FF2B5EF4-FFF2-40B4-BE49-F238E27FC236}">
              <a16:creationId xmlns:a16="http://schemas.microsoft.com/office/drawing/2014/main" id="{6806F8C1-5A09-4B7C-BEAF-CD121BEB9A64}"/>
            </a:ext>
          </a:extLst>
        </xdr:cNvPr>
        <xdr:cNvCxnSpPr/>
      </xdr:nvCxnSpPr>
      <xdr:spPr>
        <a:xfrm>
          <a:off x="19443700" y="6976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45DA97D6-EBCC-4E08-99B3-A33DE8175C24}"/>
            </a:ext>
          </a:extLst>
        </xdr:cNvPr>
        <xdr:cNvSpPr txBox="1"/>
      </xdr:nvSpPr>
      <xdr:spPr>
        <a:xfrm>
          <a:off x="19547840" y="548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1" name="直線コネクタ 580">
          <a:extLst>
            <a:ext uri="{FF2B5EF4-FFF2-40B4-BE49-F238E27FC236}">
              <a16:creationId xmlns:a16="http://schemas.microsoft.com/office/drawing/2014/main" id="{313D2447-0E75-47B3-83C0-1DF289DC010B}"/>
            </a:ext>
          </a:extLst>
        </xdr:cNvPr>
        <xdr:cNvCxnSpPr/>
      </xdr:nvCxnSpPr>
      <xdr:spPr>
        <a:xfrm>
          <a:off x="19443700" y="5706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D13CA6C0-FE6C-46EA-9241-68F2E6D79062}"/>
            </a:ext>
          </a:extLst>
        </xdr:cNvPr>
        <xdr:cNvSpPr txBox="1"/>
      </xdr:nvSpPr>
      <xdr:spPr>
        <a:xfrm>
          <a:off x="19547840" y="6426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3" name="フローチャート: 判断 582">
          <a:extLst>
            <a:ext uri="{FF2B5EF4-FFF2-40B4-BE49-F238E27FC236}">
              <a16:creationId xmlns:a16="http://schemas.microsoft.com/office/drawing/2014/main" id="{DFD3F054-0077-423E-B2D9-11958D5C3644}"/>
            </a:ext>
          </a:extLst>
        </xdr:cNvPr>
        <xdr:cNvSpPr/>
      </xdr:nvSpPr>
      <xdr:spPr>
        <a:xfrm>
          <a:off x="19458940" y="657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4" name="フローチャート: 判断 583">
          <a:extLst>
            <a:ext uri="{FF2B5EF4-FFF2-40B4-BE49-F238E27FC236}">
              <a16:creationId xmlns:a16="http://schemas.microsoft.com/office/drawing/2014/main" id="{03A33A0F-AA8C-4EEE-8EA8-226123975A32}"/>
            </a:ext>
          </a:extLst>
        </xdr:cNvPr>
        <xdr:cNvSpPr/>
      </xdr:nvSpPr>
      <xdr:spPr>
        <a:xfrm>
          <a:off x="18735040" y="657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5" name="フローチャート: 判断 584">
          <a:extLst>
            <a:ext uri="{FF2B5EF4-FFF2-40B4-BE49-F238E27FC236}">
              <a16:creationId xmlns:a16="http://schemas.microsoft.com/office/drawing/2014/main" id="{96679689-2F33-41F4-8F12-25FD70CEF38D}"/>
            </a:ext>
          </a:extLst>
        </xdr:cNvPr>
        <xdr:cNvSpPr/>
      </xdr:nvSpPr>
      <xdr:spPr>
        <a:xfrm>
          <a:off x="17937480" y="65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6" name="フローチャート: 判断 585">
          <a:extLst>
            <a:ext uri="{FF2B5EF4-FFF2-40B4-BE49-F238E27FC236}">
              <a16:creationId xmlns:a16="http://schemas.microsoft.com/office/drawing/2014/main" id="{62E712A5-9D12-4D80-8CE9-30644F7404F7}"/>
            </a:ext>
          </a:extLst>
        </xdr:cNvPr>
        <xdr:cNvSpPr/>
      </xdr:nvSpPr>
      <xdr:spPr>
        <a:xfrm>
          <a:off x="17162780" y="6618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7" name="フローチャート: 判断 586">
          <a:extLst>
            <a:ext uri="{FF2B5EF4-FFF2-40B4-BE49-F238E27FC236}">
              <a16:creationId xmlns:a16="http://schemas.microsoft.com/office/drawing/2014/main" id="{7B787916-4D99-43F0-867A-136F7878A47A}"/>
            </a:ext>
          </a:extLst>
        </xdr:cNvPr>
        <xdr:cNvSpPr/>
      </xdr:nvSpPr>
      <xdr:spPr>
        <a:xfrm>
          <a:off x="16388080" y="6618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D039BA6-1EB0-43A4-B413-4EBC10D320E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6C27AB8-765E-4363-B442-CAD87865E4E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1DE2F8D-BBE9-4ABF-A943-8B18F30F5D8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09DB98F-FFC6-4F5A-A309-224AB07882D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B5EC8F2-EEF1-4F48-AD12-BEBE54F2BD1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169898</xdr:rowOff>
    </xdr:from>
    <xdr:to>
      <xdr:col>116</xdr:col>
      <xdr:colOff>114300</xdr:colOff>
      <xdr:row>41</xdr:row>
      <xdr:rowOff>100048</xdr:rowOff>
    </xdr:to>
    <xdr:sp macro="" textlink="">
      <xdr:nvSpPr>
        <xdr:cNvPr id="593" name="楕円 592">
          <a:extLst>
            <a:ext uri="{FF2B5EF4-FFF2-40B4-BE49-F238E27FC236}">
              <a16:creationId xmlns:a16="http://schemas.microsoft.com/office/drawing/2014/main" id="{3B2C045C-7A12-4B6E-9CB3-574A81B37005}"/>
            </a:ext>
          </a:extLst>
        </xdr:cNvPr>
        <xdr:cNvSpPr/>
      </xdr:nvSpPr>
      <xdr:spPr>
        <a:xfrm>
          <a:off x="19458940" y="6875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84825</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A695CCB5-AEC9-4DEA-9753-23D0AD273686}"/>
            </a:ext>
          </a:extLst>
        </xdr:cNvPr>
        <xdr:cNvSpPr txBox="1"/>
      </xdr:nvSpPr>
      <xdr:spPr>
        <a:xfrm>
          <a:off x="19547840" y="67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170291</xdr:rowOff>
    </xdr:from>
    <xdr:to>
      <xdr:col>112</xdr:col>
      <xdr:colOff>38100</xdr:colOff>
      <xdr:row>41</xdr:row>
      <xdr:rowOff>100441</xdr:rowOff>
    </xdr:to>
    <xdr:sp macro="" textlink="">
      <xdr:nvSpPr>
        <xdr:cNvPr id="595" name="楕円 594">
          <a:extLst>
            <a:ext uri="{FF2B5EF4-FFF2-40B4-BE49-F238E27FC236}">
              <a16:creationId xmlns:a16="http://schemas.microsoft.com/office/drawing/2014/main" id="{95EF9E03-5E5E-42BE-80D8-F417C9F509D6}"/>
            </a:ext>
          </a:extLst>
        </xdr:cNvPr>
        <xdr:cNvSpPr/>
      </xdr:nvSpPr>
      <xdr:spPr>
        <a:xfrm>
          <a:off x="18735040" y="6875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49248</xdr:rowOff>
    </xdr:from>
    <xdr:to>
      <xdr:col>116</xdr:col>
      <xdr:colOff>63500</xdr:colOff>
      <xdr:row>41</xdr:row>
      <xdr:rowOff>49641</xdr:rowOff>
    </xdr:to>
    <xdr:cxnSp macro="">
      <xdr:nvCxnSpPr>
        <xdr:cNvPr id="596" name="直線コネクタ 595">
          <a:extLst>
            <a:ext uri="{FF2B5EF4-FFF2-40B4-BE49-F238E27FC236}">
              <a16:creationId xmlns:a16="http://schemas.microsoft.com/office/drawing/2014/main" id="{9DCF68BC-C524-42C5-BE0C-55B8CA0B647C}"/>
            </a:ext>
          </a:extLst>
        </xdr:cNvPr>
        <xdr:cNvCxnSpPr/>
      </xdr:nvCxnSpPr>
      <xdr:spPr>
        <a:xfrm flipV="1">
          <a:off x="18778220" y="6922488"/>
          <a:ext cx="73152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169656</xdr:rowOff>
    </xdr:from>
    <xdr:to>
      <xdr:col>107</xdr:col>
      <xdr:colOff>101600</xdr:colOff>
      <xdr:row>41</xdr:row>
      <xdr:rowOff>99806</xdr:rowOff>
    </xdr:to>
    <xdr:sp macro="" textlink="">
      <xdr:nvSpPr>
        <xdr:cNvPr id="597" name="楕円 596">
          <a:extLst>
            <a:ext uri="{FF2B5EF4-FFF2-40B4-BE49-F238E27FC236}">
              <a16:creationId xmlns:a16="http://schemas.microsoft.com/office/drawing/2014/main" id="{E09E0F46-5DF8-420B-B987-ECA358D2BD17}"/>
            </a:ext>
          </a:extLst>
        </xdr:cNvPr>
        <xdr:cNvSpPr/>
      </xdr:nvSpPr>
      <xdr:spPr>
        <a:xfrm>
          <a:off x="17937480" y="68752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49006</xdr:rowOff>
    </xdr:from>
    <xdr:to>
      <xdr:col>111</xdr:col>
      <xdr:colOff>177800</xdr:colOff>
      <xdr:row>41</xdr:row>
      <xdr:rowOff>49641</xdr:rowOff>
    </xdr:to>
    <xdr:cxnSp macro="">
      <xdr:nvCxnSpPr>
        <xdr:cNvPr id="598" name="直線コネクタ 597">
          <a:extLst>
            <a:ext uri="{FF2B5EF4-FFF2-40B4-BE49-F238E27FC236}">
              <a16:creationId xmlns:a16="http://schemas.microsoft.com/office/drawing/2014/main" id="{760F9EE9-4262-428C-BA9D-71D1F66B27E1}"/>
            </a:ext>
          </a:extLst>
        </xdr:cNvPr>
        <xdr:cNvCxnSpPr/>
      </xdr:nvCxnSpPr>
      <xdr:spPr>
        <a:xfrm>
          <a:off x="17988280" y="6922246"/>
          <a:ext cx="78994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2659</xdr:rowOff>
    </xdr:from>
    <xdr:to>
      <xdr:col>102</xdr:col>
      <xdr:colOff>165100</xdr:colOff>
      <xdr:row>41</xdr:row>
      <xdr:rowOff>104259</xdr:rowOff>
    </xdr:to>
    <xdr:sp macro="" textlink="">
      <xdr:nvSpPr>
        <xdr:cNvPr id="599" name="楕円 598">
          <a:extLst>
            <a:ext uri="{FF2B5EF4-FFF2-40B4-BE49-F238E27FC236}">
              <a16:creationId xmlns:a16="http://schemas.microsoft.com/office/drawing/2014/main" id="{64BA90DB-81EB-4F5A-AC2B-9785F7A39953}"/>
            </a:ext>
          </a:extLst>
        </xdr:cNvPr>
        <xdr:cNvSpPr/>
      </xdr:nvSpPr>
      <xdr:spPr>
        <a:xfrm>
          <a:off x="17162780" y="6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49006</xdr:rowOff>
    </xdr:from>
    <xdr:to>
      <xdr:col>107</xdr:col>
      <xdr:colOff>50800</xdr:colOff>
      <xdr:row>41</xdr:row>
      <xdr:rowOff>53459</xdr:rowOff>
    </xdr:to>
    <xdr:cxnSp macro="">
      <xdr:nvCxnSpPr>
        <xdr:cNvPr id="600" name="直線コネクタ 599">
          <a:extLst>
            <a:ext uri="{FF2B5EF4-FFF2-40B4-BE49-F238E27FC236}">
              <a16:creationId xmlns:a16="http://schemas.microsoft.com/office/drawing/2014/main" id="{60DA744D-5364-4192-B445-BFC3A815A787}"/>
            </a:ext>
          </a:extLst>
        </xdr:cNvPr>
        <xdr:cNvCxnSpPr/>
      </xdr:nvCxnSpPr>
      <xdr:spPr>
        <a:xfrm flipV="1">
          <a:off x="17213580" y="6922246"/>
          <a:ext cx="7747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123991</xdr:rowOff>
    </xdr:from>
    <xdr:to>
      <xdr:col>98</xdr:col>
      <xdr:colOff>38100</xdr:colOff>
      <xdr:row>40</xdr:row>
      <xdr:rowOff>54141</xdr:rowOff>
    </xdr:to>
    <xdr:sp macro="" textlink="">
      <xdr:nvSpPr>
        <xdr:cNvPr id="601" name="楕円 600">
          <a:extLst>
            <a:ext uri="{FF2B5EF4-FFF2-40B4-BE49-F238E27FC236}">
              <a16:creationId xmlns:a16="http://schemas.microsoft.com/office/drawing/2014/main" id="{8C0E5983-4B10-4305-A64D-84947DA799B8}"/>
            </a:ext>
          </a:extLst>
        </xdr:cNvPr>
        <xdr:cNvSpPr/>
      </xdr:nvSpPr>
      <xdr:spPr>
        <a:xfrm>
          <a:off x="16388080" y="6661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3341</xdr:rowOff>
    </xdr:from>
    <xdr:to>
      <xdr:col>102</xdr:col>
      <xdr:colOff>114300</xdr:colOff>
      <xdr:row>41</xdr:row>
      <xdr:rowOff>53459</xdr:rowOff>
    </xdr:to>
    <xdr:cxnSp macro="">
      <xdr:nvCxnSpPr>
        <xdr:cNvPr id="602" name="直線コネクタ 601">
          <a:extLst>
            <a:ext uri="{FF2B5EF4-FFF2-40B4-BE49-F238E27FC236}">
              <a16:creationId xmlns:a16="http://schemas.microsoft.com/office/drawing/2014/main" id="{8438090C-9B2A-441D-AFD8-11C41024B89F}"/>
            </a:ext>
          </a:extLst>
        </xdr:cNvPr>
        <xdr:cNvCxnSpPr/>
      </xdr:nvCxnSpPr>
      <xdr:spPr>
        <a:xfrm>
          <a:off x="16431260" y="6708941"/>
          <a:ext cx="782320" cy="2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3898F02D-6D36-484F-869C-34CAC4758937}"/>
            </a:ext>
          </a:extLst>
        </xdr:cNvPr>
        <xdr:cNvSpPr txBox="1"/>
      </xdr:nvSpPr>
      <xdr:spPr>
        <a:xfrm>
          <a:off x="18528811" y="63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D398DA33-14DD-42BC-B750-393E533CBF50}"/>
            </a:ext>
          </a:extLst>
        </xdr:cNvPr>
        <xdr:cNvSpPr txBox="1"/>
      </xdr:nvSpPr>
      <xdr:spPr>
        <a:xfrm>
          <a:off x="17766811" y="6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5D565484-58EB-4E1D-B3E9-E145F31DB314}"/>
            </a:ext>
          </a:extLst>
        </xdr:cNvPr>
        <xdr:cNvSpPr txBox="1"/>
      </xdr:nvSpPr>
      <xdr:spPr>
        <a:xfrm>
          <a:off x="16969251" y="63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6EA647E-F884-493F-9F5A-A218E5928121}"/>
            </a:ext>
          </a:extLst>
        </xdr:cNvPr>
        <xdr:cNvSpPr txBox="1"/>
      </xdr:nvSpPr>
      <xdr:spPr>
        <a:xfrm>
          <a:off x="16194551" y="639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91568</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3518CCB2-1B2D-48B1-8452-458B0F70252C}"/>
            </a:ext>
          </a:extLst>
        </xdr:cNvPr>
        <xdr:cNvSpPr txBox="1"/>
      </xdr:nvSpPr>
      <xdr:spPr>
        <a:xfrm>
          <a:off x="18528811" y="696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90933</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1AD3A19E-395C-4719-ADB3-60E2EDCF1D5E}"/>
            </a:ext>
          </a:extLst>
        </xdr:cNvPr>
        <xdr:cNvSpPr txBox="1"/>
      </xdr:nvSpPr>
      <xdr:spPr>
        <a:xfrm>
          <a:off x="17766811" y="69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95386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2031E424-A7CA-4D34-A0AA-070EA49E5094}"/>
            </a:ext>
          </a:extLst>
        </xdr:cNvPr>
        <xdr:cNvSpPr txBox="1"/>
      </xdr:nvSpPr>
      <xdr:spPr>
        <a:xfrm>
          <a:off x="16969251" y="6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45268</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71EC04E3-3078-49AD-9F03-C54C70704398}"/>
            </a:ext>
          </a:extLst>
        </xdr:cNvPr>
        <xdr:cNvSpPr txBox="1"/>
      </xdr:nvSpPr>
      <xdr:spPr>
        <a:xfrm>
          <a:off x="16194551" y="675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2B537C94-2BEF-4E3E-AC06-04443A97F10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2B61F18-6717-4C27-8ECD-352BA395AA3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D079A8EF-08BE-4574-B46A-01A11DFD04C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9736809C-7034-423B-85D8-E17073CFE7D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D6486372-8A32-459A-BDF4-F1E97360177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30AECA78-1B5C-4715-839D-37A5C194609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B2C28FB-0F72-4AD6-8C04-55777ABE7B5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77A05A5C-547F-472B-A412-899D9A93B94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CE7BCB1E-F2B2-4DC9-8E58-3199F4CE607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E633E584-F9F2-4D33-9AA0-4C1DD1E1840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25EF1247-D597-4B65-9148-32D37147EAB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8083AA0D-41B0-4EAB-9308-8F5CDE664886}"/>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a:extLst>
            <a:ext uri="{FF2B5EF4-FFF2-40B4-BE49-F238E27FC236}">
              <a16:creationId xmlns:a16="http://schemas.microsoft.com/office/drawing/2014/main" id="{3D5387C4-902E-46E0-B7AF-5E61196C19DC}"/>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C035512A-FA46-4868-BAF9-63A6DD7AD42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3E057D13-5DAE-4DC4-A7D4-8405A44AC05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72B0BBAC-650E-4AA1-94E2-1F9A166EE19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6FEF8821-DCE4-4D2C-A875-B189CD7B5D5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ABF73E44-BBA4-4436-8206-7F1EC802DB6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E3E23271-41D9-4EDA-95F7-AB8DCBA45BC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9AE8FF8A-AB57-4EF5-BA8F-4DE58DAA68A8}"/>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1" name="テキスト ボックス 630">
          <a:extLst>
            <a:ext uri="{FF2B5EF4-FFF2-40B4-BE49-F238E27FC236}">
              <a16:creationId xmlns:a16="http://schemas.microsoft.com/office/drawing/2014/main" id="{EF383B53-3151-4579-9407-530970B0358B}"/>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30C4CFA9-C611-487F-AF79-BFA8830A5A1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67150B0E-7705-41DC-BDBC-912618CB166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4" name="直線コネクタ 633">
          <a:extLst>
            <a:ext uri="{FF2B5EF4-FFF2-40B4-BE49-F238E27FC236}">
              <a16:creationId xmlns:a16="http://schemas.microsoft.com/office/drawing/2014/main" id="{DCD5ACD5-928B-4965-A52D-DE29DA7B11FA}"/>
            </a:ext>
          </a:extLst>
        </xdr:cNvPr>
        <xdr:cNvCxnSpPr/>
      </xdr:nvCxnSpPr>
      <xdr:spPr>
        <a:xfrm flipV="1">
          <a:off x="14375764" y="94640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174D1A98-DFD9-486E-AD6C-6094E3A26B89}"/>
            </a:ext>
          </a:extLst>
        </xdr:cNvPr>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6" name="直線コネクタ 635">
          <a:extLst>
            <a:ext uri="{FF2B5EF4-FFF2-40B4-BE49-F238E27FC236}">
              <a16:creationId xmlns:a16="http://schemas.microsoft.com/office/drawing/2014/main" id="{EDB8BE31-7C2A-4B13-90C0-AE27FC8393C4}"/>
            </a:ext>
          </a:extLst>
        </xdr:cNvPr>
        <xdr:cNvCxnSpPr/>
      </xdr:nvCxnSpPr>
      <xdr:spPr>
        <a:xfrm>
          <a:off x="1428750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6ACC71F4-5843-4F07-86E3-32AC041030F9}"/>
            </a:ext>
          </a:extLst>
        </xdr:cNvPr>
        <xdr:cNvSpPr txBox="1"/>
      </xdr:nvSpPr>
      <xdr:spPr>
        <a:xfrm>
          <a:off x="14414500" y="9243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8" name="直線コネクタ 637">
          <a:extLst>
            <a:ext uri="{FF2B5EF4-FFF2-40B4-BE49-F238E27FC236}">
              <a16:creationId xmlns:a16="http://schemas.microsoft.com/office/drawing/2014/main" id="{40746CA2-656A-4AB0-A873-BCD5A7BB7456}"/>
            </a:ext>
          </a:extLst>
        </xdr:cNvPr>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F9E967E7-3E2F-463B-902E-DC87381A7897}"/>
            </a:ext>
          </a:extLst>
        </xdr:cNvPr>
        <xdr:cNvSpPr txBox="1"/>
      </xdr:nvSpPr>
      <xdr:spPr>
        <a:xfrm>
          <a:off x="14414500" y="1006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40" name="フローチャート: 判断 639">
          <a:extLst>
            <a:ext uri="{FF2B5EF4-FFF2-40B4-BE49-F238E27FC236}">
              <a16:creationId xmlns:a16="http://schemas.microsoft.com/office/drawing/2014/main" id="{3F0C18A4-4C6B-43CB-B600-6D8D8E9B0D22}"/>
            </a:ext>
          </a:extLst>
        </xdr:cNvPr>
        <xdr:cNvSpPr/>
      </xdr:nvSpPr>
      <xdr:spPr>
        <a:xfrm>
          <a:off x="14325600" y="102114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1" name="フローチャート: 判断 640">
          <a:extLst>
            <a:ext uri="{FF2B5EF4-FFF2-40B4-BE49-F238E27FC236}">
              <a16:creationId xmlns:a16="http://schemas.microsoft.com/office/drawing/2014/main" id="{116A8529-5B86-4183-9A5E-F09EDB45D98C}"/>
            </a:ext>
          </a:extLst>
        </xdr:cNvPr>
        <xdr:cNvSpPr/>
      </xdr:nvSpPr>
      <xdr:spPr>
        <a:xfrm>
          <a:off x="13578840" y="1017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2" name="フローチャート: 判断 641">
          <a:extLst>
            <a:ext uri="{FF2B5EF4-FFF2-40B4-BE49-F238E27FC236}">
              <a16:creationId xmlns:a16="http://schemas.microsoft.com/office/drawing/2014/main" id="{9FE14FBD-E944-47D3-8E2A-0A4C06A672AA}"/>
            </a:ext>
          </a:extLst>
        </xdr:cNvPr>
        <xdr:cNvSpPr/>
      </xdr:nvSpPr>
      <xdr:spPr>
        <a:xfrm>
          <a:off x="12804140" y="1013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3" name="フローチャート: 判断 642">
          <a:extLst>
            <a:ext uri="{FF2B5EF4-FFF2-40B4-BE49-F238E27FC236}">
              <a16:creationId xmlns:a16="http://schemas.microsoft.com/office/drawing/2014/main" id="{45EE18C4-6C78-46AD-9C62-BA5FDF3074EC}"/>
            </a:ext>
          </a:extLst>
        </xdr:cNvPr>
        <xdr:cNvSpPr/>
      </xdr:nvSpPr>
      <xdr:spPr>
        <a:xfrm>
          <a:off x="12029440" y="10106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4" name="フローチャート: 判断 643">
          <a:extLst>
            <a:ext uri="{FF2B5EF4-FFF2-40B4-BE49-F238E27FC236}">
              <a16:creationId xmlns:a16="http://schemas.microsoft.com/office/drawing/2014/main" id="{907E2162-1727-4837-89E7-F2D3217058C0}"/>
            </a:ext>
          </a:extLst>
        </xdr:cNvPr>
        <xdr:cNvSpPr/>
      </xdr:nvSpPr>
      <xdr:spPr>
        <a:xfrm>
          <a:off x="1123188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97CCB1A-4D0A-4157-A979-E86CFF7CF83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DB8772F-C473-4B7F-8E07-06A598165AD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8E616DB-B8B1-472E-8C76-FEDBF9DEBC8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929215F-C4AB-4396-89E1-E64173737A3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D1D0D9B-2FC1-43BE-8F24-2AB70BFEAEE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133985</xdr:rowOff>
    </xdr:from>
    <xdr:to>
      <xdr:col>85</xdr:col>
      <xdr:colOff>177800</xdr:colOff>
      <xdr:row>62</xdr:row>
      <xdr:rowOff>64135</xdr:rowOff>
    </xdr:to>
    <xdr:sp macro="" textlink="">
      <xdr:nvSpPr>
        <xdr:cNvPr id="650" name="楕円 649">
          <a:extLst>
            <a:ext uri="{FF2B5EF4-FFF2-40B4-BE49-F238E27FC236}">
              <a16:creationId xmlns:a16="http://schemas.microsoft.com/office/drawing/2014/main" id="{766D929A-551C-41D1-8FFC-A54CDF13FD7F}"/>
            </a:ext>
          </a:extLst>
        </xdr:cNvPr>
        <xdr:cNvSpPr/>
      </xdr:nvSpPr>
      <xdr:spPr>
        <a:xfrm>
          <a:off x="14325600" y="103600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112412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D7420BA0-D440-42BA-BF8D-39D4600D1F43}"/>
            </a:ext>
          </a:extLst>
        </xdr:cNvPr>
        <xdr:cNvSpPr txBox="1"/>
      </xdr:nvSpPr>
      <xdr:spPr>
        <a:xfrm>
          <a:off x="144145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52" name="楕円 651">
          <a:extLst>
            <a:ext uri="{FF2B5EF4-FFF2-40B4-BE49-F238E27FC236}">
              <a16:creationId xmlns:a16="http://schemas.microsoft.com/office/drawing/2014/main" id="{606D8523-5F43-4975-A820-FC85F2F9CE3E}"/>
            </a:ext>
          </a:extLst>
        </xdr:cNvPr>
        <xdr:cNvSpPr/>
      </xdr:nvSpPr>
      <xdr:spPr>
        <a:xfrm>
          <a:off x="1357884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13335</xdr:rowOff>
    </xdr:to>
    <xdr:cxnSp macro="">
      <xdr:nvCxnSpPr>
        <xdr:cNvPr id="653" name="直線コネクタ 652">
          <a:extLst>
            <a:ext uri="{FF2B5EF4-FFF2-40B4-BE49-F238E27FC236}">
              <a16:creationId xmlns:a16="http://schemas.microsoft.com/office/drawing/2014/main" id="{AF53C938-C58F-4308-B9A9-28B5F505E135}"/>
            </a:ext>
          </a:extLst>
        </xdr:cNvPr>
        <xdr:cNvCxnSpPr/>
      </xdr:nvCxnSpPr>
      <xdr:spPr>
        <a:xfrm>
          <a:off x="13629640" y="1037463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55880</xdr:rowOff>
    </xdr:from>
    <xdr:to>
      <xdr:col>76</xdr:col>
      <xdr:colOff>165100</xdr:colOff>
      <xdr:row>61</xdr:row>
      <xdr:rowOff>157480</xdr:rowOff>
    </xdr:to>
    <xdr:sp macro="" textlink="">
      <xdr:nvSpPr>
        <xdr:cNvPr id="654" name="楕円 653">
          <a:extLst>
            <a:ext uri="{FF2B5EF4-FFF2-40B4-BE49-F238E27FC236}">
              <a16:creationId xmlns:a16="http://schemas.microsoft.com/office/drawing/2014/main" id="{E0EC4153-72AF-45E4-8839-91A0D15093B6}"/>
            </a:ext>
          </a:extLst>
        </xdr:cNvPr>
        <xdr:cNvSpPr/>
      </xdr:nvSpPr>
      <xdr:spPr>
        <a:xfrm>
          <a:off x="1280414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106680</xdr:rowOff>
    </xdr:from>
    <xdr:to>
      <xdr:col>81</xdr:col>
      <xdr:colOff>50800</xdr:colOff>
      <xdr:row>61</xdr:row>
      <xdr:rowOff>148590</xdr:rowOff>
    </xdr:to>
    <xdr:cxnSp macro="">
      <xdr:nvCxnSpPr>
        <xdr:cNvPr id="655" name="直線コネクタ 654">
          <a:extLst>
            <a:ext uri="{FF2B5EF4-FFF2-40B4-BE49-F238E27FC236}">
              <a16:creationId xmlns:a16="http://schemas.microsoft.com/office/drawing/2014/main" id="{EC106C76-41FB-4E43-89C9-6D40FF75AAB8}"/>
            </a:ext>
          </a:extLst>
        </xdr:cNvPr>
        <xdr:cNvCxnSpPr/>
      </xdr:nvCxnSpPr>
      <xdr:spPr>
        <a:xfrm>
          <a:off x="12854940" y="1033272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656" name="楕円 655">
          <a:extLst>
            <a:ext uri="{FF2B5EF4-FFF2-40B4-BE49-F238E27FC236}">
              <a16:creationId xmlns:a16="http://schemas.microsoft.com/office/drawing/2014/main" id="{E9501F6A-4632-4F4B-99B3-45A7E950EC94}"/>
            </a:ext>
          </a:extLst>
        </xdr:cNvPr>
        <xdr:cNvSpPr/>
      </xdr:nvSpPr>
      <xdr:spPr>
        <a:xfrm>
          <a:off x="12029440" y="10240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106680</xdr:rowOff>
    </xdr:to>
    <xdr:cxnSp macro="">
      <xdr:nvCxnSpPr>
        <xdr:cNvPr id="657" name="直線コネクタ 656">
          <a:extLst>
            <a:ext uri="{FF2B5EF4-FFF2-40B4-BE49-F238E27FC236}">
              <a16:creationId xmlns:a16="http://schemas.microsoft.com/office/drawing/2014/main" id="{A61B4D9D-5AAB-4C99-BE4E-CC4FAD52F1B0}"/>
            </a:ext>
          </a:extLst>
        </xdr:cNvPr>
        <xdr:cNvCxnSpPr/>
      </xdr:nvCxnSpPr>
      <xdr:spPr>
        <a:xfrm>
          <a:off x="12072620" y="1029081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658" name="楕円 657">
          <a:extLst>
            <a:ext uri="{FF2B5EF4-FFF2-40B4-BE49-F238E27FC236}">
              <a16:creationId xmlns:a16="http://schemas.microsoft.com/office/drawing/2014/main" id="{FD85CC65-BD5F-499E-9BCF-AE143EB1F302}"/>
            </a:ext>
          </a:extLst>
        </xdr:cNvPr>
        <xdr:cNvSpPr/>
      </xdr:nvSpPr>
      <xdr:spPr>
        <a:xfrm>
          <a:off x="1123188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64770</xdr:rowOff>
    </xdr:to>
    <xdr:cxnSp macro="">
      <xdr:nvCxnSpPr>
        <xdr:cNvPr id="659" name="直線コネクタ 658">
          <a:extLst>
            <a:ext uri="{FF2B5EF4-FFF2-40B4-BE49-F238E27FC236}">
              <a16:creationId xmlns:a16="http://schemas.microsoft.com/office/drawing/2014/main" id="{882FDD09-1F64-438B-835E-9DD655AB2529}"/>
            </a:ext>
          </a:extLst>
        </xdr:cNvPr>
        <xdr:cNvCxnSpPr/>
      </xdr:nvCxnSpPr>
      <xdr:spPr>
        <a:xfrm>
          <a:off x="11282680" y="1024890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D18181B9-A787-41F2-9AC8-E0E6DA440C9C}"/>
            </a:ext>
          </a:extLst>
        </xdr:cNvPr>
        <xdr:cNvSpPr txBox="1"/>
      </xdr:nvSpPr>
      <xdr:spPr>
        <a:xfrm>
          <a:off x="134372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49E50498-2F01-4F07-8264-590D732AE21D}"/>
            </a:ext>
          </a:extLst>
        </xdr:cNvPr>
        <xdr:cNvSpPr txBox="1"/>
      </xdr:nvSpPr>
      <xdr:spPr>
        <a:xfrm>
          <a:off x="126752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3B79E0AC-FA40-4FA1-A0B4-892BFB0AF7CB}"/>
            </a:ext>
          </a:extLst>
        </xdr:cNvPr>
        <xdr:cNvSpPr txBox="1"/>
      </xdr:nvSpPr>
      <xdr:spPr>
        <a:xfrm>
          <a:off x="119005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89867769-8107-4664-BCE9-FE6CC27EC6F3}"/>
            </a:ext>
          </a:extLst>
        </xdr:cNvPr>
        <xdr:cNvSpPr txBox="1"/>
      </xdr:nvSpPr>
      <xdr:spPr>
        <a:xfrm>
          <a:off x="1110298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83BD2FD-9715-4E5A-9A77-07D1F34E26EA}"/>
            </a:ext>
          </a:extLst>
        </xdr:cNvPr>
        <xdr:cNvSpPr txBox="1"/>
      </xdr:nvSpPr>
      <xdr:spPr>
        <a:xfrm>
          <a:off x="134372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148607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B1174033-C0E7-44F2-BEF2-52D6195F8103}"/>
            </a:ext>
          </a:extLst>
        </xdr:cNvPr>
        <xdr:cNvSpPr txBox="1"/>
      </xdr:nvSpPr>
      <xdr:spPr>
        <a:xfrm>
          <a:off x="126752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23B65298-EEB8-49FE-AF62-488A3B15009E}"/>
            </a:ext>
          </a:extLst>
        </xdr:cNvPr>
        <xdr:cNvSpPr txBox="1"/>
      </xdr:nvSpPr>
      <xdr:spPr>
        <a:xfrm>
          <a:off x="119005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102D8CD4-8505-4050-B365-9C21AD318D28}"/>
            </a:ext>
          </a:extLst>
        </xdr:cNvPr>
        <xdr:cNvSpPr txBox="1"/>
      </xdr:nvSpPr>
      <xdr:spPr>
        <a:xfrm>
          <a:off x="1110298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93EC6D26-6324-4163-B063-7DA55007CD9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F5578C5-81FF-4D69-8038-D9301918FE5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1F264A71-9866-4AF0-8676-700288CB367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2386992D-D281-4A0F-BC70-20633305366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3528C64B-7128-494F-96E2-AA52407C8CB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9B73407-3071-45F4-B747-D573C522DC6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9A7F2B82-D4E8-46F2-ADEF-55890C8EA32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93FB2A8E-79D7-4265-AABB-D2EB0CBE8B9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EC5C0940-8D56-44CE-8136-3E325BBB78C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7BC8B32F-C203-4009-9355-6402E98B010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4E95B729-B903-4F1D-B292-3B623FD146E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79D5D23A-7643-4485-B795-51BA6D455BD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5CAD4662-3F46-4F13-9310-8EFE25371CB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29AA960A-5504-4659-AD28-59F084911FB7}"/>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9CD94912-696C-4B93-8126-885ACA472606}"/>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6673CC63-FE90-444A-AC3B-4E6FDE5D1AC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28C3836D-3CD9-492E-8E4C-81131AEF3A7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DD664307-6E28-4F36-A247-530EFBDF08E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B7CC568E-8C40-432F-8B42-6EDE4B48E3B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692FF87C-155B-489D-9CFA-A840AE051EA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484DDAD6-E4E7-4BF7-ADC4-FFD5B8CF5A9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84C2286-C7E4-494F-AA3A-3E2A9926CFA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CF4C617-2F9E-4AED-9F5A-4F80E403BAC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1" name="直線コネクタ 690">
          <a:extLst>
            <a:ext uri="{FF2B5EF4-FFF2-40B4-BE49-F238E27FC236}">
              <a16:creationId xmlns:a16="http://schemas.microsoft.com/office/drawing/2014/main" id="{E3FBD165-EC14-4890-8859-6B3945FC1992}"/>
            </a:ext>
          </a:extLst>
        </xdr:cNvPr>
        <xdr:cNvCxnSpPr/>
      </xdr:nvCxnSpPr>
      <xdr:spPr>
        <a:xfrm flipV="1">
          <a:off x="19509104" y="95021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81976892-210B-4380-952C-ACEBA0964523}"/>
            </a:ext>
          </a:extLst>
        </xdr:cNvPr>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3" name="直線コネクタ 692">
          <a:extLst>
            <a:ext uri="{FF2B5EF4-FFF2-40B4-BE49-F238E27FC236}">
              <a16:creationId xmlns:a16="http://schemas.microsoft.com/office/drawing/2014/main" id="{5B3D6189-76FF-4F09-8C10-AEAE5E3AAB50}"/>
            </a:ext>
          </a:extLst>
        </xdr:cNvPr>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59926E3-91FE-4A92-8A37-D2F47B2A39F5}"/>
            </a:ext>
          </a:extLst>
        </xdr:cNvPr>
        <xdr:cNvSpPr txBox="1"/>
      </xdr:nvSpPr>
      <xdr:spPr>
        <a:xfrm>
          <a:off x="1954784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5" name="直線コネクタ 694">
          <a:extLst>
            <a:ext uri="{FF2B5EF4-FFF2-40B4-BE49-F238E27FC236}">
              <a16:creationId xmlns:a16="http://schemas.microsoft.com/office/drawing/2014/main" id="{11C46857-2833-47F9-BF82-34067B2644F3}"/>
            </a:ext>
          </a:extLst>
        </xdr:cNvPr>
        <xdr:cNvCxnSpPr/>
      </xdr:nvCxnSpPr>
      <xdr:spPr>
        <a:xfrm>
          <a:off x="1944370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44654717-5F2E-4F80-B8A7-4B3863D35628}"/>
            </a:ext>
          </a:extLst>
        </xdr:cNvPr>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7" name="フローチャート: 判断 696">
          <a:extLst>
            <a:ext uri="{FF2B5EF4-FFF2-40B4-BE49-F238E27FC236}">
              <a16:creationId xmlns:a16="http://schemas.microsoft.com/office/drawing/2014/main" id="{77CA3BC7-87AD-46C4-BE63-7F671E94F4CF}"/>
            </a:ext>
          </a:extLst>
        </xdr:cNvPr>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8" name="フローチャート: 判断 697">
          <a:extLst>
            <a:ext uri="{FF2B5EF4-FFF2-40B4-BE49-F238E27FC236}">
              <a16:creationId xmlns:a16="http://schemas.microsoft.com/office/drawing/2014/main" id="{72544CC1-678D-418B-A3A1-03C4EDD79940}"/>
            </a:ext>
          </a:extLst>
        </xdr:cNvPr>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9" name="フローチャート: 判断 698">
          <a:extLst>
            <a:ext uri="{FF2B5EF4-FFF2-40B4-BE49-F238E27FC236}">
              <a16:creationId xmlns:a16="http://schemas.microsoft.com/office/drawing/2014/main" id="{71B8519E-4BBD-4077-9B72-5487451663EA}"/>
            </a:ext>
          </a:extLst>
        </xdr:cNvPr>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0" name="フローチャート: 判断 699">
          <a:extLst>
            <a:ext uri="{FF2B5EF4-FFF2-40B4-BE49-F238E27FC236}">
              <a16:creationId xmlns:a16="http://schemas.microsoft.com/office/drawing/2014/main" id="{CCDDBEE0-6223-4374-BA2B-C6D090438C96}"/>
            </a:ext>
          </a:extLst>
        </xdr:cNvPr>
        <xdr:cNvSpPr/>
      </xdr:nvSpPr>
      <xdr:spPr>
        <a:xfrm>
          <a:off x="171627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a:extLst>
            <a:ext uri="{FF2B5EF4-FFF2-40B4-BE49-F238E27FC236}">
              <a16:creationId xmlns:a16="http://schemas.microsoft.com/office/drawing/2014/main" id="{17AA6F29-594D-4594-A71B-09A1429910EA}"/>
            </a:ext>
          </a:extLst>
        </xdr:cNvPr>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15EEABD-D65A-446A-9DDC-6E83EE6270E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542D9BB-A219-41DB-A793-6505C3F3E4A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1260E13-FC7D-485D-9518-B640BC093CD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14025A8-1AE6-4895-A6E0-A6F1AE353F3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6D78551-D947-4631-A9D5-0B957C03154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707" name="楕円 706">
          <a:extLst>
            <a:ext uri="{FF2B5EF4-FFF2-40B4-BE49-F238E27FC236}">
              <a16:creationId xmlns:a16="http://schemas.microsoft.com/office/drawing/2014/main" id="{A7558A61-D936-41E8-9E3A-DFAF001D1086}"/>
            </a:ext>
          </a:extLst>
        </xdr:cNvPr>
        <xdr:cNvSpPr/>
      </xdr:nvSpPr>
      <xdr:spPr>
        <a:xfrm>
          <a:off x="1945894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374A6FE3-1DCA-45F3-AC3A-2FB28E9782A4}"/>
            </a:ext>
          </a:extLst>
        </xdr:cNvPr>
        <xdr:cNvSpPr txBox="1"/>
      </xdr:nvSpPr>
      <xdr:spPr>
        <a:xfrm>
          <a:off x="1954784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9" name="楕円 708">
          <a:extLst>
            <a:ext uri="{FF2B5EF4-FFF2-40B4-BE49-F238E27FC236}">
              <a16:creationId xmlns:a16="http://schemas.microsoft.com/office/drawing/2014/main" id="{A7E7B24B-6EC1-46B0-B298-5A1BC47B2736}"/>
            </a:ext>
          </a:extLst>
        </xdr:cNvPr>
        <xdr:cNvSpPr/>
      </xdr:nvSpPr>
      <xdr:spPr>
        <a:xfrm>
          <a:off x="18735040" y="1032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710" name="直線コネクタ 709">
          <a:extLst>
            <a:ext uri="{FF2B5EF4-FFF2-40B4-BE49-F238E27FC236}">
              <a16:creationId xmlns:a16="http://schemas.microsoft.com/office/drawing/2014/main" id="{38E51CF6-853A-46E9-AB8C-71744C680519}"/>
            </a:ext>
          </a:extLst>
        </xdr:cNvPr>
        <xdr:cNvCxnSpPr/>
      </xdr:nvCxnSpPr>
      <xdr:spPr>
        <a:xfrm>
          <a:off x="18778220" y="10378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711" name="楕円 710">
          <a:extLst>
            <a:ext uri="{FF2B5EF4-FFF2-40B4-BE49-F238E27FC236}">
              <a16:creationId xmlns:a16="http://schemas.microsoft.com/office/drawing/2014/main" id="{88DBE8D2-3080-45E7-B846-50CB7B586E3B}"/>
            </a:ext>
          </a:extLst>
        </xdr:cNvPr>
        <xdr:cNvSpPr/>
      </xdr:nvSpPr>
      <xdr:spPr>
        <a:xfrm>
          <a:off x="179374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152400</xdr:rowOff>
    </xdr:to>
    <xdr:cxnSp macro="">
      <xdr:nvCxnSpPr>
        <xdr:cNvPr id="712" name="直線コネクタ 711">
          <a:extLst>
            <a:ext uri="{FF2B5EF4-FFF2-40B4-BE49-F238E27FC236}">
              <a16:creationId xmlns:a16="http://schemas.microsoft.com/office/drawing/2014/main" id="{DD9B2EA2-3307-4D59-966B-9745146683E8}"/>
            </a:ext>
          </a:extLst>
        </xdr:cNvPr>
        <xdr:cNvCxnSpPr/>
      </xdr:nvCxnSpPr>
      <xdr:spPr>
        <a:xfrm>
          <a:off x="17988280" y="10378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13" name="楕円 712">
          <a:extLst>
            <a:ext uri="{FF2B5EF4-FFF2-40B4-BE49-F238E27FC236}">
              <a16:creationId xmlns:a16="http://schemas.microsoft.com/office/drawing/2014/main" id="{4E176EF2-DD50-4DDD-9120-6AD614633E42}"/>
            </a:ext>
          </a:extLst>
        </xdr:cNvPr>
        <xdr:cNvSpPr/>
      </xdr:nvSpPr>
      <xdr:spPr>
        <a:xfrm>
          <a:off x="171627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61</xdr:row>
      <xdr:rowOff>152400</xdr:rowOff>
    </xdr:to>
    <xdr:cxnSp macro="">
      <xdr:nvCxnSpPr>
        <xdr:cNvPr id="714" name="直線コネクタ 713">
          <a:extLst>
            <a:ext uri="{FF2B5EF4-FFF2-40B4-BE49-F238E27FC236}">
              <a16:creationId xmlns:a16="http://schemas.microsoft.com/office/drawing/2014/main" id="{8B99D167-8AEF-47A2-BC37-3DA33D86DD2B}"/>
            </a:ext>
          </a:extLst>
        </xdr:cNvPr>
        <xdr:cNvCxnSpPr/>
      </xdr:nvCxnSpPr>
      <xdr:spPr>
        <a:xfrm>
          <a:off x="17213580" y="103784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5" name="楕円 714">
          <a:extLst>
            <a:ext uri="{FF2B5EF4-FFF2-40B4-BE49-F238E27FC236}">
              <a16:creationId xmlns:a16="http://schemas.microsoft.com/office/drawing/2014/main" id="{C07D7D41-2C87-4A21-917F-C3047DE16D94}"/>
            </a:ext>
          </a:extLst>
        </xdr:cNvPr>
        <xdr:cNvSpPr/>
      </xdr:nvSpPr>
      <xdr:spPr>
        <a:xfrm>
          <a:off x="16388080" y="1032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61</xdr:row>
      <xdr:rowOff>152400</xdr:rowOff>
    </xdr:to>
    <xdr:cxnSp macro="">
      <xdr:nvCxnSpPr>
        <xdr:cNvPr id="716" name="直線コネクタ 715">
          <a:extLst>
            <a:ext uri="{FF2B5EF4-FFF2-40B4-BE49-F238E27FC236}">
              <a16:creationId xmlns:a16="http://schemas.microsoft.com/office/drawing/2014/main" id="{E810FDA4-5059-4E2C-A23B-657074466B4A}"/>
            </a:ext>
          </a:extLst>
        </xdr:cNvPr>
        <xdr:cNvCxnSpPr/>
      </xdr:nvCxnSpPr>
      <xdr:spPr>
        <a:xfrm>
          <a:off x="16431260" y="103784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7" name="n_1aveValue【保健センター・保健所】&#10;一人当たり面積">
          <a:extLst>
            <a:ext uri="{FF2B5EF4-FFF2-40B4-BE49-F238E27FC236}">
              <a16:creationId xmlns:a16="http://schemas.microsoft.com/office/drawing/2014/main" id="{7B42041F-6F69-4466-A7EF-19C49B0332C1}"/>
            </a:ext>
          </a:extLst>
        </xdr:cNvPr>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8" name="n_2aveValue【保健センター・保健所】&#10;一人当たり面積">
          <a:extLst>
            <a:ext uri="{FF2B5EF4-FFF2-40B4-BE49-F238E27FC236}">
              <a16:creationId xmlns:a16="http://schemas.microsoft.com/office/drawing/2014/main" id="{D78B00B1-F63C-4E19-92BC-C0E95E099D14}"/>
            </a:ext>
          </a:extLst>
        </xdr:cNvPr>
        <xdr:cNvSpPr txBox="1"/>
      </xdr:nvSpPr>
      <xdr:spPr>
        <a:xfrm>
          <a:off x="1777626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9" name="n_3aveValue【保健センター・保健所】&#10;一人当たり面積">
          <a:extLst>
            <a:ext uri="{FF2B5EF4-FFF2-40B4-BE49-F238E27FC236}">
              <a16:creationId xmlns:a16="http://schemas.microsoft.com/office/drawing/2014/main" id="{EDB7AE93-359E-4752-82AA-40B013BCF823}"/>
            </a:ext>
          </a:extLst>
        </xdr:cNvPr>
        <xdr:cNvSpPr txBox="1"/>
      </xdr:nvSpPr>
      <xdr:spPr>
        <a:xfrm>
          <a:off x="170015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0" name="n_4aveValue【保健センター・保健所】&#10;一人当たり面積">
          <a:extLst>
            <a:ext uri="{FF2B5EF4-FFF2-40B4-BE49-F238E27FC236}">
              <a16:creationId xmlns:a16="http://schemas.microsoft.com/office/drawing/2014/main" id="{84E700EB-B127-4B13-990C-B8766C189BC4}"/>
            </a:ext>
          </a:extLst>
        </xdr:cNvPr>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721" name="n_1mainValue【保健センター・保健所】&#10;一人当たり面積">
          <a:extLst>
            <a:ext uri="{FF2B5EF4-FFF2-40B4-BE49-F238E27FC236}">
              <a16:creationId xmlns:a16="http://schemas.microsoft.com/office/drawing/2014/main" id="{332E0D8E-2FE2-43FF-A2CD-065781C8372F}"/>
            </a:ext>
          </a:extLst>
        </xdr:cNvPr>
        <xdr:cNvSpPr txBox="1"/>
      </xdr:nvSpPr>
      <xdr:spPr>
        <a:xfrm>
          <a:off x="185611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22" name="n_2mainValue【保健センター・保健所】&#10;一人当たり面積">
          <a:extLst>
            <a:ext uri="{FF2B5EF4-FFF2-40B4-BE49-F238E27FC236}">
              <a16:creationId xmlns:a16="http://schemas.microsoft.com/office/drawing/2014/main" id="{9D8F4A09-17D9-4C4E-9476-0686CD3972AA}"/>
            </a:ext>
          </a:extLst>
        </xdr:cNvPr>
        <xdr:cNvSpPr txBox="1"/>
      </xdr:nvSpPr>
      <xdr:spPr>
        <a:xfrm>
          <a:off x="177762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23" name="n_3mainValue【保健センター・保健所】&#10;一人当たり面積">
          <a:extLst>
            <a:ext uri="{FF2B5EF4-FFF2-40B4-BE49-F238E27FC236}">
              <a16:creationId xmlns:a16="http://schemas.microsoft.com/office/drawing/2014/main" id="{2FFEC7D2-6270-4334-A07E-81E2AFE7783F}"/>
            </a:ext>
          </a:extLst>
        </xdr:cNvPr>
        <xdr:cNvSpPr txBox="1"/>
      </xdr:nvSpPr>
      <xdr:spPr>
        <a:xfrm>
          <a:off x="170015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22877</xdr:rowOff>
    </xdr:from>
    <xdr:ext cx="469744" cy="259045"/>
    <xdr:sp macro="" textlink="">
      <xdr:nvSpPr>
        <xdr:cNvPr id="724" name="n_4mainValue【保健センター・保健所】&#10;一人当たり面積">
          <a:extLst>
            <a:ext uri="{FF2B5EF4-FFF2-40B4-BE49-F238E27FC236}">
              <a16:creationId xmlns:a16="http://schemas.microsoft.com/office/drawing/2014/main" id="{6E0D5A43-94A1-4081-BBC8-5A645711BFE6}"/>
            </a:ext>
          </a:extLst>
        </xdr:cNvPr>
        <xdr:cNvSpPr txBox="1"/>
      </xdr:nvSpPr>
      <xdr:spPr>
        <a:xfrm>
          <a:off x="162268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1A8225E0-A857-46BE-A785-6CD06562CD2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4A189CF-9C2B-4FE8-B836-731CF3148D1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9A2129CF-55C9-4FFD-90FE-DE29CFA1F5A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83301C63-EA38-4C55-A13C-7D0C1D05EB2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8FEFD0B7-8637-45E7-A809-A32ABFA90B0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C23E67EA-BF5C-42EE-A458-561DB7699D0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C4A0BED3-6F28-4933-B3B2-3FDA92CE170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7F7E42F1-B3C2-4028-85FB-A549DF83E3A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AF10F410-474B-42DD-B13D-C50BE201D58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7A02CAF4-5966-48BB-B6A1-AFDE4587317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16971857-29D5-4C7A-9C9F-79D2EA39C20A}"/>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E816B9B0-C3E4-424D-95AE-134BF0FF0E0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43CA5DE2-ADE6-4E7F-B648-45BF8964ECA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7F02D4CD-2AC9-4CD3-AFA9-3A2079F7B50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393F309F-236B-4F99-AAC3-90A7AB750CD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5D6A7833-BB26-4A84-8028-BADF6458BD31}"/>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586D53DB-9625-4BFE-8BBF-C16E4467532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3E203754-63F2-4A03-BC4E-93D28F89BA0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A18D607A-AA19-4745-8326-F62786FDA3A2}"/>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59A9E345-9C16-460B-A042-5D64D6C6F6D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a:extLst>
            <a:ext uri="{FF2B5EF4-FFF2-40B4-BE49-F238E27FC236}">
              <a16:creationId xmlns:a16="http://schemas.microsoft.com/office/drawing/2014/main" id="{E58251E1-5289-4767-A4A3-C5E2048C2CDE}"/>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A1CFA7E-0BCE-41EA-8DFD-ABFC196F8EC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a:extLst>
            <a:ext uri="{FF2B5EF4-FFF2-40B4-BE49-F238E27FC236}">
              <a16:creationId xmlns:a16="http://schemas.microsoft.com/office/drawing/2014/main" id="{86368183-7A35-4306-9020-78C5398A2E4B}"/>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3ACB38E-0C55-43C5-AE5F-D94AB692609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9" name="直線コネクタ 748">
          <a:extLst>
            <a:ext uri="{FF2B5EF4-FFF2-40B4-BE49-F238E27FC236}">
              <a16:creationId xmlns:a16="http://schemas.microsoft.com/office/drawing/2014/main" id="{C4A5EA2C-E9A0-462B-8503-D0D5203A8E04}"/>
            </a:ext>
          </a:extLst>
        </xdr:cNvPr>
        <xdr:cNvCxnSpPr/>
      </xdr:nvCxnSpPr>
      <xdr:spPr>
        <a:xfrm flipV="1">
          <a:off x="14375764" y="13075919"/>
          <a:ext cx="0" cy="1329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6BC599A1-5CD4-401E-A213-1C581EC40FD5}"/>
            </a:ext>
          </a:extLst>
        </xdr:cNvPr>
        <xdr:cNvSpPr txBox="1"/>
      </xdr:nvSpPr>
      <xdr:spPr>
        <a:xfrm>
          <a:off x="144145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1" name="直線コネクタ 750">
          <a:extLst>
            <a:ext uri="{FF2B5EF4-FFF2-40B4-BE49-F238E27FC236}">
              <a16:creationId xmlns:a16="http://schemas.microsoft.com/office/drawing/2014/main" id="{5A43BD39-2C51-4FD8-89CA-C90C8B6C4074}"/>
            </a:ext>
          </a:extLst>
        </xdr:cNvPr>
        <xdr:cNvCxnSpPr/>
      </xdr:nvCxnSpPr>
      <xdr:spPr>
        <a:xfrm>
          <a:off x="14287500" y="14405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22D750E8-CA3F-4145-A5FB-49FD2D3983B3}"/>
            </a:ext>
          </a:extLst>
        </xdr:cNvPr>
        <xdr:cNvSpPr txBox="1"/>
      </xdr:nvSpPr>
      <xdr:spPr>
        <a:xfrm>
          <a:off x="14414500" y="12854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3" name="直線コネクタ 752">
          <a:extLst>
            <a:ext uri="{FF2B5EF4-FFF2-40B4-BE49-F238E27FC236}">
              <a16:creationId xmlns:a16="http://schemas.microsoft.com/office/drawing/2014/main" id="{1E9BB94B-01A8-418F-9FC4-711E5AF37B22}"/>
            </a:ext>
          </a:extLst>
        </xdr:cNvPr>
        <xdr:cNvCxnSpPr/>
      </xdr:nvCxnSpPr>
      <xdr:spPr>
        <a:xfrm>
          <a:off x="14287500" y="13075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44055044-5243-4963-BCEA-5D94CE146FF7}"/>
            </a:ext>
          </a:extLst>
        </xdr:cNvPr>
        <xdr:cNvSpPr txBox="1"/>
      </xdr:nvSpPr>
      <xdr:spPr>
        <a:xfrm>
          <a:off x="14414500" y="13656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5" name="フローチャート: 判断 754">
          <a:extLst>
            <a:ext uri="{FF2B5EF4-FFF2-40B4-BE49-F238E27FC236}">
              <a16:creationId xmlns:a16="http://schemas.microsoft.com/office/drawing/2014/main" id="{739944D3-DF81-4CCC-BFC6-AD79F180D19F}"/>
            </a:ext>
          </a:extLst>
        </xdr:cNvPr>
        <xdr:cNvSpPr/>
      </xdr:nvSpPr>
      <xdr:spPr>
        <a:xfrm>
          <a:off x="14325600" y="13678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6" name="フローチャート: 判断 755">
          <a:extLst>
            <a:ext uri="{FF2B5EF4-FFF2-40B4-BE49-F238E27FC236}">
              <a16:creationId xmlns:a16="http://schemas.microsoft.com/office/drawing/2014/main" id="{0319D17F-5F13-4609-8B3F-BD05BB719CCE}"/>
            </a:ext>
          </a:extLst>
        </xdr:cNvPr>
        <xdr:cNvSpPr/>
      </xdr:nvSpPr>
      <xdr:spPr>
        <a:xfrm>
          <a:off x="135788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7" name="フローチャート: 判断 756">
          <a:extLst>
            <a:ext uri="{FF2B5EF4-FFF2-40B4-BE49-F238E27FC236}">
              <a16:creationId xmlns:a16="http://schemas.microsoft.com/office/drawing/2014/main" id="{1856A32C-3290-44BB-AC69-A8B5B4C9C96B}"/>
            </a:ext>
          </a:extLst>
        </xdr:cNvPr>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8" name="フローチャート: 判断 757">
          <a:extLst>
            <a:ext uri="{FF2B5EF4-FFF2-40B4-BE49-F238E27FC236}">
              <a16:creationId xmlns:a16="http://schemas.microsoft.com/office/drawing/2014/main" id="{533821B5-9B9E-4F76-AB58-247AC640655D}"/>
            </a:ext>
          </a:extLst>
        </xdr:cNvPr>
        <xdr:cNvSpPr/>
      </xdr:nvSpPr>
      <xdr:spPr>
        <a:xfrm>
          <a:off x="1202944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9" name="フローチャート: 判断 758">
          <a:extLst>
            <a:ext uri="{FF2B5EF4-FFF2-40B4-BE49-F238E27FC236}">
              <a16:creationId xmlns:a16="http://schemas.microsoft.com/office/drawing/2014/main" id="{47CFF818-6F09-4FBB-853C-AAACAA4B96CE}"/>
            </a:ext>
          </a:extLst>
        </xdr:cNvPr>
        <xdr:cNvSpPr/>
      </xdr:nvSpPr>
      <xdr:spPr>
        <a:xfrm>
          <a:off x="1123188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916CBE9B-D9C7-4711-B2D7-E612707562E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62ABBBC-11A5-44B2-8448-12A8B89662A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909CAE5-C45B-412D-9649-19E01C93541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26393DB-4B8C-48EC-8670-0E7E587E58C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DB604A5-0571-4762-B2A6-056D2FE78E2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65" name="楕円 764">
          <a:extLst>
            <a:ext uri="{FF2B5EF4-FFF2-40B4-BE49-F238E27FC236}">
              <a16:creationId xmlns:a16="http://schemas.microsoft.com/office/drawing/2014/main" id="{932442D9-B843-4BB4-867D-9DB946FB35F3}"/>
            </a:ext>
          </a:extLst>
        </xdr:cNvPr>
        <xdr:cNvSpPr/>
      </xdr:nvSpPr>
      <xdr:spPr>
        <a:xfrm>
          <a:off x="14325600" y="13579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55DD0723-DBA6-4098-8186-9C04401D6D9C}"/>
            </a:ext>
          </a:extLst>
        </xdr:cNvPr>
        <xdr:cNvSpPr txBox="1"/>
      </xdr:nvSpPr>
      <xdr:spPr>
        <a:xfrm>
          <a:off x="144145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767" name="楕円 766">
          <a:extLst>
            <a:ext uri="{FF2B5EF4-FFF2-40B4-BE49-F238E27FC236}">
              <a16:creationId xmlns:a16="http://schemas.microsoft.com/office/drawing/2014/main" id="{429E11D4-1DCC-4815-B3EE-3D9FD7B04145}"/>
            </a:ext>
          </a:extLst>
        </xdr:cNvPr>
        <xdr:cNvSpPr/>
      </xdr:nvSpPr>
      <xdr:spPr>
        <a:xfrm>
          <a:off x="13578840" y="1350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81</xdr:row>
      <xdr:rowOff>51436</xdr:rowOff>
    </xdr:to>
    <xdr:cxnSp macro="">
      <xdr:nvCxnSpPr>
        <xdr:cNvPr id="768" name="直線コネクタ 767">
          <a:extLst>
            <a:ext uri="{FF2B5EF4-FFF2-40B4-BE49-F238E27FC236}">
              <a16:creationId xmlns:a16="http://schemas.microsoft.com/office/drawing/2014/main" id="{C375B7DB-8572-4267-BD6B-056F3C374A67}"/>
            </a:ext>
          </a:extLst>
        </xdr:cNvPr>
        <xdr:cNvCxnSpPr/>
      </xdr:nvCxnSpPr>
      <xdr:spPr>
        <a:xfrm>
          <a:off x="13629640" y="13559789"/>
          <a:ext cx="74676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31114</xdr:rowOff>
    </xdr:from>
    <xdr:to>
      <xdr:col>76</xdr:col>
      <xdr:colOff>165100</xdr:colOff>
      <xdr:row>80</xdr:row>
      <xdr:rowOff>132714</xdr:rowOff>
    </xdr:to>
    <xdr:sp macro="" textlink="">
      <xdr:nvSpPr>
        <xdr:cNvPr id="769" name="楕円 768">
          <a:extLst>
            <a:ext uri="{FF2B5EF4-FFF2-40B4-BE49-F238E27FC236}">
              <a16:creationId xmlns:a16="http://schemas.microsoft.com/office/drawing/2014/main" id="{ECEC0C76-5E6F-435F-80C7-6DE4ABED4A42}"/>
            </a:ext>
          </a:extLst>
        </xdr:cNvPr>
        <xdr:cNvSpPr/>
      </xdr:nvSpPr>
      <xdr:spPr>
        <a:xfrm>
          <a:off x="1280414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81914</xdr:rowOff>
    </xdr:from>
    <xdr:to>
      <xdr:col>81</xdr:col>
      <xdr:colOff>50800</xdr:colOff>
      <xdr:row>80</xdr:row>
      <xdr:rowOff>148589</xdr:rowOff>
    </xdr:to>
    <xdr:cxnSp macro="">
      <xdr:nvCxnSpPr>
        <xdr:cNvPr id="770" name="直線コネクタ 769">
          <a:extLst>
            <a:ext uri="{FF2B5EF4-FFF2-40B4-BE49-F238E27FC236}">
              <a16:creationId xmlns:a16="http://schemas.microsoft.com/office/drawing/2014/main" id="{5FDE9D37-FC61-492D-B70F-CAF6ED93E221}"/>
            </a:ext>
          </a:extLst>
        </xdr:cNvPr>
        <xdr:cNvCxnSpPr/>
      </xdr:nvCxnSpPr>
      <xdr:spPr>
        <a:xfrm>
          <a:off x="12854940" y="13493114"/>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771" name="楕円 770">
          <a:extLst>
            <a:ext uri="{FF2B5EF4-FFF2-40B4-BE49-F238E27FC236}">
              <a16:creationId xmlns:a16="http://schemas.microsoft.com/office/drawing/2014/main" id="{0BD4719C-A6EC-4B6B-9584-F8D86BB3698E}"/>
            </a:ext>
          </a:extLst>
        </xdr:cNvPr>
        <xdr:cNvSpPr/>
      </xdr:nvSpPr>
      <xdr:spPr>
        <a:xfrm>
          <a:off x="12029440" y="13379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81914</xdr:rowOff>
    </xdr:to>
    <xdr:cxnSp macro="">
      <xdr:nvCxnSpPr>
        <xdr:cNvPr id="772" name="直線コネクタ 771">
          <a:extLst>
            <a:ext uri="{FF2B5EF4-FFF2-40B4-BE49-F238E27FC236}">
              <a16:creationId xmlns:a16="http://schemas.microsoft.com/office/drawing/2014/main" id="{1A1F885C-E06A-4A3E-959E-0C25103B2A4F}"/>
            </a:ext>
          </a:extLst>
        </xdr:cNvPr>
        <xdr:cNvCxnSpPr/>
      </xdr:nvCxnSpPr>
      <xdr:spPr>
        <a:xfrm>
          <a:off x="12072620" y="13426439"/>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73025</xdr:rowOff>
    </xdr:from>
    <xdr:to>
      <xdr:col>67</xdr:col>
      <xdr:colOff>101600</xdr:colOff>
      <xdr:row>80</xdr:row>
      <xdr:rowOff>3175</xdr:rowOff>
    </xdr:to>
    <xdr:sp macro="" textlink="">
      <xdr:nvSpPr>
        <xdr:cNvPr id="773" name="楕円 772">
          <a:extLst>
            <a:ext uri="{FF2B5EF4-FFF2-40B4-BE49-F238E27FC236}">
              <a16:creationId xmlns:a16="http://schemas.microsoft.com/office/drawing/2014/main" id="{41E3A9C8-59F2-44E5-B45B-D4393C77615E}"/>
            </a:ext>
          </a:extLst>
        </xdr:cNvPr>
        <xdr:cNvSpPr/>
      </xdr:nvSpPr>
      <xdr:spPr>
        <a:xfrm>
          <a:off x="11231880" y="13316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123825</xdr:rowOff>
    </xdr:from>
    <xdr:to>
      <xdr:col>71</xdr:col>
      <xdr:colOff>177800</xdr:colOff>
      <xdr:row>80</xdr:row>
      <xdr:rowOff>15239</xdr:rowOff>
    </xdr:to>
    <xdr:cxnSp macro="">
      <xdr:nvCxnSpPr>
        <xdr:cNvPr id="774" name="直線コネクタ 773">
          <a:extLst>
            <a:ext uri="{FF2B5EF4-FFF2-40B4-BE49-F238E27FC236}">
              <a16:creationId xmlns:a16="http://schemas.microsoft.com/office/drawing/2014/main" id="{5BDE72F6-47EB-4BCD-B6AB-681FF9EB4A0A}"/>
            </a:ext>
          </a:extLst>
        </xdr:cNvPr>
        <xdr:cNvCxnSpPr/>
      </xdr:nvCxnSpPr>
      <xdr:spPr>
        <a:xfrm>
          <a:off x="11282680" y="13367385"/>
          <a:ext cx="78994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5" name="n_1aveValue【消防施設】&#10;有形固定資産減価償却率">
          <a:extLst>
            <a:ext uri="{FF2B5EF4-FFF2-40B4-BE49-F238E27FC236}">
              <a16:creationId xmlns:a16="http://schemas.microsoft.com/office/drawing/2014/main" id="{C59D7E9A-E494-4F7C-BBC5-A841132035F2}"/>
            </a:ext>
          </a:extLst>
        </xdr:cNvPr>
        <xdr:cNvSpPr txBox="1"/>
      </xdr:nvSpPr>
      <xdr:spPr>
        <a:xfrm>
          <a:off x="13437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6" name="n_2aveValue【消防施設】&#10;有形固定資産減価償却率">
          <a:extLst>
            <a:ext uri="{FF2B5EF4-FFF2-40B4-BE49-F238E27FC236}">
              <a16:creationId xmlns:a16="http://schemas.microsoft.com/office/drawing/2014/main" id="{F52C89F7-5A59-40A2-ABA9-82FB9FC8A37A}"/>
            </a:ext>
          </a:extLst>
        </xdr:cNvPr>
        <xdr:cNvSpPr txBox="1"/>
      </xdr:nvSpPr>
      <xdr:spPr>
        <a:xfrm>
          <a:off x="126752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7" name="n_3aveValue【消防施設】&#10;有形固定資産減価償却率">
          <a:extLst>
            <a:ext uri="{FF2B5EF4-FFF2-40B4-BE49-F238E27FC236}">
              <a16:creationId xmlns:a16="http://schemas.microsoft.com/office/drawing/2014/main" id="{8E77345B-0E3C-410D-BDE9-CE34196982A9}"/>
            </a:ext>
          </a:extLst>
        </xdr:cNvPr>
        <xdr:cNvSpPr txBox="1"/>
      </xdr:nvSpPr>
      <xdr:spPr>
        <a:xfrm>
          <a:off x="1190054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8" name="n_4aveValue【消防施設】&#10;有形固定資産減価償却率">
          <a:extLst>
            <a:ext uri="{FF2B5EF4-FFF2-40B4-BE49-F238E27FC236}">
              <a16:creationId xmlns:a16="http://schemas.microsoft.com/office/drawing/2014/main" id="{A7867C9C-539F-4CF2-A015-3BA8215A0115}"/>
            </a:ext>
          </a:extLst>
        </xdr:cNvPr>
        <xdr:cNvSpPr txBox="1"/>
      </xdr:nvSpPr>
      <xdr:spPr>
        <a:xfrm>
          <a:off x="11102984"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779" name="n_1mainValue【消防施設】&#10;有形固定資産減価償却率">
          <a:extLst>
            <a:ext uri="{FF2B5EF4-FFF2-40B4-BE49-F238E27FC236}">
              <a16:creationId xmlns:a16="http://schemas.microsoft.com/office/drawing/2014/main" id="{8250937F-20D1-423D-AA62-8DCA5E262E5B}"/>
            </a:ext>
          </a:extLst>
        </xdr:cNvPr>
        <xdr:cNvSpPr txBox="1"/>
      </xdr:nvSpPr>
      <xdr:spPr>
        <a:xfrm>
          <a:off x="13437244"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149241</xdr:rowOff>
    </xdr:from>
    <xdr:ext cx="405111" cy="259045"/>
    <xdr:sp macro="" textlink="">
      <xdr:nvSpPr>
        <xdr:cNvPr id="780" name="n_2mainValue【消防施設】&#10;有形固定資産減価償却率">
          <a:extLst>
            <a:ext uri="{FF2B5EF4-FFF2-40B4-BE49-F238E27FC236}">
              <a16:creationId xmlns:a16="http://schemas.microsoft.com/office/drawing/2014/main" id="{0720EED8-C27C-4719-A7D5-9D90C0D4248D}"/>
            </a:ext>
          </a:extLst>
        </xdr:cNvPr>
        <xdr:cNvSpPr txBox="1"/>
      </xdr:nvSpPr>
      <xdr:spPr>
        <a:xfrm>
          <a:off x="12675244" y="1322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781" name="n_3mainValue【消防施設】&#10;有形固定資産減価償却率">
          <a:extLst>
            <a:ext uri="{FF2B5EF4-FFF2-40B4-BE49-F238E27FC236}">
              <a16:creationId xmlns:a16="http://schemas.microsoft.com/office/drawing/2014/main" id="{8E57DAA7-FF48-46D4-A691-9844DFD2D5D5}"/>
            </a:ext>
          </a:extLst>
        </xdr:cNvPr>
        <xdr:cNvSpPr txBox="1"/>
      </xdr:nvSpPr>
      <xdr:spPr>
        <a:xfrm>
          <a:off x="11900544" y="1315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19702</xdr:rowOff>
    </xdr:from>
    <xdr:ext cx="405111" cy="259045"/>
    <xdr:sp macro="" textlink="">
      <xdr:nvSpPr>
        <xdr:cNvPr id="782" name="n_4mainValue【消防施設】&#10;有形固定資産減価償却率">
          <a:extLst>
            <a:ext uri="{FF2B5EF4-FFF2-40B4-BE49-F238E27FC236}">
              <a16:creationId xmlns:a16="http://schemas.microsoft.com/office/drawing/2014/main" id="{E8031B3D-BAE1-4691-A4F6-A7B1FA108AD0}"/>
            </a:ext>
          </a:extLst>
        </xdr:cNvPr>
        <xdr:cNvSpPr txBox="1"/>
      </xdr:nvSpPr>
      <xdr:spPr>
        <a:xfrm>
          <a:off x="1110298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DA5710BA-C2F5-421A-A4D3-E28B0A340A5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3DEC884E-5FD9-46EC-9F95-F99FFA3C059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6322D96D-CAD6-4BE4-ABA3-832CCAD771B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B08D3ECB-D3FC-4C99-A9B7-77FC6185962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71B04232-5521-4FDE-9D5E-EB2D80C210B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A7B90DB6-31C3-4DA2-9539-1BBEA5E0B83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3EA1E576-3106-40B5-9CFC-E2B5C590E12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7B59E65A-2623-46E4-99E4-552597DF549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2C2DBACE-2B37-449F-8447-651145D4737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D39456C-2EC3-4F63-8CE2-C7066088AEE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C08CB452-399E-40E5-B59D-5377747699D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8AB6D778-A3BB-45D2-BD4B-83044FA040C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C02EADC1-F640-4AA2-BE4D-FB965196CDC8}"/>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B9247962-50DD-44D8-B41C-944C27A2C5D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BFF185FC-EB7E-40F9-9F8A-57D8588B285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CEA8500A-4037-456F-9447-1CD14B4F6E5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7B115A32-6F65-4BB1-9BD3-BF6C92D0604D}"/>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115EF3EF-B646-4E0F-AA0F-395B5C82B5A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29430CC5-9B31-4CB7-95F7-5B26172224CB}"/>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DEF505A4-D4C4-4944-AC90-41BE110F83D3}"/>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8A157344-BF57-4D40-80B3-73B84AF44DA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B0014710-2E90-447B-9E91-670585719BD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336EEC43-52FC-4708-B301-D9900DCD250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6" name="直線コネクタ 805">
          <a:extLst>
            <a:ext uri="{FF2B5EF4-FFF2-40B4-BE49-F238E27FC236}">
              <a16:creationId xmlns:a16="http://schemas.microsoft.com/office/drawing/2014/main" id="{FA9E37A4-89FB-4134-A2F1-95062804D9C9}"/>
            </a:ext>
          </a:extLst>
        </xdr:cNvPr>
        <xdr:cNvCxnSpPr/>
      </xdr:nvCxnSpPr>
      <xdr:spPr>
        <a:xfrm flipV="1">
          <a:off x="19509104" y="1300353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7" name="【消防施設】&#10;一人当たり面積最小値テキスト">
          <a:extLst>
            <a:ext uri="{FF2B5EF4-FFF2-40B4-BE49-F238E27FC236}">
              <a16:creationId xmlns:a16="http://schemas.microsoft.com/office/drawing/2014/main" id="{563F3DF7-B0F5-4FBD-8489-BD52267049EE}"/>
            </a:ext>
          </a:extLst>
        </xdr:cNvPr>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8" name="直線コネクタ 807">
          <a:extLst>
            <a:ext uri="{FF2B5EF4-FFF2-40B4-BE49-F238E27FC236}">
              <a16:creationId xmlns:a16="http://schemas.microsoft.com/office/drawing/2014/main" id="{A314255F-5B18-478F-B0CC-B8FBD4B8C906}"/>
            </a:ext>
          </a:extLst>
        </xdr:cNvPr>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9" name="【消防施設】&#10;一人当たり面積最大値テキスト">
          <a:extLst>
            <a:ext uri="{FF2B5EF4-FFF2-40B4-BE49-F238E27FC236}">
              <a16:creationId xmlns:a16="http://schemas.microsoft.com/office/drawing/2014/main" id="{5601C759-412B-42D1-B549-59DDF6441A7C}"/>
            </a:ext>
          </a:extLst>
        </xdr:cNvPr>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10" name="直線コネクタ 809">
          <a:extLst>
            <a:ext uri="{FF2B5EF4-FFF2-40B4-BE49-F238E27FC236}">
              <a16:creationId xmlns:a16="http://schemas.microsoft.com/office/drawing/2014/main" id="{76B056C9-BF6A-45D7-AD31-015B09C3AE23}"/>
            </a:ext>
          </a:extLst>
        </xdr:cNvPr>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1" name="【消防施設】&#10;一人当たり面積平均値テキスト">
          <a:extLst>
            <a:ext uri="{FF2B5EF4-FFF2-40B4-BE49-F238E27FC236}">
              <a16:creationId xmlns:a16="http://schemas.microsoft.com/office/drawing/2014/main" id="{C82D94D9-B4EB-4BC1-8D03-1E8C5295C095}"/>
            </a:ext>
          </a:extLst>
        </xdr:cNvPr>
        <xdr:cNvSpPr txBox="1"/>
      </xdr:nvSpPr>
      <xdr:spPr>
        <a:xfrm>
          <a:off x="19547840" y="14088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2" name="フローチャート: 判断 811">
          <a:extLst>
            <a:ext uri="{FF2B5EF4-FFF2-40B4-BE49-F238E27FC236}">
              <a16:creationId xmlns:a16="http://schemas.microsoft.com/office/drawing/2014/main" id="{6DF3649D-E248-4114-8882-851C5AC01230}"/>
            </a:ext>
          </a:extLst>
        </xdr:cNvPr>
        <xdr:cNvSpPr/>
      </xdr:nvSpPr>
      <xdr:spPr>
        <a:xfrm>
          <a:off x="1945894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3" name="フローチャート: 判断 812">
          <a:extLst>
            <a:ext uri="{FF2B5EF4-FFF2-40B4-BE49-F238E27FC236}">
              <a16:creationId xmlns:a16="http://schemas.microsoft.com/office/drawing/2014/main" id="{ED1B0A14-0EE3-4CE7-BE60-284E9FE84039}"/>
            </a:ext>
          </a:extLst>
        </xdr:cNvPr>
        <xdr:cNvSpPr/>
      </xdr:nvSpPr>
      <xdr:spPr>
        <a:xfrm>
          <a:off x="1873504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4" name="フローチャート: 判断 813">
          <a:extLst>
            <a:ext uri="{FF2B5EF4-FFF2-40B4-BE49-F238E27FC236}">
              <a16:creationId xmlns:a16="http://schemas.microsoft.com/office/drawing/2014/main" id="{D61A70C5-2F88-473E-9615-22F0A6D265B9}"/>
            </a:ext>
          </a:extLst>
        </xdr:cNvPr>
        <xdr:cNvSpPr/>
      </xdr:nvSpPr>
      <xdr:spPr>
        <a:xfrm>
          <a:off x="179374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5" name="フローチャート: 判断 814">
          <a:extLst>
            <a:ext uri="{FF2B5EF4-FFF2-40B4-BE49-F238E27FC236}">
              <a16:creationId xmlns:a16="http://schemas.microsoft.com/office/drawing/2014/main" id="{E02BA9B6-D40B-45B6-8530-7325C5A193A4}"/>
            </a:ext>
          </a:extLst>
        </xdr:cNvPr>
        <xdr:cNvSpPr/>
      </xdr:nvSpPr>
      <xdr:spPr>
        <a:xfrm>
          <a:off x="171627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a:extLst>
            <a:ext uri="{FF2B5EF4-FFF2-40B4-BE49-F238E27FC236}">
              <a16:creationId xmlns:a16="http://schemas.microsoft.com/office/drawing/2014/main" id="{16D6A021-B404-41E7-AB49-C81E9E0ED570}"/>
            </a:ext>
          </a:extLst>
        </xdr:cNvPr>
        <xdr:cNvSpPr/>
      </xdr:nvSpPr>
      <xdr:spPr>
        <a:xfrm>
          <a:off x="16388080" y="14290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ED8A32D-4016-489E-89E8-18D415D0C93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E3829F7-B42A-46DA-BCD3-A5728A7B00D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46BDB53-0F3D-4DD2-9BBF-B7ADD3497FD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FE5BAD4-8145-4553-A40F-B9DB89C986C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2E4F6A4-DBA4-4AE8-9523-5DF520EA09B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22" name="楕円 821">
          <a:extLst>
            <a:ext uri="{FF2B5EF4-FFF2-40B4-BE49-F238E27FC236}">
              <a16:creationId xmlns:a16="http://schemas.microsoft.com/office/drawing/2014/main" id="{2E877A88-5F04-4A67-904C-405ABACA3460}"/>
            </a:ext>
          </a:extLst>
        </xdr:cNvPr>
        <xdr:cNvSpPr/>
      </xdr:nvSpPr>
      <xdr:spPr>
        <a:xfrm>
          <a:off x="1945894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macro="" textlink="">
      <xdr:nvSpPr>
        <xdr:cNvPr id="823" name="【消防施設】&#10;一人当たり面積該当値テキスト">
          <a:extLst>
            <a:ext uri="{FF2B5EF4-FFF2-40B4-BE49-F238E27FC236}">
              <a16:creationId xmlns:a16="http://schemas.microsoft.com/office/drawing/2014/main" id="{13E130AF-6E79-4222-9EF6-E814B3B4CBA9}"/>
            </a:ext>
          </a:extLst>
        </xdr:cNvPr>
        <xdr:cNvSpPr txBox="1"/>
      </xdr:nvSpPr>
      <xdr:spPr>
        <a:xfrm>
          <a:off x="19547840" y="142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824" name="楕円 823">
          <a:extLst>
            <a:ext uri="{FF2B5EF4-FFF2-40B4-BE49-F238E27FC236}">
              <a16:creationId xmlns:a16="http://schemas.microsoft.com/office/drawing/2014/main" id="{A0593CFF-08D7-4C17-B179-A97158C47126}"/>
            </a:ext>
          </a:extLst>
        </xdr:cNvPr>
        <xdr:cNvSpPr/>
      </xdr:nvSpPr>
      <xdr:spPr>
        <a:xfrm>
          <a:off x="1873504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53339</xdr:rowOff>
    </xdr:to>
    <xdr:cxnSp macro="">
      <xdr:nvCxnSpPr>
        <xdr:cNvPr id="825" name="直線コネクタ 824">
          <a:extLst>
            <a:ext uri="{FF2B5EF4-FFF2-40B4-BE49-F238E27FC236}">
              <a16:creationId xmlns:a16="http://schemas.microsoft.com/office/drawing/2014/main" id="{683479CE-5566-404A-9B93-C6BE89B0ABA7}"/>
            </a:ext>
          </a:extLst>
        </xdr:cNvPr>
        <xdr:cNvCxnSpPr/>
      </xdr:nvCxnSpPr>
      <xdr:spPr>
        <a:xfrm>
          <a:off x="18778220" y="14260830"/>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826" name="楕円 825">
          <a:extLst>
            <a:ext uri="{FF2B5EF4-FFF2-40B4-BE49-F238E27FC236}">
              <a16:creationId xmlns:a16="http://schemas.microsoft.com/office/drawing/2014/main" id="{3B3ADF54-9BEA-458F-93BB-0ADC20E18853}"/>
            </a:ext>
          </a:extLst>
        </xdr:cNvPr>
        <xdr:cNvSpPr/>
      </xdr:nvSpPr>
      <xdr:spPr>
        <a:xfrm>
          <a:off x="1793748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15239</xdr:rowOff>
    </xdr:to>
    <xdr:cxnSp macro="">
      <xdr:nvCxnSpPr>
        <xdr:cNvPr id="827" name="直線コネクタ 826">
          <a:extLst>
            <a:ext uri="{FF2B5EF4-FFF2-40B4-BE49-F238E27FC236}">
              <a16:creationId xmlns:a16="http://schemas.microsoft.com/office/drawing/2014/main" id="{D72FD2EA-FEE5-4BB9-A400-7225D939E30E}"/>
            </a:ext>
          </a:extLst>
        </xdr:cNvPr>
        <xdr:cNvCxnSpPr/>
      </xdr:nvCxnSpPr>
      <xdr:spPr>
        <a:xfrm flipV="1">
          <a:off x="17988280" y="142608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8" name="楕円 827">
          <a:extLst>
            <a:ext uri="{FF2B5EF4-FFF2-40B4-BE49-F238E27FC236}">
              <a16:creationId xmlns:a16="http://schemas.microsoft.com/office/drawing/2014/main" id="{EA106919-D82F-48B1-B22F-CA07E07345D8}"/>
            </a:ext>
          </a:extLst>
        </xdr:cNvPr>
        <xdr:cNvSpPr/>
      </xdr:nvSpPr>
      <xdr:spPr>
        <a:xfrm>
          <a:off x="171627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57150</xdr:rowOff>
    </xdr:to>
    <xdr:cxnSp macro="">
      <xdr:nvCxnSpPr>
        <xdr:cNvPr id="829" name="直線コネクタ 828">
          <a:extLst>
            <a:ext uri="{FF2B5EF4-FFF2-40B4-BE49-F238E27FC236}">
              <a16:creationId xmlns:a16="http://schemas.microsoft.com/office/drawing/2014/main" id="{73F94C85-C6FE-4807-8A82-7DE57C00C3AE}"/>
            </a:ext>
          </a:extLst>
        </xdr:cNvPr>
        <xdr:cNvCxnSpPr/>
      </xdr:nvCxnSpPr>
      <xdr:spPr>
        <a:xfrm flipV="1">
          <a:off x="17213580" y="1426463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30" name="楕円 829">
          <a:extLst>
            <a:ext uri="{FF2B5EF4-FFF2-40B4-BE49-F238E27FC236}">
              <a16:creationId xmlns:a16="http://schemas.microsoft.com/office/drawing/2014/main" id="{D7653D1B-FA58-47CF-90B4-5434406D1A9E}"/>
            </a:ext>
          </a:extLst>
        </xdr:cNvPr>
        <xdr:cNvSpPr/>
      </xdr:nvSpPr>
      <xdr:spPr>
        <a:xfrm>
          <a:off x="16388080" y="14259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60961</xdr:rowOff>
    </xdr:to>
    <xdr:cxnSp macro="">
      <xdr:nvCxnSpPr>
        <xdr:cNvPr id="831" name="直線コネクタ 830">
          <a:extLst>
            <a:ext uri="{FF2B5EF4-FFF2-40B4-BE49-F238E27FC236}">
              <a16:creationId xmlns:a16="http://schemas.microsoft.com/office/drawing/2014/main" id="{8CD3517C-7C05-440E-A9BA-DDA547941AB3}"/>
            </a:ext>
          </a:extLst>
        </xdr:cNvPr>
        <xdr:cNvCxnSpPr/>
      </xdr:nvCxnSpPr>
      <xdr:spPr>
        <a:xfrm flipV="1">
          <a:off x="16431260" y="1430655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2" name="n_1aveValue【消防施設】&#10;一人当たり面積">
          <a:extLst>
            <a:ext uri="{FF2B5EF4-FFF2-40B4-BE49-F238E27FC236}">
              <a16:creationId xmlns:a16="http://schemas.microsoft.com/office/drawing/2014/main" id="{DA654052-D8D7-4B81-8654-E073425B01C6}"/>
            </a:ext>
          </a:extLst>
        </xdr:cNvPr>
        <xdr:cNvSpPr txBox="1"/>
      </xdr:nvSpPr>
      <xdr:spPr>
        <a:xfrm>
          <a:off x="185611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3" name="n_2aveValue【消防施設】&#10;一人当たり面積">
          <a:extLst>
            <a:ext uri="{FF2B5EF4-FFF2-40B4-BE49-F238E27FC236}">
              <a16:creationId xmlns:a16="http://schemas.microsoft.com/office/drawing/2014/main" id="{1E0B6536-EBB4-4F9B-AAFD-570CC924B35E}"/>
            </a:ext>
          </a:extLst>
        </xdr:cNvPr>
        <xdr:cNvSpPr txBox="1"/>
      </xdr:nvSpPr>
      <xdr:spPr>
        <a:xfrm>
          <a:off x="177762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4" name="n_3aveValue【消防施設】&#10;一人当たり面積">
          <a:extLst>
            <a:ext uri="{FF2B5EF4-FFF2-40B4-BE49-F238E27FC236}">
              <a16:creationId xmlns:a16="http://schemas.microsoft.com/office/drawing/2014/main" id="{9F146DC8-600C-48CA-B477-85F15DAA3A83}"/>
            </a:ext>
          </a:extLst>
        </xdr:cNvPr>
        <xdr:cNvSpPr txBox="1"/>
      </xdr:nvSpPr>
      <xdr:spPr>
        <a:xfrm>
          <a:off x="170015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5" name="n_4aveValue【消防施設】&#10;一人当たり面積">
          <a:extLst>
            <a:ext uri="{FF2B5EF4-FFF2-40B4-BE49-F238E27FC236}">
              <a16:creationId xmlns:a16="http://schemas.microsoft.com/office/drawing/2014/main" id="{DE1E3DC9-856A-490B-9333-1F85E4B4C178}"/>
            </a:ext>
          </a:extLst>
        </xdr:cNvPr>
        <xdr:cNvSpPr txBox="1"/>
      </xdr:nvSpPr>
      <xdr:spPr>
        <a:xfrm>
          <a:off x="162268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78757</xdr:rowOff>
    </xdr:from>
    <xdr:ext cx="469744" cy="259045"/>
    <xdr:sp macro="" textlink="">
      <xdr:nvSpPr>
        <xdr:cNvPr id="836" name="n_1mainValue【消防施設】&#10;一人当たり面積">
          <a:extLst>
            <a:ext uri="{FF2B5EF4-FFF2-40B4-BE49-F238E27FC236}">
              <a16:creationId xmlns:a16="http://schemas.microsoft.com/office/drawing/2014/main" id="{E2267DF1-CFB6-4AF7-807F-2948C9CD2464}"/>
            </a:ext>
          </a:extLst>
        </xdr:cNvPr>
        <xdr:cNvSpPr txBox="1"/>
      </xdr:nvSpPr>
      <xdr:spPr>
        <a:xfrm>
          <a:off x="185611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37" name="n_2mainValue【消防施設】&#10;一人当たり面積">
          <a:extLst>
            <a:ext uri="{FF2B5EF4-FFF2-40B4-BE49-F238E27FC236}">
              <a16:creationId xmlns:a16="http://schemas.microsoft.com/office/drawing/2014/main" id="{AECD39FE-C41E-4AE9-80F9-DD986BEF01D8}"/>
            </a:ext>
          </a:extLst>
        </xdr:cNvPr>
        <xdr:cNvSpPr txBox="1"/>
      </xdr:nvSpPr>
      <xdr:spPr>
        <a:xfrm>
          <a:off x="1777626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8" name="n_3mainValue【消防施設】&#10;一人当たり面積">
          <a:extLst>
            <a:ext uri="{FF2B5EF4-FFF2-40B4-BE49-F238E27FC236}">
              <a16:creationId xmlns:a16="http://schemas.microsoft.com/office/drawing/2014/main" id="{DA46EB58-23B6-40FA-8F1B-54D38F3D8C7E}"/>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9" name="n_4mainValue【消防施設】&#10;一人当たり面積">
          <a:extLst>
            <a:ext uri="{FF2B5EF4-FFF2-40B4-BE49-F238E27FC236}">
              <a16:creationId xmlns:a16="http://schemas.microsoft.com/office/drawing/2014/main" id="{DBC269D7-F097-496C-AA1C-195F31625480}"/>
            </a:ext>
          </a:extLst>
        </xdr:cNvPr>
        <xdr:cNvSpPr txBox="1"/>
      </xdr:nvSpPr>
      <xdr:spPr>
        <a:xfrm>
          <a:off x="16226867" y="14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DDF85F3E-161B-4BC8-B9EF-F3886642934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71E8FBC3-CD68-4B3B-AFA6-6C84E7FCAA3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A13A9C73-7EFB-4A55-9382-1104AC6D504A}"/>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A4B0074F-0E85-4B3A-B871-F572DC6BA0B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D0B89468-19ED-4581-A03F-FFE811B63E2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1BCBF3AF-EE81-4C98-B60D-A6A1A1172DF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5628E86E-0CA6-4834-AD1C-B281BAA723F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E139A0AD-3D2E-445E-897C-F1BC2B0ECAD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5A5EEB36-293B-4E32-A236-1CD335D1734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A89E3BCC-62AA-427A-ABA3-73B57FA347C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EF8E76E0-114A-4329-8B18-A504DF3132C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34C5DF78-2128-4299-8A7E-5895D2F41C6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8A6B1569-19DA-4144-9ECB-AA27F8CE9A2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BFFD73BA-BE72-45E7-B89D-722BDFB1263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A5DAD36F-BEF1-4EBD-9F6C-F69C8E6B279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D6D527C8-12D6-4BB0-AB2E-7212BDBA80C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4864EC96-2F85-4056-A60F-73000FBDC56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313B3EE5-3D8A-4345-BB5C-1519286D3B3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FF5BCCAD-D0B6-41BF-AA15-EE00BD923BB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BBDA3D9-9845-4C24-B183-CF790A202D4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FA345326-D021-4558-930F-78D51CC3F57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67D3A4ED-043E-4E2A-87DD-D6A87BC3511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DE2BFF3D-F1C4-47F9-8C30-F5D8F881DF1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3B480999-117B-4B35-901A-780B39F106A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2F4954CA-CBDA-4D1D-976F-739BB9A410C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AA5F39AE-58AA-4FD9-993D-EFBC0CD34188}"/>
            </a:ext>
          </a:extLst>
        </xdr:cNvPr>
        <xdr:cNvCxnSpPr/>
      </xdr:nvCxnSpPr>
      <xdr:spPr>
        <a:xfrm flipV="1">
          <a:off x="14375764" y="1680427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ACFBC2D2-944E-4ACA-A7C6-616B405FAFA3}"/>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85B05018-52F7-4634-A15D-BBB016A9990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8" name="【庁舎】&#10;有形固定資産減価償却率最大値テキスト">
          <a:extLst>
            <a:ext uri="{FF2B5EF4-FFF2-40B4-BE49-F238E27FC236}">
              <a16:creationId xmlns:a16="http://schemas.microsoft.com/office/drawing/2014/main" id="{E677E6CC-24AF-4360-9D06-986FCDAE5672}"/>
            </a:ext>
          </a:extLst>
        </xdr:cNvPr>
        <xdr:cNvSpPr txBox="1"/>
      </xdr:nvSpPr>
      <xdr:spPr>
        <a:xfrm>
          <a:off x="14414500" y="16587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9" name="直線コネクタ 868">
          <a:extLst>
            <a:ext uri="{FF2B5EF4-FFF2-40B4-BE49-F238E27FC236}">
              <a16:creationId xmlns:a16="http://schemas.microsoft.com/office/drawing/2014/main" id="{08E020EC-515C-4007-90F3-5E0AEC6D8B4B}"/>
            </a:ext>
          </a:extLst>
        </xdr:cNvPr>
        <xdr:cNvCxnSpPr/>
      </xdr:nvCxnSpPr>
      <xdr:spPr>
        <a:xfrm>
          <a:off x="14287500" y="1680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70" name="【庁舎】&#10;有形固定資産減価償却率平均値テキスト">
          <a:extLst>
            <a:ext uri="{FF2B5EF4-FFF2-40B4-BE49-F238E27FC236}">
              <a16:creationId xmlns:a16="http://schemas.microsoft.com/office/drawing/2014/main" id="{9442D6B9-647B-4AB7-82AC-1551A371C877}"/>
            </a:ext>
          </a:extLst>
        </xdr:cNvPr>
        <xdr:cNvSpPr txBox="1"/>
      </xdr:nvSpPr>
      <xdr:spPr>
        <a:xfrm>
          <a:off x="14414500" y="17437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1" name="フローチャート: 判断 870">
          <a:extLst>
            <a:ext uri="{FF2B5EF4-FFF2-40B4-BE49-F238E27FC236}">
              <a16:creationId xmlns:a16="http://schemas.microsoft.com/office/drawing/2014/main" id="{CB7F7466-66B8-4396-A95F-3064BAABCBA0}"/>
            </a:ext>
          </a:extLst>
        </xdr:cNvPr>
        <xdr:cNvSpPr/>
      </xdr:nvSpPr>
      <xdr:spPr>
        <a:xfrm>
          <a:off x="14325600" y="174550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2" name="フローチャート: 判断 871">
          <a:extLst>
            <a:ext uri="{FF2B5EF4-FFF2-40B4-BE49-F238E27FC236}">
              <a16:creationId xmlns:a16="http://schemas.microsoft.com/office/drawing/2014/main" id="{DD5C7AB1-9200-4699-82D6-064DA2092AFF}"/>
            </a:ext>
          </a:extLst>
        </xdr:cNvPr>
        <xdr:cNvSpPr/>
      </xdr:nvSpPr>
      <xdr:spPr>
        <a:xfrm>
          <a:off x="1357884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3" name="フローチャート: 判断 872">
          <a:extLst>
            <a:ext uri="{FF2B5EF4-FFF2-40B4-BE49-F238E27FC236}">
              <a16:creationId xmlns:a16="http://schemas.microsoft.com/office/drawing/2014/main" id="{C144662F-579F-4875-B2D2-BC27928BAE99}"/>
            </a:ext>
          </a:extLst>
        </xdr:cNvPr>
        <xdr:cNvSpPr/>
      </xdr:nvSpPr>
      <xdr:spPr>
        <a:xfrm>
          <a:off x="128041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4" name="フローチャート: 判断 873">
          <a:extLst>
            <a:ext uri="{FF2B5EF4-FFF2-40B4-BE49-F238E27FC236}">
              <a16:creationId xmlns:a16="http://schemas.microsoft.com/office/drawing/2014/main" id="{AACCC060-A18C-4797-8818-534CAC4A17CA}"/>
            </a:ext>
          </a:extLst>
        </xdr:cNvPr>
        <xdr:cNvSpPr/>
      </xdr:nvSpPr>
      <xdr:spPr>
        <a:xfrm>
          <a:off x="1202944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5" name="フローチャート: 判断 874">
          <a:extLst>
            <a:ext uri="{FF2B5EF4-FFF2-40B4-BE49-F238E27FC236}">
              <a16:creationId xmlns:a16="http://schemas.microsoft.com/office/drawing/2014/main" id="{EAD15134-F664-436A-AFAB-B9B0E35C1E12}"/>
            </a:ext>
          </a:extLst>
        </xdr:cNvPr>
        <xdr:cNvSpPr/>
      </xdr:nvSpPr>
      <xdr:spPr>
        <a:xfrm>
          <a:off x="11231880" y="17419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3C12FB4-4F08-4B52-8B57-15369A57F35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19E83BE-45B2-4919-8E64-61A7BE52ED8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A27DE23-880F-4EA9-B4A9-864B3B5D3E9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BAD2408-57B0-463E-8B95-338ED6C65C6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5E8D44EA-E633-4F70-8B82-B237BB01E37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881" name="楕円 880">
          <a:extLst>
            <a:ext uri="{FF2B5EF4-FFF2-40B4-BE49-F238E27FC236}">
              <a16:creationId xmlns:a16="http://schemas.microsoft.com/office/drawing/2014/main" id="{7610AE74-CA59-4D6D-96A1-A10B09A5CEF1}"/>
            </a:ext>
          </a:extLst>
        </xdr:cNvPr>
        <xdr:cNvSpPr/>
      </xdr:nvSpPr>
      <xdr:spPr>
        <a:xfrm>
          <a:off x="14325600" y="171687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882" name="【庁舎】&#10;有形固定資産減価償却率該当値テキスト">
          <a:extLst>
            <a:ext uri="{FF2B5EF4-FFF2-40B4-BE49-F238E27FC236}">
              <a16:creationId xmlns:a16="http://schemas.microsoft.com/office/drawing/2014/main" id="{FBC6F491-6B0B-4450-93C9-2BBA599A09BC}"/>
            </a:ext>
          </a:extLst>
        </xdr:cNvPr>
        <xdr:cNvSpPr txBox="1"/>
      </xdr:nvSpPr>
      <xdr:spPr>
        <a:xfrm>
          <a:off x="14414500"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883" name="楕円 882">
          <a:extLst>
            <a:ext uri="{FF2B5EF4-FFF2-40B4-BE49-F238E27FC236}">
              <a16:creationId xmlns:a16="http://schemas.microsoft.com/office/drawing/2014/main" id="{90C61EA9-EDE1-4E8D-B5A4-28A9C834B80B}"/>
            </a:ext>
          </a:extLst>
        </xdr:cNvPr>
        <xdr:cNvSpPr/>
      </xdr:nvSpPr>
      <xdr:spPr>
        <a:xfrm>
          <a:off x="13578840" y="17095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43543</xdr:rowOff>
    </xdr:from>
    <xdr:to>
      <xdr:col>85</xdr:col>
      <xdr:colOff>127000</xdr:colOff>
      <xdr:row>102</xdr:row>
      <xdr:rowOff>120287</xdr:rowOff>
    </xdr:to>
    <xdr:cxnSp macro="">
      <xdr:nvCxnSpPr>
        <xdr:cNvPr id="884" name="直線コネクタ 883">
          <a:extLst>
            <a:ext uri="{FF2B5EF4-FFF2-40B4-BE49-F238E27FC236}">
              <a16:creationId xmlns:a16="http://schemas.microsoft.com/office/drawing/2014/main" id="{DA85EDC0-35FD-4B97-8443-E6D191C2DF5D}"/>
            </a:ext>
          </a:extLst>
        </xdr:cNvPr>
        <xdr:cNvCxnSpPr/>
      </xdr:nvCxnSpPr>
      <xdr:spPr>
        <a:xfrm>
          <a:off x="13629640" y="17142823"/>
          <a:ext cx="74676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89081</xdr:rowOff>
    </xdr:from>
    <xdr:to>
      <xdr:col>76</xdr:col>
      <xdr:colOff>165100</xdr:colOff>
      <xdr:row>102</xdr:row>
      <xdr:rowOff>19231</xdr:rowOff>
    </xdr:to>
    <xdr:sp macro="" textlink="">
      <xdr:nvSpPr>
        <xdr:cNvPr id="885" name="楕円 884">
          <a:extLst>
            <a:ext uri="{FF2B5EF4-FFF2-40B4-BE49-F238E27FC236}">
              <a16:creationId xmlns:a16="http://schemas.microsoft.com/office/drawing/2014/main" id="{4D1C877D-F2A6-4549-A02D-39F94875109C}"/>
            </a:ext>
          </a:extLst>
        </xdr:cNvPr>
        <xdr:cNvSpPr/>
      </xdr:nvSpPr>
      <xdr:spPr>
        <a:xfrm>
          <a:off x="12804140" y="17020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139881</xdr:rowOff>
    </xdr:from>
    <xdr:to>
      <xdr:col>81</xdr:col>
      <xdr:colOff>50800</xdr:colOff>
      <xdr:row>102</xdr:row>
      <xdr:rowOff>43543</xdr:rowOff>
    </xdr:to>
    <xdr:cxnSp macro="">
      <xdr:nvCxnSpPr>
        <xdr:cNvPr id="886" name="直線コネクタ 885">
          <a:extLst>
            <a:ext uri="{FF2B5EF4-FFF2-40B4-BE49-F238E27FC236}">
              <a16:creationId xmlns:a16="http://schemas.microsoft.com/office/drawing/2014/main" id="{97FF4D90-B5A3-40A4-A4FE-B3A786272C72}"/>
            </a:ext>
          </a:extLst>
        </xdr:cNvPr>
        <xdr:cNvCxnSpPr/>
      </xdr:nvCxnSpPr>
      <xdr:spPr>
        <a:xfrm>
          <a:off x="12854940" y="17071521"/>
          <a:ext cx="7747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5806</xdr:rowOff>
    </xdr:from>
    <xdr:to>
      <xdr:col>72</xdr:col>
      <xdr:colOff>38100</xdr:colOff>
      <xdr:row>101</xdr:row>
      <xdr:rowOff>107406</xdr:rowOff>
    </xdr:to>
    <xdr:sp macro="" textlink="">
      <xdr:nvSpPr>
        <xdr:cNvPr id="887" name="楕円 886">
          <a:extLst>
            <a:ext uri="{FF2B5EF4-FFF2-40B4-BE49-F238E27FC236}">
              <a16:creationId xmlns:a16="http://schemas.microsoft.com/office/drawing/2014/main" id="{87831994-DB5D-408B-B901-3BD81E719650}"/>
            </a:ext>
          </a:extLst>
        </xdr:cNvPr>
        <xdr:cNvSpPr/>
      </xdr:nvSpPr>
      <xdr:spPr>
        <a:xfrm>
          <a:off x="12029440" y="16937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56606</xdr:rowOff>
    </xdr:from>
    <xdr:to>
      <xdr:col>76</xdr:col>
      <xdr:colOff>114300</xdr:colOff>
      <xdr:row>101</xdr:row>
      <xdr:rowOff>139881</xdr:rowOff>
    </xdr:to>
    <xdr:cxnSp macro="">
      <xdr:nvCxnSpPr>
        <xdr:cNvPr id="888" name="直線コネクタ 887">
          <a:extLst>
            <a:ext uri="{FF2B5EF4-FFF2-40B4-BE49-F238E27FC236}">
              <a16:creationId xmlns:a16="http://schemas.microsoft.com/office/drawing/2014/main" id="{A44674A2-A144-47A7-B883-140DA93F74D7}"/>
            </a:ext>
          </a:extLst>
        </xdr:cNvPr>
        <xdr:cNvCxnSpPr/>
      </xdr:nvCxnSpPr>
      <xdr:spPr>
        <a:xfrm>
          <a:off x="12072620" y="16988246"/>
          <a:ext cx="78232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102144</xdr:rowOff>
    </xdr:from>
    <xdr:to>
      <xdr:col>67</xdr:col>
      <xdr:colOff>101600</xdr:colOff>
      <xdr:row>101</xdr:row>
      <xdr:rowOff>32294</xdr:rowOff>
    </xdr:to>
    <xdr:sp macro="" textlink="">
      <xdr:nvSpPr>
        <xdr:cNvPr id="889" name="楕円 888">
          <a:extLst>
            <a:ext uri="{FF2B5EF4-FFF2-40B4-BE49-F238E27FC236}">
              <a16:creationId xmlns:a16="http://schemas.microsoft.com/office/drawing/2014/main" id="{77BA44E6-CDDA-409E-9DDD-37E043C05C4F}"/>
            </a:ext>
          </a:extLst>
        </xdr:cNvPr>
        <xdr:cNvSpPr/>
      </xdr:nvSpPr>
      <xdr:spPr>
        <a:xfrm>
          <a:off x="11231880" y="16866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152944</xdr:rowOff>
    </xdr:from>
    <xdr:to>
      <xdr:col>71</xdr:col>
      <xdr:colOff>177800</xdr:colOff>
      <xdr:row>101</xdr:row>
      <xdr:rowOff>56606</xdr:rowOff>
    </xdr:to>
    <xdr:cxnSp macro="">
      <xdr:nvCxnSpPr>
        <xdr:cNvPr id="890" name="直線コネクタ 889">
          <a:extLst>
            <a:ext uri="{FF2B5EF4-FFF2-40B4-BE49-F238E27FC236}">
              <a16:creationId xmlns:a16="http://schemas.microsoft.com/office/drawing/2014/main" id="{7ADB86F9-353C-4AF4-920C-B73CE3FF6034}"/>
            </a:ext>
          </a:extLst>
        </xdr:cNvPr>
        <xdr:cNvCxnSpPr/>
      </xdr:nvCxnSpPr>
      <xdr:spPr>
        <a:xfrm>
          <a:off x="11282680" y="16916944"/>
          <a:ext cx="78994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1" name="n_1aveValue【庁舎】&#10;有形固定資産減価償却率">
          <a:extLst>
            <a:ext uri="{FF2B5EF4-FFF2-40B4-BE49-F238E27FC236}">
              <a16:creationId xmlns:a16="http://schemas.microsoft.com/office/drawing/2014/main" id="{360148D1-3C48-4A61-A1A7-29ACDF6E45EC}"/>
            </a:ext>
          </a:extLst>
        </xdr:cNvPr>
        <xdr:cNvSpPr txBox="1"/>
      </xdr:nvSpPr>
      <xdr:spPr>
        <a:xfrm>
          <a:off x="1343724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2" name="n_2aveValue【庁舎】&#10;有形固定資産減価償却率">
          <a:extLst>
            <a:ext uri="{FF2B5EF4-FFF2-40B4-BE49-F238E27FC236}">
              <a16:creationId xmlns:a16="http://schemas.microsoft.com/office/drawing/2014/main" id="{6B96CEFB-DCB7-460B-B391-ADDA7563029B}"/>
            </a:ext>
          </a:extLst>
        </xdr:cNvPr>
        <xdr:cNvSpPr txBox="1"/>
      </xdr:nvSpPr>
      <xdr:spPr>
        <a:xfrm>
          <a:off x="12675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3" name="n_3aveValue【庁舎】&#10;有形固定資産減価償却率">
          <a:extLst>
            <a:ext uri="{FF2B5EF4-FFF2-40B4-BE49-F238E27FC236}">
              <a16:creationId xmlns:a16="http://schemas.microsoft.com/office/drawing/2014/main" id="{AE12D26C-A939-45C5-8DC6-7C34F262B95F}"/>
            </a:ext>
          </a:extLst>
        </xdr:cNvPr>
        <xdr:cNvSpPr txBox="1"/>
      </xdr:nvSpPr>
      <xdr:spPr>
        <a:xfrm>
          <a:off x="119005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94" name="n_4aveValue【庁舎】&#10;有形固定資産減価償却率">
          <a:extLst>
            <a:ext uri="{FF2B5EF4-FFF2-40B4-BE49-F238E27FC236}">
              <a16:creationId xmlns:a16="http://schemas.microsoft.com/office/drawing/2014/main" id="{BD357166-21C4-4EEE-8E05-F8C795FC984B}"/>
            </a:ext>
          </a:extLst>
        </xdr:cNvPr>
        <xdr:cNvSpPr txBox="1"/>
      </xdr:nvSpPr>
      <xdr:spPr>
        <a:xfrm>
          <a:off x="1110298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895" name="n_1mainValue【庁舎】&#10;有形固定資産減価償却率">
          <a:extLst>
            <a:ext uri="{FF2B5EF4-FFF2-40B4-BE49-F238E27FC236}">
              <a16:creationId xmlns:a16="http://schemas.microsoft.com/office/drawing/2014/main" id="{D1F34292-DCA0-4560-B95E-01C2C67A88F2}"/>
            </a:ext>
          </a:extLst>
        </xdr:cNvPr>
        <xdr:cNvSpPr txBox="1"/>
      </xdr:nvSpPr>
      <xdr:spPr>
        <a:xfrm>
          <a:off x="13437244" y="1687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35758</xdr:rowOff>
    </xdr:from>
    <xdr:ext cx="405111" cy="259045"/>
    <xdr:sp macro="" textlink="">
      <xdr:nvSpPr>
        <xdr:cNvPr id="896" name="n_2mainValue【庁舎】&#10;有形固定資産減価償却率">
          <a:extLst>
            <a:ext uri="{FF2B5EF4-FFF2-40B4-BE49-F238E27FC236}">
              <a16:creationId xmlns:a16="http://schemas.microsoft.com/office/drawing/2014/main" id="{DD85FC5F-243B-4A2C-80F8-400F360DF418}"/>
            </a:ext>
          </a:extLst>
        </xdr:cNvPr>
        <xdr:cNvSpPr txBox="1"/>
      </xdr:nvSpPr>
      <xdr:spPr>
        <a:xfrm>
          <a:off x="12675244" y="1679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123933</xdr:rowOff>
    </xdr:from>
    <xdr:ext cx="405111" cy="259045"/>
    <xdr:sp macro="" textlink="">
      <xdr:nvSpPr>
        <xdr:cNvPr id="897" name="n_3mainValue【庁舎】&#10;有形固定資産減価償却率">
          <a:extLst>
            <a:ext uri="{FF2B5EF4-FFF2-40B4-BE49-F238E27FC236}">
              <a16:creationId xmlns:a16="http://schemas.microsoft.com/office/drawing/2014/main" id="{8977D42D-171A-4A02-916F-20B4035B7103}"/>
            </a:ext>
          </a:extLst>
        </xdr:cNvPr>
        <xdr:cNvSpPr txBox="1"/>
      </xdr:nvSpPr>
      <xdr:spPr>
        <a:xfrm>
          <a:off x="11900544" y="1672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48821</xdr:rowOff>
    </xdr:from>
    <xdr:ext cx="405111" cy="259045"/>
    <xdr:sp macro="" textlink="">
      <xdr:nvSpPr>
        <xdr:cNvPr id="898" name="n_4mainValue【庁舎】&#10;有形固定資産減価償却率">
          <a:extLst>
            <a:ext uri="{FF2B5EF4-FFF2-40B4-BE49-F238E27FC236}">
              <a16:creationId xmlns:a16="http://schemas.microsoft.com/office/drawing/2014/main" id="{E88934A2-E8D7-431C-BD7A-28FDEB2DDB85}"/>
            </a:ext>
          </a:extLst>
        </xdr:cNvPr>
        <xdr:cNvSpPr txBox="1"/>
      </xdr:nvSpPr>
      <xdr:spPr>
        <a:xfrm>
          <a:off x="11102984" y="1664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ECE9A380-3683-4E17-846A-7F8A75F4A34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9D1C1943-967C-429D-AA0D-B19EC1FFCC0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22EEDD90-F8CC-470E-AC96-DFCB916FE73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8025280E-1709-4714-96CC-F0BC84661F9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A518ED14-BFE8-4435-8B6B-B4AAA3C4F76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113A1149-8EC0-41C5-B7C7-270EA1B2BE5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A8159FDC-637C-4B16-87EF-49095389264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E06BAB6C-DC72-4BAD-9695-748F0201956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85C1048E-3A15-433F-BA2E-A4A60438569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CE7EF4D0-5E33-4EBB-8845-88E178FB5CD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79BDE27D-E1E3-4E5B-BCDC-159F23142FC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90F2DD42-0FA2-4985-BA74-01933792726C}"/>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CDBC10FE-D607-4CC6-9A71-0737A21B975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B981A94A-3CFE-4254-886E-CF330D9BB03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60DDB0CC-5B35-4824-861B-1DA49BD031F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2078C3D9-5EC8-4FBE-A832-30E5706207E7}"/>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973A6647-D7BF-4A59-B406-987F2983B99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B86A4CE2-EB10-4705-828F-16CB43FFC13F}"/>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6C252728-5954-419E-8A4D-52561C5C1E5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78D0F5D7-858C-446F-934F-CADE0FA4BD3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A26A6E6E-733A-4497-9774-78BD5345D40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5ED526E3-5877-413E-8A25-32B06D2DD37F}"/>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63DB0541-6C95-46E7-84FF-455CAB19971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8D03CB68-9146-4E07-9C05-ADFD22137C0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CF34A69E-2AE7-4B43-84BC-CDED0C4C0DE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4" name="直線コネクタ 923">
          <a:extLst>
            <a:ext uri="{FF2B5EF4-FFF2-40B4-BE49-F238E27FC236}">
              <a16:creationId xmlns:a16="http://schemas.microsoft.com/office/drawing/2014/main" id="{EFB196F1-3E4C-4727-9828-F660496109BF}"/>
            </a:ext>
          </a:extLst>
        </xdr:cNvPr>
        <xdr:cNvCxnSpPr/>
      </xdr:nvCxnSpPr>
      <xdr:spPr>
        <a:xfrm flipV="1">
          <a:off x="19509104" y="16859794"/>
          <a:ext cx="0" cy="144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5" name="【庁舎】&#10;一人当たり面積最小値テキスト">
          <a:extLst>
            <a:ext uri="{FF2B5EF4-FFF2-40B4-BE49-F238E27FC236}">
              <a16:creationId xmlns:a16="http://schemas.microsoft.com/office/drawing/2014/main" id="{500F88A6-B50B-40BA-86E5-4E4A27611059}"/>
            </a:ext>
          </a:extLst>
        </xdr:cNvPr>
        <xdr:cNvSpPr txBox="1"/>
      </xdr:nvSpPr>
      <xdr:spPr>
        <a:xfrm>
          <a:off x="19547840" y="18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6" name="直線コネクタ 925">
          <a:extLst>
            <a:ext uri="{FF2B5EF4-FFF2-40B4-BE49-F238E27FC236}">
              <a16:creationId xmlns:a16="http://schemas.microsoft.com/office/drawing/2014/main" id="{1A7F2568-8887-4E22-9FC9-2E0063FF76A8}"/>
            </a:ext>
          </a:extLst>
        </xdr:cNvPr>
        <xdr:cNvCxnSpPr/>
      </xdr:nvCxnSpPr>
      <xdr:spPr>
        <a:xfrm>
          <a:off x="194437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7" name="【庁舎】&#10;一人当たり面積最大値テキスト">
          <a:extLst>
            <a:ext uri="{FF2B5EF4-FFF2-40B4-BE49-F238E27FC236}">
              <a16:creationId xmlns:a16="http://schemas.microsoft.com/office/drawing/2014/main" id="{7E57FF54-9F07-4921-9199-D96EE2D89E10}"/>
            </a:ext>
          </a:extLst>
        </xdr:cNvPr>
        <xdr:cNvSpPr txBox="1"/>
      </xdr:nvSpPr>
      <xdr:spPr>
        <a:xfrm>
          <a:off x="19547840" y="1663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8" name="直線コネクタ 927">
          <a:extLst>
            <a:ext uri="{FF2B5EF4-FFF2-40B4-BE49-F238E27FC236}">
              <a16:creationId xmlns:a16="http://schemas.microsoft.com/office/drawing/2014/main" id="{EF611570-7EF5-470E-8869-C7562E284EEE}"/>
            </a:ext>
          </a:extLst>
        </xdr:cNvPr>
        <xdr:cNvCxnSpPr/>
      </xdr:nvCxnSpPr>
      <xdr:spPr>
        <a:xfrm>
          <a:off x="19443700" y="16859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9" name="【庁舎】&#10;一人当たり面積平均値テキスト">
          <a:extLst>
            <a:ext uri="{FF2B5EF4-FFF2-40B4-BE49-F238E27FC236}">
              <a16:creationId xmlns:a16="http://schemas.microsoft.com/office/drawing/2014/main" id="{4B7F5FD8-B724-4D18-B4DA-E257099A07E1}"/>
            </a:ext>
          </a:extLst>
        </xdr:cNvPr>
        <xdr:cNvSpPr txBox="1"/>
      </xdr:nvSpPr>
      <xdr:spPr>
        <a:xfrm>
          <a:off x="19547840" y="18047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30" name="フローチャート: 判断 929">
          <a:extLst>
            <a:ext uri="{FF2B5EF4-FFF2-40B4-BE49-F238E27FC236}">
              <a16:creationId xmlns:a16="http://schemas.microsoft.com/office/drawing/2014/main" id="{D0AFFD14-5F0E-46F3-9FAC-11EC9AF627C5}"/>
            </a:ext>
          </a:extLst>
        </xdr:cNvPr>
        <xdr:cNvSpPr/>
      </xdr:nvSpPr>
      <xdr:spPr>
        <a:xfrm>
          <a:off x="19458940" y="18069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1" name="フローチャート: 判断 930">
          <a:extLst>
            <a:ext uri="{FF2B5EF4-FFF2-40B4-BE49-F238E27FC236}">
              <a16:creationId xmlns:a16="http://schemas.microsoft.com/office/drawing/2014/main" id="{AD0D2CCE-73E3-46E3-9014-A0395667843C}"/>
            </a:ext>
          </a:extLst>
        </xdr:cNvPr>
        <xdr:cNvSpPr/>
      </xdr:nvSpPr>
      <xdr:spPr>
        <a:xfrm>
          <a:off x="18735040" y="18095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2" name="フローチャート: 判断 931">
          <a:extLst>
            <a:ext uri="{FF2B5EF4-FFF2-40B4-BE49-F238E27FC236}">
              <a16:creationId xmlns:a16="http://schemas.microsoft.com/office/drawing/2014/main" id="{A19B9A7C-E2AE-4C12-BD19-D4E908DC24AB}"/>
            </a:ext>
          </a:extLst>
        </xdr:cNvPr>
        <xdr:cNvSpPr/>
      </xdr:nvSpPr>
      <xdr:spPr>
        <a:xfrm>
          <a:off x="17937480" y="180951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3" name="フローチャート: 判断 932">
          <a:extLst>
            <a:ext uri="{FF2B5EF4-FFF2-40B4-BE49-F238E27FC236}">
              <a16:creationId xmlns:a16="http://schemas.microsoft.com/office/drawing/2014/main" id="{70F2E1F0-E36E-4022-BCB0-62383E2E37E7}"/>
            </a:ext>
          </a:extLst>
        </xdr:cNvPr>
        <xdr:cNvSpPr/>
      </xdr:nvSpPr>
      <xdr:spPr>
        <a:xfrm>
          <a:off x="17162780" y="1809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4" name="フローチャート: 判断 933">
          <a:extLst>
            <a:ext uri="{FF2B5EF4-FFF2-40B4-BE49-F238E27FC236}">
              <a16:creationId xmlns:a16="http://schemas.microsoft.com/office/drawing/2014/main" id="{423A912E-BE18-4F46-92DE-7F979D27D624}"/>
            </a:ext>
          </a:extLst>
        </xdr:cNvPr>
        <xdr:cNvSpPr/>
      </xdr:nvSpPr>
      <xdr:spPr>
        <a:xfrm>
          <a:off x="16388080" y="181016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4BA0C2F-86DB-451A-ABB7-D8875F2C40B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F50269A-D2D7-4460-B642-2A2130EB229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A45C770-5777-4BFD-A50C-0E673158093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C81C276-A4E2-4B2E-8B7D-42C4C1269EC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C34C808-109B-474F-B806-27CCDE6365D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28121</xdr:rowOff>
    </xdr:from>
    <xdr:to>
      <xdr:col>116</xdr:col>
      <xdr:colOff>114300</xdr:colOff>
      <xdr:row>107</xdr:row>
      <xdr:rowOff>129721</xdr:rowOff>
    </xdr:to>
    <xdr:sp macro="" textlink="">
      <xdr:nvSpPr>
        <xdr:cNvPr id="940" name="楕円 939">
          <a:extLst>
            <a:ext uri="{FF2B5EF4-FFF2-40B4-BE49-F238E27FC236}">
              <a16:creationId xmlns:a16="http://schemas.microsoft.com/office/drawing/2014/main" id="{AA8586A6-0717-4BF6-A1E6-3552121C7E4E}"/>
            </a:ext>
          </a:extLst>
        </xdr:cNvPr>
        <xdr:cNvSpPr/>
      </xdr:nvSpPr>
      <xdr:spPr>
        <a:xfrm>
          <a:off x="1945894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50998</xdr:rowOff>
    </xdr:from>
    <xdr:ext cx="469744" cy="259045"/>
    <xdr:sp macro="" textlink="">
      <xdr:nvSpPr>
        <xdr:cNvPr id="941" name="【庁舎】&#10;一人当たり面積該当値テキスト">
          <a:extLst>
            <a:ext uri="{FF2B5EF4-FFF2-40B4-BE49-F238E27FC236}">
              <a16:creationId xmlns:a16="http://schemas.microsoft.com/office/drawing/2014/main" id="{02971C84-32DE-4B11-8DA4-9842389F1B75}"/>
            </a:ext>
          </a:extLst>
        </xdr:cNvPr>
        <xdr:cNvSpPr txBox="1"/>
      </xdr:nvSpPr>
      <xdr:spPr>
        <a:xfrm>
          <a:off x="19547840" y="1782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942" name="楕円 941">
          <a:extLst>
            <a:ext uri="{FF2B5EF4-FFF2-40B4-BE49-F238E27FC236}">
              <a16:creationId xmlns:a16="http://schemas.microsoft.com/office/drawing/2014/main" id="{99298F2C-5E23-4DFC-AC12-29EE23D2E145}"/>
            </a:ext>
          </a:extLst>
        </xdr:cNvPr>
        <xdr:cNvSpPr/>
      </xdr:nvSpPr>
      <xdr:spPr>
        <a:xfrm>
          <a:off x="18735040" y="179677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78921</xdr:rowOff>
    </xdr:from>
    <xdr:to>
      <xdr:col>116</xdr:col>
      <xdr:colOff>63500</xdr:colOff>
      <xdr:row>107</xdr:row>
      <xdr:rowOff>81099</xdr:rowOff>
    </xdr:to>
    <xdr:cxnSp macro="">
      <xdr:nvCxnSpPr>
        <xdr:cNvPr id="943" name="直線コネクタ 942">
          <a:extLst>
            <a:ext uri="{FF2B5EF4-FFF2-40B4-BE49-F238E27FC236}">
              <a16:creationId xmlns:a16="http://schemas.microsoft.com/office/drawing/2014/main" id="{C8EAAD19-1F1E-4370-B1D8-96CA04C5720F}"/>
            </a:ext>
          </a:extLst>
        </xdr:cNvPr>
        <xdr:cNvCxnSpPr/>
      </xdr:nvCxnSpPr>
      <xdr:spPr>
        <a:xfrm flipV="1">
          <a:off x="18778220" y="18016401"/>
          <a:ext cx="73152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31387</xdr:rowOff>
    </xdr:from>
    <xdr:to>
      <xdr:col>107</xdr:col>
      <xdr:colOff>101600</xdr:colOff>
      <xdr:row>107</xdr:row>
      <xdr:rowOff>132987</xdr:rowOff>
    </xdr:to>
    <xdr:sp macro="" textlink="">
      <xdr:nvSpPr>
        <xdr:cNvPr id="944" name="楕円 943">
          <a:extLst>
            <a:ext uri="{FF2B5EF4-FFF2-40B4-BE49-F238E27FC236}">
              <a16:creationId xmlns:a16="http://schemas.microsoft.com/office/drawing/2014/main" id="{BE284731-ED2B-495B-AF99-C798889F789D}"/>
            </a:ext>
          </a:extLst>
        </xdr:cNvPr>
        <xdr:cNvSpPr/>
      </xdr:nvSpPr>
      <xdr:spPr>
        <a:xfrm>
          <a:off x="17937480" y="1796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82187</xdr:rowOff>
    </xdr:to>
    <xdr:cxnSp macro="">
      <xdr:nvCxnSpPr>
        <xdr:cNvPr id="945" name="直線コネクタ 944">
          <a:extLst>
            <a:ext uri="{FF2B5EF4-FFF2-40B4-BE49-F238E27FC236}">
              <a16:creationId xmlns:a16="http://schemas.microsoft.com/office/drawing/2014/main" id="{53AB4A1A-19E2-4EF7-B5F2-DC51BF1CE1B8}"/>
            </a:ext>
          </a:extLst>
        </xdr:cNvPr>
        <xdr:cNvCxnSpPr/>
      </xdr:nvCxnSpPr>
      <xdr:spPr>
        <a:xfrm flipV="1">
          <a:off x="17988280" y="18018579"/>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946" name="楕円 945">
          <a:extLst>
            <a:ext uri="{FF2B5EF4-FFF2-40B4-BE49-F238E27FC236}">
              <a16:creationId xmlns:a16="http://schemas.microsoft.com/office/drawing/2014/main" id="{95447BFA-8609-4ACB-925F-03FF85B6457A}"/>
            </a:ext>
          </a:extLst>
        </xdr:cNvPr>
        <xdr:cNvSpPr/>
      </xdr:nvSpPr>
      <xdr:spPr>
        <a:xfrm>
          <a:off x="1716278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90895</xdr:rowOff>
    </xdr:to>
    <xdr:cxnSp macro="">
      <xdr:nvCxnSpPr>
        <xdr:cNvPr id="947" name="直線コネクタ 946">
          <a:extLst>
            <a:ext uri="{FF2B5EF4-FFF2-40B4-BE49-F238E27FC236}">
              <a16:creationId xmlns:a16="http://schemas.microsoft.com/office/drawing/2014/main" id="{1E30C299-FB49-40D7-AAAE-B9B4DB102E44}"/>
            </a:ext>
          </a:extLst>
        </xdr:cNvPr>
        <xdr:cNvCxnSpPr/>
      </xdr:nvCxnSpPr>
      <xdr:spPr>
        <a:xfrm flipV="1">
          <a:off x="17213580" y="18019667"/>
          <a:ext cx="7747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41184</xdr:rowOff>
    </xdr:from>
    <xdr:to>
      <xdr:col>98</xdr:col>
      <xdr:colOff>38100</xdr:colOff>
      <xdr:row>107</xdr:row>
      <xdr:rowOff>142784</xdr:rowOff>
    </xdr:to>
    <xdr:sp macro="" textlink="">
      <xdr:nvSpPr>
        <xdr:cNvPr id="948" name="楕円 947">
          <a:extLst>
            <a:ext uri="{FF2B5EF4-FFF2-40B4-BE49-F238E27FC236}">
              <a16:creationId xmlns:a16="http://schemas.microsoft.com/office/drawing/2014/main" id="{282F23BA-581A-435D-A3A0-7CF459FF7C62}"/>
            </a:ext>
          </a:extLst>
        </xdr:cNvPr>
        <xdr:cNvSpPr/>
      </xdr:nvSpPr>
      <xdr:spPr>
        <a:xfrm>
          <a:off x="16388080" y="17978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91984</xdr:rowOff>
    </xdr:to>
    <xdr:cxnSp macro="">
      <xdr:nvCxnSpPr>
        <xdr:cNvPr id="949" name="直線コネクタ 948">
          <a:extLst>
            <a:ext uri="{FF2B5EF4-FFF2-40B4-BE49-F238E27FC236}">
              <a16:creationId xmlns:a16="http://schemas.microsoft.com/office/drawing/2014/main" id="{367FFE3D-B7B2-4315-81D6-616F4D86CE06}"/>
            </a:ext>
          </a:extLst>
        </xdr:cNvPr>
        <xdr:cNvCxnSpPr/>
      </xdr:nvCxnSpPr>
      <xdr:spPr>
        <a:xfrm flipV="1">
          <a:off x="16431260" y="18028375"/>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50" name="n_1aveValue【庁舎】&#10;一人当たり面積">
          <a:extLst>
            <a:ext uri="{FF2B5EF4-FFF2-40B4-BE49-F238E27FC236}">
              <a16:creationId xmlns:a16="http://schemas.microsoft.com/office/drawing/2014/main" id="{A7DBE33A-A9E4-4F83-9227-A093A0B1CB36}"/>
            </a:ext>
          </a:extLst>
        </xdr:cNvPr>
        <xdr:cNvSpPr txBox="1"/>
      </xdr:nvSpPr>
      <xdr:spPr>
        <a:xfrm>
          <a:off x="18561127"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1" name="n_2aveValue【庁舎】&#10;一人当たり面積">
          <a:extLst>
            <a:ext uri="{FF2B5EF4-FFF2-40B4-BE49-F238E27FC236}">
              <a16:creationId xmlns:a16="http://schemas.microsoft.com/office/drawing/2014/main" id="{E10FE792-7EC4-4CE7-9C1C-1CA6E5BFE107}"/>
            </a:ext>
          </a:extLst>
        </xdr:cNvPr>
        <xdr:cNvSpPr txBox="1"/>
      </xdr:nvSpPr>
      <xdr:spPr>
        <a:xfrm>
          <a:off x="17776267"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2" name="n_3aveValue【庁舎】&#10;一人当たり面積">
          <a:extLst>
            <a:ext uri="{FF2B5EF4-FFF2-40B4-BE49-F238E27FC236}">
              <a16:creationId xmlns:a16="http://schemas.microsoft.com/office/drawing/2014/main" id="{3ADE9F88-3740-435B-A05F-77CF4DB13158}"/>
            </a:ext>
          </a:extLst>
        </xdr:cNvPr>
        <xdr:cNvSpPr txBox="1"/>
      </xdr:nvSpPr>
      <xdr:spPr>
        <a:xfrm>
          <a:off x="17001567" y="1818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3" name="n_4aveValue【庁舎】&#10;一人当たり面積">
          <a:extLst>
            <a:ext uri="{FF2B5EF4-FFF2-40B4-BE49-F238E27FC236}">
              <a16:creationId xmlns:a16="http://schemas.microsoft.com/office/drawing/2014/main" id="{FA4BC9E8-1A05-41FD-9308-89B3DB9E244B}"/>
            </a:ext>
          </a:extLst>
        </xdr:cNvPr>
        <xdr:cNvSpPr txBox="1"/>
      </xdr:nvSpPr>
      <xdr:spPr>
        <a:xfrm>
          <a:off x="1622686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148426</xdr:rowOff>
    </xdr:from>
    <xdr:ext cx="469744" cy="259045"/>
    <xdr:sp macro="" textlink="">
      <xdr:nvSpPr>
        <xdr:cNvPr id="954" name="n_1mainValue【庁舎】&#10;一人当たり面積">
          <a:extLst>
            <a:ext uri="{FF2B5EF4-FFF2-40B4-BE49-F238E27FC236}">
              <a16:creationId xmlns:a16="http://schemas.microsoft.com/office/drawing/2014/main" id="{5C9D10AA-0F8B-4E49-8FBD-77F67C16AF73}"/>
            </a:ext>
          </a:extLst>
        </xdr:cNvPr>
        <xdr:cNvSpPr txBox="1"/>
      </xdr:nvSpPr>
      <xdr:spPr>
        <a:xfrm>
          <a:off x="18561127" y="177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149514</xdr:rowOff>
    </xdr:from>
    <xdr:ext cx="469744" cy="259045"/>
    <xdr:sp macro="" textlink="">
      <xdr:nvSpPr>
        <xdr:cNvPr id="955" name="n_2mainValue【庁舎】&#10;一人当たり面積">
          <a:extLst>
            <a:ext uri="{FF2B5EF4-FFF2-40B4-BE49-F238E27FC236}">
              <a16:creationId xmlns:a16="http://schemas.microsoft.com/office/drawing/2014/main" id="{A7BF18B7-9B9D-43C0-8AC3-390A39402ACE}"/>
            </a:ext>
          </a:extLst>
        </xdr:cNvPr>
        <xdr:cNvSpPr txBox="1"/>
      </xdr:nvSpPr>
      <xdr:spPr>
        <a:xfrm>
          <a:off x="17776267" y="1775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158222</xdr:rowOff>
    </xdr:from>
    <xdr:ext cx="469744" cy="259045"/>
    <xdr:sp macro="" textlink="">
      <xdr:nvSpPr>
        <xdr:cNvPr id="956" name="n_3mainValue【庁舎】&#10;一人当たり面積">
          <a:extLst>
            <a:ext uri="{FF2B5EF4-FFF2-40B4-BE49-F238E27FC236}">
              <a16:creationId xmlns:a16="http://schemas.microsoft.com/office/drawing/2014/main" id="{90AF0BE8-9B9F-4569-B985-9F34BD7A284C}"/>
            </a:ext>
          </a:extLst>
        </xdr:cNvPr>
        <xdr:cNvSpPr txBox="1"/>
      </xdr:nvSpPr>
      <xdr:spPr>
        <a:xfrm>
          <a:off x="170015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159311</xdr:rowOff>
    </xdr:from>
    <xdr:ext cx="469744" cy="259045"/>
    <xdr:sp macro="" textlink="">
      <xdr:nvSpPr>
        <xdr:cNvPr id="957" name="n_4mainValue【庁舎】&#10;一人当たり面積">
          <a:extLst>
            <a:ext uri="{FF2B5EF4-FFF2-40B4-BE49-F238E27FC236}">
              <a16:creationId xmlns:a16="http://schemas.microsoft.com/office/drawing/2014/main" id="{EE52A991-7DA0-416B-B5E9-86A6252DE01B}"/>
            </a:ext>
          </a:extLst>
        </xdr:cNvPr>
        <xdr:cNvSpPr txBox="1"/>
      </xdr:nvSpPr>
      <xdr:spPr>
        <a:xfrm>
          <a:off x="16226867" y="1776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74F67BC6-1EB1-42B7-8F1C-21550BD3D68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792841BA-7809-4379-99EB-D9AA2406BEA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4C8BBC5E-C03F-449D-879F-6575F8DB118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類似団体平均と比較して有形固定資産減価償却率が高くなって</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いる施設は，一般廃棄物処理施設及び保健センター・保健所であり，それ以外の施設については，類似団体平均と比較して同程度もしくは低くなっている。一般廃棄物処理施設については，平成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年度にごみ焼却施設の基幹的設備改良工事が完了し，また，汚泥再生処理センターの改築工事完了することで，今後，有形固定資産減価償却率は低くなる見込みである。保健センター・保健所については，資産の大半を占める土浦市保健センターの有形固定資産減価償却率は</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a:cs typeface="+mn-cs"/>
            </a:rPr>
            <a:t>58.7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％であり，現時点で改修等の予定は無いことから，今後，率が年々</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上昇していくことが予想される。市民会館については，令和元年度に耐震化及び大規模改造工事が完了したところであるため，有形固定資産減価償却率は低くなっている。　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年度に新図書館が完成したため，有形固定資産減価償却率が低くなり，一人当たり面積について，類似団体平均と比較して高くなっている。体育館・プールについては，水郷プールの再整備が平成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年度末に完了したことから，有形固定資産減価償却率は低くなっている。市庁舎については，平成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年度に新たに本庁舎を整備したことから，有形固定資産減価償却率は著しく低くなっている。消防施設については，新消防庁舎が平成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年度に完成したことから，有形固定資産減価償却率は低く抑えられている。福祉施設については，総合福祉会館が平成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年築であり比較的新しいことから，有形固定資産減価償却率は類似団体平均より低くなっている。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141,371
137,008
122.89
69,770,822
67,960,928
1,292,965
30,467,056
72,394,198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4.1
31.0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固定資産税や法人税割等の増により，基準財政収入額が増となったが，社会福祉費や公債費の増により，基準財政需要額も増となり，財政力指数は単年度ではほぼ横ばいとなった。</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か年平均でも横ばいとなっている。</a:t>
          </a:r>
        </a:p>
        <a:p>
          <a:r>
            <a:rPr kumimoji="1" lang="ja-JP" altLang="en-US" sz="1300">
              <a:latin typeface="ＭＳ Ｐゴシック"/>
              <a:ea typeface="ＭＳ Ｐゴシック"/>
            </a:rPr>
            <a:t>　税収や財政力指数は類似団体平均を上回ってはいるが，今後も，企業誘致や，人口減少対策の推進により，市税の確保に努める。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125095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1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4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137795</xdr:rowOff>
    </xdr:from>
    <xdr:to>
      <xdr:col>23</xdr:col>
      <xdr:colOff>133350</xdr:colOff>
      <xdr:row>39</xdr:row>
      <xdr:rowOff>157480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68580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157480</xdr:rowOff>
    </xdr:from>
    <xdr:to>
      <xdr:col>19</xdr:col>
      <xdr:colOff>133350</xdr:colOff>
      <xdr:row>39</xdr:row>
      <xdr:rowOff>157480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96520</xdr:rowOff>
    </xdr:from>
    <xdr:to>
      <xdr:col>19</xdr:col>
      <xdr:colOff>184150</xdr:colOff>
      <xdr:row>41</xdr:row>
      <xdr:rowOff>26670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11430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157480</xdr:rowOff>
    </xdr:from>
    <xdr:to>
      <xdr:col>15</xdr:col>
      <xdr:colOff>82550</xdr:colOff>
      <xdr:row>39</xdr:row>
      <xdr:rowOff>157480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96520</xdr:rowOff>
    </xdr:from>
    <xdr:to>
      <xdr:col>15</xdr:col>
      <xdr:colOff>133350</xdr:colOff>
      <xdr:row>41</xdr:row>
      <xdr:rowOff>26670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11430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137795</xdr:rowOff>
    </xdr:from>
    <xdr:to>
      <xdr:col>11</xdr:col>
      <xdr:colOff>31750</xdr:colOff>
      <xdr:row>39</xdr:row>
      <xdr:rowOff>157480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5273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5273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39</xdr:row>
      <xdr:rowOff>86995</xdr:rowOff>
    </xdr:from>
    <xdr:to>
      <xdr:col>23</xdr:col>
      <xdr:colOff>184150</xdr:colOff>
      <xdr:row>40</xdr:row>
      <xdr:rowOff>17780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103505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106680</xdr:rowOff>
    </xdr:from>
    <xdr:to>
      <xdr:col>19</xdr:col>
      <xdr:colOff>184150</xdr:colOff>
      <xdr:row>40</xdr:row>
      <xdr:rowOff>36830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46990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106680</xdr:rowOff>
    </xdr:from>
    <xdr:to>
      <xdr:col>15</xdr:col>
      <xdr:colOff>133350</xdr:colOff>
      <xdr:row>40</xdr:row>
      <xdr:rowOff>36830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46990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106680</xdr:rowOff>
    </xdr:from>
    <xdr:to>
      <xdr:col>11</xdr:col>
      <xdr:colOff>82550</xdr:colOff>
      <xdr:row>40</xdr:row>
      <xdr:rowOff>36830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46990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86995</xdr:rowOff>
    </xdr:from>
    <xdr:to>
      <xdr:col>7</xdr:col>
      <xdr:colOff>31750</xdr:colOff>
      <xdr:row>40</xdr:row>
      <xdr:rowOff>17780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27305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spcBef>
              <a:spcPts val="0"/>
            </a:spcBef>
            <a:spcAft>
              <a:spcPts val="0"/>
            </a:spcAft>
          </a:pPr>
          <a:r>
            <a:rPr kumimoji="1" lang="ja-JP" altLang="en-US" sz="1200">
              <a:latin typeface="ＭＳ Ｐゴシック"/>
              <a:ea typeface="ＭＳ Ｐゴシック"/>
            </a:rPr>
            <a:t>　大型事業の推進に伴い発行した合併特例債等の元金償還が順次開始されていることによる公債費の増加や，高齢化等による扶助費の増により，経常収支比率は前年度と比べ2.0ポイント上昇した。</a:t>
          </a:r>
        </a:p>
        <a:p>
          <a:r>
            <a:rPr kumimoji="1" lang="ja-JP" altLang="en-US" sz="1200">
              <a:solidFill>
                <a:schemeClr val="tx1"/>
              </a:solidFill>
              <a:latin typeface="ＭＳ Ｐゴシック"/>
              <a:ea typeface="ＭＳ Ｐゴシック"/>
            </a:rPr>
            <a:t>　令和2年度は3年連続で改善していた経常収支比率が上昇に転じたが，類似団体平均は下回っている。今後も，社会保障経費の増，大型事業実施による公債費や施設維持管理経費の増が見込まれ</a:t>
          </a:r>
          <a:r>
            <a:rPr kumimoji="1" lang="ja-JP" altLang="en-US" sz="1200">
              <a:latin typeface="ＭＳ Ｐゴシック"/>
              <a:ea typeface="ＭＳ Ｐゴシック"/>
            </a:rPr>
            <a:t>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67</xdr:row>
      <xdr:rowOff>2540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146050</xdr:rowOff>
    </xdr:from>
    <xdr:ext cx="762000" cy="25273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17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27305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17780</xdr:rowOff>
    </xdr:from>
    <xdr:to>
      <xdr:col>23</xdr:col>
      <xdr:colOff>133350</xdr:colOff>
      <xdr:row>61</xdr:row>
      <xdr:rowOff>114300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7623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17780</xdr:rowOff>
    </xdr:from>
    <xdr:to>
      <xdr:col>19</xdr:col>
      <xdr:colOff>133350</xdr:colOff>
      <xdr:row>61</xdr:row>
      <xdr:rowOff>86360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762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6600" cy="25273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69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86360</xdr:rowOff>
    </xdr:from>
    <xdr:to>
      <xdr:col>15</xdr:col>
      <xdr:colOff>82550</xdr:colOff>
      <xdr:row>61</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448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60960</xdr:rowOff>
    </xdr:from>
    <xdr:to>
      <xdr:col>15</xdr:col>
      <xdr:colOff>133350</xdr:colOff>
      <xdr:row>62</xdr:row>
      <xdr:rowOff>162560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147320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90170</xdr:rowOff>
    </xdr:from>
    <xdr:to>
      <xdr:col>11</xdr:col>
      <xdr:colOff>31750</xdr:colOff>
      <xdr:row>61</xdr:row>
      <xdr:rowOff>124460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48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128270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133350</xdr:rowOff>
    </xdr:from>
    <xdr:ext cx="762000" cy="25273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2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61</xdr:row>
      <xdr:rowOff>63500</xdr:rowOff>
    </xdr:from>
    <xdr:to>
      <xdr:col>23</xdr:col>
      <xdr:colOff>184150</xdr:colOff>
      <xdr:row>61</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80010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138430</xdr:rowOff>
    </xdr:from>
    <xdr:to>
      <xdr:col>19</xdr:col>
      <xdr:colOff>184150</xdr:colOff>
      <xdr:row>61</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78740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34925</xdr:rowOff>
    </xdr:from>
    <xdr:to>
      <xdr:col>15</xdr:col>
      <xdr:colOff>133350</xdr:colOff>
      <xdr:row>61</xdr:row>
      <xdr:rowOff>136525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146685</xdr:rowOff>
    </xdr:from>
    <xdr:ext cx="762000" cy="25273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622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39370</xdr:rowOff>
    </xdr:from>
    <xdr:to>
      <xdr:col>11</xdr:col>
      <xdr:colOff>82550</xdr:colOff>
      <xdr:row>61</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151130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6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73660</xdr:rowOff>
    </xdr:from>
    <xdr:to>
      <xdr:col>7</xdr:col>
      <xdr:colOff>31750</xdr:colOff>
      <xdr:row>62</xdr:row>
      <xdr:rowOff>3810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13970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[115,904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人口の減少に伴い，人口</a:t>
          </a:r>
          <a:r>
            <a:rPr kumimoji="1" lang="en-US" altLang="ja-JP" sz="1300">
              <a:solidFill>
                <a:schemeClr val="tx1"/>
              </a:solidFill>
              <a:latin typeface="ＭＳ Ｐゴシック"/>
              <a:ea typeface="ＭＳ Ｐゴシック"/>
            </a:rPr>
            <a:t>1</a:t>
          </a:r>
          <a:r>
            <a:rPr kumimoji="1" lang="ja-JP" altLang="en-US" sz="1300">
              <a:solidFill>
                <a:schemeClr val="tx1"/>
              </a:solidFill>
              <a:latin typeface="ＭＳ Ｐゴシック"/>
              <a:ea typeface="ＭＳ Ｐゴシック"/>
            </a:rPr>
            <a:t>人当たりの決算額は2,372円増加しているが，類似団体平均は下回っている。</a:t>
          </a:r>
        </a:p>
        <a:p>
          <a:r>
            <a:rPr kumimoji="1" lang="ja-JP" altLang="en-US" sz="1300">
              <a:latin typeface="ＭＳ Ｐゴシック"/>
              <a:ea typeface="ＭＳ Ｐゴシック"/>
            </a:rPr>
            <a:t>　物件費については，今後，老朽化する公共施設の更新に伴う維持管理費の増による増が想定されるため，実施している全ての事業を</a:t>
          </a:r>
          <a:r>
            <a:rPr kumimoji="1" lang="en-US" altLang="ja-JP" sz="1300">
              <a:latin typeface="ＭＳ Ｐゴシック"/>
              <a:ea typeface="ＭＳ Ｐゴシック"/>
            </a:rPr>
            <a:t>0</a:t>
          </a:r>
          <a:r>
            <a:rPr kumimoji="1" lang="ja-JP" altLang="en-US" sz="1300">
              <a:latin typeface="ＭＳ Ｐゴシック"/>
              <a:ea typeface="ＭＳ Ｐゴシック"/>
            </a:rPr>
            <a:t>ベースで見直し，優先順位の低い事業は大胆にスクラップするなど，経常経費の削減に努める。</a:t>
          </a:r>
        </a:p>
        <a:p>
          <a:endParaRPr/>
        </a:p>
      </xdr:txBody>
    </xdr:sp>
    <xdr:clientData/>
  </xdr:twoCellAnchor>
  <xdr:oneCellAnchor>
    <xdr:from>
      <xdr:col>3</xdr:col>
      <xdr:colOff>95250</xdr:colOff>
      <xdr:row>77</xdr:row>
      <xdr:rowOff>6350</xdr:rowOff>
    </xdr:from>
    <xdr:ext cx="349885" cy="21907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7620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151130</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73025</xdr:rowOff>
    </xdr:from>
    <xdr:to>
      <xdr:col>23</xdr:col>
      <xdr:colOff>133350</xdr:colOff>
      <xdr:row>84</xdr:row>
      <xdr:rowOff>120650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748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120650</xdr:rowOff>
    </xdr:from>
    <xdr:ext cx="762000" cy="25273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24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147955</xdr:rowOff>
    </xdr:from>
    <xdr:to>
      <xdr:col>23</xdr:col>
      <xdr:colOff>184150</xdr:colOff>
      <xdr:row>85</xdr:row>
      <xdr:rowOff>78105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59690</xdr:rowOff>
    </xdr:from>
    <xdr:to>
      <xdr:col>19</xdr:col>
      <xdr:colOff>133350</xdr:colOff>
      <xdr:row>84</xdr:row>
      <xdr:rowOff>73025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14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18415</xdr:rowOff>
    </xdr:from>
    <xdr:to>
      <xdr:col>19</xdr:col>
      <xdr:colOff>184150</xdr:colOff>
      <xdr:row>84</xdr:row>
      <xdr:rowOff>120650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130810</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59690</xdr:rowOff>
    </xdr:from>
    <xdr:to>
      <xdr:col>15</xdr:col>
      <xdr:colOff>82550</xdr:colOff>
      <xdr:row>84</xdr:row>
      <xdr:rowOff>103505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614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133985</xdr:rowOff>
    </xdr:from>
    <xdr:to>
      <xdr:col>15</xdr:col>
      <xdr:colOff>133350</xdr:colOff>
      <xdr:row>84</xdr:row>
      <xdr:rowOff>64135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74930</xdr:rowOff>
    </xdr:from>
    <xdr:ext cx="762000" cy="25273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94615</xdr:rowOff>
    </xdr:from>
    <xdr:to>
      <xdr:col>11</xdr:col>
      <xdr:colOff>31750</xdr:colOff>
      <xdr:row>84</xdr:row>
      <xdr:rowOff>103505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964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90805</xdr:rowOff>
    </xdr:from>
    <xdr:to>
      <xdr:col>11</xdr:col>
      <xdr:colOff>82550</xdr:colOff>
      <xdr:row>84</xdr:row>
      <xdr:rowOff>20955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31115</xdr:rowOff>
    </xdr:from>
    <xdr:ext cx="762000" cy="25273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0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67945</xdr:rowOff>
    </xdr:from>
    <xdr:to>
      <xdr:col>7</xdr:col>
      <xdr:colOff>31750</xdr:colOff>
      <xdr:row>83</xdr:row>
      <xdr:rowOff>169545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8255</xdr:rowOff>
    </xdr:from>
    <xdr:ext cx="762000" cy="25273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84</xdr:row>
      <xdr:rowOff>69850</xdr:rowOff>
    </xdr:from>
    <xdr:to>
      <xdr:col>23</xdr:col>
      <xdr:colOff>184150</xdr:colOff>
      <xdr:row>85</xdr:row>
      <xdr:rowOff>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86360</xdr:rowOff>
    </xdr:from>
    <xdr:ext cx="762000" cy="25273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16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115,904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22225</xdr:rowOff>
    </xdr:from>
    <xdr:to>
      <xdr:col>19</xdr:col>
      <xdr:colOff>184150</xdr:colOff>
      <xdr:row>84</xdr:row>
      <xdr:rowOff>123825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109220</xdr:rowOff>
    </xdr:from>
    <xdr:ext cx="736600" cy="25273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110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8890</xdr:rowOff>
    </xdr:from>
    <xdr:to>
      <xdr:col>15</xdr:col>
      <xdr:colOff>133350</xdr:colOff>
      <xdr:row>84</xdr:row>
      <xdr:rowOff>110490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95250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52705</xdr:rowOff>
    </xdr:from>
    <xdr:to>
      <xdr:col>11</xdr:col>
      <xdr:colOff>82550</xdr:colOff>
      <xdr:row>84</xdr:row>
      <xdr:rowOff>154940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4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139065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4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43815</xdr:rowOff>
    </xdr:from>
    <xdr:to>
      <xdr:col>7</xdr:col>
      <xdr:colOff>31750</xdr:colOff>
      <xdr:row>84</xdr:row>
      <xdr:rowOff>145415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130175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ea typeface="ＭＳ Ｐゴシック"/>
            </a:rPr>
            <a:t>　令和2年度は，人事異動に伴い一般行政職の職員構成に変動があったことなどにより，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ポイントの上昇となった。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273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80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147955</xdr:rowOff>
    </xdr:from>
    <xdr:to>
      <xdr:col>81</xdr:col>
      <xdr:colOff>44450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639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158750</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147955</xdr:rowOff>
    </xdr:from>
    <xdr:to>
      <xdr:col>77</xdr:col>
      <xdr:colOff>44450</xdr:colOff>
      <xdr:row>81</xdr:row>
      <xdr:rowOff>10795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639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130810</xdr:rowOff>
    </xdr:from>
    <xdr:to>
      <xdr:col>72</xdr:col>
      <xdr:colOff>203200</xdr:colOff>
      <xdr:row>81</xdr:row>
      <xdr:rowOff>10795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468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67310</xdr:rowOff>
    </xdr:from>
    <xdr:to>
      <xdr:col>73</xdr:col>
      <xdr:colOff>44450</xdr:colOff>
      <xdr:row>85</xdr:row>
      <xdr:rowOff>168910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153670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130810</xdr:rowOff>
    </xdr:from>
    <xdr:to>
      <xdr:col>68</xdr:col>
      <xdr:colOff>152400</xdr:colOff>
      <xdr:row>81</xdr:row>
      <xdr:rowOff>80010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8468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33655</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35560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5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97790</xdr:rowOff>
    </xdr:from>
    <xdr:to>
      <xdr:col>77</xdr:col>
      <xdr:colOff>95250</xdr:colOff>
      <xdr:row>81</xdr:row>
      <xdr:rowOff>27305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13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37465</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82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80</xdr:row>
      <xdr:rowOff>132080</xdr:rowOff>
    </xdr:from>
    <xdr:to>
      <xdr:col>73</xdr:col>
      <xdr:colOff>44450</xdr:colOff>
      <xdr:row>81</xdr:row>
      <xdr:rowOff>61595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4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71755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1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80010</xdr:rowOff>
    </xdr:from>
    <xdr:to>
      <xdr:col>68</xdr:col>
      <xdr:colOff>203200</xdr:colOff>
      <xdr:row>81</xdr:row>
      <xdr:rowOff>10160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20320</xdr:rowOff>
    </xdr:from>
    <xdr:ext cx="762000" cy="25273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64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29210</xdr:rowOff>
    </xdr:from>
    <xdr:to>
      <xdr:col>64</xdr:col>
      <xdr:colOff>152400</xdr:colOff>
      <xdr:row>81</xdr:row>
      <xdr:rowOff>130810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140970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85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年度から毎年度職員配置数計画（職員増減計画）を策定しており，現在は，ほぼ横ばいの職員数を維持している。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34</a:t>
          </a:r>
          <a:r>
            <a:rPr kumimoji="1" lang="ja-JP" altLang="en-US" sz="1300">
              <a:latin typeface="ＭＳ Ｐゴシック"/>
              <a:ea typeface="ＭＳ Ｐゴシック"/>
            </a:rPr>
            <a:t>年度までの計画期間で，定員適正化計画を策定しており，今後も簡素で効率的かつスリムな組織・機構の構築を進めながら，引き続き中長期的視点に立った定員管理の適正化に努める。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73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128905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100965</xdr:rowOff>
    </xdr:from>
    <xdr:ext cx="762000" cy="25273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128905</xdr:rowOff>
    </xdr:from>
    <xdr:to>
      <xdr:col>81</xdr:col>
      <xdr:colOff>133350</xdr:colOff>
      <xdr:row>66</xdr:row>
      <xdr:rowOff>128905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43815</xdr:rowOff>
    </xdr:from>
    <xdr:to>
      <xdr:col>81</xdr:col>
      <xdr:colOff>44450</xdr:colOff>
      <xdr:row>63</xdr:row>
      <xdr:rowOff>78105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451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143510</xdr:rowOff>
    </xdr:from>
    <xdr:ext cx="762000" cy="25273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9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43815</xdr:rowOff>
    </xdr:from>
    <xdr:to>
      <xdr:col>77</xdr:col>
      <xdr:colOff>44450</xdr:colOff>
      <xdr:row>63</xdr:row>
      <xdr:rowOff>57785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845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124460</xdr:rowOff>
    </xdr:from>
    <xdr:to>
      <xdr:col>77</xdr:col>
      <xdr:colOff>95250</xdr:colOff>
      <xdr:row>63</xdr:row>
      <xdr:rowOff>54610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64770</xdr:rowOff>
    </xdr:from>
    <xdr:ext cx="736600" cy="25273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2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55880</xdr:rowOff>
    </xdr:from>
    <xdr:to>
      <xdr:col>72</xdr:col>
      <xdr:colOff>203200</xdr:colOff>
      <xdr:row>63</xdr:row>
      <xdr:rowOff>57785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57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2000" cy="25273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55880</xdr:rowOff>
    </xdr:from>
    <xdr:to>
      <xdr:col>68</xdr:col>
      <xdr:colOff>152400</xdr:colOff>
      <xdr:row>63</xdr:row>
      <xdr:rowOff>74930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857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170815</xdr:rowOff>
    </xdr:from>
    <xdr:ext cx="762000" cy="2584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00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164465</xdr:rowOff>
    </xdr:from>
    <xdr:to>
      <xdr:col>77</xdr:col>
      <xdr:colOff>95250</xdr:colOff>
      <xdr:row>63</xdr:row>
      <xdr:rowOff>94615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79375</xdr:rowOff>
    </xdr:from>
    <xdr:ext cx="7366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80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6985</xdr:rowOff>
    </xdr:from>
    <xdr:to>
      <xdr:col>73</xdr:col>
      <xdr:colOff>44450</xdr:colOff>
      <xdr:row>63</xdr:row>
      <xdr:rowOff>109220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93345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5080</xdr:rowOff>
    </xdr:from>
    <xdr:to>
      <xdr:col>68</xdr:col>
      <xdr:colOff>203200</xdr:colOff>
      <xdr:row>63</xdr:row>
      <xdr:rowOff>106680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91440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23495</xdr:rowOff>
    </xdr:from>
    <xdr:to>
      <xdr:col>64</xdr:col>
      <xdr:colOff>152400</xdr:colOff>
      <xdr:row>63</xdr:row>
      <xdr:rowOff>125095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109855</xdr:rowOff>
    </xdr:from>
    <xdr:ext cx="762000" cy="25273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11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経済情勢が堅調に推移したことによる市税法人税割の増等により，標準財政規模及び標準税収入額が引き上げられ，実質公債費比率は，0.7ポイント低下したことで，類似団体平均を下回っている。</a:t>
          </a:r>
        </a:p>
        <a:p>
          <a:r>
            <a:rPr kumimoji="1" lang="ja-JP" altLang="en-US" sz="1300">
              <a:solidFill>
                <a:schemeClr val="tx1"/>
              </a:solidFill>
              <a:latin typeface="ＭＳ Ｐゴシック"/>
              <a:ea typeface="ＭＳ Ｐゴシック"/>
            </a:rPr>
            <a:t>　令和2年度も，引き続き実質公債費比率の数値が改善したが，中長期的には，公債費の増加により，再び上昇することが予想されることから，施策の厳選による新規起債の抑制，繰上償還の実施等により，後年度の公</a:t>
          </a:r>
          <a:r>
            <a:rPr kumimoji="1" lang="ja-JP" altLang="en-US" sz="1300">
              <a:latin typeface="ＭＳ Ｐゴシック"/>
              <a:ea typeface="ＭＳ Ｐゴシック"/>
            </a:rPr>
            <a:t>債費抑制に努める。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73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73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4445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147955</xdr:rowOff>
    </xdr:from>
    <xdr:ext cx="762000"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27940</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111125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1261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273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212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111125</xdr:rowOff>
    </xdr:from>
    <xdr:to>
      <xdr:col>77</xdr:col>
      <xdr:colOff>44450</xdr:colOff>
      <xdr:row>41</xdr:row>
      <xdr:rowOff>43815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6912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6600" cy="25273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9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43815</xdr:rowOff>
    </xdr:from>
    <xdr:to>
      <xdr:col>72</xdr:col>
      <xdr:colOff>203200</xdr:colOff>
      <xdr:row>41</xdr:row>
      <xdr:rowOff>156845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7326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147955</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92075</xdr:rowOff>
    </xdr:from>
    <xdr:to>
      <xdr:col>68</xdr:col>
      <xdr:colOff>152400</xdr:colOff>
      <xdr:row>41</xdr:row>
      <xdr:rowOff>156845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215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60325</xdr:rowOff>
    </xdr:from>
    <xdr:to>
      <xdr:col>68</xdr:col>
      <xdr:colOff>203200</xdr:colOff>
      <xdr:row>40</xdr:row>
      <xdr:rowOff>161925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635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20320</xdr:rowOff>
    </xdr:from>
    <xdr:ext cx="762000" cy="25273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06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60325</xdr:rowOff>
    </xdr:from>
    <xdr:to>
      <xdr:col>77</xdr:col>
      <xdr:colOff>95250</xdr:colOff>
      <xdr:row>40</xdr:row>
      <xdr:rowOff>161925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146685</xdr:rowOff>
    </xdr:from>
    <xdr:ext cx="736600" cy="25273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046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164465</xdr:rowOff>
    </xdr:from>
    <xdr:to>
      <xdr:col>73</xdr:col>
      <xdr:colOff>44450</xdr:colOff>
      <xdr:row>41</xdr:row>
      <xdr:rowOff>94615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79375</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106045</xdr:rowOff>
    </xdr:from>
    <xdr:to>
      <xdr:col>68</xdr:col>
      <xdr:colOff>203200</xdr:colOff>
      <xdr:row>42</xdr:row>
      <xdr:rowOff>36195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20955</xdr:rowOff>
    </xdr:from>
    <xdr:ext cx="762000" cy="25273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218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41275</xdr:rowOff>
    </xdr:from>
    <xdr:to>
      <xdr:col>64</xdr:col>
      <xdr:colOff>152400</xdr:colOff>
      <xdr:row>41</xdr:row>
      <xdr:rowOff>143510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127635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大型事業の推進に伴い市債発行額が増加しており，平成</a:t>
          </a:r>
          <a:r>
            <a:rPr kumimoji="1" lang="en-US" altLang="ja-JP" sz="1200">
              <a:latin typeface="ＭＳ Ｐゴシック"/>
              <a:ea typeface="ＭＳ Ｐゴシック"/>
            </a:rPr>
            <a:t>26</a:t>
          </a:r>
          <a:r>
            <a:rPr kumimoji="1" lang="ja-JP" altLang="en-US" sz="1200">
              <a:latin typeface="ＭＳ Ｐゴシック"/>
              <a:ea typeface="ＭＳ Ｐゴシック"/>
            </a:rPr>
            <a:t>年度以降上昇を続けていたが，平成29年度をピークに低下傾向になっており，令和2年度も，決算剰余金を活用して繰上償還や，財政調整基金等の積立を実施したことにより，将来負担比率は22.1ポイント低下した。ただし，類似団体の中では依然として高い数値となっている。</a:t>
          </a:r>
        </a:p>
        <a:p>
          <a:r>
            <a:rPr kumimoji="1" lang="ja-JP" altLang="en-US" sz="1200">
              <a:latin typeface="ＭＳ Ｐゴシック"/>
              <a:ea typeface="ＭＳ Ｐゴシック"/>
            </a:rPr>
            <a:t>　今後は，大型事業の完了により地方債現在高の増には歯止めがかかり，将来負担比率は低下する見込みとなっているが，引き続き行政改革を推進し，健全で持続可能な財政運営の確立に努める。</a:t>
          </a:r>
        </a:p>
      </xdr:txBody>
    </xdr:sp>
    <xdr:clientData/>
  </xdr:twoCellAnchor>
  <xdr:oneCellAnchor>
    <xdr:from>
      <xdr:col>61</xdr:col>
      <xdr:colOff>6350</xdr:colOff>
      <xdr:row>10</xdr:row>
      <xdr:rowOff>63500</xdr:rowOff>
    </xdr:from>
    <xdr:ext cx="298450" cy="21907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96520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68580</xdr:rowOff>
    </xdr:from>
    <xdr:ext cx="762000" cy="259080"/>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96520</xdr:rowOff>
    </xdr:from>
    <xdr:to>
      <xdr:col>81</xdr:col>
      <xdr:colOff>133350</xdr:colOff>
      <xdr:row>23</xdr:row>
      <xdr:rowOff>96520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79375</xdr:rowOff>
    </xdr:from>
    <xdr:to>
      <xdr:col>81</xdr:col>
      <xdr:colOff>44450</xdr:colOff>
      <xdr:row>20</xdr:row>
      <xdr:rowOff>9525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94025"/>
          <a:ext cx="83820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14605</xdr:rowOff>
    </xdr:from>
    <xdr:ext cx="762000" cy="259080"/>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43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169545</xdr:rowOff>
    </xdr:from>
    <xdr:to>
      <xdr:col>81</xdr:col>
      <xdr:colOff>95250</xdr:colOff>
      <xdr:row>14</xdr:row>
      <xdr:rowOff>99695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9525</xdr:rowOff>
    </xdr:from>
    <xdr:to>
      <xdr:col>77</xdr:col>
      <xdr:colOff>44450</xdr:colOff>
      <xdr:row>21</xdr:row>
      <xdr:rowOff>169545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38525"/>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27940</xdr:rowOff>
    </xdr:from>
    <xdr:to>
      <xdr:col>77</xdr:col>
      <xdr:colOff>95250</xdr:colOff>
      <xdr:row>14</xdr:row>
      <xdr:rowOff>129540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139700</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169545</xdr:rowOff>
    </xdr:from>
    <xdr:to>
      <xdr:col>72</xdr:col>
      <xdr:colOff>203200</xdr:colOff>
      <xdr:row>23</xdr:row>
      <xdr:rowOff>102235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769995"/>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20320</xdr:rowOff>
    </xdr:from>
    <xdr:to>
      <xdr:col>73</xdr:col>
      <xdr:colOff>44450</xdr:colOff>
      <xdr:row>14</xdr:row>
      <xdr:rowOff>121920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132080</xdr:rowOff>
    </xdr:from>
    <xdr:ext cx="762000" cy="25273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89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169545</xdr:rowOff>
    </xdr:from>
    <xdr:to>
      <xdr:col>68</xdr:col>
      <xdr:colOff>152400</xdr:colOff>
      <xdr:row>23</xdr:row>
      <xdr:rowOff>102235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769995"/>
          <a:ext cx="8890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165100</xdr:rowOff>
    </xdr:from>
    <xdr:to>
      <xdr:col>68</xdr:col>
      <xdr:colOff>203200</xdr:colOff>
      <xdr:row>15</xdr:row>
      <xdr:rowOff>95250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105410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49530</xdr:rowOff>
    </xdr:from>
    <xdr:to>
      <xdr:col>64</xdr:col>
      <xdr:colOff>152400</xdr:colOff>
      <xdr:row>15</xdr:row>
      <xdr:rowOff>151130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161290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29210</xdr:rowOff>
    </xdr:from>
    <xdr:to>
      <xdr:col>81</xdr:col>
      <xdr:colOff>95250</xdr:colOff>
      <xdr:row>17</xdr:row>
      <xdr:rowOff>130175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4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635</xdr:rowOff>
    </xdr:from>
    <xdr:ext cx="762000" cy="259080"/>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1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130175</xdr:rowOff>
    </xdr:from>
    <xdr:to>
      <xdr:col>77</xdr:col>
      <xdr:colOff>95250</xdr:colOff>
      <xdr:row>20</xdr:row>
      <xdr:rowOff>60325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45085</xdr:rowOff>
    </xdr:from>
    <xdr:ext cx="736600" cy="2584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474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118745</xdr:rowOff>
    </xdr:from>
    <xdr:to>
      <xdr:col>73</xdr:col>
      <xdr:colOff>44450</xdr:colOff>
      <xdr:row>22</xdr:row>
      <xdr:rowOff>48895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33655</xdr:rowOff>
    </xdr:from>
    <xdr:ext cx="7620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0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23</xdr:row>
      <xdr:rowOff>52070</xdr:rowOff>
    </xdr:from>
    <xdr:to>
      <xdr:col>68</xdr:col>
      <xdr:colOff>203200</xdr:colOff>
      <xdr:row>23</xdr:row>
      <xdr:rowOff>153035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995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137795</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4081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118745</xdr:rowOff>
    </xdr:from>
    <xdr:to>
      <xdr:col>64</xdr:col>
      <xdr:colOff>152400</xdr:colOff>
      <xdr:row>22</xdr:row>
      <xdr:rowOff>48895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7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33655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80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141,371
137,008
122.89
69,770,822
67,960,928
1,292,965
30,467,056
72,394,198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4.1
31.0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職員の若年化に伴う職員給の減等により，人件費の増加が抑制されており，人件費に係る経常収支比率は前年度と比較して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ポイント上昇したものの，類似団体平均を下回った。</a:t>
          </a:r>
        </a:p>
        <a:p>
          <a:r>
            <a:rPr kumimoji="1" lang="ja-JP" altLang="en-US" sz="1300">
              <a:latin typeface="ＭＳ Ｐゴシック"/>
              <a:ea typeface="ＭＳ Ｐゴシック"/>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210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6350</xdr:rowOff>
    </xdr:from>
    <xdr:ext cx="762000" cy="25273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46990</xdr:rowOff>
    </xdr:from>
    <xdr:ext cx="73025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107950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138430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5650" cy="25273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77470</xdr:rowOff>
    </xdr:from>
    <xdr:ext cx="755650" cy="25273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74930</xdr:rowOff>
    </xdr:from>
    <xdr:ext cx="730250" cy="25273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8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143510</xdr:rowOff>
    </xdr:from>
    <xdr:ext cx="762000" cy="2527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2540</xdr:rowOff>
    </xdr:from>
    <xdr:ext cx="75565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116840</xdr:rowOff>
    </xdr:from>
    <xdr:ext cx="75565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00"/>
            </a:lnSpc>
            <a:spcBef>
              <a:spcPts val="0"/>
            </a:spcBef>
            <a:spcAft>
              <a:spcPts val="0"/>
            </a:spcAft>
          </a:pPr>
          <a:r>
            <a:rPr kumimoji="1" lang="ja-JP" altLang="en-US" sz="1300">
              <a:latin typeface="ＭＳ Ｐゴシック"/>
              <a:ea typeface="ＭＳ Ｐゴシック"/>
            </a:rPr>
            <a:t>　大型事業により整備した施設に係る維持管理経費の増や労務単価の上昇等により，平成</a:t>
          </a:r>
          <a:r>
            <a:rPr kumimoji="1" lang="en-US" altLang="ja-JP" sz="1300">
              <a:latin typeface="ＭＳ Ｐゴシック"/>
              <a:ea typeface="ＭＳ Ｐゴシック"/>
            </a:rPr>
            <a:t>24</a:t>
          </a:r>
          <a:r>
            <a:rPr kumimoji="1" lang="ja-JP" altLang="en-US" sz="1300">
              <a:latin typeface="ＭＳ Ｐゴシック"/>
              <a:ea typeface="ＭＳ Ｐゴシック"/>
            </a:rPr>
            <a:t>年度以降，物件費に係る経常収支比率は上昇傾向にあり，令和2年度も，前年度と比較して1.0ポイント上昇している。</a:t>
          </a:r>
        </a:p>
        <a:p>
          <a:r>
            <a:rPr kumimoji="1" lang="ja-JP" altLang="en-US" sz="1300">
              <a:latin typeface="ＭＳ Ｐゴシック"/>
              <a:ea typeface="ＭＳ Ｐゴシック"/>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210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65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650" cy="25273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65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65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650" cy="25273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65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2000" cy="25273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2000" cy="2584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xdr:rowOff>
    </xdr:from>
    <xdr:to>
      <xdr:col>82</xdr:col>
      <xdr:colOff>107950</xdr:colOff>
      <xdr:row>17</xdr:row>
      <xdr:rowOff>113665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909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35560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xdr:rowOff>
    </xdr:from>
    <xdr:to>
      <xdr:col>78</xdr:col>
      <xdr:colOff>69850</xdr:colOff>
      <xdr:row>17</xdr:row>
      <xdr:rowOff>91440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90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6600" cy="25273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78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91440</xdr:rowOff>
    </xdr:from>
    <xdr:to>
      <xdr:col>73</xdr:col>
      <xdr:colOff>180975</xdr:colOff>
      <xdr:row>17</xdr:row>
      <xdr:rowOff>113665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6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113665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5565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3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127000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34925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125095</xdr:rowOff>
    </xdr:from>
    <xdr:to>
      <xdr:col>78</xdr:col>
      <xdr:colOff>120650</xdr:colOff>
      <xdr:row>17</xdr:row>
      <xdr:rowOff>55245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65405</xdr:rowOff>
    </xdr:from>
    <xdr:ext cx="736600" cy="25273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71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40640</xdr:rowOff>
    </xdr:from>
    <xdr:to>
      <xdr:col>74</xdr:col>
      <xdr:colOff>31750</xdr:colOff>
      <xdr:row>17</xdr:row>
      <xdr:rowOff>142240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152400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63500</xdr:rowOff>
    </xdr:from>
    <xdr:to>
      <xdr:col>69</xdr:col>
      <xdr:colOff>142875</xdr:colOff>
      <xdr:row>17</xdr:row>
      <xdr:rowOff>164465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5565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8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130810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扶助費に係る経常収支比率は前年度と比較して0.1ポイント低下しており，ほぼ横ばいであり，類似団体平均は下回っている。</a:t>
          </a:r>
        </a:p>
        <a:p>
          <a:r>
            <a:rPr kumimoji="1" lang="ja-JP" altLang="en-US" sz="1300">
              <a:latin typeface="ＭＳ Ｐゴシック"/>
              <a:ea typeface="ＭＳ Ｐゴシック"/>
            </a:rPr>
            <a:t>　扶助費は障害者自立支援給付費や保育園の施設型給付費などが今後も増加することが見込まれるため，厳正な執行に努める。</a:t>
          </a:r>
        </a:p>
      </xdr:txBody>
    </xdr:sp>
    <xdr:clientData/>
  </xdr:twoCellAnchor>
  <xdr:oneCellAnchor>
    <xdr:from>
      <xdr:col>3</xdr:col>
      <xdr:colOff>123825</xdr:colOff>
      <xdr:row>49</xdr:row>
      <xdr:rowOff>107950</xdr:rowOff>
    </xdr:from>
    <xdr:ext cx="29210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65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650" cy="25273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65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65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650" cy="25273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65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40640</xdr:rowOff>
    </xdr:from>
    <xdr:to>
      <xdr:col>24</xdr:col>
      <xdr:colOff>25400</xdr:colOff>
      <xdr:row>54</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989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29210</xdr:rowOff>
    </xdr:from>
    <xdr:ext cx="762000" cy="25273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124460</xdr:rowOff>
    </xdr:from>
    <xdr:to>
      <xdr:col>19</xdr:col>
      <xdr:colOff>187325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113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59055</xdr:rowOff>
    </xdr:from>
    <xdr:ext cx="73025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25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124460</xdr:rowOff>
    </xdr:from>
    <xdr:to>
      <xdr:col>15</xdr:col>
      <xdr:colOff>98425</xdr:colOff>
      <xdr:row>53</xdr:row>
      <xdr:rowOff>124460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11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113665</xdr:rowOff>
    </xdr:from>
    <xdr:to>
      <xdr:col>11</xdr:col>
      <xdr:colOff>9525</xdr:colOff>
      <xdr:row>53</xdr:row>
      <xdr:rowOff>124460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00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154940</xdr:rowOff>
    </xdr:from>
    <xdr:ext cx="755650" cy="25273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6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99695</xdr:rowOff>
    </xdr:from>
    <xdr:ext cx="755650" cy="25273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4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160655</xdr:rowOff>
    </xdr:from>
    <xdr:to>
      <xdr:col>24</xdr:col>
      <xdr:colOff>76200</xdr:colOff>
      <xdr:row>54</xdr:row>
      <xdr:rowOff>90805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6350</xdr:rowOff>
    </xdr:from>
    <xdr:ext cx="762000" cy="25273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93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111760</xdr:rowOff>
    </xdr:from>
    <xdr:ext cx="730250" cy="25273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71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73660</xdr:rowOff>
    </xdr:from>
    <xdr:to>
      <xdr:col>15</xdr:col>
      <xdr:colOff>149225</xdr:colOff>
      <xdr:row>54</xdr:row>
      <xdr:rowOff>3810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13970</xdr:rowOff>
    </xdr:from>
    <xdr:ext cx="76200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2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73660</xdr:rowOff>
    </xdr:from>
    <xdr:to>
      <xdr:col>11</xdr:col>
      <xdr:colOff>60325</xdr:colOff>
      <xdr:row>54</xdr:row>
      <xdr:rowOff>3810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13970</xdr:rowOff>
    </xdr:from>
    <xdr:ext cx="75565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293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63500</xdr:rowOff>
    </xdr:from>
    <xdr:to>
      <xdr:col>6</xdr:col>
      <xdr:colOff>171450</xdr:colOff>
      <xdr:row>53</xdr:row>
      <xdr:rowOff>164465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3175</xdr:rowOff>
    </xdr:from>
    <xdr:ext cx="75565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185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繰出金について，令和2年度は，被保険者の減少により，国民健康保険特別会計への繰出金が減となったことなどにより，経常収支比率は2.8ポイント上昇した。</a:t>
          </a:r>
        </a:p>
        <a:p>
          <a:r>
            <a:rPr kumimoji="1" lang="ja-JP" altLang="en-US" sz="1300">
              <a:latin typeface="ＭＳ Ｐゴシック"/>
              <a:ea typeface="ＭＳ Ｐゴシック"/>
            </a:rPr>
            <a:t>　今後も，独立した会計であるという基本原則に則り，ルール分以外の繰出である赤字補填等の抑制に努め，普通会計の負担軽減を図る。</a:t>
          </a:r>
        </a:p>
      </xdr:txBody>
    </xdr:sp>
    <xdr:clientData/>
  </xdr:twoCellAnchor>
  <xdr:oneCellAnchor>
    <xdr:from>
      <xdr:col>62</xdr:col>
      <xdr:colOff>6350</xdr:colOff>
      <xdr:row>49</xdr:row>
      <xdr:rowOff>107950</xdr:rowOff>
    </xdr:from>
    <xdr:ext cx="29210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65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650" cy="25273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650"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65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650" cy="25273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650"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62000" cy="25273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196850</xdr:colOff>
      <xdr:row>61</xdr:row>
      <xdr:rowOff>80645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167005</xdr:rowOff>
    </xdr:from>
    <xdr:ext cx="762000" cy="25273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09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196850</xdr:colOff>
      <xdr:row>53</xdr:row>
      <xdr:rowOff>80645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80645</xdr:rowOff>
    </xdr:from>
    <xdr:to>
      <xdr:col>82</xdr:col>
      <xdr:colOff>107950</xdr:colOff>
      <xdr:row>59</xdr:row>
      <xdr:rowOff>42545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53295"/>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42545</xdr:rowOff>
    </xdr:from>
    <xdr:to>
      <xdr:col>78</xdr:col>
      <xdr:colOff>69850</xdr:colOff>
      <xdr:row>59</xdr:row>
      <xdr:rowOff>75565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580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46355</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53340</xdr:rowOff>
    </xdr:from>
    <xdr:to>
      <xdr:col>73</xdr:col>
      <xdr:colOff>180975</xdr:colOff>
      <xdr:row>59</xdr:row>
      <xdr:rowOff>75565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68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53340</xdr:rowOff>
    </xdr:from>
    <xdr:to>
      <xdr:col>69</xdr:col>
      <xdr:colOff>92075</xdr:colOff>
      <xdr:row>59</xdr:row>
      <xdr:rowOff>118745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688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5565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5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67945</xdr:rowOff>
    </xdr:from>
    <xdr:ext cx="76200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29845</xdr:rowOff>
    </xdr:from>
    <xdr:to>
      <xdr:col>82</xdr:col>
      <xdr:colOff>158750</xdr:colOff>
      <xdr:row>57</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1905</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163195</xdr:rowOff>
    </xdr:from>
    <xdr:to>
      <xdr:col>78</xdr:col>
      <xdr:colOff>120650</xdr:colOff>
      <xdr:row>59</xdr:row>
      <xdr:rowOff>93345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78105</xdr:rowOff>
    </xdr:from>
    <xdr:ext cx="736600" cy="25273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936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111125</xdr:rowOff>
    </xdr:from>
    <xdr:ext cx="762000" cy="25273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226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2540</xdr:rowOff>
    </xdr:from>
    <xdr:to>
      <xdr:col>69</xdr:col>
      <xdr:colOff>142875</xdr:colOff>
      <xdr:row>59</xdr:row>
      <xdr:rowOff>104140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88900</xdr:rowOff>
    </xdr:from>
    <xdr:ext cx="755650" cy="25273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044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154940</xdr:rowOff>
    </xdr:from>
    <xdr:ext cx="762000" cy="25273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04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13</a:t>
          </a:r>
          <a:r>
            <a:rPr kumimoji="1" lang="ja-JP" altLang="en-US" sz="1300">
              <a:latin typeface="ＭＳ Ｐゴシック"/>
              <a:ea typeface="ＭＳ Ｐゴシック"/>
            </a:rPr>
            <a:t>年度以降，補助金の整理合理化を進めてきたこと等により，補助費等に係る経常収支比率は類似団体平均を大きく下回っている。令和2年度は，新型コロナウイルス感染症対策に係る特別定額給付金等の影響で2.4ポイント上昇している。</a:t>
          </a:r>
        </a:p>
        <a:p>
          <a:r>
            <a:rPr kumimoji="1" lang="ja-JP" altLang="en-US" sz="1300">
              <a:latin typeface="ＭＳ Ｐゴシック"/>
              <a:ea typeface="ＭＳ Ｐゴシック"/>
            </a:rPr>
            <a:t>　今後も，定例化している補助金等については見直しを行い，適正な執行に努める。</a:t>
          </a:r>
        </a:p>
      </xdr:txBody>
    </xdr:sp>
    <xdr:clientData/>
  </xdr:twoCellAnchor>
  <xdr:oneCellAnchor>
    <xdr:from>
      <xdr:col>62</xdr:col>
      <xdr:colOff>6350</xdr:colOff>
      <xdr:row>29</xdr:row>
      <xdr:rowOff>107950</xdr:rowOff>
    </xdr:from>
    <xdr:ext cx="292100"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65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65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650" cy="25273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65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650"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42</xdr:row>
      <xdr:rowOff>27940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1820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0</xdr:rowOff>
    </xdr:from>
    <xdr:ext cx="762000" cy="259080"/>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27940</xdr:rowOff>
    </xdr:from>
    <xdr:to>
      <xdr:col>82</xdr:col>
      <xdr:colOff>196850</xdr:colOff>
      <xdr:row>42</xdr:row>
      <xdr:rowOff>27940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22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3810</xdr:rowOff>
    </xdr:from>
    <xdr:ext cx="762000" cy="259080"/>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6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1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35</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589534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44450</xdr:rowOff>
    </xdr:from>
    <xdr:ext cx="762000" cy="259080"/>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5872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105410</xdr:rowOff>
    </xdr:from>
    <xdr:ext cx="7366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4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35560</xdr:rowOff>
    </xdr:from>
    <xdr:to>
      <xdr:col>73</xdr:col>
      <xdr:colOff>180975</xdr:colOff>
      <xdr:row>34</xdr:row>
      <xdr:rowOff>43180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5864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90170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35560</xdr:rowOff>
    </xdr:from>
    <xdr:to>
      <xdr:col>69</xdr:col>
      <xdr:colOff>92075</xdr:colOff>
      <xdr:row>34</xdr:row>
      <xdr:rowOff>43180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5864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167640</xdr:rowOff>
    </xdr:from>
    <xdr:to>
      <xdr:col>69</xdr:col>
      <xdr:colOff>142875</xdr:colOff>
      <xdr:row>37</xdr:row>
      <xdr:rowOff>97790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82550</xdr:rowOff>
    </xdr:from>
    <xdr:ext cx="75565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26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43180</xdr:rowOff>
    </xdr:from>
    <xdr:ext cx="762000" cy="252730"/>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872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127000</xdr:rowOff>
    </xdr:from>
    <xdr:ext cx="7366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61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104140</xdr:rowOff>
    </xdr:from>
    <xdr:ext cx="76200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96520</xdr:rowOff>
    </xdr:from>
    <xdr:ext cx="75565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5829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104140</xdr:rowOff>
    </xdr:from>
    <xdr:ext cx="762000" cy="25908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大型事業の推進に伴い発行した合併特例債等の元金償還が順次開始されていることにより，公債費の増加が</a:t>
          </a:r>
          <a:r>
            <a:rPr kumimoji="1" lang="ja-JP" altLang="en-US" sz="1300">
              <a:solidFill>
                <a:schemeClr val="tx1"/>
              </a:solidFill>
              <a:latin typeface="ＭＳ Ｐゴシック"/>
              <a:ea typeface="ＭＳ Ｐゴシック"/>
            </a:rPr>
            <a:t>続いており，令和2年度の公債費に係る経常収支比率は，前年度と比較して1.4ポイント上昇し，引き続き類似団体平均を上回っている。</a:t>
          </a:r>
        </a:p>
        <a:p>
          <a:r>
            <a:rPr kumimoji="1" lang="ja-JP" altLang="en-US" sz="1300">
              <a:solidFill>
                <a:schemeClr val="tx1"/>
              </a:solidFill>
              <a:latin typeface="ＭＳ Ｐゴシック"/>
              <a:ea typeface="ＭＳ Ｐゴシック"/>
            </a:rPr>
            <a:t>　今後数年間は公債費の増加が見込まれ</a:t>
          </a:r>
          <a:r>
            <a:rPr kumimoji="1" lang="ja-JP" altLang="en-US" sz="1300">
              <a:latin typeface="ＭＳ Ｐゴシック"/>
              <a:ea typeface="ＭＳ Ｐゴシック"/>
            </a:rPr>
            <a:t>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2100" cy="22542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165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945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1650" cy="25273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619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1650" cy="2584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292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1650"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66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1650" cy="25273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639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165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2312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650" cy="25273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a:extLst>
            <a:ext uri="{FF2B5EF4-FFF2-40B4-BE49-F238E27FC236}">
              <a16:creationId xmlns:a16="http://schemas.microsoft.com/office/drawing/2014/main" id="{00000000-0008-0000-0400-000074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99695</xdr:rowOff>
    </xdr:from>
    <xdr:to>
      <xdr:col>24</xdr:col>
      <xdr:colOff>25400</xdr:colOff>
      <xdr:row>81</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4826000" y="1244409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118110</xdr:rowOff>
    </xdr:from>
    <xdr:ext cx="762000" cy="259080"/>
    <xdr:sp macro="" textlink="">
      <xdr:nvSpPr>
        <xdr:cNvPr id="374" name="公債費最小値テキスト">
          <a:extLst>
            <a:ext uri="{FF2B5EF4-FFF2-40B4-BE49-F238E27FC236}">
              <a16:creationId xmlns:a16="http://schemas.microsoft.com/office/drawing/2014/main" id="{00000000-0008-0000-0400-000076010000}"/>
            </a:ext>
          </a:extLst>
        </xdr:cNvPr>
        <xdr:cNvSpPr txBox="1"/>
      </xdr:nvSpPr>
      <xdr:spPr>
        <a:xfrm>
          <a:off x="4914900" y="1400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403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14605</xdr:rowOff>
    </xdr:from>
    <xdr:ext cx="762000" cy="259080"/>
    <xdr:sp macro="" textlink="">
      <xdr:nvSpPr>
        <xdr:cNvPr id="376" name="公債費最大値テキスト">
          <a:extLst>
            <a:ext uri="{FF2B5EF4-FFF2-40B4-BE49-F238E27FC236}">
              <a16:creationId xmlns:a16="http://schemas.microsoft.com/office/drawing/2014/main" id="{00000000-0008-0000-0400-000078010000}"/>
            </a:ext>
          </a:extLst>
        </xdr:cNvPr>
        <xdr:cNvSpPr txBox="1"/>
      </xdr:nvSpPr>
      <xdr:spPr>
        <a:xfrm>
          <a:off x="4914900" y="1218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99695</xdr:rowOff>
    </xdr:from>
    <xdr:to>
      <xdr:col>24</xdr:col>
      <xdr:colOff>114300</xdr:colOff>
      <xdr:row>72</xdr:row>
      <xdr:rowOff>99695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4737100" y="1244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75565</xdr:rowOff>
    </xdr:from>
    <xdr:to>
      <xdr:col>24</xdr:col>
      <xdr:colOff>25400</xdr:colOff>
      <xdr:row>80</xdr:row>
      <xdr:rowOff>56515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987800" y="1362011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122555</xdr:rowOff>
    </xdr:from>
    <xdr:ext cx="762000" cy="252730"/>
    <xdr:sp macro="" textlink="">
      <xdr:nvSpPr>
        <xdr:cNvPr id="379" name="公債費平均値テキスト">
          <a:extLst>
            <a:ext uri="{FF2B5EF4-FFF2-40B4-BE49-F238E27FC236}">
              <a16:creationId xmlns:a16="http://schemas.microsoft.com/office/drawing/2014/main" id="{00000000-0008-0000-0400-00007B010000}"/>
            </a:ext>
          </a:extLst>
        </xdr:cNvPr>
        <xdr:cNvSpPr txBox="1"/>
      </xdr:nvSpPr>
      <xdr:spPr>
        <a:xfrm>
          <a:off x="4914900" y="1315275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47752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75565</xdr:rowOff>
    </xdr:from>
    <xdr:to>
      <xdr:col>19</xdr:col>
      <xdr:colOff>187325</xdr:colOff>
      <xdr:row>79</xdr:row>
      <xdr:rowOff>140335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098800" y="136201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35560</xdr:rowOff>
    </xdr:from>
    <xdr:ext cx="73025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0657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118745</xdr:rowOff>
    </xdr:from>
    <xdr:to>
      <xdr:col>15</xdr:col>
      <xdr:colOff>98425</xdr:colOff>
      <xdr:row>79</xdr:row>
      <xdr:rowOff>140335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2209800" y="136632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127635</xdr:rowOff>
    </xdr:from>
    <xdr:to>
      <xdr:col>15</xdr:col>
      <xdr:colOff>149225</xdr:colOff>
      <xdr:row>78</xdr:row>
      <xdr:rowOff>57785</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048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67945</xdr:rowOff>
    </xdr:from>
    <xdr:ext cx="762000" cy="2584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09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10160</xdr:rowOff>
    </xdr:from>
    <xdr:to>
      <xdr:col>11</xdr:col>
      <xdr:colOff>9525</xdr:colOff>
      <xdr:row>79</xdr:row>
      <xdr:rowOff>118745</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a:off x="1320800" y="135547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160655</xdr:rowOff>
    </xdr:from>
    <xdr:to>
      <xdr:col>11</xdr:col>
      <xdr:colOff>60325</xdr:colOff>
      <xdr:row>78</xdr:row>
      <xdr:rowOff>90805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2159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100965</xdr:rowOff>
    </xdr:from>
    <xdr:ext cx="755650" cy="25273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1311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133350</xdr:rowOff>
    </xdr:from>
    <xdr:ext cx="755650" cy="25273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1635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6350</xdr:rowOff>
    </xdr:from>
    <xdr:to>
      <xdr:col>24</xdr:col>
      <xdr:colOff>76200</xdr:colOff>
      <xdr:row>80</xdr:row>
      <xdr:rowOff>107315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4775200" y="13722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149225</xdr:rowOff>
    </xdr:from>
    <xdr:ext cx="762000" cy="259080"/>
    <xdr:sp macro="" textlink="">
      <xdr:nvSpPr>
        <xdr:cNvPr id="398" name="公債費該当値テキスト">
          <a:extLst>
            <a:ext uri="{FF2B5EF4-FFF2-40B4-BE49-F238E27FC236}">
              <a16:creationId xmlns:a16="http://schemas.microsoft.com/office/drawing/2014/main" id="{00000000-0008-0000-0400-00008E010000}"/>
            </a:ext>
          </a:extLst>
        </xdr:cNvPr>
        <xdr:cNvSpPr txBox="1"/>
      </xdr:nvSpPr>
      <xdr:spPr>
        <a:xfrm>
          <a:off x="4914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24765</xdr:rowOff>
    </xdr:from>
    <xdr:to>
      <xdr:col>20</xdr:col>
      <xdr:colOff>38100</xdr:colOff>
      <xdr:row>79</xdr:row>
      <xdr:rowOff>126365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9370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111125</xdr:rowOff>
    </xdr:from>
    <xdr:ext cx="730250" cy="25273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3606800" y="1365567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89535</xdr:rowOff>
    </xdr:from>
    <xdr:to>
      <xdr:col>15</xdr:col>
      <xdr:colOff>149225</xdr:colOff>
      <xdr:row>80</xdr:row>
      <xdr:rowOff>19685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3048000" y="136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4445</xdr:rowOff>
    </xdr:from>
    <xdr:ext cx="76200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27178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67945</xdr:rowOff>
    </xdr:from>
    <xdr:to>
      <xdr:col>11</xdr:col>
      <xdr:colOff>60325</xdr:colOff>
      <xdr:row>79</xdr:row>
      <xdr:rowOff>169545</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2159000" y="136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154940</xdr:rowOff>
    </xdr:from>
    <xdr:ext cx="755650" cy="25273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828800" y="136994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130810</xdr:rowOff>
    </xdr:from>
    <xdr:to>
      <xdr:col>6</xdr:col>
      <xdr:colOff>171450</xdr:colOff>
      <xdr:row>79</xdr:row>
      <xdr:rowOff>60960</xdr:rowOff>
    </xdr:to>
    <xdr:sp macro="" textlink="">
      <xdr:nvSpPr>
        <xdr:cNvPr id="405" name="楕円 404">
          <a:extLst>
            <a:ext uri="{FF2B5EF4-FFF2-40B4-BE49-F238E27FC236}">
              <a16:creationId xmlns:a16="http://schemas.microsoft.com/office/drawing/2014/main" id="{00000000-0008-0000-0400-000095010000}"/>
            </a:ext>
          </a:extLst>
        </xdr:cNvPr>
        <xdr:cNvSpPr/>
      </xdr:nvSpPr>
      <xdr:spPr>
        <a:xfrm>
          <a:off x="12700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45720</xdr:rowOff>
    </xdr:from>
    <xdr:ext cx="755650"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939800" y="135902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維持補修費や補助費，繰出金に係る経常収支比率については前年度と比較して上昇</a:t>
          </a:r>
          <a:r>
            <a:rPr kumimoji="1" lang="ja-JP" altLang="en-US" sz="1200">
              <a:solidFill>
                <a:schemeClr val="tx1"/>
              </a:solidFill>
              <a:latin typeface="ＭＳ Ｐゴシック"/>
              <a:ea typeface="ＭＳ Ｐゴシック"/>
            </a:rPr>
            <a:t>しており，人件費や物件費等の増により，公債費以外の経常収支比率も</a:t>
          </a:r>
          <a:r>
            <a:rPr kumimoji="1" lang="en-US" altLang="ja-JP" sz="1200">
              <a:solidFill>
                <a:schemeClr val="tx1"/>
              </a:solidFill>
              <a:latin typeface="ＭＳ Ｐゴシック"/>
              <a:ea typeface="ＭＳ Ｐゴシック"/>
            </a:rPr>
            <a:t>0.6</a:t>
          </a:r>
          <a:r>
            <a:rPr kumimoji="1" lang="ja-JP" altLang="en-US" sz="1200">
              <a:solidFill>
                <a:schemeClr val="tx1"/>
              </a:solidFill>
              <a:latin typeface="ＭＳ Ｐゴシック"/>
              <a:ea typeface="ＭＳ Ｐゴシック"/>
            </a:rPr>
            <a:t>ポイント上昇してい</a:t>
          </a:r>
          <a:r>
            <a:rPr kumimoji="1" lang="ja-JP" altLang="en-US" sz="1200">
              <a:latin typeface="ＭＳ Ｐゴシック"/>
              <a:ea typeface="ＭＳ Ｐゴシック"/>
            </a:rPr>
            <a:t>る。</a:t>
          </a:r>
        </a:p>
        <a:p>
          <a:r>
            <a:rPr kumimoji="1" lang="ja-JP" altLang="en-US" sz="1200">
              <a:latin typeface="ＭＳ Ｐゴシック"/>
              <a:ea typeface="ＭＳ Ｐゴシック"/>
            </a:rPr>
            <a:t>　今後，社会保障経費の増や公共施設等の維持管理経費の増に対応していく必要があることから，歳入面においては収納対策の強化やネーミングライツを活用した施策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2100" cy="22542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585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2730"/>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929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2730"/>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329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123190</xdr:rowOff>
    </xdr:from>
    <xdr:to>
      <xdr:col>82</xdr:col>
      <xdr:colOff>107950</xdr:colOff>
      <xdr:row>73</xdr:row>
      <xdr:rowOff>168910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6390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132080</xdr:rowOff>
    </xdr:from>
    <xdr:ext cx="762000" cy="252730"/>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1622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123190</xdr:rowOff>
    </xdr:from>
    <xdr:to>
      <xdr:col>78</xdr:col>
      <xdr:colOff>69850</xdr:colOff>
      <xdr:row>74</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6390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113030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1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12700</xdr:rowOff>
    </xdr:from>
    <xdr:to>
      <xdr:col>73</xdr:col>
      <xdr:colOff>180975</xdr:colOff>
      <xdr:row>74</xdr:row>
      <xdr:rowOff>35560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27000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59690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35560</xdr:rowOff>
    </xdr:from>
    <xdr:to>
      <xdr:col>69</xdr:col>
      <xdr:colOff>92075</xdr:colOff>
      <xdr:row>74</xdr:row>
      <xdr:rowOff>165100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004800" y="1272286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91440</xdr:rowOff>
    </xdr:from>
    <xdr:to>
      <xdr:col>69</xdr:col>
      <xdr:colOff>142875</xdr:colOff>
      <xdr:row>77</xdr:row>
      <xdr:rowOff>21590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6350</xdr:rowOff>
    </xdr:from>
    <xdr:ext cx="755650" cy="25273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080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26670</xdr:rowOff>
    </xdr:from>
    <xdr:ext cx="762000" cy="259080"/>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54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72390</xdr:rowOff>
    </xdr:from>
    <xdr:to>
      <xdr:col>78</xdr:col>
      <xdr:colOff>120650</xdr:colOff>
      <xdr:row>74</xdr:row>
      <xdr:rowOff>2540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12700</xdr:rowOff>
    </xdr:from>
    <xdr:ext cx="7366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35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73660</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41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96520</xdr:rowOff>
    </xdr:from>
    <xdr:ext cx="755650" cy="259080"/>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4409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114300</xdr:rowOff>
    </xdr:from>
    <xdr:to>
      <xdr:col>65</xdr:col>
      <xdr:colOff>53975</xdr:colOff>
      <xdr:row>75</xdr:row>
      <xdr:rowOff>44450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54610</xdr:rowOff>
    </xdr:from>
    <xdr:ext cx="762000" cy="252730"/>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570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茨城県土浦市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159385</xdr:rowOff>
    </xdr:from>
    <xdr:to>
      <xdr:col>29</xdr:col>
      <xdr:colOff>127000</xdr:colOff>
      <xdr:row>19</xdr:row>
      <xdr:rowOff>103505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75565</xdr:rowOff>
    </xdr:from>
    <xdr:ext cx="755650" cy="25273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7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103505</xdr:rowOff>
    </xdr:from>
    <xdr:to>
      <xdr:col>30</xdr:col>
      <xdr:colOff>25400</xdr:colOff>
      <xdr:row>19</xdr:row>
      <xdr:rowOff>103505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08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74930</xdr:rowOff>
    </xdr:from>
    <xdr:ext cx="755650" cy="25273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60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159385</xdr:rowOff>
    </xdr:from>
    <xdr:to>
      <xdr:col>30</xdr:col>
      <xdr:colOff>25400</xdr:colOff>
      <xdr:row>10</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21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27940</xdr:rowOff>
    </xdr:from>
    <xdr:to>
      <xdr:col>29</xdr:col>
      <xdr:colOff>127000</xdr:colOff>
      <xdr:row>17</xdr:row>
      <xdr:rowOff>53975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003800" y="299021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127000</xdr:rowOff>
    </xdr:from>
    <xdr:ext cx="75565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492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110490</xdr:rowOff>
    </xdr:from>
    <xdr:to>
      <xdr:col>29</xdr:col>
      <xdr:colOff>177800</xdr:colOff>
      <xdr:row>16</xdr:row>
      <xdr:rowOff>40640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2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27940</xdr:rowOff>
    </xdr:from>
    <xdr:to>
      <xdr:col>26</xdr:col>
      <xdr:colOff>50800</xdr:colOff>
      <xdr:row>17</xdr:row>
      <xdr:rowOff>38735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9021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166370</xdr:rowOff>
    </xdr:from>
    <xdr:to>
      <xdr:col>26</xdr:col>
      <xdr:colOff>101600</xdr:colOff>
      <xdr:row>16</xdr:row>
      <xdr:rowOff>96520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106680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112395</xdr:rowOff>
    </xdr:from>
    <xdr:to>
      <xdr:col>22</xdr:col>
      <xdr:colOff>114300</xdr:colOff>
      <xdr:row>17</xdr:row>
      <xdr:rowOff>38735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290322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13335</xdr:rowOff>
    </xdr:from>
    <xdr:to>
      <xdr:col>22</xdr:col>
      <xdr:colOff>165100</xdr:colOff>
      <xdr:row>16</xdr:row>
      <xdr:rowOff>114935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125095</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3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112395</xdr:rowOff>
    </xdr:from>
    <xdr:to>
      <xdr:col>18</xdr:col>
      <xdr:colOff>177800</xdr:colOff>
      <xdr:row>16</xdr:row>
      <xdr:rowOff>112395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903220"/>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19050</xdr:rowOff>
    </xdr:from>
    <xdr:to>
      <xdr:col>19</xdr:col>
      <xdr:colOff>38100</xdr:colOff>
      <xdr:row>16</xdr:row>
      <xdr:rowOff>120650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130810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136525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3175</xdr:rowOff>
    </xdr:from>
    <xdr:to>
      <xdr:col>29</xdr:col>
      <xdr:colOff>177800</xdr:colOff>
      <xdr:row>17</xdr:row>
      <xdr:rowOff>104775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96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146685</xdr:rowOff>
    </xdr:from>
    <xdr:ext cx="755650" cy="25273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751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148590</xdr:rowOff>
    </xdr:from>
    <xdr:to>
      <xdr:col>26</xdr:col>
      <xdr:colOff>101600</xdr:colOff>
      <xdr:row>17</xdr:row>
      <xdr:rowOff>78740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63500</xdr:rowOff>
    </xdr:from>
    <xdr:ext cx="736600" cy="25273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57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159385</xdr:rowOff>
    </xdr:from>
    <xdr:to>
      <xdr:col>22</xdr:col>
      <xdr:colOff>165100</xdr:colOff>
      <xdr:row>17</xdr:row>
      <xdr:rowOff>89535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74930</xdr:rowOff>
    </xdr:from>
    <xdr:ext cx="762000" cy="25273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72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61595</xdr:rowOff>
    </xdr:from>
    <xdr:to>
      <xdr:col>19</xdr:col>
      <xdr:colOff>38100</xdr:colOff>
      <xdr:row>16</xdr:row>
      <xdr:rowOff>163195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8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147955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38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61595</xdr:rowOff>
    </xdr:from>
    <xdr:to>
      <xdr:col>15</xdr:col>
      <xdr:colOff>101600</xdr:colOff>
      <xdr:row>16</xdr:row>
      <xdr:rowOff>163195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8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147955</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38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61,651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55650"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9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55650" cy="25971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58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26670</xdr:rowOff>
    </xdr:from>
    <xdr:to>
      <xdr:col>29</xdr:col>
      <xdr:colOff>127000</xdr:colOff>
      <xdr:row>35</xdr:row>
      <xdr:rowOff>103505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5003800" y="6637020"/>
          <a:ext cx="6477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12065</xdr:rowOff>
    </xdr:from>
    <xdr:ext cx="755650" cy="25971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2415"/>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177800</xdr:colOff>
      <xdr:row>35</xdr:row>
      <xdr:rowOff>113030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621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93980</xdr:rowOff>
    </xdr:from>
    <xdr:to>
      <xdr:col>26</xdr:col>
      <xdr:colOff>50800</xdr:colOff>
      <xdr:row>35</xdr:row>
      <xdr:rowOff>103505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305300" y="670433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132080</xdr:rowOff>
    </xdr:from>
    <xdr:ext cx="736600" cy="25654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5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205740</xdr:rowOff>
    </xdr:from>
    <xdr:to>
      <xdr:col>22</xdr:col>
      <xdr:colOff>114300</xdr:colOff>
      <xdr:row>35</xdr:row>
      <xdr:rowOff>93980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473190"/>
          <a:ext cx="698500" cy="231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111760</xdr:rowOff>
    </xdr:from>
    <xdr:ext cx="762000" cy="25400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9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103505</xdr:rowOff>
    </xdr:from>
    <xdr:to>
      <xdr:col>18</xdr:col>
      <xdr:colOff>177800</xdr:colOff>
      <xdr:row>34</xdr:row>
      <xdr:rowOff>205740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2908300" y="637095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68580</xdr:rowOff>
    </xdr:from>
    <xdr:ext cx="7620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2000" cy="25971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320040</xdr:rowOff>
    </xdr:from>
    <xdr:to>
      <xdr:col>29</xdr:col>
      <xdr:colOff>177800</xdr:colOff>
      <xdr:row>35</xdr:row>
      <xdr:rowOff>78105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163830</xdr:rowOff>
    </xdr:from>
    <xdr:ext cx="755650" cy="25971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3128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52705</xdr:rowOff>
    </xdr:from>
    <xdr:to>
      <xdr:col>26</xdr:col>
      <xdr:colOff>101600</xdr:colOff>
      <xdr:row>35</xdr:row>
      <xdr:rowOff>153035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6630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138430</xdr:rowOff>
    </xdr:from>
    <xdr:ext cx="7366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48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43180</xdr:rowOff>
    </xdr:from>
    <xdr:to>
      <xdr:col>22</xdr:col>
      <xdr:colOff>165100</xdr:colOff>
      <xdr:row>35</xdr:row>
      <xdr:rowOff>145415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653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128905</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154940</xdr:rowOff>
    </xdr:from>
    <xdr:to>
      <xdr:col>19</xdr:col>
      <xdr:colOff>38100</xdr:colOff>
      <xdr:row>34</xdr:row>
      <xdr:rowOff>255270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4223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266065</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06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53975</xdr:rowOff>
    </xdr:from>
    <xdr:to>
      <xdr:col>15</xdr:col>
      <xdr:colOff>101600</xdr:colOff>
      <xdr:row>34</xdr:row>
      <xdr:rowOff>154940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3214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165100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8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14,247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141,371
137,008
122.89
69,770,822
67,960,928
1,292,965
30,467,056
72,394,198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4.1
31.0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273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84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273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98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27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6112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73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5273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541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527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168910</xdr:rowOff>
    </xdr:from>
    <xdr:ext cx="531495" cy="25273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505" y="4969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109220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18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113030</xdr:rowOff>
    </xdr:from>
    <xdr:ext cx="534670" cy="259080"/>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109220</xdr:rowOff>
    </xdr:from>
    <xdr:to>
      <xdr:col>24</xdr:col>
      <xdr:colOff>152400</xdr:colOff>
      <xdr:row>38</xdr:row>
      <xdr:rowOff>109220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34670" cy="252730"/>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3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163830</xdr:rowOff>
    </xdr:from>
    <xdr:to>
      <xdr:col>24</xdr:col>
      <xdr:colOff>63500</xdr:colOff>
      <xdr:row>35</xdr:row>
      <xdr:rowOff>4445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9931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74930</xdr:rowOff>
    </xdr:from>
    <xdr:ext cx="534670" cy="252730"/>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7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160655</xdr:rowOff>
    </xdr:from>
    <xdr:to>
      <xdr:col>19</xdr:col>
      <xdr:colOff>177800</xdr:colOff>
      <xdr:row>34</xdr:row>
      <xdr:rowOff>163830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9899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28320" cy="25273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29965" y="6100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111760</xdr:rowOff>
    </xdr:from>
    <xdr:to>
      <xdr:col>15</xdr:col>
      <xdr:colOff>50800</xdr:colOff>
      <xdr:row>34</xdr:row>
      <xdr:rowOff>160655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410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112395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2832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0965" y="6104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63500</xdr:rowOff>
    </xdr:from>
    <xdr:to>
      <xdr:col>10</xdr:col>
      <xdr:colOff>114300</xdr:colOff>
      <xdr:row>34</xdr:row>
      <xdr:rowOff>111760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928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114300</xdr:rowOff>
    </xdr:from>
    <xdr:ext cx="52832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1965" y="6115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118745</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109855</xdr:rowOff>
    </xdr:from>
    <xdr:ext cx="528320" cy="25273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2965" y="6110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125095</xdr:rowOff>
    </xdr:from>
    <xdr:to>
      <xdr:col>24</xdr:col>
      <xdr:colOff>114300</xdr:colOff>
      <xdr:row>35</xdr:row>
      <xdr:rowOff>55245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103505</xdr:rowOff>
    </xdr:from>
    <xdr:ext cx="534670" cy="259080"/>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3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113030</xdr:rowOff>
    </xdr:from>
    <xdr:to>
      <xdr:col>20</xdr:col>
      <xdr:colOff>38100</xdr:colOff>
      <xdr:row>35</xdr:row>
      <xdr:rowOff>43180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59690</xdr:rowOff>
    </xdr:from>
    <xdr:ext cx="52832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29965" y="5717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109855</xdr:rowOff>
    </xdr:from>
    <xdr:to>
      <xdr:col>15</xdr:col>
      <xdr:colOff>101600</xdr:colOff>
      <xdr:row>35</xdr:row>
      <xdr:rowOff>40640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39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56515</xdr:rowOff>
    </xdr:from>
    <xdr:ext cx="528320"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0965" y="57143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60960</xdr:rowOff>
    </xdr:from>
    <xdr:to>
      <xdr:col>10</xdr:col>
      <xdr:colOff>165100</xdr:colOff>
      <xdr:row>34</xdr:row>
      <xdr:rowOff>162560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7620</xdr:rowOff>
    </xdr:from>
    <xdr:ext cx="528320" cy="25273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1965" y="5665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12700</xdr:rowOff>
    </xdr:from>
    <xdr:to>
      <xdr:col>6</xdr:col>
      <xdr:colOff>38100</xdr:colOff>
      <xdr:row>34</xdr:row>
      <xdr:rowOff>114300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130810</xdr:rowOff>
    </xdr:from>
    <xdr:ext cx="528320" cy="259080"/>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2965" y="5617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273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73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273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156210</xdr:rowOff>
    </xdr:from>
    <xdr:to>
      <xdr:col>24</xdr:col>
      <xdr:colOff>63500</xdr:colOff>
      <xdr:row>56</xdr:row>
      <xdr:rowOff>77470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596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17780</xdr:rowOff>
    </xdr:from>
    <xdr:ext cx="534670" cy="25273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60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77470</xdr:rowOff>
    </xdr:from>
    <xdr:to>
      <xdr:col>19</xdr:col>
      <xdr:colOff>177800</xdr:colOff>
      <xdr:row>56</xdr:row>
      <xdr:rowOff>116840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78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xdr:rowOff>
    </xdr:from>
    <xdr:ext cx="52832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258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111760</xdr:rowOff>
    </xdr:from>
    <xdr:to>
      <xdr:col>15</xdr:col>
      <xdr:colOff>50800</xdr:colOff>
      <xdr:row>56</xdr:row>
      <xdr:rowOff>116840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12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28320" cy="25273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356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111760</xdr:rowOff>
    </xdr:from>
    <xdr:to>
      <xdr:col>10</xdr:col>
      <xdr:colOff>114300</xdr:colOff>
      <xdr:row>56</xdr:row>
      <xdr:rowOff>129540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129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166370</xdr:rowOff>
    </xdr:from>
    <xdr:ext cx="528320" cy="25273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24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0</xdr:rowOff>
    </xdr:from>
    <xdr:ext cx="52832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772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83820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13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26670</xdr:rowOff>
    </xdr:from>
    <xdr:to>
      <xdr:col>20</xdr:col>
      <xdr:colOff>38100</xdr:colOff>
      <xdr:row>56</xdr:row>
      <xdr:rowOff>128270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119380</xdr:rowOff>
    </xdr:from>
    <xdr:ext cx="52832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720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66040</xdr:rowOff>
    </xdr:from>
    <xdr:to>
      <xdr:col>15</xdr:col>
      <xdr:colOff>101600</xdr:colOff>
      <xdr:row>56</xdr:row>
      <xdr:rowOff>167640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159385</xdr:rowOff>
    </xdr:from>
    <xdr:ext cx="528320"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7605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60960</xdr:rowOff>
    </xdr:from>
    <xdr:to>
      <xdr:col>10</xdr:col>
      <xdr:colOff>165100</xdr:colOff>
      <xdr:row>56</xdr:row>
      <xdr:rowOff>162560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153670</xdr:rowOff>
    </xdr:from>
    <xdr:ext cx="52832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754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25400</xdr:rowOff>
    </xdr:from>
    <xdr:ext cx="52832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455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257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1010"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73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xdr:rowOff>
    </xdr:from>
    <xdr:to>
      <xdr:col>24</xdr:col>
      <xdr:colOff>63500</xdr:colOff>
      <xdr:row>77</xdr:row>
      <xdr:rowOff>24130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1371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41910</xdr:rowOff>
    </xdr:from>
    <xdr:ext cx="469900" cy="25273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5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153035</xdr:rowOff>
    </xdr:from>
    <xdr:to>
      <xdr:col>19</xdr:col>
      <xdr:colOff>177800</xdr:colOff>
      <xdr:row>77</xdr:row>
      <xdr:rowOff>24130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1832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635</xdr:rowOff>
    </xdr:from>
    <xdr:ext cx="46355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3737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153035</xdr:rowOff>
    </xdr:from>
    <xdr:to>
      <xdr:col>15</xdr:col>
      <xdr:colOff>50800</xdr:colOff>
      <xdr:row>76</xdr:row>
      <xdr:rowOff>161290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83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166370</xdr:rowOff>
    </xdr:from>
    <xdr:ext cx="463550" cy="25273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3680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161290</xdr:rowOff>
    </xdr:from>
    <xdr:to>
      <xdr:col>10</xdr:col>
      <xdr:colOff>114300</xdr:colOff>
      <xdr:row>76</xdr:row>
      <xdr:rowOff>165100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91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169545</xdr:rowOff>
    </xdr:from>
    <xdr:ext cx="463550" cy="25273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3711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6985</xdr:rowOff>
    </xdr:from>
    <xdr:ext cx="463550" cy="25273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3800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132715</xdr:rowOff>
    </xdr:from>
    <xdr:to>
      <xdr:col>24</xdr:col>
      <xdr:colOff>114300</xdr:colOff>
      <xdr:row>77</xdr:row>
      <xdr:rowOff>63500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62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155575</xdr:rowOff>
    </xdr:from>
    <xdr:ext cx="469900" cy="25273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143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144780</xdr:rowOff>
    </xdr:from>
    <xdr:to>
      <xdr:col>20</xdr:col>
      <xdr:colOff>38100</xdr:colOff>
      <xdr:row>77</xdr:row>
      <xdr:rowOff>74930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91440</xdr:rowOff>
    </xdr:from>
    <xdr:ext cx="46355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29501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102235</xdr:rowOff>
    </xdr:from>
    <xdr:to>
      <xdr:col>15</xdr:col>
      <xdr:colOff>101600</xdr:colOff>
      <xdr:row>77</xdr:row>
      <xdr:rowOff>32385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48895</xdr:rowOff>
    </xdr:from>
    <xdr:ext cx="46355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29076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110490</xdr:rowOff>
    </xdr:from>
    <xdr:to>
      <xdr:col>10</xdr:col>
      <xdr:colOff>165100</xdr:colOff>
      <xdr:row>77</xdr:row>
      <xdr:rowOff>40640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57150</xdr:rowOff>
    </xdr:from>
    <xdr:ext cx="46355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2915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114300</xdr:rowOff>
    </xdr:from>
    <xdr:to>
      <xdr:col>6</xdr:col>
      <xdr:colOff>38100</xdr:colOff>
      <xdr:row>77</xdr:row>
      <xdr:rowOff>44450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60960</xdr:rowOff>
    </xdr:from>
    <xdr:ext cx="463550" cy="25908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29197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273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8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908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170815</xdr:rowOff>
    </xdr:from>
    <xdr:to>
      <xdr:col>24</xdr:col>
      <xdr:colOff>63500</xdr:colOff>
      <xdr:row>97</xdr:row>
      <xdr:rowOff>48260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300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78740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5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48260</xdr:rowOff>
    </xdr:from>
    <xdr:to>
      <xdr:col>19</xdr:col>
      <xdr:colOff>177800</xdr:colOff>
      <xdr:row>97</xdr:row>
      <xdr:rowOff>129540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891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29210</xdr:rowOff>
    </xdr:from>
    <xdr:ext cx="592455" cy="25273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1455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124460</xdr:rowOff>
    </xdr:from>
    <xdr:to>
      <xdr:col>15</xdr:col>
      <xdr:colOff>50800</xdr:colOff>
      <xdr:row>97</xdr:row>
      <xdr:rowOff>129540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551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96520</xdr:rowOff>
    </xdr:from>
    <xdr:ext cx="59245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21282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124460</xdr:rowOff>
    </xdr:from>
    <xdr:to>
      <xdr:col>10</xdr:col>
      <xdr:colOff>114300</xdr:colOff>
      <xdr:row>97</xdr:row>
      <xdr:rowOff>156210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551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100330</xdr:rowOff>
    </xdr:from>
    <xdr:ext cx="592455" cy="25273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580" y="162166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132715</xdr:rowOff>
    </xdr:from>
    <xdr:ext cx="528320" cy="25273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249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50165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98425</xdr:rowOff>
    </xdr:from>
    <xdr:ext cx="534670" cy="25273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76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168910</xdr:rowOff>
    </xdr:from>
    <xdr:to>
      <xdr:col>20</xdr:col>
      <xdr:colOff>38100</xdr:colOff>
      <xdr:row>97</xdr:row>
      <xdr:rowOff>99060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90170</xdr:rowOff>
    </xdr:from>
    <xdr:ext cx="52832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29965" y="16720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78740</xdr:rowOff>
    </xdr:from>
    <xdr:to>
      <xdr:col>15</xdr:col>
      <xdr:colOff>101600</xdr:colOff>
      <xdr:row>98</xdr:row>
      <xdr:rowOff>8890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0</xdr:rowOff>
    </xdr:from>
    <xdr:ext cx="52832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8021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73660</xdr:rowOff>
    </xdr:from>
    <xdr:to>
      <xdr:col>10</xdr:col>
      <xdr:colOff>165100</xdr:colOff>
      <xdr:row>98</xdr:row>
      <xdr:rowOff>3810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166370</xdr:rowOff>
    </xdr:from>
    <xdr:ext cx="528320" cy="25273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7970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26670</xdr:rowOff>
    </xdr:from>
    <xdr:ext cx="528320"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828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104775</xdr:rowOff>
    </xdr:from>
    <xdr:to>
      <xdr:col>54</xdr:col>
      <xdr:colOff>189865</xdr:colOff>
      <xdr:row>33</xdr:row>
      <xdr:rowOff>167005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275"/>
          <a:ext cx="127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170815</xdr:rowOff>
    </xdr:from>
    <xdr:ext cx="598805" cy="2584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6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273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41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43815</xdr:rowOff>
    </xdr:from>
    <xdr:to>
      <xdr:col>55</xdr:col>
      <xdr:colOff>0</xdr:colOff>
      <xdr:row>38</xdr:row>
      <xdr:rowOff>44450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01665"/>
          <a:ext cx="838200" cy="857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112395</xdr:rowOff>
    </xdr:from>
    <xdr:ext cx="598805" cy="25273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4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63500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595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164465</xdr:rowOff>
    </xdr:from>
    <xdr:ext cx="52832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1965" y="6165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63500</xdr:rowOff>
    </xdr:from>
    <xdr:to>
      <xdr:col>45</xdr:col>
      <xdr:colOff>177800</xdr:colOff>
      <xdr:row>38</xdr:row>
      <xdr:rowOff>68580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78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12065</xdr:rowOff>
    </xdr:from>
    <xdr:ext cx="52832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618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47625</xdr:rowOff>
    </xdr:from>
    <xdr:to>
      <xdr:col>41</xdr:col>
      <xdr:colOff>50800</xdr:colOff>
      <xdr:row>38</xdr:row>
      <xdr:rowOff>68580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627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32385</xdr:rowOff>
    </xdr:from>
    <xdr:ext cx="528320" cy="25273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204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28320" cy="25273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216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164465</xdr:rowOff>
    </xdr:from>
    <xdr:to>
      <xdr:col>55</xdr:col>
      <xdr:colOff>50800</xdr:colOff>
      <xdr:row>33</xdr:row>
      <xdr:rowOff>94615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79375</xdr:rowOff>
    </xdr:from>
    <xdr:ext cx="598805" cy="2584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5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86360</xdr:rowOff>
    </xdr:from>
    <xdr:ext cx="528320" cy="25273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1965" y="6601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12065</xdr:rowOff>
    </xdr:from>
    <xdr:to>
      <xdr:col>46</xdr:col>
      <xdr:colOff>38100</xdr:colOff>
      <xdr:row>38</xdr:row>
      <xdr:rowOff>113665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104775</xdr:rowOff>
    </xdr:from>
    <xdr:ext cx="52832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6198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17780</xdr:rowOff>
    </xdr:from>
    <xdr:to>
      <xdr:col>41</xdr:col>
      <xdr:colOff>101600</xdr:colOff>
      <xdr:row>38</xdr:row>
      <xdr:rowOff>119380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110490</xdr:rowOff>
    </xdr:from>
    <xdr:ext cx="528320" cy="25273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625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168275</xdr:rowOff>
    </xdr:from>
    <xdr:to>
      <xdr:col>36</xdr:col>
      <xdr:colOff>165100</xdr:colOff>
      <xdr:row>38</xdr:row>
      <xdr:rowOff>98425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89535</xdr:rowOff>
    </xdr:from>
    <xdr:ext cx="528320" cy="25273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604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280" cy="25273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280"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103505</xdr:rowOff>
    </xdr:from>
    <xdr:to>
      <xdr:col>54</xdr:col>
      <xdr:colOff>189865</xdr:colOff>
      <xdr:row>58</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45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273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39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8805" cy="25908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23495</xdr:rowOff>
    </xdr:from>
    <xdr:to>
      <xdr:col>55</xdr:col>
      <xdr:colOff>0</xdr:colOff>
      <xdr:row>57</xdr:row>
      <xdr:rowOff>68580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9614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149860</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51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63500</xdr:rowOff>
    </xdr:from>
    <xdr:to>
      <xdr:col>50</xdr:col>
      <xdr:colOff>114300</xdr:colOff>
      <xdr:row>57</xdr:row>
      <xdr:rowOff>68580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361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128270</xdr:rowOff>
    </xdr:from>
    <xdr:ext cx="52832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558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14605</xdr:rowOff>
    </xdr:from>
    <xdr:to>
      <xdr:col>45</xdr:col>
      <xdr:colOff>177800</xdr:colOff>
      <xdr:row>57</xdr:row>
      <xdr:rowOff>63500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4435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125095</xdr:rowOff>
    </xdr:from>
    <xdr:ext cx="528320" cy="2584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5548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14605</xdr:rowOff>
    </xdr:from>
    <xdr:to>
      <xdr:col>41</xdr:col>
      <xdr:colOff>50800</xdr:colOff>
      <xdr:row>56</xdr:row>
      <xdr:rowOff>36195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4435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104140</xdr:rowOff>
    </xdr:from>
    <xdr:ext cx="52832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876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117475</xdr:rowOff>
    </xdr:from>
    <xdr:ext cx="52832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890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144145</xdr:rowOff>
    </xdr:from>
    <xdr:to>
      <xdr:col>55</xdr:col>
      <xdr:colOff>50800</xdr:colOff>
      <xdr:row>57</xdr:row>
      <xdr:rowOff>74930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167005</xdr:rowOff>
    </xdr:from>
    <xdr:ext cx="534670" cy="25273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967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17780</xdr:rowOff>
    </xdr:from>
    <xdr:to>
      <xdr:col>50</xdr:col>
      <xdr:colOff>165100</xdr:colOff>
      <xdr:row>57</xdr:row>
      <xdr:rowOff>119380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110490</xdr:rowOff>
    </xdr:from>
    <xdr:ext cx="528320" cy="25273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883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12065</xdr:rowOff>
    </xdr:from>
    <xdr:to>
      <xdr:col>46</xdr:col>
      <xdr:colOff>38100</xdr:colOff>
      <xdr:row>57</xdr:row>
      <xdr:rowOff>113665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104775</xdr:rowOff>
    </xdr:from>
    <xdr:ext cx="52832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877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135255</xdr:rowOff>
    </xdr:from>
    <xdr:to>
      <xdr:col>41</xdr:col>
      <xdr:colOff>101600</xdr:colOff>
      <xdr:row>55</xdr:row>
      <xdr:rowOff>65405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81915</xdr:rowOff>
    </xdr:from>
    <xdr:ext cx="528320"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168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156845</xdr:rowOff>
    </xdr:from>
    <xdr:to>
      <xdr:col>36</xdr:col>
      <xdr:colOff>165100</xdr:colOff>
      <xdr:row>56</xdr:row>
      <xdr:rowOff>86995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103505</xdr:rowOff>
    </xdr:from>
    <xdr:ext cx="52832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361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280"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152400</xdr:rowOff>
    </xdr:from>
    <xdr:to>
      <xdr:col>54</xdr:col>
      <xdr:colOff>189865</xdr:colOff>
      <xdr:row>79</xdr:row>
      <xdr:rowOff>43815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50"/>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690"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8805" cy="25273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67310</xdr:rowOff>
    </xdr:from>
    <xdr:to>
      <xdr:col>55</xdr:col>
      <xdr:colOff>0</xdr:colOff>
      <xdr:row>77</xdr:row>
      <xdr:rowOff>168910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6896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138430</xdr:rowOff>
    </xdr:from>
    <xdr:ext cx="53467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40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102235</xdr:rowOff>
    </xdr:from>
    <xdr:to>
      <xdr:col>50</xdr:col>
      <xdr:colOff>114300</xdr:colOff>
      <xdr:row>77</xdr:row>
      <xdr:rowOff>168910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038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106680</xdr:rowOff>
    </xdr:from>
    <xdr:ext cx="52832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479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130810</xdr:rowOff>
    </xdr:from>
    <xdr:to>
      <xdr:col>45</xdr:col>
      <xdr:colOff>177800</xdr:colOff>
      <xdr:row>77</xdr:row>
      <xdr:rowOff>102235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8956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120650</xdr:rowOff>
    </xdr:from>
    <xdr:ext cx="528320" cy="25273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493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130810</xdr:rowOff>
    </xdr:from>
    <xdr:to>
      <xdr:col>41</xdr:col>
      <xdr:colOff>50800</xdr:colOff>
      <xdr:row>77</xdr:row>
      <xdr:rowOff>64770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8956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124460</xdr:rowOff>
    </xdr:from>
    <xdr:ext cx="52832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497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135255</xdr:rowOff>
    </xdr:from>
    <xdr:ext cx="463550" cy="25273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350" y="13508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16510</xdr:rowOff>
    </xdr:from>
    <xdr:to>
      <xdr:col>55</xdr:col>
      <xdr:colOff>50800</xdr:colOff>
      <xdr:row>77</xdr:row>
      <xdr:rowOff>118110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39370</xdr:rowOff>
    </xdr:from>
    <xdr:ext cx="53467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6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118110</xdr:rowOff>
    </xdr:from>
    <xdr:to>
      <xdr:col>50</xdr:col>
      <xdr:colOff>165100</xdr:colOff>
      <xdr:row>78</xdr:row>
      <xdr:rowOff>48260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64770</xdr:rowOff>
    </xdr:from>
    <xdr:ext cx="528320" cy="25273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1965" y="13094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52070</xdr:rowOff>
    </xdr:from>
    <xdr:to>
      <xdr:col>46</xdr:col>
      <xdr:colOff>38100</xdr:colOff>
      <xdr:row>77</xdr:row>
      <xdr:rowOff>153035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169545</xdr:rowOff>
    </xdr:from>
    <xdr:ext cx="528320" cy="25273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2965" y="130282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80010</xdr:rowOff>
    </xdr:from>
    <xdr:to>
      <xdr:col>41</xdr:col>
      <xdr:colOff>101600</xdr:colOff>
      <xdr:row>76</xdr:row>
      <xdr:rowOff>10160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26670</xdr:rowOff>
    </xdr:from>
    <xdr:ext cx="528320"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27139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13970</xdr:rowOff>
    </xdr:from>
    <xdr:to>
      <xdr:col>36</xdr:col>
      <xdr:colOff>165100</xdr:colOff>
      <xdr:row>77</xdr:row>
      <xdr:rowOff>115570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132715</xdr:rowOff>
    </xdr:from>
    <xdr:ext cx="528320" cy="25273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2991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73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97790</xdr:rowOff>
    </xdr:from>
    <xdr:to>
      <xdr:col>54</xdr:col>
      <xdr:colOff>189865</xdr:colOff>
      <xdr:row>98</xdr:row>
      <xdr:rowOff>142240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7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9900" cy="25273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1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4670"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168910</xdr:rowOff>
    </xdr:from>
    <xdr:to>
      <xdr:col>55</xdr:col>
      <xdr:colOff>0</xdr:colOff>
      <xdr:row>97</xdr:row>
      <xdr:rowOff>9525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281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111125</xdr:rowOff>
    </xdr:from>
    <xdr:ext cx="534670" cy="25273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887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168910</xdr:rowOff>
    </xdr:from>
    <xdr:to>
      <xdr:col>50</xdr:col>
      <xdr:colOff>114300</xdr:colOff>
      <xdr:row>97</xdr:row>
      <xdr:rowOff>50165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281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50800</xdr:rowOff>
    </xdr:from>
    <xdr:ext cx="52832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338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111760</xdr:rowOff>
    </xdr:from>
    <xdr:to>
      <xdr:col>45</xdr:col>
      <xdr:colOff>177800</xdr:colOff>
      <xdr:row>97</xdr:row>
      <xdr:rowOff>50165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228060"/>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28320" cy="25273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316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111760</xdr:rowOff>
    </xdr:from>
    <xdr:to>
      <xdr:col>41</xdr:col>
      <xdr:colOff>50800</xdr:colOff>
      <xdr:row>94</xdr:row>
      <xdr:rowOff>123825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280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8890</xdr:rowOff>
    </xdr:from>
    <xdr:ext cx="528320" cy="25273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6395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9525</xdr:rowOff>
    </xdr:from>
    <xdr:ext cx="528320" cy="25273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6401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130175</xdr:rowOff>
    </xdr:from>
    <xdr:to>
      <xdr:col>55</xdr:col>
      <xdr:colOff>50800</xdr:colOff>
      <xdr:row>97</xdr:row>
      <xdr:rowOff>60325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109220</xdr:rowOff>
    </xdr:from>
    <xdr:ext cx="534670" cy="25273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684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118110</xdr:rowOff>
    </xdr:from>
    <xdr:to>
      <xdr:col>50</xdr:col>
      <xdr:colOff>165100</xdr:colOff>
      <xdr:row>97</xdr:row>
      <xdr:rowOff>48260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39370</xdr:rowOff>
    </xdr:from>
    <xdr:ext cx="52832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670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170815</xdr:rowOff>
    </xdr:from>
    <xdr:to>
      <xdr:col>46</xdr:col>
      <xdr:colOff>38100</xdr:colOff>
      <xdr:row>97</xdr:row>
      <xdr:rowOff>100965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92075</xdr:rowOff>
    </xdr:from>
    <xdr:ext cx="52832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7227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60960</xdr:rowOff>
    </xdr:from>
    <xdr:to>
      <xdr:col>41</xdr:col>
      <xdr:colOff>101600</xdr:colOff>
      <xdr:row>94</xdr:row>
      <xdr:rowOff>162560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7620</xdr:rowOff>
    </xdr:from>
    <xdr:ext cx="528320" cy="25273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59524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73025</xdr:rowOff>
    </xdr:from>
    <xdr:to>
      <xdr:col>36</xdr:col>
      <xdr:colOff>165100</xdr:colOff>
      <xdr:row>95</xdr:row>
      <xdr:rowOff>3175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19685</xdr:rowOff>
    </xdr:from>
    <xdr:ext cx="528320" cy="25273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59645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1010"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165100</xdr:rowOff>
    </xdr:from>
    <xdr:ext cx="534670" cy="259080"/>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18415</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049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109220</xdr:rowOff>
    </xdr:from>
    <xdr:ext cx="469900" cy="252730"/>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8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18415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17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170815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15875</xdr:rowOff>
    </xdr:from>
    <xdr:ext cx="46355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359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161290</xdr:rowOff>
    </xdr:from>
    <xdr:to>
      <xdr:col>76</xdr:col>
      <xdr:colOff>114300</xdr:colOff>
      <xdr:row>39</xdr:row>
      <xdr:rowOff>15240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763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4445</xdr:rowOff>
    </xdr:from>
    <xdr:ext cx="46355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350" y="63480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161290</xdr:rowOff>
    </xdr:from>
    <xdr:to>
      <xdr:col>71</xdr:col>
      <xdr:colOff>177800</xdr:colOff>
      <xdr:row>39</xdr:row>
      <xdr:rowOff>21590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763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49530</xdr:rowOff>
    </xdr:from>
    <xdr:ext cx="37846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69850</xdr:rowOff>
    </xdr:from>
    <xdr:ext cx="37846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7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139065</xdr:rowOff>
    </xdr:from>
    <xdr:to>
      <xdr:col>81</xdr:col>
      <xdr:colOff>101600</xdr:colOff>
      <xdr:row>39</xdr:row>
      <xdr:rowOff>69215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60325</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70" y="6746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135890</xdr:rowOff>
    </xdr:from>
    <xdr:to>
      <xdr:col>76</xdr:col>
      <xdr:colOff>165100</xdr:colOff>
      <xdr:row>39</xdr:row>
      <xdr:rowOff>66040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57150</xdr:rowOff>
    </xdr:from>
    <xdr:ext cx="37846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70" y="6743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110490</xdr:rowOff>
    </xdr:from>
    <xdr:to>
      <xdr:col>72</xdr:col>
      <xdr:colOff>38100</xdr:colOff>
      <xdr:row>39</xdr:row>
      <xdr:rowOff>40640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57150</xdr:rowOff>
    </xdr:from>
    <xdr:ext cx="37846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7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142240</xdr:rowOff>
    </xdr:from>
    <xdr:to>
      <xdr:col>67</xdr:col>
      <xdr:colOff>101600</xdr:colOff>
      <xdr:row>39</xdr:row>
      <xdr:rowOff>72390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63500</xdr:rowOff>
    </xdr:from>
    <xdr:ext cx="378460" cy="25273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70" y="67500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2570" cy="25273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73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125730</xdr:rowOff>
    </xdr:from>
    <xdr:to>
      <xdr:col>85</xdr:col>
      <xdr:colOff>126365</xdr:colOff>
      <xdr:row>78</xdr:row>
      <xdr:rowOff>158115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5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161925</xdr:rowOff>
    </xdr:from>
    <xdr:ext cx="534670" cy="259080"/>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158115</xdr:rowOff>
    </xdr:from>
    <xdr:to>
      <xdr:col>86</xdr:col>
      <xdr:colOff>25400</xdr:colOff>
      <xdr:row>78</xdr:row>
      <xdr:rowOff>158115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72390</xdr:rowOff>
    </xdr:from>
    <xdr:ext cx="534670" cy="259080"/>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125730</xdr:rowOff>
    </xdr:from>
    <xdr:to>
      <xdr:col>86</xdr:col>
      <xdr:colOff>25400</xdr:colOff>
      <xdr:row>69</xdr:row>
      <xdr:rowOff>125730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81915</xdr:rowOff>
    </xdr:from>
    <xdr:to>
      <xdr:col>85</xdr:col>
      <xdr:colOff>127000</xdr:colOff>
      <xdr:row>73</xdr:row>
      <xdr:rowOff>95885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5977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160655</xdr:rowOff>
    </xdr:from>
    <xdr:ext cx="534670" cy="259080"/>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4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10795</xdr:rowOff>
    </xdr:from>
    <xdr:to>
      <xdr:col>85</xdr:col>
      <xdr:colOff>177800</xdr:colOff>
      <xdr:row>75</xdr:row>
      <xdr:rowOff>112395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93980</xdr:rowOff>
    </xdr:from>
    <xdr:to>
      <xdr:col>81</xdr:col>
      <xdr:colOff>50800</xdr:colOff>
      <xdr:row>73</xdr:row>
      <xdr:rowOff>95885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43838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22860</xdr:rowOff>
    </xdr:from>
    <xdr:to>
      <xdr:col>81</xdr:col>
      <xdr:colOff>101600</xdr:colOff>
      <xdr:row>75</xdr:row>
      <xdr:rowOff>124460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115570</xdr:rowOff>
    </xdr:from>
    <xdr:ext cx="52832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297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93980</xdr:rowOff>
    </xdr:from>
    <xdr:to>
      <xdr:col>76</xdr:col>
      <xdr:colOff>114300</xdr:colOff>
      <xdr:row>73</xdr:row>
      <xdr:rowOff>149225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43838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83820</xdr:rowOff>
    </xdr:from>
    <xdr:ext cx="52832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2942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149225</xdr:rowOff>
    </xdr:from>
    <xdr:to>
      <xdr:col>71</xdr:col>
      <xdr:colOff>177800</xdr:colOff>
      <xdr:row>74</xdr:row>
      <xdr:rowOff>170180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66507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137795</xdr:rowOff>
    </xdr:from>
    <xdr:to>
      <xdr:col>72</xdr:col>
      <xdr:colOff>38100</xdr:colOff>
      <xdr:row>75</xdr:row>
      <xdr:rowOff>67945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59055</xdr:rowOff>
    </xdr:from>
    <xdr:ext cx="52832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5965" y="12917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41275</xdr:rowOff>
    </xdr:from>
    <xdr:ext cx="528320" cy="25273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6965" y="125571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31115</xdr:rowOff>
    </xdr:from>
    <xdr:to>
      <xdr:col>85</xdr:col>
      <xdr:colOff>177800</xdr:colOff>
      <xdr:row>73</xdr:row>
      <xdr:rowOff>132715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53975</xdr:rowOff>
    </xdr:from>
    <xdr:ext cx="534670" cy="252730"/>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3983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45085</xdr:rowOff>
    </xdr:from>
    <xdr:to>
      <xdr:col>81</xdr:col>
      <xdr:colOff>101600</xdr:colOff>
      <xdr:row>73</xdr:row>
      <xdr:rowOff>146685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5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163195</xdr:rowOff>
    </xdr:from>
    <xdr:ext cx="52832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3965" y="12336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43180</xdr:rowOff>
    </xdr:from>
    <xdr:to>
      <xdr:col>76</xdr:col>
      <xdr:colOff>165100</xdr:colOff>
      <xdr:row>72</xdr:row>
      <xdr:rowOff>144780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161290</xdr:rowOff>
    </xdr:from>
    <xdr:ext cx="52832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4965" y="12162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98425</xdr:rowOff>
    </xdr:from>
    <xdr:to>
      <xdr:col>72</xdr:col>
      <xdr:colOff>38100</xdr:colOff>
      <xdr:row>74</xdr:row>
      <xdr:rowOff>29210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14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45085</xdr:rowOff>
    </xdr:from>
    <xdr:ext cx="528320"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5965" y="123894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119380</xdr:rowOff>
    </xdr:from>
    <xdr:to>
      <xdr:col>67</xdr:col>
      <xdr:colOff>101600</xdr:colOff>
      <xdr:row>75</xdr:row>
      <xdr:rowOff>49530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40640</xdr:rowOff>
    </xdr:from>
    <xdr:ext cx="528320" cy="25273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6965" y="12899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273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273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273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73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128905</xdr:rowOff>
    </xdr:from>
    <xdr:ext cx="378460" cy="25908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38100</xdr:rowOff>
    </xdr:from>
    <xdr:ext cx="534670" cy="25908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38735</xdr:rowOff>
    </xdr:from>
    <xdr:to>
      <xdr:col>85</xdr:col>
      <xdr:colOff>127000</xdr:colOff>
      <xdr:row>97</xdr:row>
      <xdr:rowOff>66675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693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147320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177800</xdr:colOff>
      <xdr:row>97</xdr:row>
      <xdr:rowOff>54610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66675</xdr:rowOff>
    </xdr:from>
    <xdr:to>
      <xdr:col>81</xdr:col>
      <xdr:colOff>50800</xdr:colOff>
      <xdr:row>98</xdr:row>
      <xdr:rowOff>70485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9732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69215</xdr:rowOff>
    </xdr:from>
    <xdr:ext cx="52832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56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56515</xdr:rowOff>
    </xdr:from>
    <xdr:to>
      <xdr:col>76</xdr:col>
      <xdr:colOff>114300</xdr:colOff>
      <xdr:row>98</xdr:row>
      <xdr:rowOff>70485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586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2832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2236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56515</xdr:rowOff>
    </xdr:from>
    <xdr:to>
      <xdr:col>71</xdr:col>
      <xdr:colOff>177800</xdr:colOff>
      <xdr:row>98</xdr:row>
      <xdr:rowOff>127635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586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74930</xdr:rowOff>
    </xdr:from>
    <xdr:ext cx="528320" cy="25273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362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154940</xdr:rowOff>
    </xdr:from>
    <xdr:ext cx="463550" cy="25273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350" y="16442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159385</xdr:rowOff>
    </xdr:from>
    <xdr:to>
      <xdr:col>85</xdr:col>
      <xdr:colOff>177800</xdr:colOff>
      <xdr:row>97</xdr:row>
      <xdr:rowOff>89535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137795</xdr:rowOff>
    </xdr:from>
    <xdr:ext cx="534670" cy="25908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15875</xdr:rowOff>
    </xdr:from>
    <xdr:to>
      <xdr:col>81</xdr:col>
      <xdr:colOff>101600</xdr:colOff>
      <xdr:row>97</xdr:row>
      <xdr:rowOff>117475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109220</xdr:rowOff>
    </xdr:from>
    <xdr:ext cx="528320" cy="25273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739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19685</xdr:rowOff>
    </xdr:from>
    <xdr:to>
      <xdr:col>76</xdr:col>
      <xdr:colOff>165100</xdr:colOff>
      <xdr:row>98</xdr:row>
      <xdr:rowOff>121285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112395</xdr:rowOff>
    </xdr:from>
    <xdr:ext cx="463550" cy="25273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350" y="16914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6350</xdr:rowOff>
    </xdr:from>
    <xdr:to>
      <xdr:col>72</xdr:col>
      <xdr:colOff>38100</xdr:colOff>
      <xdr:row>98</xdr:row>
      <xdr:rowOff>107315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98425</xdr:rowOff>
    </xdr:from>
    <xdr:ext cx="463550" cy="25273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350" y="169005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76835</xdr:rowOff>
    </xdr:from>
    <xdr:to>
      <xdr:col>67</xdr:col>
      <xdr:colOff>101600</xdr:colOff>
      <xdr:row>99</xdr:row>
      <xdr:rowOff>6985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98</xdr:row>
      <xdr:rowOff>169545</xdr:rowOff>
    </xdr:from>
    <xdr:ext cx="378460" cy="25273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70" y="169716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010"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43815</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160020</xdr:rowOff>
    </xdr:from>
    <xdr:ext cx="469900" cy="25908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130175</xdr:rowOff>
    </xdr:from>
    <xdr:ext cx="37846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94615</xdr:rowOff>
    </xdr:from>
    <xdr:ext cx="3784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38735</xdr:rowOff>
    </xdr:from>
    <xdr:to>
      <xdr:col>102</xdr:col>
      <xdr:colOff>114300</xdr:colOff>
      <xdr:row>39</xdr:row>
      <xdr:rowOff>39370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102235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118745</xdr:rowOff>
    </xdr:from>
    <xdr:ext cx="37846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164465</xdr:rowOff>
    </xdr:from>
    <xdr:ext cx="3784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7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164465</xdr:rowOff>
    </xdr:from>
    <xdr:to>
      <xdr:col>116</xdr:col>
      <xdr:colOff>114300</xdr:colOff>
      <xdr:row>39</xdr:row>
      <xdr:rowOff>94615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79375</xdr:rowOff>
    </xdr:from>
    <xdr:ext cx="249555" cy="2584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205" cy="25273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80645</xdr:rowOff>
    </xdr:from>
    <xdr:ext cx="31369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160020</xdr:rowOff>
    </xdr:from>
    <xdr:to>
      <xdr:col>98</xdr:col>
      <xdr:colOff>38100</xdr:colOff>
      <xdr:row>39</xdr:row>
      <xdr:rowOff>90170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81280</xdr:rowOff>
    </xdr:from>
    <xdr:ext cx="31369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73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280" cy="25273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5273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48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33655</xdr:rowOff>
    </xdr:from>
    <xdr:to>
      <xdr:col>116</xdr:col>
      <xdr:colOff>63500</xdr:colOff>
      <xdr:row>59</xdr:row>
      <xdr:rowOff>34290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92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84455</xdr:rowOff>
    </xdr:from>
    <xdr:ext cx="469900"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32385</xdr:rowOff>
    </xdr:from>
    <xdr:to>
      <xdr:col>111</xdr:col>
      <xdr:colOff>177800</xdr:colOff>
      <xdr:row>59</xdr:row>
      <xdr:rowOff>34290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47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3550" cy="25273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8018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31750</xdr:rowOff>
    </xdr:from>
    <xdr:to>
      <xdr:col>107</xdr:col>
      <xdr:colOff>50800</xdr:colOff>
      <xdr:row>59</xdr:row>
      <xdr:rowOff>32385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4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39370</xdr:rowOff>
    </xdr:from>
    <xdr:ext cx="46355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8120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31115</xdr:rowOff>
    </xdr:from>
    <xdr:to>
      <xdr:col>102</xdr:col>
      <xdr:colOff>114300</xdr:colOff>
      <xdr:row>59</xdr:row>
      <xdr:rowOff>31750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6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34290</xdr:rowOff>
    </xdr:from>
    <xdr:ext cx="46355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98069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37465</xdr:rowOff>
    </xdr:from>
    <xdr:ext cx="46355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8101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154940</xdr:rowOff>
    </xdr:from>
    <xdr:to>
      <xdr:col>116</xdr:col>
      <xdr:colOff>114300</xdr:colOff>
      <xdr:row>59</xdr:row>
      <xdr:rowOff>84455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69215</xdr:rowOff>
    </xdr:from>
    <xdr:ext cx="378460" cy="25908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3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154940</xdr:rowOff>
    </xdr:from>
    <xdr:to>
      <xdr:col>112</xdr:col>
      <xdr:colOff>38100</xdr:colOff>
      <xdr:row>59</xdr:row>
      <xdr:rowOff>85090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76200</xdr:rowOff>
    </xdr:from>
    <xdr:ext cx="378460" cy="25273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70" y="101917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153035</xdr:rowOff>
    </xdr:from>
    <xdr:to>
      <xdr:col>107</xdr:col>
      <xdr:colOff>101600</xdr:colOff>
      <xdr:row>59</xdr:row>
      <xdr:rowOff>83185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8460" cy="25273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70" y="10190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152400</xdr:rowOff>
    </xdr:from>
    <xdr:to>
      <xdr:col>102</xdr:col>
      <xdr:colOff>165100</xdr:colOff>
      <xdr:row>59</xdr:row>
      <xdr:rowOff>82550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73660</xdr:rowOff>
    </xdr:from>
    <xdr:ext cx="37846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7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151765</xdr:rowOff>
    </xdr:from>
    <xdr:to>
      <xdr:col>98</xdr:col>
      <xdr:colOff>38100</xdr:colOff>
      <xdr:row>59</xdr:row>
      <xdr:rowOff>81915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73025</xdr:rowOff>
    </xdr:from>
    <xdr:ext cx="37846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70" y="10188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273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73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73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273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109855</xdr:rowOff>
    </xdr:from>
    <xdr:to>
      <xdr:col>116</xdr:col>
      <xdr:colOff>62865</xdr:colOff>
      <xdr:row>79</xdr:row>
      <xdr:rowOff>50800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454255"/>
          <a:ext cx="1270" cy="1141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54610</xdr:rowOff>
    </xdr:from>
    <xdr:ext cx="534670" cy="25273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991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50800</xdr:rowOff>
    </xdr:from>
    <xdr:to>
      <xdr:col>116</xdr:col>
      <xdr:colOff>152400</xdr:colOff>
      <xdr:row>79</xdr:row>
      <xdr:rowOff>50800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9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56515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229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109855</xdr:rowOff>
    </xdr:from>
    <xdr:to>
      <xdr:col>116</xdr:col>
      <xdr:colOff>152400</xdr:colOff>
      <xdr:row>72</xdr:row>
      <xdr:rowOff>109855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25400</xdr:rowOff>
    </xdr:from>
    <xdr:to>
      <xdr:col>116</xdr:col>
      <xdr:colOff>63500</xdr:colOff>
      <xdr:row>76</xdr:row>
      <xdr:rowOff>149860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84150"/>
          <a:ext cx="8382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63500</xdr:rowOff>
    </xdr:from>
    <xdr:ext cx="534670" cy="25273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222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40640</xdr:rowOff>
    </xdr:from>
    <xdr:to>
      <xdr:col>116</xdr:col>
      <xdr:colOff>114300</xdr:colOff>
      <xdr:row>76</xdr:row>
      <xdr:rowOff>141605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25400</xdr:rowOff>
    </xdr:from>
    <xdr:to>
      <xdr:col>111</xdr:col>
      <xdr:colOff>177800</xdr:colOff>
      <xdr:row>75</xdr:row>
      <xdr:rowOff>46355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841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133350</xdr:rowOff>
    </xdr:from>
    <xdr:to>
      <xdr:col>112</xdr:col>
      <xdr:colOff>38100</xdr:colOff>
      <xdr:row>76</xdr:row>
      <xdr:rowOff>63500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54610</xdr:rowOff>
    </xdr:from>
    <xdr:ext cx="528320" cy="25273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3084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84455</xdr:rowOff>
    </xdr:from>
    <xdr:to>
      <xdr:col>107</xdr:col>
      <xdr:colOff>50800</xdr:colOff>
      <xdr:row>75</xdr:row>
      <xdr:rowOff>46355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77175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145415</xdr:rowOff>
    </xdr:from>
    <xdr:to>
      <xdr:col>107</xdr:col>
      <xdr:colOff>101600</xdr:colOff>
      <xdr:row>76</xdr:row>
      <xdr:rowOff>75565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66675</xdr:rowOff>
    </xdr:from>
    <xdr:ext cx="528320" cy="25273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096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109220</xdr:rowOff>
    </xdr:from>
    <xdr:to>
      <xdr:col>102</xdr:col>
      <xdr:colOff>114300</xdr:colOff>
      <xdr:row>74</xdr:row>
      <xdr:rowOff>84455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110720"/>
          <a:ext cx="8890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130175</xdr:rowOff>
    </xdr:from>
    <xdr:to>
      <xdr:col>102</xdr:col>
      <xdr:colOff>165100</xdr:colOff>
      <xdr:row>76</xdr:row>
      <xdr:rowOff>60325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52070</xdr:rowOff>
    </xdr:from>
    <xdr:ext cx="528320" cy="25273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3082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101600</xdr:rowOff>
    </xdr:from>
    <xdr:to>
      <xdr:col>98</xdr:col>
      <xdr:colOff>38100</xdr:colOff>
      <xdr:row>76</xdr:row>
      <xdr:rowOff>31750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22860</xdr:rowOff>
    </xdr:from>
    <xdr:ext cx="52832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3053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99060</xdr:rowOff>
    </xdr:from>
    <xdr:to>
      <xdr:col>116</xdr:col>
      <xdr:colOff>114300</xdr:colOff>
      <xdr:row>77</xdr:row>
      <xdr:rowOff>29210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77470</xdr:rowOff>
    </xdr:from>
    <xdr:ext cx="534670" cy="25273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7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146050</xdr:rowOff>
    </xdr:from>
    <xdr:to>
      <xdr:col>112</xdr:col>
      <xdr:colOff>38100</xdr:colOff>
      <xdr:row>75</xdr:row>
      <xdr:rowOff>76200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92710</xdr:rowOff>
    </xdr:from>
    <xdr:ext cx="52832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2608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167005</xdr:rowOff>
    </xdr:from>
    <xdr:to>
      <xdr:col>107</xdr:col>
      <xdr:colOff>101600</xdr:colOff>
      <xdr:row>75</xdr:row>
      <xdr:rowOff>97790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113665</xdr:rowOff>
    </xdr:from>
    <xdr:ext cx="528320" cy="2584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26295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33655</xdr:rowOff>
    </xdr:from>
    <xdr:to>
      <xdr:col>102</xdr:col>
      <xdr:colOff>165100</xdr:colOff>
      <xdr:row>74</xdr:row>
      <xdr:rowOff>135255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151765</xdr:rowOff>
    </xdr:from>
    <xdr:ext cx="52832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24961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46,692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58420</xdr:rowOff>
    </xdr:from>
    <xdr:to>
      <xdr:col>98</xdr:col>
      <xdr:colOff>38100</xdr:colOff>
      <xdr:row>70</xdr:row>
      <xdr:rowOff>160020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0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6350</xdr:rowOff>
    </xdr:from>
    <xdr:ext cx="528320" cy="25273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1836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扶助費は，高齢化の進行等により，前年度と比較して3,859円の増となったが，引き続き類似団体平均を下回る状況が続いている。</a:t>
          </a:r>
        </a:p>
        <a:p>
          <a:r>
            <a:rPr kumimoji="1" lang="ja-JP" altLang="en-US" sz="1300">
              <a:latin typeface="ＭＳ Ｐゴシック"/>
              <a:ea typeface="ＭＳ Ｐゴシック"/>
            </a:rPr>
            <a:t>　普通建設事業費</a:t>
          </a:r>
          <a:r>
            <a:rPr kumimoji="1" lang="ja-JP" altLang="en-US" sz="1300">
              <a:solidFill>
                <a:schemeClr val="tx1"/>
              </a:solidFill>
              <a:latin typeface="ＭＳ Ｐゴシック"/>
              <a:ea typeface="ＭＳ Ｐゴシック"/>
            </a:rPr>
            <a:t>（うち更新設備）</a:t>
          </a:r>
          <a:r>
            <a:rPr kumimoji="1" lang="ja-JP" altLang="en-US" sz="1300">
              <a:latin typeface="ＭＳ Ｐゴシック"/>
              <a:ea typeface="ＭＳ Ｐゴシック"/>
            </a:rPr>
            <a:t>は，市民会館等の更新工事完了に伴い，前年度と比較して615円の減となり，類似団体平均を下回る状況になった。</a:t>
          </a:r>
        </a:p>
        <a:p>
          <a:r>
            <a:rPr kumimoji="1" lang="ja-JP" altLang="en-US" sz="1300">
              <a:latin typeface="ＭＳ Ｐゴシック"/>
              <a:ea typeface="ＭＳ Ｐゴシック"/>
            </a:rPr>
            <a:t>　公債費は，決算剰余金による繰上償還の実施の一方で，大型事業の元金償還が始まったこと等により，前年度と比較して413円の増となり，引続き類似団体平均を上回る状況が続いている。</a:t>
          </a:r>
        </a:p>
        <a:p>
          <a:r>
            <a:rPr kumimoji="1" lang="ja-JP" altLang="en-US" sz="1300">
              <a:latin typeface="ＭＳ Ｐゴシック"/>
              <a:ea typeface="ＭＳ Ｐゴシック"/>
            </a:rPr>
            <a:t>　今後は，大型事業の完了に伴い普通建設事業費は減少する見込みとなっているが，発行した市債の償還開始により公債費の増が見込まれることから，施策の厳選や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141,371
137,008
122.89
69,770,822
67,960,928
1,292,965
30,467,056
72,394,198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4.1
31.0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124460</xdr:rowOff>
    </xdr:from>
    <xdr:to>
      <xdr:col>24</xdr:col>
      <xdr:colOff>63500</xdr:colOff>
      <xdr:row>35</xdr:row>
      <xdr:rowOff>168910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52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67310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143510</xdr:rowOff>
    </xdr:from>
    <xdr:to>
      <xdr:col>19</xdr:col>
      <xdr:colOff>177800</xdr:colOff>
      <xdr:row>35</xdr:row>
      <xdr:rowOff>124460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28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119380</xdr:rowOff>
    </xdr:from>
    <xdr:ext cx="46355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605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82550</xdr:rowOff>
    </xdr:from>
    <xdr:to>
      <xdr:col>15</xdr:col>
      <xdr:colOff>50800</xdr:colOff>
      <xdr:row>34</xdr:row>
      <xdr:rowOff>143510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18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90170</xdr:rowOff>
    </xdr:from>
    <xdr:ext cx="46355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5765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82550</xdr:rowOff>
    </xdr:from>
    <xdr:to>
      <xdr:col>10</xdr:col>
      <xdr:colOff>114300</xdr:colOff>
      <xdr:row>34</xdr:row>
      <xdr:rowOff>120650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1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78740</xdr:rowOff>
    </xdr:from>
    <xdr:ext cx="46355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565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78740</xdr:rowOff>
    </xdr:from>
    <xdr:ext cx="46355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565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118110</xdr:rowOff>
    </xdr:from>
    <xdr:to>
      <xdr:col>24</xdr:col>
      <xdr:colOff>114300</xdr:colOff>
      <xdr:row>36</xdr:row>
      <xdr:rowOff>48260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96520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7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73660</xdr:rowOff>
    </xdr:from>
    <xdr:to>
      <xdr:col>20</xdr:col>
      <xdr:colOff>38100</xdr:colOff>
      <xdr:row>36</xdr:row>
      <xdr:rowOff>3810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166370</xdr:rowOff>
    </xdr:from>
    <xdr:ext cx="463550" cy="25273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1671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92075</xdr:rowOff>
    </xdr:from>
    <xdr:to>
      <xdr:col>15</xdr:col>
      <xdr:colOff>101600</xdr:colOff>
      <xdr:row>35</xdr:row>
      <xdr:rowOff>22225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13335</xdr:rowOff>
    </xdr:from>
    <xdr:ext cx="46355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0140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31750</xdr:rowOff>
    </xdr:from>
    <xdr:to>
      <xdr:col>10</xdr:col>
      <xdr:colOff>165100</xdr:colOff>
      <xdr:row>34</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124460</xdr:rowOff>
    </xdr:from>
    <xdr:ext cx="46355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69850</xdr:rowOff>
    </xdr:from>
    <xdr:to>
      <xdr:col>6</xdr:col>
      <xdr:colOff>38100</xdr:colOff>
      <xdr:row>35</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162560</xdr:rowOff>
    </xdr:from>
    <xdr:ext cx="46355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991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25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280" cy="2527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28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28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141605</xdr:rowOff>
    </xdr:from>
    <xdr:to>
      <xdr:col>24</xdr:col>
      <xdr:colOff>62865</xdr:colOff>
      <xdr:row>53</xdr:row>
      <xdr:rowOff>64770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655"/>
          <a:ext cx="1270" cy="608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68580</xdr:rowOff>
    </xdr:from>
    <xdr:ext cx="598805"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53</xdr:row>
      <xdr:rowOff>64770</xdr:rowOff>
    </xdr:from>
    <xdr:to>
      <xdr:col>24</xdr:col>
      <xdr:colOff>152400</xdr:colOff>
      <xdr:row>53</xdr:row>
      <xdr:rowOff>64770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88265</xdr:rowOff>
    </xdr:from>
    <xdr:ext cx="598805" cy="25273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78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49</xdr:row>
      <xdr:rowOff>141605</xdr:rowOff>
    </xdr:from>
    <xdr:to>
      <xdr:col>24</xdr:col>
      <xdr:colOff>152400</xdr:colOff>
      <xdr:row>49</xdr:row>
      <xdr:rowOff>141605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167640</xdr:rowOff>
    </xdr:from>
    <xdr:to>
      <xdr:col>24</xdr:col>
      <xdr:colOff>63500</xdr:colOff>
      <xdr:row>56</xdr:row>
      <xdr:rowOff>146050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83040"/>
          <a:ext cx="8382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75565</xdr:rowOff>
    </xdr:from>
    <xdr:ext cx="598805" cy="25273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51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52</xdr:row>
      <xdr:rowOff>52705</xdr:rowOff>
    </xdr:from>
    <xdr:to>
      <xdr:col>24</xdr:col>
      <xdr:colOff>114300</xdr:colOff>
      <xdr:row>52</xdr:row>
      <xdr:rowOff>154940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8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146050</xdr:rowOff>
    </xdr:from>
    <xdr:to>
      <xdr:col>19</xdr:col>
      <xdr:colOff>177800</xdr:colOff>
      <xdr:row>57</xdr:row>
      <xdr:rowOff>157480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4725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111760</xdr:rowOff>
    </xdr:from>
    <xdr:to>
      <xdr:col>20</xdr:col>
      <xdr:colOff>38100</xdr:colOff>
      <xdr:row>57</xdr:row>
      <xdr:rowOff>41910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33020</xdr:rowOff>
    </xdr:from>
    <xdr:ext cx="52832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98056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144780</xdr:rowOff>
    </xdr:from>
    <xdr:to>
      <xdr:col>15</xdr:col>
      <xdr:colOff>50800</xdr:colOff>
      <xdr:row>57</xdr:row>
      <xdr:rowOff>157480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174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82550</xdr:rowOff>
    </xdr:from>
    <xdr:to>
      <xdr:col>15</xdr:col>
      <xdr:colOff>101600</xdr:colOff>
      <xdr:row>57</xdr:row>
      <xdr:rowOff>12700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29210</xdr:rowOff>
    </xdr:from>
    <xdr:ext cx="528320" cy="25273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458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144780</xdr:rowOff>
    </xdr:from>
    <xdr:to>
      <xdr:col>10</xdr:col>
      <xdr:colOff>114300</xdr:colOff>
      <xdr:row>57</xdr:row>
      <xdr:rowOff>152400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74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146685</xdr:rowOff>
    </xdr:from>
    <xdr:to>
      <xdr:col>10</xdr:col>
      <xdr:colOff>165100</xdr:colOff>
      <xdr:row>57</xdr:row>
      <xdr:rowOff>76835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93345</xdr:rowOff>
    </xdr:from>
    <xdr:ext cx="52832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523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163195</xdr:rowOff>
    </xdr:from>
    <xdr:to>
      <xdr:col>6</xdr:col>
      <xdr:colOff>38100</xdr:colOff>
      <xdr:row>57</xdr:row>
      <xdr:rowOff>93345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109855</xdr:rowOff>
    </xdr:from>
    <xdr:ext cx="528320" cy="25273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539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116840</xdr:rowOff>
    </xdr:from>
    <xdr:to>
      <xdr:col>24</xdr:col>
      <xdr:colOff>114300</xdr:colOff>
      <xdr:row>53</xdr:row>
      <xdr:rowOff>46990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31750</xdr:rowOff>
    </xdr:from>
    <xdr:ext cx="598805" cy="25273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71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95250</xdr:rowOff>
    </xdr:from>
    <xdr:to>
      <xdr:col>20</xdr:col>
      <xdr:colOff>38100</xdr:colOff>
      <xdr:row>57</xdr:row>
      <xdr:rowOff>25400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41910</xdr:rowOff>
    </xdr:from>
    <xdr:ext cx="528320" cy="25273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94716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106680</xdr:rowOff>
    </xdr:from>
    <xdr:to>
      <xdr:col>15</xdr:col>
      <xdr:colOff>101600</xdr:colOff>
      <xdr:row>58</xdr:row>
      <xdr:rowOff>36830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27940</xdr:rowOff>
    </xdr:from>
    <xdr:ext cx="52832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9972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93980</xdr:rowOff>
    </xdr:from>
    <xdr:to>
      <xdr:col>10</xdr:col>
      <xdr:colOff>165100</xdr:colOff>
      <xdr:row>58</xdr:row>
      <xdr:rowOff>24130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15240</xdr:rowOff>
    </xdr:from>
    <xdr:ext cx="52832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959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101600</xdr:rowOff>
    </xdr:from>
    <xdr:to>
      <xdr:col>6</xdr:col>
      <xdr:colOff>38100</xdr:colOff>
      <xdr:row>58</xdr:row>
      <xdr:rowOff>31750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22860</xdr:rowOff>
    </xdr:from>
    <xdr:ext cx="52832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966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28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28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280" cy="25273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28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28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109855</xdr:rowOff>
    </xdr:from>
    <xdr:to>
      <xdr:col>24</xdr:col>
      <xdr:colOff>63500</xdr:colOff>
      <xdr:row>77</xdr:row>
      <xdr:rowOff>139065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15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90170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7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168910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139065</xdr:rowOff>
    </xdr:from>
    <xdr:to>
      <xdr:col>19</xdr:col>
      <xdr:colOff>177800</xdr:colOff>
      <xdr:row>78</xdr:row>
      <xdr:rowOff>94615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071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40640</xdr:rowOff>
    </xdr:from>
    <xdr:ext cx="592455" cy="25273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7279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81915</xdr:rowOff>
    </xdr:from>
    <xdr:to>
      <xdr:col>15</xdr:col>
      <xdr:colOff>50800</xdr:colOff>
      <xdr:row>78</xdr:row>
      <xdr:rowOff>94615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55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128905</xdr:rowOff>
    </xdr:from>
    <xdr:ext cx="59245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8162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81915</xdr:rowOff>
    </xdr:from>
    <xdr:to>
      <xdr:col>10</xdr:col>
      <xdr:colOff>114300</xdr:colOff>
      <xdr:row>78</xdr:row>
      <xdr:rowOff>114300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5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132080</xdr:rowOff>
    </xdr:from>
    <xdr:ext cx="592455" cy="25273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193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6985</xdr:rowOff>
    </xdr:from>
    <xdr:ext cx="592455" cy="25273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657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59055</xdr:rowOff>
    </xdr:from>
    <xdr:to>
      <xdr:col>24</xdr:col>
      <xdr:colOff>114300</xdr:colOff>
      <xdr:row>77</xdr:row>
      <xdr:rowOff>160655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37465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9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88265</xdr:rowOff>
    </xdr:from>
    <xdr:to>
      <xdr:col>20</xdr:col>
      <xdr:colOff>38100</xdr:colOff>
      <xdr:row>78</xdr:row>
      <xdr:rowOff>18415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9525</xdr:rowOff>
    </xdr:from>
    <xdr:ext cx="592455" cy="25273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3826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43815</xdr:rowOff>
    </xdr:from>
    <xdr:to>
      <xdr:col>15</xdr:col>
      <xdr:colOff>101600</xdr:colOff>
      <xdr:row>78</xdr:row>
      <xdr:rowOff>145415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136525</xdr:rowOff>
    </xdr:from>
    <xdr:ext cx="592455"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50962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31115</xdr:rowOff>
    </xdr:from>
    <xdr:to>
      <xdr:col>10</xdr:col>
      <xdr:colOff>165100</xdr:colOff>
      <xdr:row>78</xdr:row>
      <xdr:rowOff>132715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123825</xdr:rowOff>
    </xdr:from>
    <xdr:ext cx="592455" cy="25273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9692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63500</xdr:rowOff>
    </xdr:from>
    <xdr:to>
      <xdr:col>6</xdr:col>
      <xdr:colOff>38100</xdr:colOff>
      <xdr:row>78</xdr:row>
      <xdr:rowOff>165100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156210</xdr:rowOff>
    </xdr:from>
    <xdr:ext cx="592455" cy="25273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293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73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73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73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273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20955</xdr:rowOff>
    </xdr:from>
    <xdr:to>
      <xdr:col>24</xdr:col>
      <xdr:colOff>62865</xdr:colOff>
      <xdr:row>98</xdr:row>
      <xdr:rowOff>162560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273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4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34670" cy="259080"/>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91</xdr:row>
      <xdr:rowOff>20955</xdr:rowOff>
    </xdr:from>
    <xdr:to>
      <xdr:col>24</xdr:col>
      <xdr:colOff>152400</xdr:colOff>
      <xdr:row>91</xdr:row>
      <xdr:rowOff>20955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20955</xdr:rowOff>
    </xdr:from>
    <xdr:to>
      <xdr:col>24</xdr:col>
      <xdr:colOff>63500</xdr:colOff>
      <xdr:row>98</xdr:row>
      <xdr:rowOff>41910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80155"/>
          <a:ext cx="8382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99060</xdr:rowOff>
    </xdr:from>
    <xdr:ext cx="534670" cy="25273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5826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50800</xdr:rowOff>
    </xdr:from>
    <xdr:to>
      <xdr:col>19</xdr:col>
      <xdr:colOff>177800</xdr:colOff>
      <xdr:row>98</xdr:row>
      <xdr:rowOff>41910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1000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145415</xdr:rowOff>
    </xdr:from>
    <xdr:to>
      <xdr:col>20</xdr:col>
      <xdr:colOff>38100</xdr:colOff>
      <xdr:row>97</xdr:row>
      <xdr:rowOff>75565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92075</xdr:rowOff>
    </xdr:from>
    <xdr:ext cx="528320"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379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18415</xdr:rowOff>
    </xdr:from>
    <xdr:to>
      <xdr:col>15</xdr:col>
      <xdr:colOff>50800</xdr:colOff>
      <xdr:row>96</xdr:row>
      <xdr:rowOff>50800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77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xdr:rowOff>
    </xdr:from>
    <xdr:ext cx="52832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6325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133350</xdr:rowOff>
    </xdr:from>
    <xdr:to>
      <xdr:col>10</xdr:col>
      <xdr:colOff>114300</xdr:colOff>
      <xdr:row>96</xdr:row>
      <xdr:rowOff>18415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78200"/>
          <a:ext cx="889000"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52705</xdr:rowOff>
    </xdr:from>
    <xdr:ext cx="528320" cy="25273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6833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138430</xdr:rowOff>
    </xdr:from>
    <xdr:to>
      <xdr:col>6</xdr:col>
      <xdr:colOff>38100</xdr:colOff>
      <xdr:row>97</xdr:row>
      <xdr:rowOff>68580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59690</xdr:rowOff>
    </xdr:from>
    <xdr:ext cx="52832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690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141605</xdr:rowOff>
    </xdr:from>
    <xdr:to>
      <xdr:col>24</xdr:col>
      <xdr:colOff>114300</xdr:colOff>
      <xdr:row>96</xdr:row>
      <xdr:rowOff>71755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164465</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80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162560</xdr:rowOff>
    </xdr:from>
    <xdr:to>
      <xdr:col>20</xdr:col>
      <xdr:colOff>38100</xdr:colOff>
      <xdr:row>98</xdr:row>
      <xdr:rowOff>92710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83820</xdr:rowOff>
    </xdr:from>
    <xdr:ext cx="52832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885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0</xdr:rowOff>
    </xdr:from>
    <xdr:to>
      <xdr:col>15</xdr:col>
      <xdr:colOff>101600</xdr:colOff>
      <xdr:row>96</xdr:row>
      <xdr:rowOff>101600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118110</xdr:rowOff>
    </xdr:from>
    <xdr:ext cx="52832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6234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139065</xdr:rowOff>
    </xdr:from>
    <xdr:to>
      <xdr:col>10</xdr:col>
      <xdr:colOff>165100</xdr:colOff>
      <xdr:row>96</xdr:row>
      <xdr:rowOff>69215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86360</xdr:rowOff>
    </xdr:from>
    <xdr:ext cx="528320" cy="25273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2026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82550</xdr:rowOff>
    </xdr:from>
    <xdr:to>
      <xdr:col>6</xdr:col>
      <xdr:colOff>38100</xdr:colOff>
      <xdr:row>94</xdr:row>
      <xdr:rowOff>12700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29210</xdr:rowOff>
    </xdr:from>
    <xdr:ext cx="528320" cy="25273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5802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2570" cy="25273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010" cy="25273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010" cy="25273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010" cy="25273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24765</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82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730"/>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2730"/>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41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20955</xdr:rowOff>
    </xdr:from>
    <xdr:to>
      <xdr:col>55</xdr:col>
      <xdr:colOff>0</xdr:colOff>
      <xdr:row>37</xdr:row>
      <xdr:rowOff>84455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021705"/>
          <a:ext cx="8382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8460" cy="259080"/>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96520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281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9525</xdr:rowOff>
    </xdr:from>
    <xdr:ext cx="378460" cy="25273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70" y="60102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96520</xdr:rowOff>
    </xdr:from>
    <xdr:to>
      <xdr:col>45</xdr:col>
      <xdr:colOff>177800</xdr:colOff>
      <xdr:row>37</xdr:row>
      <xdr:rowOff>99695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401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170180</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94615</xdr:rowOff>
    </xdr:from>
    <xdr:to>
      <xdr:col>41</xdr:col>
      <xdr:colOff>50800</xdr:colOff>
      <xdr:row>37</xdr:row>
      <xdr:rowOff>99695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382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168275</xdr:rowOff>
    </xdr:from>
    <xdr:to>
      <xdr:col>41</xdr:col>
      <xdr:colOff>101600</xdr:colOff>
      <xdr:row>36</xdr:row>
      <xdr:rowOff>98425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114935</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137160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141605</xdr:rowOff>
    </xdr:from>
    <xdr:to>
      <xdr:col>55</xdr:col>
      <xdr:colOff>50800</xdr:colOff>
      <xdr:row>35</xdr:row>
      <xdr:rowOff>71755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164465</xdr:rowOff>
    </xdr:from>
    <xdr:ext cx="469900" cy="259080"/>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82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33655</xdr:rowOff>
    </xdr:from>
    <xdr:to>
      <xdr:col>50</xdr:col>
      <xdr:colOff>165100</xdr:colOff>
      <xdr:row>37</xdr:row>
      <xdr:rowOff>135255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126365</xdr:rowOff>
    </xdr:from>
    <xdr:ext cx="37846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70" y="6470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45720</xdr:rowOff>
    </xdr:from>
    <xdr:to>
      <xdr:col>46</xdr:col>
      <xdr:colOff>38100</xdr:colOff>
      <xdr:row>37</xdr:row>
      <xdr:rowOff>147320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138430</xdr:rowOff>
    </xdr:from>
    <xdr:ext cx="3784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70" y="6482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48895</xdr:rowOff>
    </xdr:from>
    <xdr:to>
      <xdr:col>41</xdr:col>
      <xdr:colOff>101600</xdr:colOff>
      <xdr:row>37</xdr:row>
      <xdr:rowOff>150495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141605</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136525</xdr:rowOff>
    </xdr:from>
    <xdr:ext cx="378460"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2570" cy="25273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73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273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8684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273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58</xdr:row>
      <xdr:rowOff>24130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29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313690" cy="259080"/>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4670" cy="259080"/>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137160</xdr:rowOff>
    </xdr:from>
    <xdr:to>
      <xdr:col>55</xdr:col>
      <xdr:colOff>0</xdr:colOff>
      <xdr:row>56</xdr:row>
      <xdr:rowOff>167640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738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97790</xdr:rowOff>
    </xdr:from>
    <xdr:ext cx="469900" cy="252730"/>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5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137160</xdr:rowOff>
    </xdr:from>
    <xdr:to>
      <xdr:col>50</xdr:col>
      <xdr:colOff>114300</xdr:colOff>
      <xdr:row>56</xdr:row>
      <xdr:rowOff>160655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7383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13970</xdr:rowOff>
    </xdr:from>
    <xdr:ext cx="463550" cy="25908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350" y="9786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157480</xdr:rowOff>
    </xdr:from>
    <xdr:to>
      <xdr:col>45</xdr:col>
      <xdr:colOff>177800</xdr:colOff>
      <xdr:row>56</xdr:row>
      <xdr:rowOff>160655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7586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36830</xdr:rowOff>
    </xdr:from>
    <xdr:ext cx="463550"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350" y="94665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128905</xdr:rowOff>
    </xdr:from>
    <xdr:to>
      <xdr:col>41</xdr:col>
      <xdr:colOff>50800</xdr:colOff>
      <xdr:row>56</xdr:row>
      <xdr:rowOff>157480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7301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65405</xdr:rowOff>
    </xdr:from>
    <xdr:to>
      <xdr:col>41</xdr:col>
      <xdr:colOff>101600</xdr:colOff>
      <xdr:row>56</xdr:row>
      <xdr:rowOff>167005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12065</xdr:rowOff>
    </xdr:from>
    <xdr:ext cx="46355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350" y="94418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10795</xdr:rowOff>
    </xdr:from>
    <xdr:ext cx="463550" cy="2584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350" y="978344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116840</xdr:rowOff>
    </xdr:from>
    <xdr:to>
      <xdr:col>55</xdr:col>
      <xdr:colOff>50800</xdr:colOff>
      <xdr:row>57</xdr:row>
      <xdr:rowOff>46990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95250</xdr:rowOff>
    </xdr:from>
    <xdr:ext cx="469900" cy="259080"/>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69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86360</xdr:rowOff>
    </xdr:from>
    <xdr:to>
      <xdr:col>50</xdr:col>
      <xdr:colOff>165100</xdr:colOff>
      <xdr:row>57</xdr:row>
      <xdr:rowOff>16510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33020</xdr:rowOff>
    </xdr:from>
    <xdr:ext cx="46355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350" y="94627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109855</xdr:rowOff>
    </xdr:from>
    <xdr:to>
      <xdr:col>46</xdr:col>
      <xdr:colOff>38100</xdr:colOff>
      <xdr:row>57</xdr:row>
      <xdr:rowOff>40640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31115</xdr:rowOff>
    </xdr:from>
    <xdr:ext cx="463550" cy="25273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350" y="98037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106680</xdr:rowOff>
    </xdr:from>
    <xdr:to>
      <xdr:col>41</xdr:col>
      <xdr:colOff>101600</xdr:colOff>
      <xdr:row>57</xdr:row>
      <xdr:rowOff>36830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27940</xdr:rowOff>
    </xdr:from>
    <xdr:ext cx="46355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350" y="98005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78105</xdr:rowOff>
    </xdr:from>
    <xdr:to>
      <xdr:col>36</xdr:col>
      <xdr:colOff>165100</xdr:colOff>
      <xdr:row>57</xdr:row>
      <xdr:rowOff>8255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24765</xdr:rowOff>
    </xdr:from>
    <xdr:ext cx="46355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350" y="94545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257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73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73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28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88265</xdr:rowOff>
    </xdr:from>
    <xdr:to>
      <xdr:col>54</xdr:col>
      <xdr:colOff>189865</xdr:colOff>
      <xdr:row>79</xdr:row>
      <xdr:rowOff>54610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7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9900" cy="259080"/>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4670" cy="259080"/>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147320</xdr:rowOff>
    </xdr:from>
    <xdr:to>
      <xdr:col>55</xdr:col>
      <xdr:colOff>0</xdr:colOff>
      <xdr:row>79</xdr:row>
      <xdr:rowOff>13335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204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19685</xdr:rowOff>
    </xdr:from>
    <xdr:ext cx="534670" cy="252730"/>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3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168275</xdr:rowOff>
    </xdr:from>
    <xdr:to>
      <xdr:col>55</xdr:col>
      <xdr:colOff>50800</xdr:colOff>
      <xdr:row>78</xdr:row>
      <xdr:rowOff>98425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13335</xdr:rowOff>
    </xdr:from>
    <xdr:to>
      <xdr:col>50</xdr:col>
      <xdr:colOff>114300</xdr:colOff>
      <xdr:row>79</xdr:row>
      <xdr:rowOff>15875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557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52070</xdr:rowOff>
    </xdr:from>
    <xdr:ext cx="463550" cy="25273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350" y="132537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xdr:rowOff>
    </xdr:from>
    <xdr:to>
      <xdr:col>45</xdr:col>
      <xdr:colOff>177800</xdr:colOff>
      <xdr:row>79</xdr:row>
      <xdr:rowOff>15875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5451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57150</xdr:rowOff>
    </xdr:from>
    <xdr:ext cx="46355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350" y="132588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635</xdr:rowOff>
    </xdr:from>
    <xdr:to>
      <xdr:col>41</xdr:col>
      <xdr:colOff>50800</xdr:colOff>
      <xdr:row>79</xdr:row>
      <xdr:rowOff>2540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45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41910</xdr:rowOff>
    </xdr:from>
    <xdr:ext cx="463550" cy="25273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350" y="132435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61595</xdr:rowOff>
    </xdr:from>
    <xdr:ext cx="46355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350" y="132632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96520</xdr:rowOff>
    </xdr:from>
    <xdr:to>
      <xdr:col>55</xdr:col>
      <xdr:colOff>50800</xdr:colOff>
      <xdr:row>79</xdr:row>
      <xdr:rowOff>26670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11430</xdr:rowOff>
    </xdr:from>
    <xdr:ext cx="469900" cy="259080"/>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133985</xdr:rowOff>
    </xdr:from>
    <xdr:to>
      <xdr:col>50</xdr:col>
      <xdr:colOff>165100</xdr:colOff>
      <xdr:row>79</xdr:row>
      <xdr:rowOff>64135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55245</xdr:rowOff>
    </xdr:from>
    <xdr:ext cx="463550" cy="25273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350" y="135997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136525</xdr:rowOff>
    </xdr:from>
    <xdr:to>
      <xdr:col>46</xdr:col>
      <xdr:colOff>38100</xdr:colOff>
      <xdr:row>79</xdr:row>
      <xdr:rowOff>66675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57785</xdr:rowOff>
    </xdr:from>
    <xdr:ext cx="46355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350" y="136023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121285</xdr:rowOff>
    </xdr:from>
    <xdr:to>
      <xdr:col>41</xdr:col>
      <xdr:colOff>101600</xdr:colOff>
      <xdr:row>79</xdr:row>
      <xdr:rowOff>52070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42545</xdr:rowOff>
    </xdr:from>
    <xdr:ext cx="463550" cy="25273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350" y="135870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123190</xdr:rowOff>
    </xdr:from>
    <xdr:to>
      <xdr:col>36</xdr:col>
      <xdr:colOff>165100</xdr:colOff>
      <xdr:row>79</xdr:row>
      <xdr:rowOff>53340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44450</xdr:rowOff>
    </xdr:from>
    <xdr:ext cx="46355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350" y="135890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280" cy="25273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280"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65405</xdr:rowOff>
    </xdr:from>
    <xdr:to>
      <xdr:col>54</xdr:col>
      <xdr:colOff>189865</xdr:colOff>
      <xdr:row>98</xdr:row>
      <xdr:rowOff>76835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35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4670" cy="259080"/>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8805" cy="259080"/>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113030</xdr:rowOff>
    </xdr:from>
    <xdr:to>
      <xdr:col>55</xdr:col>
      <xdr:colOff>0</xdr:colOff>
      <xdr:row>97</xdr:row>
      <xdr:rowOff>139065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368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670" cy="252730"/>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2587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25400</xdr:rowOff>
    </xdr:from>
    <xdr:to>
      <xdr:col>50</xdr:col>
      <xdr:colOff>114300</xdr:colOff>
      <xdr:row>97</xdr:row>
      <xdr:rowOff>113030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560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166370</xdr:rowOff>
    </xdr:from>
    <xdr:ext cx="528320" cy="25273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1965" y="16454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20320</xdr:rowOff>
    </xdr:from>
    <xdr:to>
      <xdr:col>45</xdr:col>
      <xdr:colOff>177800</xdr:colOff>
      <xdr:row>97</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50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133350</xdr:rowOff>
    </xdr:from>
    <xdr:ext cx="528320" cy="25273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2965" y="16764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160655</xdr:rowOff>
    </xdr:from>
    <xdr:to>
      <xdr:col>41</xdr:col>
      <xdr:colOff>50800</xdr:colOff>
      <xdr:row>97</xdr:row>
      <xdr:rowOff>20320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198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153035</xdr:rowOff>
    </xdr:from>
    <xdr:ext cx="52832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3965" y="16783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153670</xdr:rowOff>
    </xdr:from>
    <xdr:ext cx="52832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4965" y="1678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88265</xdr:rowOff>
    </xdr:from>
    <xdr:to>
      <xdr:col>55</xdr:col>
      <xdr:colOff>50800</xdr:colOff>
      <xdr:row>98</xdr:row>
      <xdr:rowOff>18415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22225</xdr:rowOff>
    </xdr:from>
    <xdr:ext cx="534670" cy="2584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62230</xdr:rowOff>
    </xdr:from>
    <xdr:to>
      <xdr:col>50</xdr:col>
      <xdr:colOff>165100</xdr:colOff>
      <xdr:row>97</xdr:row>
      <xdr:rowOff>163830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154940</xdr:rowOff>
    </xdr:from>
    <xdr:ext cx="528320" cy="25273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1965" y="16785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146050</xdr:rowOff>
    </xdr:from>
    <xdr:to>
      <xdr:col>46</xdr:col>
      <xdr:colOff>38100</xdr:colOff>
      <xdr:row>97</xdr:row>
      <xdr:rowOff>76200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92710</xdr:rowOff>
    </xdr:from>
    <xdr:ext cx="52832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2965" y="16380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140970</xdr:rowOff>
    </xdr:from>
    <xdr:to>
      <xdr:col>41</xdr:col>
      <xdr:colOff>101600</xdr:colOff>
      <xdr:row>97</xdr:row>
      <xdr:rowOff>71120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87630</xdr:rowOff>
    </xdr:from>
    <xdr:ext cx="528320" cy="25273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3965" y="16375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109855</xdr:rowOff>
    </xdr:from>
    <xdr:to>
      <xdr:col>36</xdr:col>
      <xdr:colOff>165100</xdr:colOff>
      <xdr:row>97</xdr:row>
      <xdr:rowOff>40640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56515</xdr:rowOff>
    </xdr:from>
    <xdr:ext cx="528320" cy="2584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4965" y="163442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1010" cy="25273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73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73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73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73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60325</xdr:rowOff>
    </xdr:from>
    <xdr:to>
      <xdr:col>85</xdr:col>
      <xdr:colOff>126365</xdr:colOff>
      <xdr:row>39</xdr:row>
      <xdr:rowOff>1270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5080</xdr:rowOff>
    </xdr:from>
    <xdr:ext cx="469900" cy="259080"/>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6985</xdr:rowOff>
    </xdr:from>
    <xdr:ext cx="534670" cy="252730"/>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30</xdr:row>
      <xdr:rowOff>60325</xdr:rowOff>
    </xdr:from>
    <xdr:to>
      <xdr:col>86</xdr:col>
      <xdr:colOff>25400</xdr:colOff>
      <xdr:row>30</xdr:row>
      <xdr:rowOff>60325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56515</xdr:rowOff>
    </xdr:from>
    <xdr:to>
      <xdr:col>85</xdr:col>
      <xdr:colOff>127000</xdr:colOff>
      <xdr:row>37</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001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48895</xdr:rowOff>
    </xdr:from>
    <xdr:ext cx="534670" cy="259080"/>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26035</xdr:rowOff>
    </xdr:from>
    <xdr:to>
      <xdr:col>85</xdr:col>
      <xdr:colOff>177800</xdr:colOff>
      <xdr:row>36</xdr:row>
      <xdr:rowOff>127635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703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45085</xdr:rowOff>
    </xdr:from>
    <xdr:to>
      <xdr:col>81</xdr:col>
      <xdr:colOff>101600</xdr:colOff>
      <xdr:row>36</xdr:row>
      <xdr:rowOff>146685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163195</xdr:rowOff>
    </xdr:from>
    <xdr:ext cx="52832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3965" y="5992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71120</xdr:rowOff>
    </xdr:from>
    <xdr:to>
      <xdr:col>76</xdr:col>
      <xdr:colOff>114300</xdr:colOff>
      <xdr:row>37</xdr:row>
      <xdr:rowOff>26670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24332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41275</xdr:rowOff>
    </xdr:from>
    <xdr:ext cx="528320" cy="25273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4965" y="60420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71120</xdr:rowOff>
    </xdr:from>
    <xdr:to>
      <xdr:col>71</xdr:col>
      <xdr:colOff>177800</xdr:colOff>
      <xdr:row>37</xdr:row>
      <xdr:rowOff>2540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4332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102870</xdr:rowOff>
    </xdr:from>
    <xdr:to>
      <xdr:col>72</xdr:col>
      <xdr:colOff>38100</xdr:colOff>
      <xdr:row>37</xdr:row>
      <xdr:rowOff>33020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24130</xdr:rowOff>
    </xdr:from>
    <xdr:ext cx="52832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5965" y="6367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107950</xdr:rowOff>
    </xdr:from>
    <xdr:to>
      <xdr:col>67</xdr:col>
      <xdr:colOff>101600</xdr:colOff>
      <xdr:row>37</xdr:row>
      <xdr:rowOff>38100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54610</xdr:rowOff>
    </xdr:from>
    <xdr:ext cx="528320" cy="25273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6965" y="6055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6350</xdr:rowOff>
    </xdr:from>
    <xdr:to>
      <xdr:col>85</xdr:col>
      <xdr:colOff>177800</xdr:colOff>
      <xdr:row>37</xdr:row>
      <xdr:rowOff>107315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155575</xdr:rowOff>
    </xdr:from>
    <xdr:ext cx="534670" cy="252730"/>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77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12700</xdr:rowOff>
    </xdr:from>
    <xdr:to>
      <xdr:col>81</xdr:col>
      <xdr:colOff>101600</xdr:colOff>
      <xdr:row>37</xdr:row>
      <xdr:rowOff>114300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105410</xdr:rowOff>
    </xdr:from>
    <xdr:ext cx="52832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3965" y="6449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147320</xdr:rowOff>
    </xdr:from>
    <xdr:to>
      <xdr:col>76</xdr:col>
      <xdr:colOff>165100</xdr:colOff>
      <xdr:row>37</xdr:row>
      <xdr:rowOff>77470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68580</xdr:rowOff>
    </xdr:from>
    <xdr:ext cx="52832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4965" y="6412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20320</xdr:rowOff>
    </xdr:from>
    <xdr:to>
      <xdr:col>72</xdr:col>
      <xdr:colOff>38100</xdr:colOff>
      <xdr:row>36</xdr:row>
      <xdr:rowOff>121920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138430</xdr:rowOff>
    </xdr:from>
    <xdr:ext cx="52832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59677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123190</xdr:rowOff>
    </xdr:from>
    <xdr:to>
      <xdr:col>67</xdr:col>
      <xdr:colOff>101600</xdr:colOff>
      <xdr:row>37</xdr:row>
      <xdr:rowOff>53340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44450</xdr:rowOff>
    </xdr:from>
    <xdr:ext cx="52832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3881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273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273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273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273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42545</xdr:rowOff>
    </xdr:from>
    <xdr:ext cx="534670" cy="252730"/>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1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29210</xdr:rowOff>
    </xdr:from>
    <xdr:ext cx="534670" cy="252730"/>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17780</xdr:rowOff>
    </xdr:from>
    <xdr:to>
      <xdr:col>85</xdr:col>
      <xdr:colOff>127000</xdr:colOff>
      <xdr:row>55</xdr:row>
      <xdr:rowOff>121285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276080"/>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40640</xdr:rowOff>
    </xdr:from>
    <xdr:ext cx="534670" cy="252730"/>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2989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177800</xdr:colOff>
      <xdr:row>54</xdr:row>
      <xdr:rowOff>163830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121285</xdr:rowOff>
    </xdr:from>
    <xdr:to>
      <xdr:col>81</xdr:col>
      <xdr:colOff>50800</xdr:colOff>
      <xdr:row>56</xdr:row>
      <xdr:rowOff>150495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55103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159385</xdr:rowOff>
    </xdr:from>
    <xdr:ext cx="528320" cy="2584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3965" y="92462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50</xdr:row>
      <xdr:rowOff>29210</xdr:rowOff>
    </xdr:from>
    <xdr:to>
      <xdr:col>76</xdr:col>
      <xdr:colOff>114300</xdr:colOff>
      <xdr:row>56</xdr:row>
      <xdr:rowOff>150495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8601710"/>
          <a:ext cx="889000" cy="1149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99060</xdr:rowOff>
    </xdr:from>
    <xdr:ext cx="528320" cy="25273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4965" y="9357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50</xdr:row>
      <xdr:rowOff>29210</xdr:rowOff>
    </xdr:from>
    <xdr:to>
      <xdr:col>71</xdr:col>
      <xdr:colOff>177800</xdr:colOff>
      <xdr:row>53</xdr:row>
      <xdr:rowOff>66040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8601710"/>
          <a:ext cx="889000" cy="551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57785</xdr:rowOff>
    </xdr:from>
    <xdr:ext cx="52832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5965" y="9658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97790</xdr:rowOff>
    </xdr:from>
    <xdr:ext cx="528320" cy="25273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6965" y="9698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138430</xdr:rowOff>
    </xdr:from>
    <xdr:to>
      <xdr:col>85</xdr:col>
      <xdr:colOff>177800</xdr:colOff>
      <xdr:row>54</xdr:row>
      <xdr:rowOff>68580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2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161290</xdr:rowOff>
    </xdr:from>
    <xdr:ext cx="534670" cy="259080"/>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076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70485</xdr:rowOff>
    </xdr:from>
    <xdr:to>
      <xdr:col>81</xdr:col>
      <xdr:colOff>101600</xdr:colOff>
      <xdr:row>56</xdr:row>
      <xdr:rowOff>635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163195</xdr:rowOff>
    </xdr:from>
    <xdr:ext cx="52832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3965" y="9592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99695</xdr:rowOff>
    </xdr:from>
    <xdr:to>
      <xdr:col>76</xdr:col>
      <xdr:colOff>165100</xdr:colOff>
      <xdr:row>57</xdr:row>
      <xdr:rowOff>29845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20955</xdr:rowOff>
    </xdr:from>
    <xdr:ext cx="528320" cy="25273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4965" y="9793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49</xdr:row>
      <xdr:rowOff>149225</xdr:rowOff>
    </xdr:from>
    <xdr:to>
      <xdr:col>72</xdr:col>
      <xdr:colOff>38100</xdr:colOff>
      <xdr:row>50</xdr:row>
      <xdr:rowOff>79375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5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48</xdr:row>
      <xdr:rowOff>95885</xdr:rowOff>
    </xdr:from>
    <xdr:ext cx="52832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5965" y="83254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15240</xdr:rowOff>
    </xdr:from>
    <xdr:to>
      <xdr:col>67</xdr:col>
      <xdr:colOff>101600</xdr:colOff>
      <xdr:row>53</xdr:row>
      <xdr:rowOff>116840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51</xdr:row>
      <xdr:rowOff>133350</xdr:rowOff>
    </xdr:from>
    <xdr:ext cx="528320" cy="25273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6965" y="88773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101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640" y="1306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273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165100</xdr:rowOff>
    </xdr:from>
    <xdr:ext cx="534670" cy="259080"/>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18415</xdr:rowOff>
    </xdr:from>
    <xdr:to>
      <xdr:col>85</xdr:col>
      <xdr:colOff>127000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629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109220</xdr:rowOff>
    </xdr:from>
    <xdr:ext cx="469900" cy="252730"/>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8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xdr:rowOff>
    </xdr:from>
    <xdr:to>
      <xdr:col>81</xdr:col>
      <xdr:colOff>50800</xdr:colOff>
      <xdr:row>79</xdr:row>
      <xdr:rowOff>18415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597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170815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15875</xdr:rowOff>
    </xdr:from>
    <xdr:ext cx="463550"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350" y="13217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161290</xdr:rowOff>
    </xdr:from>
    <xdr:to>
      <xdr:col>76</xdr:col>
      <xdr:colOff>114300</xdr:colOff>
      <xdr:row>79</xdr:row>
      <xdr:rowOff>15240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343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4445</xdr:rowOff>
    </xdr:from>
    <xdr:ext cx="463550"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350" y="132060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161290</xdr:rowOff>
    </xdr:from>
    <xdr:to>
      <xdr:col>71</xdr:col>
      <xdr:colOff>177800</xdr:colOff>
      <xdr:row>79</xdr:row>
      <xdr:rowOff>21590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343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49530</xdr:rowOff>
    </xdr:from>
    <xdr:ext cx="37846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69850</xdr:rowOff>
    </xdr:from>
    <xdr:ext cx="37846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70" y="13271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139065</xdr:rowOff>
    </xdr:from>
    <xdr:to>
      <xdr:col>81</xdr:col>
      <xdr:colOff>101600</xdr:colOff>
      <xdr:row>79</xdr:row>
      <xdr:rowOff>69215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60325</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70" y="13604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135890</xdr:rowOff>
    </xdr:from>
    <xdr:to>
      <xdr:col>76</xdr:col>
      <xdr:colOff>165100</xdr:colOff>
      <xdr:row>79</xdr:row>
      <xdr:rowOff>66040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57150</xdr:rowOff>
    </xdr:from>
    <xdr:ext cx="37846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110490</xdr:rowOff>
    </xdr:from>
    <xdr:to>
      <xdr:col>72</xdr:col>
      <xdr:colOff>38100</xdr:colOff>
      <xdr:row>79</xdr:row>
      <xdr:rowOff>40640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57150</xdr:rowOff>
    </xdr:from>
    <xdr:ext cx="37846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70" y="13258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142240</xdr:rowOff>
    </xdr:from>
    <xdr:to>
      <xdr:col>67</xdr:col>
      <xdr:colOff>101600</xdr:colOff>
      <xdr:row>79</xdr:row>
      <xdr:rowOff>72390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63500</xdr:rowOff>
    </xdr:from>
    <xdr:ext cx="378460" cy="25273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70" y="136080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2570" cy="25273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273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125730</xdr:rowOff>
    </xdr:from>
    <xdr:to>
      <xdr:col>85</xdr:col>
      <xdr:colOff>126365</xdr:colOff>
      <xdr:row>98</xdr:row>
      <xdr:rowOff>158115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780"/>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161925</xdr:rowOff>
    </xdr:from>
    <xdr:ext cx="534670" cy="259080"/>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158115</xdr:rowOff>
    </xdr:from>
    <xdr:to>
      <xdr:col>86</xdr:col>
      <xdr:colOff>25400</xdr:colOff>
      <xdr:row>98</xdr:row>
      <xdr:rowOff>158115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72390</xdr:rowOff>
    </xdr:from>
    <xdr:ext cx="534670" cy="259080"/>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89</xdr:row>
      <xdr:rowOff>125730</xdr:rowOff>
    </xdr:from>
    <xdr:to>
      <xdr:col>86</xdr:col>
      <xdr:colOff>25400</xdr:colOff>
      <xdr:row>89</xdr:row>
      <xdr:rowOff>125730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81915</xdr:rowOff>
    </xdr:from>
    <xdr:to>
      <xdr:col>85</xdr:col>
      <xdr:colOff>127000</xdr:colOff>
      <xdr:row>93</xdr:row>
      <xdr:rowOff>95885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0267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160655</xdr:rowOff>
    </xdr:from>
    <xdr:ext cx="534670" cy="259080"/>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10795</xdr:rowOff>
    </xdr:from>
    <xdr:to>
      <xdr:col>85</xdr:col>
      <xdr:colOff>177800</xdr:colOff>
      <xdr:row>95</xdr:row>
      <xdr:rowOff>112395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93980</xdr:rowOff>
    </xdr:from>
    <xdr:to>
      <xdr:col>81</xdr:col>
      <xdr:colOff>50800</xdr:colOff>
      <xdr:row>93</xdr:row>
      <xdr:rowOff>95885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586738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22860</xdr:rowOff>
    </xdr:from>
    <xdr:to>
      <xdr:col>81</xdr:col>
      <xdr:colOff>101600</xdr:colOff>
      <xdr:row>95</xdr:row>
      <xdr:rowOff>124460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115570</xdr:rowOff>
    </xdr:from>
    <xdr:ext cx="52832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3965" y="16403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93980</xdr:rowOff>
    </xdr:from>
    <xdr:to>
      <xdr:col>76</xdr:col>
      <xdr:colOff>114300</xdr:colOff>
      <xdr:row>93</xdr:row>
      <xdr:rowOff>149225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586738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161925</xdr:rowOff>
    </xdr:from>
    <xdr:to>
      <xdr:col>76</xdr:col>
      <xdr:colOff>165100</xdr:colOff>
      <xdr:row>95</xdr:row>
      <xdr:rowOff>92075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83185</xdr:rowOff>
    </xdr:from>
    <xdr:ext cx="52832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4965" y="16370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149225</xdr:rowOff>
    </xdr:from>
    <xdr:to>
      <xdr:col>71</xdr:col>
      <xdr:colOff>177800</xdr:colOff>
      <xdr:row>94</xdr:row>
      <xdr:rowOff>169545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09407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137795</xdr:rowOff>
    </xdr:from>
    <xdr:to>
      <xdr:col>72</xdr:col>
      <xdr:colOff>38100</xdr:colOff>
      <xdr:row>95</xdr:row>
      <xdr:rowOff>67945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59055</xdr:rowOff>
    </xdr:from>
    <xdr:ext cx="52832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5965" y="16346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93980</xdr:rowOff>
    </xdr:from>
    <xdr:to>
      <xdr:col>67</xdr:col>
      <xdr:colOff>101600</xdr:colOff>
      <xdr:row>95</xdr:row>
      <xdr:rowOff>24130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41275</xdr:rowOff>
    </xdr:from>
    <xdr:ext cx="528320" cy="25273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6965" y="159861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31115</xdr:rowOff>
    </xdr:from>
    <xdr:to>
      <xdr:col>85</xdr:col>
      <xdr:colOff>177800</xdr:colOff>
      <xdr:row>93</xdr:row>
      <xdr:rowOff>132715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9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53975</xdr:rowOff>
    </xdr:from>
    <xdr:ext cx="534670" cy="252730"/>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273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45085</xdr:rowOff>
    </xdr:from>
    <xdr:to>
      <xdr:col>81</xdr:col>
      <xdr:colOff>101600</xdr:colOff>
      <xdr:row>93</xdr:row>
      <xdr:rowOff>146685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163195</xdr:rowOff>
    </xdr:from>
    <xdr:ext cx="52832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3965" y="157651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43180</xdr:rowOff>
    </xdr:from>
    <xdr:to>
      <xdr:col>76</xdr:col>
      <xdr:colOff>165100</xdr:colOff>
      <xdr:row>92</xdr:row>
      <xdr:rowOff>144780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161290</xdr:rowOff>
    </xdr:from>
    <xdr:ext cx="52832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5591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98425</xdr:rowOff>
    </xdr:from>
    <xdr:to>
      <xdr:col>72</xdr:col>
      <xdr:colOff>38100</xdr:colOff>
      <xdr:row>94</xdr:row>
      <xdr:rowOff>29210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45085</xdr:rowOff>
    </xdr:from>
    <xdr:ext cx="528320"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5965" y="158184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118745</xdr:rowOff>
    </xdr:from>
    <xdr:to>
      <xdr:col>67</xdr:col>
      <xdr:colOff>101600</xdr:colOff>
      <xdr:row>95</xdr:row>
      <xdr:rowOff>48895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40640</xdr:rowOff>
    </xdr:from>
    <xdr:ext cx="528320" cy="25273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6965" y="16328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600"/>
          <a:ext cx="127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9080"/>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13690" cy="259080"/>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369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455" y="63652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6350</xdr:rowOff>
    </xdr:from>
    <xdr:ext cx="313690" cy="25273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455" y="635000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70" y="6300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137160</xdr:rowOff>
    </xdr:from>
    <xdr:ext cx="37846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70" y="630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38100</xdr:rowOff>
    </xdr:from>
    <xdr:ext cx="249555" cy="259080"/>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民生費は，住民一人当たり141,853円となっており，近年の扶助費の伸びを受けて増加傾向にあるものの，類似団体平均は下回っている。</a:t>
          </a:r>
        </a:p>
        <a:p>
          <a:r>
            <a:rPr kumimoji="1" lang="ja-JP" altLang="en-US" sz="1300">
              <a:latin typeface="ＭＳ Ｐゴシック"/>
              <a:ea typeface="ＭＳ Ｐゴシック"/>
            </a:rPr>
            <a:t>　衛生費は，平成</a:t>
          </a:r>
          <a:r>
            <a:rPr kumimoji="1" lang="en-US" altLang="ja-JP" sz="1300">
              <a:latin typeface="ＭＳ Ｐゴシック"/>
              <a:ea typeface="ＭＳ Ｐゴシック"/>
            </a:rPr>
            <a:t>28</a:t>
          </a:r>
          <a:r>
            <a:rPr kumimoji="1" lang="ja-JP" altLang="en-US" sz="1300">
              <a:latin typeface="ＭＳ Ｐゴシック"/>
              <a:ea typeface="ＭＳ Ｐゴシック"/>
            </a:rPr>
            <a:t>年をピークとして減少していたが，新型コロナウイルス感染症対策の実施等により増加に転じ，類似団体平均を上回る状況となっている。</a:t>
          </a:r>
        </a:p>
        <a:p>
          <a:r>
            <a:rPr kumimoji="1" lang="ja-JP" altLang="en-US" sz="1300">
              <a:latin typeface="ＭＳ Ｐゴシック"/>
              <a:ea typeface="ＭＳ Ｐゴシック"/>
            </a:rPr>
            <a:t>　土木費は，都市施設や街路整備等の事業の進捗により，減少傾向となっており，類似団体平均を下回る状況となっている。</a:t>
          </a:r>
        </a:p>
        <a:p>
          <a:r>
            <a:rPr kumimoji="1" lang="ja-JP" altLang="en-US" sz="1300">
              <a:latin typeface="ＭＳ Ｐゴシック"/>
              <a:ea typeface="ＭＳ Ｐゴシック"/>
            </a:rPr>
            <a:t>　教育費は，学校給食センターの更新やGIGAスクール構想推進事業の開始等に伴い増加に転じており，類似団体平均上回ることとなった。</a:t>
          </a:r>
        </a:p>
        <a:p>
          <a:r>
            <a:rPr kumimoji="1" lang="ja-JP" altLang="en-US" sz="1300">
              <a:latin typeface="ＭＳ Ｐゴシック"/>
              <a:ea typeface="ＭＳ Ｐゴシック"/>
            </a:rPr>
            <a:t>　今後は，大型事業の完了に伴い，普通建設事業費は減少する見込みとなっているが，発行した市債の償還開始により公債費の増が予想されることから，施策の厳選や事業の見直し等により，後年度のコスト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400"/>
            </a:lnSpc>
            <a:spcBef>
              <a:spcPts val="0"/>
            </a:spcBef>
            <a:spcAft>
              <a:spcPts val="0"/>
            </a:spcAft>
          </a:pPr>
          <a:r>
            <a:rPr kumimoji="1" lang="ja-JP" altLang="en-US" sz="1300">
              <a:latin typeface="ＭＳ ゴシック"/>
              <a:ea typeface="ＭＳ ゴシック"/>
            </a:rPr>
            <a:t>　財政調整基金残高は，令和2年度にも，今後見込まれる社会保障経費等の増や，施設の更新，激甚災害への対応として4.5億円を積み立てており，増加傾向となっている。</a:t>
          </a:r>
        </a:p>
        <a:p>
          <a:pPr>
            <a:lnSpc>
              <a:spcPts val="1400"/>
            </a:lnSpc>
            <a:spcBef>
              <a:spcPts val="0"/>
            </a:spcBef>
            <a:spcAft>
              <a:spcPts val="0"/>
            </a:spcAft>
          </a:pPr>
          <a:r>
            <a:rPr kumimoji="1" lang="ja-JP" altLang="en-US" sz="1300">
              <a:latin typeface="ＭＳ ゴシック"/>
              <a:ea typeface="ＭＳ ゴシック"/>
            </a:rPr>
            <a:t>　実質収支については，基金への積立てや繰上償還の実施により減少している。</a:t>
          </a:r>
        </a:p>
        <a:p>
          <a:pPr>
            <a:lnSpc>
              <a:spcPts val="1400"/>
            </a:lnSpc>
            <a:spcBef>
              <a:spcPts val="0"/>
            </a:spcBef>
            <a:spcAft>
              <a:spcPts val="0"/>
            </a:spcAft>
          </a:pPr>
          <a:r>
            <a:rPr kumimoji="1" lang="ja-JP" altLang="en-US" sz="1300">
              <a:latin typeface="ＭＳ ゴシック"/>
              <a:ea typeface="ＭＳ ゴシック"/>
            </a:rPr>
            <a:t>　実質単年度収支も，繰越金の増に加え，財政調整基金への積立て及び，繰上償還を実施したことから，3年連続でプラスとなった。</a:t>
          </a:r>
        </a:p>
        <a:p>
          <a:r>
            <a:rPr kumimoji="1" lang="ja-JP" altLang="en-US" sz="1300">
              <a:latin typeface="ＭＳ ゴシック"/>
              <a:ea typeface="ＭＳ ゴシック"/>
            </a:rPr>
            <a:t>　今後も，市税徴収率の更なる向上や新規市債発行の厳選による公債費の抑制等，将来を見据えた財政運営に努める。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茨城県土浦市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連結実質赤字比率に係る赤字・黒字の構成は，全会計とも黒字となっている。</a:t>
          </a:r>
        </a:p>
        <a:p>
          <a:r>
            <a:rPr kumimoji="1" lang="ja-JP" altLang="en-US" sz="1400">
              <a:latin typeface="ＭＳ ゴシック"/>
              <a:ea typeface="ＭＳ ゴシック"/>
            </a:rPr>
            <a:t>　また，全会計の標準財政規模比については，一般会計実質収支が減となったほか，水道事業会計や介護保険特別会計でも実質収支が減となり，令和2年度は12.80％となっている。</a:t>
          </a:r>
        </a:p>
        <a:p>
          <a:r>
            <a:rPr kumimoji="1" lang="ja-JP" altLang="en-US" sz="1400">
              <a:latin typeface="ＭＳ ゴシック"/>
              <a:ea typeface="ＭＳ ゴシック"/>
            </a:rPr>
            <a:t>　今後とも，効率的な財政運営を行い，健全化に努める。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131</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132</v>
      </c>
      <c r="C2" s="3"/>
      <c r="D2" s="12"/>
    </row>
    <row r="3" spans="1:119" ht="18.75" customHeight="1" x14ac:dyDescent="0.15">
      <c r="A3" s="2"/>
      <c r="B3" s="513" t="s">
        <v>135</v>
      </c>
      <c r="C3" s="514"/>
      <c r="D3" s="514"/>
      <c r="E3" s="515"/>
      <c r="F3" s="515"/>
      <c r="G3" s="515"/>
      <c r="H3" s="515"/>
      <c r="I3" s="515"/>
      <c r="J3" s="515"/>
      <c r="K3" s="515"/>
      <c r="L3" s="515" t="s">
        <v>137</v>
      </c>
      <c r="M3" s="515"/>
      <c r="N3" s="515"/>
      <c r="O3" s="515"/>
      <c r="P3" s="515"/>
      <c r="Q3" s="515"/>
      <c r="R3" s="522"/>
      <c r="S3" s="522"/>
      <c r="T3" s="522"/>
      <c r="U3" s="522"/>
      <c r="V3" s="523"/>
      <c r="W3" s="366" t="s">
        <v>138</v>
      </c>
      <c r="X3" s="367"/>
      <c r="Y3" s="367"/>
      <c r="Z3" s="367"/>
      <c r="AA3" s="367"/>
      <c r="AB3" s="514"/>
      <c r="AC3" s="522" t="s">
        <v>140</v>
      </c>
      <c r="AD3" s="367"/>
      <c r="AE3" s="367"/>
      <c r="AF3" s="367"/>
      <c r="AG3" s="367"/>
      <c r="AH3" s="367"/>
      <c r="AI3" s="367"/>
      <c r="AJ3" s="367"/>
      <c r="AK3" s="367"/>
      <c r="AL3" s="368"/>
      <c r="AM3" s="366" t="s">
        <v>141</v>
      </c>
      <c r="AN3" s="367"/>
      <c r="AO3" s="367"/>
      <c r="AP3" s="367"/>
      <c r="AQ3" s="367"/>
      <c r="AR3" s="367"/>
      <c r="AS3" s="367"/>
      <c r="AT3" s="367"/>
      <c r="AU3" s="367"/>
      <c r="AV3" s="367"/>
      <c r="AW3" s="367"/>
      <c r="AX3" s="368"/>
      <c r="AY3" s="363" t="s">
        <v>7</v>
      </c>
      <c r="AZ3" s="364"/>
      <c r="BA3" s="364"/>
      <c r="BB3" s="364"/>
      <c r="BC3" s="364"/>
      <c r="BD3" s="364"/>
      <c r="BE3" s="364"/>
      <c r="BF3" s="364"/>
      <c r="BG3" s="364"/>
      <c r="BH3" s="364"/>
      <c r="BI3" s="364"/>
      <c r="BJ3" s="364"/>
      <c r="BK3" s="364"/>
      <c r="BL3" s="364"/>
      <c r="BM3" s="365"/>
      <c r="BN3" s="366" t="s">
        <v>112</v>
      </c>
      <c r="BO3" s="367"/>
      <c r="BP3" s="367"/>
      <c r="BQ3" s="367"/>
      <c r="BR3" s="367"/>
      <c r="BS3" s="367"/>
      <c r="BT3" s="367"/>
      <c r="BU3" s="368"/>
      <c r="BV3" s="366" t="s">
        <v>145</v>
      </c>
      <c r="BW3" s="367"/>
      <c r="BX3" s="367"/>
      <c r="BY3" s="367"/>
      <c r="BZ3" s="367"/>
      <c r="CA3" s="367"/>
      <c r="CB3" s="367"/>
      <c r="CC3" s="368"/>
      <c r="CD3" s="363" t="s">
        <v>7</v>
      </c>
      <c r="CE3" s="364"/>
      <c r="CF3" s="364"/>
      <c r="CG3" s="364"/>
      <c r="CH3" s="364"/>
      <c r="CI3" s="364"/>
      <c r="CJ3" s="364"/>
      <c r="CK3" s="364"/>
      <c r="CL3" s="364"/>
      <c r="CM3" s="364"/>
      <c r="CN3" s="364"/>
      <c r="CO3" s="364"/>
      <c r="CP3" s="364"/>
      <c r="CQ3" s="364"/>
      <c r="CR3" s="364"/>
      <c r="CS3" s="365"/>
      <c r="CT3" s="366" t="s">
        <v>146</v>
      </c>
      <c r="CU3" s="367"/>
      <c r="CV3" s="367"/>
      <c r="CW3" s="367"/>
      <c r="CX3" s="367"/>
      <c r="CY3" s="367"/>
      <c r="CZ3" s="367"/>
      <c r="DA3" s="368"/>
      <c r="DB3" s="366" t="s">
        <v>148</v>
      </c>
      <c r="DC3" s="367"/>
      <c r="DD3" s="367"/>
      <c r="DE3" s="367"/>
      <c r="DF3" s="367"/>
      <c r="DG3" s="367"/>
      <c r="DH3" s="367"/>
      <c r="DI3" s="368"/>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152</v>
      </c>
      <c r="AZ4" s="370"/>
      <c r="BA4" s="370"/>
      <c r="BB4" s="370"/>
      <c r="BC4" s="370"/>
      <c r="BD4" s="370"/>
      <c r="BE4" s="370"/>
      <c r="BF4" s="370"/>
      <c r="BG4" s="370"/>
      <c r="BH4" s="370"/>
      <c r="BI4" s="370"/>
      <c r="BJ4" s="370"/>
      <c r="BK4" s="370"/>
      <c r="BL4" s="370"/>
      <c r="BM4" s="371"/>
      <c r="BN4" s="372">
        <v>69770822</v>
      </c>
      <c r="BO4" s="373"/>
      <c r="BP4" s="373"/>
      <c r="BQ4" s="373"/>
      <c r="BR4" s="373"/>
      <c r="BS4" s="373"/>
      <c r="BT4" s="373"/>
      <c r="BU4" s="374"/>
      <c r="BV4" s="372">
        <v>53759435</v>
      </c>
      <c r="BW4" s="373"/>
      <c r="BX4" s="373"/>
      <c r="BY4" s="373"/>
      <c r="BZ4" s="373"/>
      <c r="CA4" s="373"/>
      <c r="CB4" s="373"/>
      <c r="CC4" s="374"/>
      <c r="CD4" s="375" t="s">
        <v>153</v>
      </c>
      <c r="CE4" s="376"/>
      <c r="CF4" s="376"/>
      <c r="CG4" s="376"/>
      <c r="CH4" s="376"/>
      <c r="CI4" s="376"/>
      <c r="CJ4" s="376"/>
      <c r="CK4" s="376"/>
      <c r="CL4" s="376"/>
      <c r="CM4" s="376"/>
      <c r="CN4" s="376"/>
      <c r="CO4" s="376"/>
      <c r="CP4" s="376"/>
      <c r="CQ4" s="376"/>
      <c r="CR4" s="376"/>
      <c r="CS4" s="377"/>
      <c r="CT4" s="378">
        <v>4.2</v>
      </c>
      <c r="CU4" s="379"/>
      <c r="CV4" s="379"/>
      <c r="CW4" s="379"/>
      <c r="CX4" s="379"/>
      <c r="CY4" s="379"/>
      <c r="CZ4" s="379"/>
      <c r="DA4" s="380"/>
      <c r="DB4" s="378">
        <v>4.8</v>
      </c>
      <c r="DC4" s="379"/>
      <c r="DD4" s="379"/>
      <c r="DE4" s="379"/>
      <c r="DF4" s="379"/>
      <c r="DG4" s="379"/>
      <c r="DH4" s="379"/>
      <c r="DI4" s="380"/>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155</v>
      </c>
      <c r="AN5" s="382"/>
      <c r="AO5" s="382"/>
      <c r="AP5" s="382"/>
      <c r="AQ5" s="382"/>
      <c r="AR5" s="382"/>
      <c r="AS5" s="382"/>
      <c r="AT5" s="383"/>
      <c r="AU5" s="384" t="s">
        <v>61</v>
      </c>
      <c r="AV5" s="385"/>
      <c r="AW5" s="385"/>
      <c r="AX5" s="385"/>
      <c r="AY5" s="386" t="s">
        <v>142</v>
      </c>
      <c r="AZ5" s="387"/>
      <c r="BA5" s="387"/>
      <c r="BB5" s="387"/>
      <c r="BC5" s="387"/>
      <c r="BD5" s="387"/>
      <c r="BE5" s="387"/>
      <c r="BF5" s="387"/>
      <c r="BG5" s="387"/>
      <c r="BH5" s="387"/>
      <c r="BI5" s="387"/>
      <c r="BJ5" s="387"/>
      <c r="BK5" s="387"/>
      <c r="BL5" s="387"/>
      <c r="BM5" s="388"/>
      <c r="BN5" s="389">
        <v>67960928</v>
      </c>
      <c r="BO5" s="390"/>
      <c r="BP5" s="390"/>
      <c r="BQ5" s="390"/>
      <c r="BR5" s="390"/>
      <c r="BS5" s="390"/>
      <c r="BT5" s="390"/>
      <c r="BU5" s="391"/>
      <c r="BV5" s="389">
        <v>51693953</v>
      </c>
      <c r="BW5" s="390"/>
      <c r="BX5" s="390"/>
      <c r="BY5" s="390"/>
      <c r="BZ5" s="390"/>
      <c r="CA5" s="390"/>
      <c r="CB5" s="390"/>
      <c r="CC5" s="391"/>
      <c r="CD5" s="392" t="s">
        <v>157</v>
      </c>
      <c r="CE5" s="393"/>
      <c r="CF5" s="393"/>
      <c r="CG5" s="393"/>
      <c r="CH5" s="393"/>
      <c r="CI5" s="393"/>
      <c r="CJ5" s="393"/>
      <c r="CK5" s="393"/>
      <c r="CL5" s="393"/>
      <c r="CM5" s="393"/>
      <c r="CN5" s="393"/>
      <c r="CO5" s="393"/>
      <c r="CP5" s="393"/>
      <c r="CQ5" s="393"/>
      <c r="CR5" s="393"/>
      <c r="CS5" s="394"/>
      <c r="CT5" s="395">
        <v>90.4</v>
      </c>
      <c r="CU5" s="396"/>
      <c r="CV5" s="396"/>
      <c r="CW5" s="396"/>
      <c r="CX5" s="396"/>
      <c r="CY5" s="396"/>
      <c r="CZ5" s="396"/>
      <c r="DA5" s="397"/>
      <c r="DB5" s="395">
        <v>88.4</v>
      </c>
      <c r="DC5" s="396"/>
      <c r="DD5" s="396"/>
      <c r="DE5" s="396"/>
      <c r="DF5" s="396"/>
      <c r="DG5" s="396"/>
      <c r="DH5" s="396"/>
      <c r="DI5" s="397"/>
    </row>
    <row r="6" spans="1:119" ht="18.75" customHeight="1" x14ac:dyDescent="0.15">
      <c r="A6" s="2"/>
      <c r="B6" s="533" t="s">
        <v>159</v>
      </c>
      <c r="C6" s="534"/>
      <c r="D6" s="534"/>
      <c r="E6" s="535"/>
      <c r="F6" s="535"/>
      <c r="G6" s="535"/>
      <c r="H6" s="535"/>
      <c r="I6" s="535"/>
      <c r="J6" s="535"/>
      <c r="K6" s="535"/>
      <c r="L6" s="535" t="s">
        <v>161</v>
      </c>
      <c r="M6" s="535"/>
      <c r="N6" s="535"/>
      <c r="O6" s="535"/>
      <c r="P6" s="535"/>
      <c r="Q6" s="535"/>
      <c r="R6" s="539"/>
      <c r="S6" s="539"/>
      <c r="T6" s="539"/>
      <c r="U6" s="539"/>
      <c r="V6" s="540"/>
      <c r="W6" s="543" t="s">
        <v>162</v>
      </c>
      <c r="X6" s="544"/>
      <c r="Y6" s="544"/>
      <c r="Z6" s="544"/>
      <c r="AA6" s="544"/>
      <c r="AB6" s="534"/>
      <c r="AC6" s="547" t="s">
        <v>165</v>
      </c>
      <c r="AD6" s="548"/>
      <c r="AE6" s="548"/>
      <c r="AF6" s="548"/>
      <c r="AG6" s="548"/>
      <c r="AH6" s="548"/>
      <c r="AI6" s="548"/>
      <c r="AJ6" s="548"/>
      <c r="AK6" s="548"/>
      <c r="AL6" s="549"/>
      <c r="AM6" s="381" t="s">
        <v>71</v>
      </c>
      <c r="AN6" s="382"/>
      <c r="AO6" s="382"/>
      <c r="AP6" s="382"/>
      <c r="AQ6" s="382"/>
      <c r="AR6" s="382"/>
      <c r="AS6" s="382"/>
      <c r="AT6" s="383"/>
      <c r="AU6" s="384" t="s">
        <v>61</v>
      </c>
      <c r="AV6" s="385"/>
      <c r="AW6" s="385"/>
      <c r="AX6" s="385"/>
      <c r="AY6" s="386" t="s">
        <v>166</v>
      </c>
      <c r="AZ6" s="387"/>
      <c r="BA6" s="387"/>
      <c r="BB6" s="387"/>
      <c r="BC6" s="387"/>
      <c r="BD6" s="387"/>
      <c r="BE6" s="387"/>
      <c r="BF6" s="387"/>
      <c r="BG6" s="387"/>
      <c r="BH6" s="387"/>
      <c r="BI6" s="387"/>
      <c r="BJ6" s="387"/>
      <c r="BK6" s="387"/>
      <c r="BL6" s="387"/>
      <c r="BM6" s="388"/>
      <c r="BN6" s="389">
        <v>1809894</v>
      </c>
      <c r="BO6" s="390"/>
      <c r="BP6" s="390"/>
      <c r="BQ6" s="390"/>
      <c r="BR6" s="390"/>
      <c r="BS6" s="390"/>
      <c r="BT6" s="390"/>
      <c r="BU6" s="391"/>
      <c r="BV6" s="389">
        <v>2065482</v>
      </c>
      <c r="BW6" s="390"/>
      <c r="BX6" s="390"/>
      <c r="BY6" s="390"/>
      <c r="BZ6" s="390"/>
      <c r="CA6" s="390"/>
      <c r="CB6" s="390"/>
      <c r="CC6" s="391"/>
      <c r="CD6" s="392" t="s">
        <v>169</v>
      </c>
      <c r="CE6" s="393"/>
      <c r="CF6" s="393"/>
      <c r="CG6" s="393"/>
      <c r="CH6" s="393"/>
      <c r="CI6" s="393"/>
      <c r="CJ6" s="393"/>
      <c r="CK6" s="393"/>
      <c r="CL6" s="393"/>
      <c r="CM6" s="393"/>
      <c r="CN6" s="393"/>
      <c r="CO6" s="393"/>
      <c r="CP6" s="393"/>
      <c r="CQ6" s="393"/>
      <c r="CR6" s="393"/>
      <c r="CS6" s="394"/>
      <c r="CT6" s="398">
        <v>94.4</v>
      </c>
      <c r="CU6" s="399"/>
      <c r="CV6" s="399"/>
      <c r="CW6" s="399"/>
      <c r="CX6" s="399"/>
      <c r="CY6" s="399"/>
      <c r="CZ6" s="399"/>
      <c r="DA6" s="400"/>
      <c r="DB6" s="398">
        <v>93</v>
      </c>
      <c r="DC6" s="399"/>
      <c r="DD6" s="399"/>
      <c r="DE6" s="399"/>
      <c r="DF6" s="399"/>
      <c r="DG6" s="399"/>
      <c r="DH6" s="399"/>
      <c r="DI6" s="400"/>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170</v>
      </c>
      <c r="AN7" s="382"/>
      <c r="AO7" s="382"/>
      <c r="AP7" s="382"/>
      <c r="AQ7" s="382"/>
      <c r="AR7" s="382"/>
      <c r="AS7" s="382"/>
      <c r="AT7" s="383"/>
      <c r="AU7" s="384" t="s">
        <v>171</v>
      </c>
      <c r="AV7" s="385"/>
      <c r="AW7" s="385"/>
      <c r="AX7" s="385"/>
      <c r="AY7" s="386" t="s">
        <v>173</v>
      </c>
      <c r="AZ7" s="387"/>
      <c r="BA7" s="387"/>
      <c r="BB7" s="387"/>
      <c r="BC7" s="387"/>
      <c r="BD7" s="387"/>
      <c r="BE7" s="387"/>
      <c r="BF7" s="387"/>
      <c r="BG7" s="387"/>
      <c r="BH7" s="387"/>
      <c r="BI7" s="387"/>
      <c r="BJ7" s="387"/>
      <c r="BK7" s="387"/>
      <c r="BL7" s="387"/>
      <c r="BM7" s="388"/>
      <c r="BN7" s="389">
        <v>516929</v>
      </c>
      <c r="BO7" s="390"/>
      <c r="BP7" s="390"/>
      <c r="BQ7" s="390"/>
      <c r="BR7" s="390"/>
      <c r="BS7" s="390"/>
      <c r="BT7" s="390"/>
      <c r="BU7" s="391"/>
      <c r="BV7" s="389">
        <v>654792</v>
      </c>
      <c r="BW7" s="390"/>
      <c r="BX7" s="390"/>
      <c r="BY7" s="390"/>
      <c r="BZ7" s="390"/>
      <c r="CA7" s="390"/>
      <c r="CB7" s="390"/>
      <c r="CC7" s="391"/>
      <c r="CD7" s="392" t="s">
        <v>176</v>
      </c>
      <c r="CE7" s="393"/>
      <c r="CF7" s="393"/>
      <c r="CG7" s="393"/>
      <c r="CH7" s="393"/>
      <c r="CI7" s="393"/>
      <c r="CJ7" s="393"/>
      <c r="CK7" s="393"/>
      <c r="CL7" s="393"/>
      <c r="CM7" s="393"/>
      <c r="CN7" s="393"/>
      <c r="CO7" s="393"/>
      <c r="CP7" s="393"/>
      <c r="CQ7" s="393"/>
      <c r="CR7" s="393"/>
      <c r="CS7" s="394"/>
      <c r="CT7" s="389">
        <v>30467056</v>
      </c>
      <c r="CU7" s="390"/>
      <c r="CV7" s="390"/>
      <c r="CW7" s="390"/>
      <c r="CX7" s="390"/>
      <c r="CY7" s="390"/>
      <c r="CZ7" s="390"/>
      <c r="DA7" s="391"/>
      <c r="DB7" s="389">
        <v>29125653</v>
      </c>
      <c r="DC7" s="390"/>
      <c r="DD7" s="390"/>
      <c r="DE7" s="390"/>
      <c r="DF7" s="390"/>
      <c r="DG7" s="390"/>
      <c r="DH7" s="390"/>
      <c r="DI7" s="391"/>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178</v>
      </c>
      <c r="AN8" s="382"/>
      <c r="AO8" s="382"/>
      <c r="AP8" s="382"/>
      <c r="AQ8" s="382"/>
      <c r="AR8" s="382"/>
      <c r="AS8" s="382"/>
      <c r="AT8" s="383"/>
      <c r="AU8" s="384" t="s">
        <v>61</v>
      </c>
      <c r="AV8" s="385"/>
      <c r="AW8" s="385"/>
      <c r="AX8" s="385"/>
      <c r="AY8" s="386" t="s">
        <v>180</v>
      </c>
      <c r="AZ8" s="387"/>
      <c r="BA8" s="387"/>
      <c r="BB8" s="387"/>
      <c r="BC8" s="387"/>
      <c r="BD8" s="387"/>
      <c r="BE8" s="387"/>
      <c r="BF8" s="387"/>
      <c r="BG8" s="387"/>
      <c r="BH8" s="387"/>
      <c r="BI8" s="387"/>
      <c r="BJ8" s="387"/>
      <c r="BK8" s="387"/>
      <c r="BL8" s="387"/>
      <c r="BM8" s="388"/>
      <c r="BN8" s="389">
        <v>1292965</v>
      </c>
      <c r="BO8" s="390"/>
      <c r="BP8" s="390"/>
      <c r="BQ8" s="390"/>
      <c r="BR8" s="390"/>
      <c r="BS8" s="390"/>
      <c r="BT8" s="390"/>
      <c r="BU8" s="391"/>
      <c r="BV8" s="389">
        <v>1410690</v>
      </c>
      <c r="BW8" s="390"/>
      <c r="BX8" s="390"/>
      <c r="BY8" s="390"/>
      <c r="BZ8" s="390"/>
      <c r="CA8" s="390"/>
      <c r="CB8" s="390"/>
      <c r="CC8" s="391"/>
      <c r="CD8" s="392" t="s">
        <v>181</v>
      </c>
      <c r="CE8" s="393"/>
      <c r="CF8" s="393"/>
      <c r="CG8" s="393"/>
      <c r="CH8" s="393"/>
      <c r="CI8" s="393"/>
      <c r="CJ8" s="393"/>
      <c r="CK8" s="393"/>
      <c r="CL8" s="393"/>
      <c r="CM8" s="393"/>
      <c r="CN8" s="393"/>
      <c r="CO8" s="393"/>
      <c r="CP8" s="393"/>
      <c r="CQ8" s="393"/>
      <c r="CR8" s="393"/>
      <c r="CS8" s="394"/>
      <c r="CT8" s="401">
        <v>0.88</v>
      </c>
      <c r="CU8" s="402"/>
      <c r="CV8" s="402"/>
      <c r="CW8" s="402"/>
      <c r="CX8" s="402"/>
      <c r="CY8" s="402"/>
      <c r="CZ8" s="402"/>
      <c r="DA8" s="403"/>
      <c r="DB8" s="401">
        <v>0.87</v>
      </c>
      <c r="DC8" s="402"/>
      <c r="DD8" s="402"/>
      <c r="DE8" s="402"/>
      <c r="DF8" s="402"/>
      <c r="DG8" s="402"/>
      <c r="DH8" s="402"/>
      <c r="DI8" s="403"/>
    </row>
    <row r="9" spans="1:119" ht="18.75" customHeight="1" x14ac:dyDescent="0.15">
      <c r="A9" s="2"/>
      <c r="B9" s="363" t="s">
        <v>22</v>
      </c>
      <c r="C9" s="364"/>
      <c r="D9" s="364"/>
      <c r="E9" s="364"/>
      <c r="F9" s="364"/>
      <c r="G9" s="364"/>
      <c r="H9" s="364"/>
      <c r="I9" s="364"/>
      <c r="J9" s="364"/>
      <c r="K9" s="461"/>
      <c r="L9" s="414" t="s">
        <v>13</v>
      </c>
      <c r="M9" s="415"/>
      <c r="N9" s="415"/>
      <c r="O9" s="415"/>
      <c r="P9" s="415"/>
      <c r="Q9" s="416"/>
      <c r="R9" s="417">
        <v>142074</v>
      </c>
      <c r="S9" s="418"/>
      <c r="T9" s="418"/>
      <c r="U9" s="418"/>
      <c r="V9" s="419"/>
      <c r="W9" s="366" t="s">
        <v>182</v>
      </c>
      <c r="X9" s="367"/>
      <c r="Y9" s="367"/>
      <c r="Z9" s="367"/>
      <c r="AA9" s="367"/>
      <c r="AB9" s="367"/>
      <c r="AC9" s="367"/>
      <c r="AD9" s="367"/>
      <c r="AE9" s="367"/>
      <c r="AF9" s="367"/>
      <c r="AG9" s="367"/>
      <c r="AH9" s="367"/>
      <c r="AI9" s="367"/>
      <c r="AJ9" s="367"/>
      <c r="AK9" s="367"/>
      <c r="AL9" s="368"/>
      <c r="AM9" s="381" t="s">
        <v>184</v>
      </c>
      <c r="AN9" s="382"/>
      <c r="AO9" s="382"/>
      <c r="AP9" s="382"/>
      <c r="AQ9" s="382"/>
      <c r="AR9" s="382"/>
      <c r="AS9" s="382"/>
      <c r="AT9" s="383"/>
      <c r="AU9" s="384" t="s">
        <v>61</v>
      </c>
      <c r="AV9" s="385"/>
      <c r="AW9" s="385"/>
      <c r="AX9" s="385"/>
      <c r="AY9" s="386" t="s">
        <v>59</v>
      </c>
      <c r="AZ9" s="387"/>
      <c r="BA9" s="387"/>
      <c r="BB9" s="387"/>
      <c r="BC9" s="387"/>
      <c r="BD9" s="387"/>
      <c r="BE9" s="387"/>
      <c r="BF9" s="387"/>
      <c r="BG9" s="387"/>
      <c r="BH9" s="387"/>
      <c r="BI9" s="387"/>
      <c r="BJ9" s="387"/>
      <c r="BK9" s="387"/>
      <c r="BL9" s="387"/>
      <c r="BM9" s="388"/>
      <c r="BN9" s="389">
        <v>28140</v>
      </c>
      <c r="BO9" s="390"/>
      <c r="BP9" s="390"/>
      <c r="BQ9" s="390"/>
      <c r="BR9" s="390"/>
      <c r="BS9" s="390"/>
      <c r="BT9" s="390"/>
      <c r="BU9" s="391"/>
      <c r="BV9" s="389">
        <v>-337936</v>
      </c>
      <c r="BW9" s="390"/>
      <c r="BX9" s="390"/>
      <c r="BY9" s="390"/>
      <c r="BZ9" s="390"/>
      <c r="CA9" s="390"/>
      <c r="CB9" s="390"/>
      <c r="CC9" s="391"/>
      <c r="CD9" s="392" t="s">
        <v>64</v>
      </c>
      <c r="CE9" s="393"/>
      <c r="CF9" s="393"/>
      <c r="CG9" s="393"/>
      <c r="CH9" s="393"/>
      <c r="CI9" s="393"/>
      <c r="CJ9" s="393"/>
      <c r="CK9" s="393"/>
      <c r="CL9" s="393"/>
      <c r="CM9" s="393"/>
      <c r="CN9" s="393"/>
      <c r="CO9" s="393"/>
      <c r="CP9" s="393"/>
      <c r="CQ9" s="393"/>
      <c r="CR9" s="393"/>
      <c r="CS9" s="394"/>
      <c r="CT9" s="395">
        <v>15.6</v>
      </c>
      <c r="CU9" s="396"/>
      <c r="CV9" s="396"/>
      <c r="CW9" s="396"/>
      <c r="CX9" s="396"/>
      <c r="CY9" s="396"/>
      <c r="CZ9" s="396"/>
      <c r="DA9" s="397"/>
      <c r="DB9" s="395">
        <v>16.2</v>
      </c>
      <c r="DC9" s="396"/>
      <c r="DD9" s="396"/>
      <c r="DE9" s="396"/>
      <c r="DF9" s="396"/>
      <c r="DG9" s="396"/>
      <c r="DH9" s="396"/>
      <c r="DI9" s="397"/>
    </row>
    <row r="10" spans="1:119" ht="18.75" customHeight="1" x14ac:dyDescent="0.15">
      <c r="A10" s="2"/>
      <c r="B10" s="363"/>
      <c r="C10" s="364"/>
      <c r="D10" s="364"/>
      <c r="E10" s="364"/>
      <c r="F10" s="364"/>
      <c r="G10" s="364"/>
      <c r="H10" s="364"/>
      <c r="I10" s="364"/>
      <c r="J10" s="364"/>
      <c r="K10" s="461"/>
      <c r="L10" s="404" t="s">
        <v>186</v>
      </c>
      <c r="M10" s="382"/>
      <c r="N10" s="382"/>
      <c r="O10" s="382"/>
      <c r="P10" s="382"/>
      <c r="Q10" s="383"/>
      <c r="R10" s="405">
        <v>140804</v>
      </c>
      <c r="S10" s="406"/>
      <c r="T10" s="406"/>
      <c r="U10" s="406"/>
      <c r="V10" s="407"/>
      <c r="W10" s="528"/>
      <c r="X10" s="499"/>
      <c r="Y10" s="499"/>
      <c r="Z10" s="499"/>
      <c r="AA10" s="499"/>
      <c r="AB10" s="499"/>
      <c r="AC10" s="499"/>
      <c r="AD10" s="499"/>
      <c r="AE10" s="499"/>
      <c r="AF10" s="499"/>
      <c r="AG10" s="499"/>
      <c r="AH10" s="499"/>
      <c r="AI10" s="499"/>
      <c r="AJ10" s="499"/>
      <c r="AK10" s="499"/>
      <c r="AL10" s="531"/>
      <c r="AM10" s="381" t="s">
        <v>188</v>
      </c>
      <c r="AN10" s="382"/>
      <c r="AO10" s="382"/>
      <c r="AP10" s="382"/>
      <c r="AQ10" s="382"/>
      <c r="AR10" s="382"/>
      <c r="AS10" s="382"/>
      <c r="AT10" s="383"/>
      <c r="AU10" s="384" t="s">
        <v>61</v>
      </c>
      <c r="AV10" s="385"/>
      <c r="AW10" s="385"/>
      <c r="AX10" s="385"/>
      <c r="AY10" s="386" t="s">
        <v>190</v>
      </c>
      <c r="AZ10" s="387"/>
      <c r="BA10" s="387"/>
      <c r="BB10" s="387"/>
      <c r="BC10" s="387"/>
      <c r="BD10" s="387"/>
      <c r="BE10" s="387"/>
      <c r="BF10" s="387"/>
      <c r="BG10" s="387"/>
      <c r="BH10" s="387"/>
      <c r="BI10" s="387"/>
      <c r="BJ10" s="387"/>
      <c r="BK10" s="387"/>
      <c r="BL10" s="387"/>
      <c r="BM10" s="388"/>
      <c r="BN10" s="389">
        <v>869067</v>
      </c>
      <c r="BO10" s="390"/>
      <c r="BP10" s="390"/>
      <c r="BQ10" s="390"/>
      <c r="BR10" s="390"/>
      <c r="BS10" s="390"/>
      <c r="BT10" s="390"/>
      <c r="BU10" s="391"/>
      <c r="BV10" s="389">
        <v>301083</v>
      </c>
      <c r="BW10" s="390"/>
      <c r="BX10" s="390"/>
      <c r="BY10" s="390"/>
      <c r="BZ10" s="390"/>
      <c r="CA10" s="390"/>
      <c r="CB10" s="390"/>
      <c r="CC10" s="391"/>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61"/>
      <c r="L11" s="408" t="s">
        <v>193</v>
      </c>
      <c r="M11" s="409"/>
      <c r="N11" s="409"/>
      <c r="O11" s="409"/>
      <c r="P11" s="409"/>
      <c r="Q11" s="410"/>
      <c r="R11" s="411" t="s">
        <v>195</v>
      </c>
      <c r="S11" s="412"/>
      <c r="T11" s="412"/>
      <c r="U11" s="412"/>
      <c r="V11" s="413"/>
      <c r="W11" s="528"/>
      <c r="X11" s="499"/>
      <c r="Y11" s="499"/>
      <c r="Z11" s="499"/>
      <c r="AA11" s="499"/>
      <c r="AB11" s="499"/>
      <c r="AC11" s="499"/>
      <c r="AD11" s="499"/>
      <c r="AE11" s="499"/>
      <c r="AF11" s="499"/>
      <c r="AG11" s="499"/>
      <c r="AH11" s="499"/>
      <c r="AI11" s="499"/>
      <c r="AJ11" s="499"/>
      <c r="AK11" s="499"/>
      <c r="AL11" s="531"/>
      <c r="AM11" s="381" t="s">
        <v>196</v>
      </c>
      <c r="AN11" s="382"/>
      <c r="AO11" s="382"/>
      <c r="AP11" s="382"/>
      <c r="AQ11" s="382"/>
      <c r="AR11" s="382"/>
      <c r="AS11" s="382"/>
      <c r="AT11" s="383"/>
      <c r="AU11" s="384" t="s">
        <v>61</v>
      </c>
      <c r="AV11" s="385"/>
      <c r="AW11" s="385"/>
      <c r="AX11" s="385"/>
      <c r="AY11" s="386" t="s">
        <v>198</v>
      </c>
      <c r="AZ11" s="387"/>
      <c r="BA11" s="387"/>
      <c r="BB11" s="387"/>
      <c r="BC11" s="387"/>
      <c r="BD11" s="387"/>
      <c r="BE11" s="387"/>
      <c r="BF11" s="387"/>
      <c r="BG11" s="387"/>
      <c r="BH11" s="387"/>
      <c r="BI11" s="387"/>
      <c r="BJ11" s="387"/>
      <c r="BK11" s="387"/>
      <c r="BL11" s="387"/>
      <c r="BM11" s="388"/>
      <c r="BN11" s="389">
        <v>315908</v>
      </c>
      <c r="BO11" s="390"/>
      <c r="BP11" s="390"/>
      <c r="BQ11" s="390"/>
      <c r="BR11" s="390"/>
      <c r="BS11" s="390"/>
      <c r="BT11" s="390"/>
      <c r="BU11" s="391"/>
      <c r="BV11" s="389">
        <v>693299</v>
      </c>
      <c r="BW11" s="390"/>
      <c r="BX11" s="390"/>
      <c r="BY11" s="390"/>
      <c r="BZ11" s="390"/>
      <c r="CA11" s="390"/>
      <c r="CB11" s="390"/>
      <c r="CC11" s="391"/>
      <c r="CD11" s="392" t="s">
        <v>201</v>
      </c>
      <c r="CE11" s="393"/>
      <c r="CF11" s="393"/>
      <c r="CG11" s="393"/>
      <c r="CH11" s="393"/>
      <c r="CI11" s="393"/>
      <c r="CJ11" s="393"/>
      <c r="CK11" s="393"/>
      <c r="CL11" s="393"/>
      <c r="CM11" s="393"/>
      <c r="CN11" s="393"/>
      <c r="CO11" s="393"/>
      <c r="CP11" s="393"/>
      <c r="CQ11" s="393"/>
      <c r="CR11" s="393"/>
      <c r="CS11" s="394"/>
      <c r="CT11" s="401" t="s">
        <v>202</v>
      </c>
      <c r="CU11" s="402"/>
      <c r="CV11" s="402"/>
      <c r="CW11" s="402"/>
      <c r="CX11" s="402"/>
      <c r="CY11" s="402"/>
      <c r="CZ11" s="402"/>
      <c r="DA11" s="403"/>
      <c r="DB11" s="401" t="s">
        <v>202</v>
      </c>
      <c r="DC11" s="402"/>
      <c r="DD11" s="402"/>
      <c r="DE11" s="402"/>
      <c r="DF11" s="402"/>
      <c r="DG11" s="402"/>
      <c r="DH11" s="402"/>
      <c r="DI11" s="403"/>
    </row>
    <row r="12" spans="1:119" ht="18.75" customHeight="1" x14ac:dyDescent="0.15">
      <c r="A12" s="2"/>
      <c r="B12" s="555" t="s">
        <v>203</v>
      </c>
      <c r="C12" s="556"/>
      <c r="D12" s="556"/>
      <c r="E12" s="556"/>
      <c r="F12" s="556"/>
      <c r="G12" s="556"/>
      <c r="H12" s="556"/>
      <c r="I12" s="556"/>
      <c r="J12" s="556"/>
      <c r="K12" s="557"/>
      <c r="L12" s="427" t="s">
        <v>205</v>
      </c>
      <c r="M12" s="428"/>
      <c r="N12" s="428"/>
      <c r="O12" s="428"/>
      <c r="P12" s="428"/>
      <c r="Q12" s="429"/>
      <c r="R12" s="430">
        <v>141371</v>
      </c>
      <c r="S12" s="431"/>
      <c r="T12" s="431"/>
      <c r="U12" s="431"/>
      <c r="V12" s="432"/>
      <c r="W12" s="433" t="s">
        <v>7</v>
      </c>
      <c r="X12" s="385"/>
      <c r="Y12" s="385"/>
      <c r="Z12" s="385"/>
      <c r="AA12" s="385"/>
      <c r="AB12" s="434"/>
      <c r="AC12" s="435" t="s">
        <v>208</v>
      </c>
      <c r="AD12" s="436"/>
      <c r="AE12" s="436"/>
      <c r="AF12" s="436"/>
      <c r="AG12" s="437"/>
      <c r="AH12" s="435" t="s">
        <v>210</v>
      </c>
      <c r="AI12" s="436"/>
      <c r="AJ12" s="436"/>
      <c r="AK12" s="436"/>
      <c r="AL12" s="438"/>
      <c r="AM12" s="381" t="s">
        <v>213</v>
      </c>
      <c r="AN12" s="382"/>
      <c r="AO12" s="382"/>
      <c r="AP12" s="382"/>
      <c r="AQ12" s="382"/>
      <c r="AR12" s="382"/>
      <c r="AS12" s="382"/>
      <c r="AT12" s="383"/>
      <c r="AU12" s="384" t="s">
        <v>61</v>
      </c>
      <c r="AV12" s="385"/>
      <c r="AW12" s="385"/>
      <c r="AX12" s="385"/>
      <c r="AY12" s="386" t="s">
        <v>215</v>
      </c>
      <c r="AZ12" s="387"/>
      <c r="BA12" s="387"/>
      <c r="BB12" s="387"/>
      <c r="BC12" s="387"/>
      <c r="BD12" s="387"/>
      <c r="BE12" s="387"/>
      <c r="BF12" s="387"/>
      <c r="BG12" s="387"/>
      <c r="BH12" s="387"/>
      <c r="BI12" s="387"/>
      <c r="BJ12" s="387"/>
      <c r="BK12" s="387"/>
      <c r="BL12" s="387"/>
      <c r="BM12" s="388"/>
      <c r="BN12" s="389">
        <v>418541</v>
      </c>
      <c r="BO12" s="390"/>
      <c r="BP12" s="390"/>
      <c r="BQ12" s="390"/>
      <c r="BR12" s="390"/>
      <c r="BS12" s="390"/>
      <c r="BT12" s="390"/>
      <c r="BU12" s="391"/>
      <c r="BV12" s="389">
        <v>74140</v>
      </c>
      <c r="BW12" s="390"/>
      <c r="BX12" s="390"/>
      <c r="BY12" s="390"/>
      <c r="BZ12" s="390"/>
      <c r="CA12" s="390"/>
      <c r="CB12" s="390"/>
      <c r="CC12" s="391"/>
      <c r="CD12" s="392" t="s">
        <v>217</v>
      </c>
      <c r="CE12" s="393"/>
      <c r="CF12" s="393"/>
      <c r="CG12" s="393"/>
      <c r="CH12" s="393"/>
      <c r="CI12" s="393"/>
      <c r="CJ12" s="393"/>
      <c r="CK12" s="393"/>
      <c r="CL12" s="393"/>
      <c r="CM12" s="393"/>
      <c r="CN12" s="393"/>
      <c r="CO12" s="393"/>
      <c r="CP12" s="393"/>
      <c r="CQ12" s="393"/>
      <c r="CR12" s="393"/>
      <c r="CS12" s="394"/>
      <c r="CT12" s="401" t="s">
        <v>202</v>
      </c>
      <c r="CU12" s="402"/>
      <c r="CV12" s="402"/>
      <c r="CW12" s="402"/>
      <c r="CX12" s="402"/>
      <c r="CY12" s="402"/>
      <c r="CZ12" s="402"/>
      <c r="DA12" s="403"/>
      <c r="DB12" s="401" t="s">
        <v>202</v>
      </c>
      <c r="DC12" s="402"/>
      <c r="DD12" s="402"/>
      <c r="DE12" s="402"/>
      <c r="DF12" s="402"/>
      <c r="DG12" s="402"/>
      <c r="DH12" s="402"/>
      <c r="DI12" s="403"/>
    </row>
    <row r="13" spans="1:119" ht="18.75" customHeight="1" x14ac:dyDescent="0.15">
      <c r="A13" s="2"/>
      <c r="B13" s="558"/>
      <c r="C13" s="559"/>
      <c r="D13" s="559"/>
      <c r="E13" s="559"/>
      <c r="F13" s="559"/>
      <c r="G13" s="559"/>
      <c r="H13" s="559"/>
      <c r="I13" s="559"/>
      <c r="J13" s="559"/>
      <c r="K13" s="560"/>
      <c r="L13" s="16"/>
      <c r="M13" s="420" t="s">
        <v>218</v>
      </c>
      <c r="N13" s="421"/>
      <c r="O13" s="421"/>
      <c r="P13" s="421"/>
      <c r="Q13" s="422"/>
      <c r="R13" s="423">
        <v>137008</v>
      </c>
      <c r="S13" s="424"/>
      <c r="T13" s="424"/>
      <c r="U13" s="424"/>
      <c r="V13" s="425"/>
      <c r="W13" s="543" t="s">
        <v>147</v>
      </c>
      <c r="X13" s="544"/>
      <c r="Y13" s="544"/>
      <c r="Z13" s="544"/>
      <c r="AA13" s="544"/>
      <c r="AB13" s="534"/>
      <c r="AC13" s="405">
        <v>2203</v>
      </c>
      <c r="AD13" s="406"/>
      <c r="AE13" s="406"/>
      <c r="AF13" s="406"/>
      <c r="AG13" s="426"/>
      <c r="AH13" s="405">
        <v>2174</v>
      </c>
      <c r="AI13" s="406"/>
      <c r="AJ13" s="406"/>
      <c r="AK13" s="406"/>
      <c r="AL13" s="407"/>
      <c r="AM13" s="381" t="s">
        <v>220</v>
      </c>
      <c r="AN13" s="382"/>
      <c r="AO13" s="382"/>
      <c r="AP13" s="382"/>
      <c r="AQ13" s="382"/>
      <c r="AR13" s="382"/>
      <c r="AS13" s="382"/>
      <c r="AT13" s="383"/>
      <c r="AU13" s="384" t="s">
        <v>171</v>
      </c>
      <c r="AV13" s="385"/>
      <c r="AW13" s="385"/>
      <c r="AX13" s="385"/>
      <c r="AY13" s="386" t="s">
        <v>222</v>
      </c>
      <c r="AZ13" s="387"/>
      <c r="BA13" s="387"/>
      <c r="BB13" s="387"/>
      <c r="BC13" s="387"/>
      <c r="BD13" s="387"/>
      <c r="BE13" s="387"/>
      <c r="BF13" s="387"/>
      <c r="BG13" s="387"/>
      <c r="BH13" s="387"/>
      <c r="BI13" s="387"/>
      <c r="BJ13" s="387"/>
      <c r="BK13" s="387"/>
      <c r="BL13" s="387"/>
      <c r="BM13" s="388"/>
      <c r="BN13" s="389">
        <v>794574</v>
      </c>
      <c r="BO13" s="390"/>
      <c r="BP13" s="390"/>
      <c r="BQ13" s="390"/>
      <c r="BR13" s="390"/>
      <c r="BS13" s="390"/>
      <c r="BT13" s="390"/>
      <c r="BU13" s="391"/>
      <c r="BV13" s="389">
        <v>582306</v>
      </c>
      <c r="BW13" s="390"/>
      <c r="BX13" s="390"/>
      <c r="BY13" s="390"/>
      <c r="BZ13" s="390"/>
      <c r="CA13" s="390"/>
      <c r="CB13" s="390"/>
      <c r="CC13" s="391"/>
      <c r="CD13" s="392" t="s">
        <v>224</v>
      </c>
      <c r="CE13" s="393"/>
      <c r="CF13" s="393"/>
      <c r="CG13" s="393"/>
      <c r="CH13" s="393"/>
      <c r="CI13" s="393"/>
      <c r="CJ13" s="393"/>
      <c r="CK13" s="393"/>
      <c r="CL13" s="393"/>
      <c r="CM13" s="393"/>
      <c r="CN13" s="393"/>
      <c r="CO13" s="393"/>
      <c r="CP13" s="393"/>
      <c r="CQ13" s="393"/>
      <c r="CR13" s="393"/>
      <c r="CS13" s="394"/>
      <c r="CT13" s="395">
        <v>4.0999999999999996</v>
      </c>
      <c r="CU13" s="396"/>
      <c r="CV13" s="396"/>
      <c r="CW13" s="396"/>
      <c r="CX13" s="396"/>
      <c r="CY13" s="396"/>
      <c r="CZ13" s="396"/>
      <c r="DA13" s="397"/>
      <c r="DB13" s="395">
        <v>4.8</v>
      </c>
      <c r="DC13" s="396"/>
      <c r="DD13" s="396"/>
      <c r="DE13" s="396"/>
      <c r="DF13" s="396"/>
      <c r="DG13" s="396"/>
      <c r="DH13" s="396"/>
      <c r="DI13" s="397"/>
    </row>
    <row r="14" spans="1:119" ht="18.75" customHeight="1" x14ac:dyDescent="0.15">
      <c r="A14" s="2"/>
      <c r="B14" s="558"/>
      <c r="C14" s="559"/>
      <c r="D14" s="559"/>
      <c r="E14" s="559"/>
      <c r="F14" s="559"/>
      <c r="G14" s="559"/>
      <c r="H14" s="559"/>
      <c r="I14" s="559"/>
      <c r="J14" s="559"/>
      <c r="K14" s="560"/>
      <c r="L14" s="445" t="s">
        <v>225</v>
      </c>
      <c r="M14" s="446"/>
      <c r="N14" s="446"/>
      <c r="O14" s="446"/>
      <c r="P14" s="446"/>
      <c r="Q14" s="447"/>
      <c r="R14" s="423">
        <v>142030</v>
      </c>
      <c r="S14" s="424"/>
      <c r="T14" s="424"/>
      <c r="U14" s="424"/>
      <c r="V14" s="425"/>
      <c r="W14" s="529"/>
      <c r="X14" s="530"/>
      <c r="Y14" s="530"/>
      <c r="Z14" s="530"/>
      <c r="AA14" s="530"/>
      <c r="AB14" s="520"/>
      <c r="AC14" s="448">
        <v>3.4</v>
      </c>
      <c r="AD14" s="449"/>
      <c r="AE14" s="449"/>
      <c r="AF14" s="449"/>
      <c r="AG14" s="450"/>
      <c r="AH14" s="448">
        <v>3.4</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226</v>
      </c>
      <c r="CE14" s="440"/>
      <c r="CF14" s="440"/>
      <c r="CG14" s="440"/>
      <c r="CH14" s="440"/>
      <c r="CI14" s="440"/>
      <c r="CJ14" s="440"/>
      <c r="CK14" s="440"/>
      <c r="CL14" s="440"/>
      <c r="CM14" s="440"/>
      <c r="CN14" s="440"/>
      <c r="CO14" s="440"/>
      <c r="CP14" s="440"/>
      <c r="CQ14" s="440"/>
      <c r="CR14" s="440"/>
      <c r="CS14" s="441"/>
      <c r="CT14" s="442">
        <v>31</v>
      </c>
      <c r="CU14" s="443"/>
      <c r="CV14" s="443"/>
      <c r="CW14" s="443"/>
      <c r="CX14" s="443"/>
      <c r="CY14" s="443"/>
      <c r="CZ14" s="443"/>
      <c r="DA14" s="444"/>
      <c r="DB14" s="442">
        <v>53.1</v>
      </c>
      <c r="DC14" s="443"/>
      <c r="DD14" s="443"/>
      <c r="DE14" s="443"/>
      <c r="DF14" s="443"/>
      <c r="DG14" s="443"/>
      <c r="DH14" s="443"/>
      <c r="DI14" s="444"/>
    </row>
    <row r="15" spans="1:119" ht="18.75" customHeight="1" x14ac:dyDescent="0.15">
      <c r="A15" s="2"/>
      <c r="B15" s="558"/>
      <c r="C15" s="559"/>
      <c r="D15" s="559"/>
      <c r="E15" s="559"/>
      <c r="F15" s="559"/>
      <c r="G15" s="559"/>
      <c r="H15" s="559"/>
      <c r="I15" s="559"/>
      <c r="J15" s="559"/>
      <c r="K15" s="560"/>
      <c r="L15" s="16"/>
      <c r="M15" s="420" t="s">
        <v>218</v>
      </c>
      <c r="N15" s="421"/>
      <c r="O15" s="421"/>
      <c r="P15" s="421"/>
      <c r="Q15" s="422"/>
      <c r="R15" s="423">
        <v>137753</v>
      </c>
      <c r="S15" s="424"/>
      <c r="T15" s="424"/>
      <c r="U15" s="424"/>
      <c r="V15" s="425"/>
      <c r="W15" s="543" t="s">
        <v>9</v>
      </c>
      <c r="X15" s="544"/>
      <c r="Y15" s="544"/>
      <c r="Z15" s="544"/>
      <c r="AA15" s="544"/>
      <c r="AB15" s="534"/>
      <c r="AC15" s="405">
        <v>16441</v>
      </c>
      <c r="AD15" s="406"/>
      <c r="AE15" s="406"/>
      <c r="AF15" s="406"/>
      <c r="AG15" s="426"/>
      <c r="AH15" s="405">
        <v>15324</v>
      </c>
      <c r="AI15" s="406"/>
      <c r="AJ15" s="406"/>
      <c r="AK15" s="406"/>
      <c r="AL15" s="407"/>
      <c r="AM15" s="381"/>
      <c r="AN15" s="382"/>
      <c r="AO15" s="382"/>
      <c r="AP15" s="382"/>
      <c r="AQ15" s="382"/>
      <c r="AR15" s="382"/>
      <c r="AS15" s="382"/>
      <c r="AT15" s="383"/>
      <c r="AU15" s="384"/>
      <c r="AV15" s="385"/>
      <c r="AW15" s="385"/>
      <c r="AX15" s="385"/>
      <c r="AY15" s="369" t="s">
        <v>229</v>
      </c>
      <c r="AZ15" s="370"/>
      <c r="BA15" s="370"/>
      <c r="BB15" s="370"/>
      <c r="BC15" s="370"/>
      <c r="BD15" s="370"/>
      <c r="BE15" s="370"/>
      <c r="BF15" s="370"/>
      <c r="BG15" s="370"/>
      <c r="BH15" s="370"/>
      <c r="BI15" s="370"/>
      <c r="BJ15" s="370"/>
      <c r="BK15" s="370"/>
      <c r="BL15" s="370"/>
      <c r="BM15" s="371"/>
      <c r="BN15" s="372">
        <v>20436555</v>
      </c>
      <c r="BO15" s="373"/>
      <c r="BP15" s="373"/>
      <c r="BQ15" s="373"/>
      <c r="BR15" s="373"/>
      <c r="BS15" s="373"/>
      <c r="BT15" s="373"/>
      <c r="BU15" s="374"/>
      <c r="BV15" s="372">
        <v>19138322</v>
      </c>
      <c r="BW15" s="373"/>
      <c r="BX15" s="373"/>
      <c r="BY15" s="373"/>
      <c r="BZ15" s="373"/>
      <c r="CA15" s="373"/>
      <c r="CB15" s="373"/>
      <c r="CC15" s="374"/>
      <c r="CD15" s="375" t="s">
        <v>219</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8"/>
      <c r="C16" s="559"/>
      <c r="D16" s="559"/>
      <c r="E16" s="559"/>
      <c r="F16" s="559"/>
      <c r="G16" s="559"/>
      <c r="H16" s="559"/>
      <c r="I16" s="559"/>
      <c r="J16" s="559"/>
      <c r="K16" s="560"/>
      <c r="L16" s="445" t="s">
        <v>46</v>
      </c>
      <c r="M16" s="452"/>
      <c r="N16" s="452"/>
      <c r="O16" s="452"/>
      <c r="P16" s="452"/>
      <c r="Q16" s="453"/>
      <c r="R16" s="454" t="s">
        <v>4</v>
      </c>
      <c r="S16" s="455"/>
      <c r="T16" s="455"/>
      <c r="U16" s="455"/>
      <c r="V16" s="456"/>
      <c r="W16" s="529"/>
      <c r="X16" s="530"/>
      <c r="Y16" s="530"/>
      <c r="Z16" s="530"/>
      <c r="AA16" s="530"/>
      <c r="AB16" s="520"/>
      <c r="AC16" s="448">
        <v>25.3</v>
      </c>
      <c r="AD16" s="449"/>
      <c r="AE16" s="449"/>
      <c r="AF16" s="449"/>
      <c r="AG16" s="450"/>
      <c r="AH16" s="448">
        <v>24</v>
      </c>
      <c r="AI16" s="449"/>
      <c r="AJ16" s="449"/>
      <c r="AK16" s="449"/>
      <c r="AL16" s="451"/>
      <c r="AM16" s="381"/>
      <c r="AN16" s="382"/>
      <c r="AO16" s="382"/>
      <c r="AP16" s="382"/>
      <c r="AQ16" s="382"/>
      <c r="AR16" s="382"/>
      <c r="AS16" s="382"/>
      <c r="AT16" s="383"/>
      <c r="AU16" s="384"/>
      <c r="AV16" s="385"/>
      <c r="AW16" s="385"/>
      <c r="AX16" s="385"/>
      <c r="AY16" s="386" t="s">
        <v>109</v>
      </c>
      <c r="AZ16" s="387"/>
      <c r="BA16" s="387"/>
      <c r="BB16" s="387"/>
      <c r="BC16" s="387"/>
      <c r="BD16" s="387"/>
      <c r="BE16" s="387"/>
      <c r="BF16" s="387"/>
      <c r="BG16" s="387"/>
      <c r="BH16" s="387"/>
      <c r="BI16" s="387"/>
      <c r="BJ16" s="387"/>
      <c r="BK16" s="387"/>
      <c r="BL16" s="387"/>
      <c r="BM16" s="388"/>
      <c r="BN16" s="389">
        <v>23010782</v>
      </c>
      <c r="BO16" s="390"/>
      <c r="BP16" s="390"/>
      <c r="BQ16" s="390"/>
      <c r="BR16" s="390"/>
      <c r="BS16" s="390"/>
      <c r="BT16" s="390"/>
      <c r="BU16" s="391"/>
      <c r="BV16" s="389">
        <v>21885961</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61"/>
      <c r="C17" s="562"/>
      <c r="D17" s="562"/>
      <c r="E17" s="562"/>
      <c r="F17" s="562"/>
      <c r="G17" s="562"/>
      <c r="H17" s="562"/>
      <c r="I17" s="562"/>
      <c r="J17" s="562"/>
      <c r="K17" s="563"/>
      <c r="L17" s="17"/>
      <c r="M17" s="457" t="s">
        <v>102</v>
      </c>
      <c r="N17" s="458"/>
      <c r="O17" s="458"/>
      <c r="P17" s="458"/>
      <c r="Q17" s="459"/>
      <c r="R17" s="454" t="s">
        <v>4</v>
      </c>
      <c r="S17" s="455"/>
      <c r="T17" s="455"/>
      <c r="U17" s="455"/>
      <c r="V17" s="456"/>
      <c r="W17" s="543" t="s">
        <v>94</v>
      </c>
      <c r="X17" s="544"/>
      <c r="Y17" s="544"/>
      <c r="Z17" s="544"/>
      <c r="AA17" s="544"/>
      <c r="AB17" s="534"/>
      <c r="AC17" s="405">
        <v>46403</v>
      </c>
      <c r="AD17" s="406"/>
      <c r="AE17" s="406"/>
      <c r="AF17" s="406"/>
      <c r="AG17" s="426"/>
      <c r="AH17" s="405">
        <v>46395</v>
      </c>
      <c r="AI17" s="406"/>
      <c r="AJ17" s="406"/>
      <c r="AK17" s="406"/>
      <c r="AL17" s="407"/>
      <c r="AM17" s="381"/>
      <c r="AN17" s="382"/>
      <c r="AO17" s="382"/>
      <c r="AP17" s="382"/>
      <c r="AQ17" s="382"/>
      <c r="AR17" s="382"/>
      <c r="AS17" s="382"/>
      <c r="AT17" s="383"/>
      <c r="AU17" s="384"/>
      <c r="AV17" s="385"/>
      <c r="AW17" s="385"/>
      <c r="AX17" s="385"/>
      <c r="AY17" s="386" t="s">
        <v>231</v>
      </c>
      <c r="AZ17" s="387"/>
      <c r="BA17" s="387"/>
      <c r="BB17" s="387"/>
      <c r="BC17" s="387"/>
      <c r="BD17" s="387"/>
      <c r="BE17" s="387"/>
      <c r="BF17" s="387"/>
      <c r="BG17" s="387"/>
      <c r="BH17" s="387"/>
      <c r="BI17" s="387"/>
      <c r="BJ17" s="387"/>
      <c r="BK17" s="387"/>
      <c r="BL17" s="387"/>
      <c r="BM17" s="388"/>
      <c r="BN17" s="389">
        <v>26090606</v>
      </c>
      <c r="BO17" s="390"/>
      <c r="BP17" s="390"/>
      <c r="BQ17" s="390"/>
      <c r="BR17" s="390"/>
      <c r="BS17" s="390"/>
      <c r="BT17" s="390"/>
      <c r="BU17" s="391"/>
      <c r="BV17" s="389">
        <v>24542992</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60" t="s">
        <v>232</v>
      </c>
      <c r="C18" s="461"/>
      <c r="D18" s="461"/>
      <c r="E18" s="462"/>
      <c r="F18" s="462"/>
      <c r="G18" s="462"/>
      <c r="H18" s="462"/>
      <c r="I18" s="462"/>
      <c r="J18" s="462"/>
      <c r="K18" s="462"/>
      <c r="L18" s="463">
        <v>122.89</v>
      </c>
      <c r="M18" s="463"/>
      <c r="N18" s="463"/>
      <c r="O18" s="463"/>
      <c r="P18" s="463"/>
      <c r="Q18" s="463"/>
      <c r="R18" s="464"/>
      <c r="S18" s="464"/>
      <c r="T18" s="464"/>
      <c r="U18" s="464"/>
      <c r="V18" s="465"/>
      <c r="W18" s="545"/>
      <c r="X18" s="546"/>
      <c r="Y18" s="546"/>
      <c r="Z18" s="546"/>
      <c r="AA18" s="546"/>
      <c r="AB18" s="537"/>
      <c r="AC18" s="466">
        <v>71.3</v>
      </c>
      <c r="AD18" s="467"/>
      <c r="AE18" s="467"/>
      <c r="AF18" s="467"/>
      <c r="AG18" s="468"/>
      <c r="AH18" s="466">
        <v>72.599999999999994</v>
      </c>
      <c r="AI18" s="467"/>
      <c r="AJ18" s="467"/>
      <c r="AK18" s="467"/>
      <c r="AL18" s="469"/>
      <c r="AM18" s="381"/>
      <c r="AN18" s="382"/>
      <c r="AO18" s="382"/>
      <c r="AP18" s="382"/>
      <c r="AQ18" s="382"/>
      <c r="AR18" s="382"/>
      <c r="AS18" s="382"/>
      <c r="AT18" s="383"/>
      <c r="AU18" s="384"/>
      <c r="AV18" s="385"/>
      <c r="AW18" s="385"/>
      <c r="AX18" s="385"/>
      <c r="AY18" s="386" t="s">
        <v>235</v>
      </c>
      <c r="AZ18" s="387"/>
      <c r="BA18" s="387"/>
      <c r="BB18" s="387"/>
      <c r="BC18" s="387"/>
      <c r="BD18" s="387"/>
      <c r="BE18" s="387"/>
      <c r="BF18" s="387"/>
      <c r="BG18" s="387"/>
      <c r="BH18" s="387"/>
      <c r="BI18" s="387"/>
      <c r="BJ18" s="387"/>
      <c r="BK18" s="387"/>
      <c r="BL18" s="387"/>
      <c r="BM18" s="388"/>
      <c r="BN18" s="389">
        <v>27573615</v>
      </c>
      <c r="BO18" s="390"/>
      <c r="BP18" s="390"/>
      <c r="BQ18" s="390"/>
      <c r="BR18" s="390"/>
      <c r="BS18" s="390"/>
      <c r="BT18" s="390"/>
      <c r="BU18" s="391"/>
      <c r="BV18" s="389">
        <v>27176378</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60" t="s">
        <v>69</v>
      </c>
      <c r="C19" s="461"/>
      <c r="D19" s="461"/>
      <c r="E19" s="462"/>
      <c r="F19" s="462"/>
      <c r="G19" s="462"/>
      <c r="H19" s="462"/>
      <c r="I19" s="462"/>
      <c r="J19" s="462"/>
      <c r="K19" s="462"/>
      <c r="L19" s="470">
        <v>1156</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237</v>
      </c>
      <c r="AZ19" s="387"/>
      <c r="BA19" s="387"/>
      <c r="BB19" s="387"/>
      <c r="BC19" s="387"/>
      <c r="BD19" s="387"/>
      <c r="BE19" s="387"/>
      <c r="BF19" s="387"/>
      <c r="BG19" s="387"/>
      <c r="BH19" s="387"/>
      <c r="BI19" s="387"/>
      <c r="BJ19" s="387"/>
      <c r="BK19" s="387"/>
      <c r="BL19" s="387"/>
      <c r="BM19" s="388"/>
      <c r="BN19" s="389">
        <v>37540910</v>
      </c>
      <c r="BO19" s="390"/>
      <c r="BP19" s="390"/>
      <c r="BQ19" s="390"/>
      <c r="BR19" s="390"/>
      <c r="BS19" s="390"/>
      <c r="BT19" s="390"/>
      <c r="BU19" s="391"/>
      <c r="BV19" s="389">
        <v>36064078</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60" t="s">
        <v>240</v>
      </c>
      <c r="C20" s="461"/>
      <c r="D20" s="461"/>
      <c r="E20" s="462"/>
      <c r="F20" s="462"/>
      <c r="G20" s="462"/>
      <c r="H20" s="462"/>
      <c r="I20" s="462"/>
      <c r="J20" s="462"/>
      <c r="K20" s="462"/>
      <c r="L20" s="470">
        <v>63093</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81" t="s">
        <v>242</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500" t="s">
        <v>243</v>
      </c>
      <c r="C22" s="501"/>
      <c r="D22" s="502"/>
      <c r="E22" s="539" t="s">
        <v>7</v>
      </c>
      <c r="F22" s="544"/>
      <c r="G22" s="544"/>
      <c r="H22" s="544"/>
      <c r="I22" s="544"/>
      <c r="J22" s="544"/>
      <c r="K22" s="534"/>
      <c r="L22" s="539" t="s">
        <v>245</v>
      </c>
      <c r="M22" s="544"/>
      <c r="N22" s="544"/>
      <c r="O22" s="544"/>
      <c r="P22" s="534"/>
      <c r="Q22" s="566" t="s">
        <v>246</v>
      </c>
      <c r="R22" s="567"/>
      <c r="S22" s="567"/>
      <c r="T22" s="567"/>
      <c r="U22" s="567"/>
      <c r="V22" s="568"/>
      <c r="W22" s="580" t="s">
        <v>248</v>
      </c>
      <c r="X22" s="501"/>
      <c r="Y22" s="502"/>
      <c r="Z22" s="539" t="s">
        <v>7</v>
      </c>
      <c r="AA22" s="544"/>
      <c r="AB22" s="544"/>
      <c r="AC22" s="544"/>
      <c r="AD22" s="544"/>
      <c r="AE22" s="544"/>
      <c r="AF22" s="544"/>
      <c r="AG22" s="534"/>
      <c r="AH22" s="572" t="s">
        <v>185</v>
      </c>
      <c r="AI22" s="544"/>
      <c r="AJ22" s="544"/>
      <c r="AK22" s="544"/>
      <c r="AL22" s="534"/>
      <c r="AM22" s="572" t="s">
        <v>249</v>
      </c>
      <c r="AN22" s="573"/>
      <c r="AO22" s="573"/>
      <c r="AP22" s="573"/>
      <c r="AQ22" s="573"/>
      <c r="AR22" s="574"/>
      <c r="AS22" s="566" t="s">
        <v>246</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250</v>
      </c>
      <c r="AZ23" s="370"/>
      <c r="BA23" s="370"/>
      <c r="BB23" s="370"/>
      <c r="BC23" s="370"/>
      <c r="BD23" s="370"/>
      <c r="BE23" s="370"/>
      <c r="BF23" s="370"/>
      <c r="BG23" s="370"/>
      <c r="BH23" s="370"/>
      <c r="BI23" s="370"/>
      <c r="BJ23" s="370"/>
      <c r="BK23" s="370"/>
      <c r="BL23" s="370"/>
      <c r="BM23" s="371"/>
      <c r="BN23" s="389">
        <v>72394198</v>
      </c>
      <c r="BO23" s="390"/>
      <c r="BP23" s="390"/>
      <c r="BQ23" s="390"/>
      <c r="BR23" s="390"/>
      <c r="BS23" s="390"/>
      <c r="BT23" s="390"/>
      <c r="BU23" s="391"/>
      <c r="BV23" s="389">
        <v>73777137</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3"/>
      <c r="C24" s="504"/>
      <c r="D24" s="505"/>
      <c r="E24" s="404" t="s">
        <v>253</v>
      </c>
      <c r="F24" s="382"/>
      <c r="G24" s="382"/>
      <c r="H24" s="382"/>
      <c r="I24" s="382"/>
      <c r="J24" s="382"/>
      <c r="K24" s="383"/>
      <c r="L24" s="405">
        <v>1</v>
      </c>
      <c r="M24" s="406"/>
      <c r="N24" s="406"/>
      <c r="O24" s="406"/>
      <c r="P24" s="426"/>
      <c r="Q24" s="405">
        <v>9680</v>
      </c>
      <c r="R24" s="406"/>
      <c r="S24" s="406"/>
      <c r="T24" s="406"/>
      <c r="U24" s="406"/>
      <c r="V24" s="426"/>
      <c r="W24" s="581"/>
      <c r="X24" s="504"/>
      <c r="Y24" s="505"/>
      <c r="Z24" s="404" t="s">
        <v>255</v>
      </c>
      <c r="AA24" s="382"/>
      <c r="AB24" s="382"/>
      <c r="AC24" s="382"/>
      <c r="AD24" s="382"/>
      <c r="AE24" s="382"/>
      <c r="AF24" s="382"/>
      <c r="AG24" s="383"/>
      <c r="AH24" s="405">
        <v>904</v>
      </c>
      <c r="AI24" s="406"/>
      <c r="AJ24" s="406"/>
      <c r="AK24" s="406"/>
      <c r="AL24" s="426"/>
      <c r="AM24" s="405">
        <v>2680360</v>
      </c>
      <c r="AN24" s="406"/>
      <c r="AO24" s="406"/>
      <c r="AP24" s="406"/>
      <c r="AQ24" s="406"/>
      <c r="AR24" s="426"/>
      <c r="AS24" s="405">
        <v>2965</v>
      </c>
      <c r="AT24" s="406"/>
      <c r="AU24" s="406"/>
      <c r="AV24" s="406"/>
      <c r="AW24" s="406"/>
      <c r="AX24" s="407"/>
      <c r="AY24" s="484" t="s">
        <v>256</v>
      </c>
      <c r="AZ24" s="485"/>
      <c r="BA24" s="485"/>
      <c r="BB24" s="485"/>
      <c r="BC24" s="485"/>
      <c r="BD24" s="485"/>
      <c r="BE24" s="485"/>
      <c r="BF24" s="485"/>
      <c r="BG24" s="485"/>
      <c r="BH24" s="485"/>
      <c r="BI24" s="485"/>
      <c r="BJ24" s="485"/>
      <c r="BK24" s="485"/>
      <c r="BL24" s="485"/>
      <c r="BM24" s="486"/>
      <c r="BN24" s="389">
        <v>30879106</v>
      </c>
      <c r="BO24" s="390"/>
      <c r="BP24" s="390"/>
      <c r="BQ24" s="390"/>
      <c r="BR24" s="390"/>
      <c r="BS24" s="390"/>
      <c r="BT24" s="390"/>
      <c r="BU24" s="391"/>
      <c r="BV24" s="389">
        <v>31729989</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3"/>
      <c r="C25" s="504"/>
      <c r="D25" s="505"/>
      <c r="E25" s="404" t="s">
        <v>257</v>
      </c>
      <c r="F25" s="382"/>
      <c r="G25" s="382"/>
      <c r="H25" s="382"/>
      <c r="I25" s="382"/>
      <c r="J25" s="382"/>
      <c r="K25" s="383"/>
      <c r="L25" s="405">
        <v>2</v>
      </c>
      <c r="M25" s="406"/>
      <c r="N25" s="406"/>
      <c r="O25" s="406"/>
      <c r="P25" s="426"/>
      <c r="Q25" s="405">
        <v>7900</v>
      </c>
      <c r="R25" s="406"/>
      <c r="S25" s="406"/>
      <c r="T25" s="406"/>
      <c r="U25" s="406"/>
      <c r="V25" s="426"/>
      <c r="W25" s="581"/>
      <c r="X25" s="504"/>
      <c r="Y25" s="505"/>
      <c r="Z25" s="404" t="s">
        <v>259</v>
      </c>
      <c r="AA25" s="382"/>
      <c r="AB25" s="382"/>
      <c r="AC25" s="382"/>
      <c r="AD25" s="382"/>
      <c r="AE25" s="382"/>
      <c r="AF25" s="382"/>
      <c r="AG25" s="383"/>
      <c r="AH25" s="405">
        <v>184</v>
      </c>
      <c r="AI25" s="406"/>
      <c r="AJ25" s="406"/>
      <c r="AK25" s="406"/>
      <c r="AL25" s="426"/>
      <c r="AM25" s="405">
        <v>550528</v>
      </c>
      <c r="AN25" s="406"/>
      <c r="AO25" s="406"/>
      <c r="AP25" s="406"/>
      <c r="AQ25" s="406"/>
      <c r="AR25" s="426"/>
      <c r="AS25" s="405">
        <v>2992</v>
      </c>
      <c r="AT25" s="406"/>
      <c r="AU25" s="406"/>
      <c r="AV25" s="406"/>
      <c r="AW25" s="406"/>
      <c r="AX25" s="407"/>
      <c r="AY25" s="369" t="s">
        <v>38</v>
      </c>
      <c r="AZ25" s="370"/>
      <c r="BA25" s="370"/>
      <c r="BB25" s="370"/>
      <c r="BC25" s="370"/>
      <c r="BD25" s="370"/>
      <c r="BE25" s="370"/>
      <c r="BF25" s="370"/>
      <c r="BG25" s="370"/>
      <c r="BH25" s="370"/>
      <c r="BI25" s="370"/>
      <c r="BJ25" s="370"/>
      <c r="BK25" s="370"/>
      <c r="BL25" s="370"/>
      <c r="BM25" s="371"/>
      <c r="BN25" s="372">
        <v>3887081</v>
      </c>
      <c r="BO25" s="373"/>
      <c r="BP25" s="373"/>
      <c r="BQ25" s="373"/>
      <c r="BR25" s="373"/>
      <c r="BS25" s="373"/>
      <c r="BT25" s="373"/>
      <c r="BU25" s="374"/>
      <c r="BV25" s="372">
        <v>2751733</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3"/>
      <c r="C26" s="504"/>
      <c r="D26" s="505"/>
      <c r="E26" s="404" t="s">
        <v>260</v>
      </c>
      <c r="F26" s="382"/>
      <c r="G26" s="382"/>
      <c r="H26" s="382"/>
      <c r="I26" s="382"/>
      <c r="J26" s="382"/>
      <c r="K26" s="383"/>
      <c r="L26" s="405">
        <v>1</v>
      </c>
      <c r="M26" s="406"/>
      <c r="N26" s="406"/>
      <c r="O26" s="406"/>
      <c r="P26" s="426"/>
      <c r="Q26" s="405">
        <v>7100</v>
      </c>
      <c r="R26" s="406"/>
      <c r="S26" s="406"/>
      <c r="T26" s="406"/>
      <c r="U26" s="406"/>
      <c r="V26" s="426"/>
      <c r="W26" s="581"/>
      <c r="X26" s="504"/>
      <c r="Y26" s="505"/>
      <c r="Z26" s="404" t="s">
        <v>261</v>
      </c>
      <c r="AA26" s="490"/>
      <c r="AB26" s="490"/>
      <c r="AC26" s="490"/>
      <c r="AD26" s="490"/>
      <c r="AE26" s="490"/>
      <c r="AF26" s="490"/>
      <c r="AG26" s="491"/>
      <c r="AH26" s="405">
        <v>24</v>
      </c>
      <c r="AI26" s="406"/>
      <c r="AJ26" s="406"/>
      <c r="AK26" s="406"/>
      <c r="AL26" s="426"/>
      <c r="AM26" s="405">
        <v>68136</v>
      </c>
      <c r="AN26" s="406"/>
      <c r="AO26" s="406"/>
      <c r="AP26" s="406"/>
      <c r="AQ26" s="406"/>
      <c r="AR26" s="426"/>
      <c r="AS26" s="405">
        <v>2839</v>
      </c>
      <c r="AT26" s="406"/>
      <c r="AU26" s="406"/>
      <c r="AV26" s="406"/>
      <c r="AW26" s="406"/>
      <c r="AX26" s="407"/>
      <c r="AY26" s="392" t="s">
        <v>262</v>
      </c>
      <c r="AZ26" s="393"/>
      <c r="BA26" s="393"/>
      <c r="BB26" s="393"/>
      <c r="BC26" s="393"/>
      <c r="BD26" s="393"/>
      <c r="BE26" s="393"/>
      <c r="BF26" s="393"/>
      <c r="BG26" s="393"/>
      <c r="BH26" s="393"/>
      <c r="BI26" s="393"/>
      <c r="BJ26" s="393"/>
      <c r="BK26" s="393"/>
      <c r="BL26" s="393"/>
      <c r="BM26" s="394"/>
      <c r="BN26" s="389" t="s">
        <v>202</v>
      </c>
      <c r="BO26" s="390"/>
      <c r="BP26" s="390"/>
      <c r="BQ26" s="390"/>
      <c r="BR26" s="390"/>
      <c r="BS26" s="390"/>
      <c r="BT26" s="390"/>
      <c r="BU26" s="391"/>
      <c r="BV26" s="389" t="s">
        <v>202</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3"/>
      <c r="C27" s="504"/>
      <c r="D27" s="505"/>
      <c r="E27" s="404" t="s">
        <v>263</v>
      </c>
      <c r="F27" s="382"/>
      <c r="G27" s="382"/>
      <c r="H27" s="382"/>
      <c r="I27" s="382"/>
      <c r="J27" s="382"/>
      <c r="K27" s="383"/>
      <c r="L27" s="405">
        <v>1</v>
      </c>
      <c r="M27" s="406"/>
      <c r="N27" s="406"/>
      <c r="O27" s="406"/>
      <c r="P27" s="426"/>
      <c r="Q27" s="405">
        <v>5700</v>
      </c>
      <c r="R27" s="406"/>
      <c r="S27" s="406"/>
      <c r="T27" s="406"/>
      <c r="U27" s="406"/>
      <c r="V27" s="426"/>
      <c r="W27" s="581"/>
      <c r="X27" s="504"/>
      <c r="Y27" s="505"/>
      <c r="Z27" s="404" t="s">
        <v>264</v>
      </c>
      <c r="AA27" s="382"/>
      <c r="AB27" s="382"/>
      <c r="AC27" s="382"/>
      <c r="AD27" s="382"/>
      <c r="AE27" s="382"/>
      <c r="AF27" s="382"/>
      <c r="AG27" s="383"/>
      <c r="AH27" s="405">
        <v>3</v>
      </c>
      <c r="AI27" s="406"/>
      <c r="AJ27" s="406"/>
      <c r="AK27" s="406"/>
      <c r="AL27" s="426"/>
      <c r="AM27" s="405">
        <v>8874</v>
      </c>
      <c r="AN27" s="406"/>
      <c r="AO27" s="406"/>
      <c r="AP27" s="406"/>
      <c r="AQ27" s="406"/>
      <c r="AR27" s="426"/>
      <c r="AS27" s="405">
        <v>2958</v>
      </c>
      <c r="AT27" s="406"/>
      <c r="AU27" s="406"/>
      <c r="AV27" s="406"/>
      <c r="AW27" s="406"/>
      <c r="AX27" s="407"/>
      <c r="AY27" s="439" t="s">
        <v>268</v>
      </c>
      <c r="AZ27" s="440"/>
      <c r="BA27" s="440"/>
      <c r="BB27" s="440"/>
      <c r="BC27" s="440"/>
      <c r="BD27" s="440"/>
      <c r="BE27" s="440"/>
      <c r="BF27" s="440"/>
      <c r="BG27" s="440"/>
      <c r="BH27" s="440"/>
      <c r="BI27" s="440"/>
      <c r="BJ27" s="440"/>
      <c r="BK27" s="440"/>
      <c r="BL27" s="440"/>
      <c r="BM27" s="441"/>
      <c r="BN27" s="487">
        <v>2460052</v>
      </c>
      <c r="BO27" s="488"/>
      <c r="BP27" s="488"/>
      <c r="BQ27" s="488"/>
      <c r="BR27" s="488"/>
      <c r="BS27" s="488"/>
      <c r="BT27" s="488"/>
      <c r="BU27" s="489"/>
      <c r="BV27" s="487">
        <v>2459709</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3"/>
      <c r="C28" s="504"/>
      <c r="D28" s="505"/>
      <c r="E28" s="404" t="s">
        <v>269</v>
      </c>
      <c r="F28" s="382"/>
      <c r="G28" s="382"/>
      <c r="H28" s="382"/>
      <c r="I28" s="382"/>
      <c r="J28" s="382"/>
      <c r="K28" s="383"/>
      <c r="L28" s="405">
        <v>1</v>
      </c>
      <c r="M28" s="406"/>
      <c r="N28" s="406"/>
      <c r="O28" s="406"/>
      <c r="P28" s="426"/>
      <c r="Q28" s="405">
        <v>5000</v>
      </c>
      <c r="R28" s="406"/>
      <c r="S28" s="406"/>
      <c r="T28" s="406"/>
      <c r="U28" s="406"/>
      <c r="V28" s="426"/>
      <c r="W28" s="581"/>
      <c r="X28" s="504"/>
      <c r="Y28" s="505"/>
      <c r="Z28" s="404" t="s">
        <v>36</v>
      </c>
      <c r="AA28" s="382"/>
      <c r="AB28" s="382"/>
      <c r="AC28" s="382"/>
      <c r="AD28" s="382"/>
      <c r="AE28" s="382"/>
      <c r="AF28" s="382"/>
      <c r="AG28" s="383"/>
      <c r="AH28" s="405" t="s">
        <v>202</v>
      </c>
      <c r="AI28" s="406"/>
      <c r="AJ28" s="406"/>
      <c r="AK28" s="406"/>
      <c r="AL28" s="426"/>
      <c r="AM28" s="405" t="s">
        <v>202</v>
      </c>
      <c r="AN28" s="406"/>
      <c r="AO28" s="406"/>
      <c r="AP28" s="406"/>
      <c r="AQ28" s="406"/>
      <c r="AR28" s="426"/>
      <c r="AS28" s="405" t="s">
        <v>202</v>
      </c>
      <c r="AT28" s="406"/>
      <c r="AU28" s="406"/>
      <c r="AV28" s="406"/>
      <c r="AW28" s="406"/>
      <c r="AX28" s="407"/>
      <c r="AY28" s="585" t="s">
        <v>270</v>
      </c>
      <c r="AZ28" s="586"/>
      <c r="BA28" s="586"/>
      <c r="BB28" s="587"/>
      <c r="BC28" s="369" t="s">
        <v>101</v>
      </c>
      <c r="BD28" s="370"/>
      <c r="BE28" s="370"/>
      <c r="BF28" s="370"/>
      <c r="BG28" s="370"/>
      <c r="BH28" s="370"/>
      <c r="BI28" s="370"/>
      <c r="BJ28" s="370"/>
      <c r="BK28" s="370"/>
      <c r="BL28" s="370"/>
      <c r="BM28" s="371"/>
      <c r="BN28" s="372">
        <v>6617241</v>
      </c>
      <c r="BO28" s="373"/>
      <c r="BP28" s="373"/>
      <c r="BQ28" s="373"/>
      <c r="BR28" s="373"/>
      <c r="BS28" s="373"/>
      <c r="BT28" s="373"/>
      <c r="BU28" s="374"/>
      <c r="BV28" s="372">
        <v>6166715</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3"/>
      <c r="C29" s="504"/>
      <c r="D29" s="505"/>
      <c r="E29" s="404" t="s">
        <v>273</v>
      </c>
      <c r="F29" s="382"/>
      <c r="G29" s="382"/>
      <c r="H29" s="382"/>
      <c r="I29" s="382"/>
      <c r="J29" s="382"/>
      <c r="K29" s="383"/>
      <c r="L29" s="405">
        <v>22</v>
      </c>
      <c r="M29" s="406"/>
      <c r="N29" s="406"/>
      <c r="O29" s="406"/>
      <c r="P29" s="426"/>
      <c r="Q29" s="405">
        <v>4670</v>
      </c>
      <c r="R29" s="406"/>
      <c r="S29" s="406"/>
      <c r="T29" s="406"/>
      <c r="U29" s="406"/>
      <c r="V29" s="426"/>
      <c r="W29" s="582"/>
      <c r="X29" s="583"/>
      <c r="Y29" s="584"/>
      <c r="Z29" s="404" t="s">
        <v>275</v>
      </c>
      <c r="AA29" s="382"/>
      <c r="AB29" s="382"/>
      <c r="AC29" s="382"/>
      <c r="AD29" s="382"/>
      <c r="AE29" s="382"/>
      <c r="AF29" s="382"/>
      <c r="AG29" s="383"/>
      <c r="AH29" s="405">
        <v>907</v>
      </c>
      <c r="AI29" s="406"/>
      <c r="AJ29" s="406"/>
      <c r="AK29" s="406"/>
      <c r="AL29" s="426"/>
      <c r="AM29" s="405">
        <v>2689234</v>
      </c>
      <c r="AN29" s="406"/>
      <c r="AO29" s="406"/>
      <c r="AP29" s="406"/>
      <c r="AQ29" s="406"/>
      <c r="AR29" s="426"/>
      <c r="AS29" s="405">
        <v>2965</v>
      </c>
      <c r="AT29" s="406"/>
      <c r="AU29" s="406"/>
      <c r="AV29" s="406"/>
      <c r="AW29" s="406"/>
      <c r="AX29" s="407"/>
      <c r="AY29" s="588"/>
      <c r="AZ29" s="589"/>
      <c r="BA29" s="589"/>
      <c r="BB29" s="590"/>
      <c r="BC29" s="386" t="s">
        <v>276</v>
      </c>
      <c r="BD29" s="387"/>
      <c r="BE29" s="387"/>
      <c r="BF29" s="387"/>
      <c r="BG29" s="387"/>
      <c r="BH29" s="387"/>
      <c r="BI29" s="387"/>
      <c r="BJ29" s="387"/>
      <c r="BK29" s="387"/>
      <c r="BL29" s="387"/>
      <c r="BM29" s="388"/>
      <c r="BN29" s="389">
        <v>2518073</v>
      </c>
      <c r="BO29" s="390"/>
      <c r="BP29" s="390"/>
      <c r="BQ29" s="390"/>
      <c r="BR29" s="390"/>
      <c r="BS29" s="390"/>
      <c r="BT29" s="390"/>
      <c r="BU29" s="391"/>
      <c r="BV29" s="389">
        <v>2517654</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278</v>
      </c>
      <c r="X30" s="496"/>
      <c r="Y30" s="496"/>
      <c r="Z30" s="496"/>
      <c r="AA30" s="496"/>
      <c r="AB30" s="496"/>
      <c r="AC30" s="496"/>
      <c r="AD30" s="496"/>
      <c r="AE30" s="496"/>
      <c r="AF30" s="496"/>
      <c r="AG30" s="497"/>
      <c r="AH30" s="466">
        <v>94.8</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62</v>
      </c>
      <c r="BD30" s="485"/>
      <c r="BE30" s="485"/>
      <c r="BF30" s="485"/>
      <c r="BG30" s="485"/>
      <c r="BH30" s="485"/>
      <c r="BI30" s="485"/>
      <c r="BJ30" s="485"/>
      <c r="BK30" s="485"/>
      <c r="BL30" s="485"/>
      <c r="BM30" s="486"/>
      <c r="BN30" s="487">
        <v>3322405</v>
      </c>
      <c r="BO30" s="488"/>
      <c r="BP30" s="488"/>
      <c r="BQ30" s="488"/>
      <c r="BR30" s="488"/>
      <c r="BS30" s="488"/>
      <c r="BT30" s="488"/>
      <c r="BU30" s="489"/>
      <c r="BV30" s="487">
        <v>2759588</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8" t="s">
        <v>119</v>
      </c>
      <c r="D33" s="498"/>
      <c r="E33" s="499" t="s">
        <v>285</v>
      </c>
      <c r="F33" s="499"/>
      <c r="G33" s="499"/>
      <c r="H33" s="499"/>
      <c r="I33" s="499"/>
      <c r="J33" s="499"/>
      <c r="K33" s="499"/>
      <c r="L33" s="499"/>
      <c r="M33" s="499"/>
      <c r="N33" s="499"/>
      <c r="O33" s="499"/>
      <c r="P33" s="499"/>
      <c r="Q33" s="499"/>
      <c r="R33" s="499"/>
      <c r="S33" s="499"/>
      <c r="T33" s="14"/>
      <c r="U33" s="498" t="s">
        <v>119</v>
      </c>
      <c r="V33" s="498"/>
      <c r="W33" s="499" t="s">
        <v>285</v>
      </c>
      <c r="X33" s="499"/>
      <c r="Y33" s="499"/>
      <c r="Z33" s="499"/>
      <c r="AA33" s="499"/>
      <c r="AB33" s="499"/>
      <c r="AC33" s="499"/>
      <c r="AD33" s="499"/>
      <c r="AE33" s="499"/>
      <c r="AF33" s="499"/>
      <c r="AG33" s="499"/>
      <c r="AH33" s="499"/>
      <c r="AI33" s="499"/>
      <c r="AJ33" s="499"/>
      <c r="AK33" s="499"/>
      <c r="AL33" s="14"/>
      <c r="AM33" s="498" t="s">
        <v>119</v>
      </c>
      <c r="AN33" s="498"/>
      <c r="AO33" s="499" t="s">
        <v>285</v>
      </c>
      <c r="AP33" s="499"/>
      <c r="AQ33" s="499"/>
      <c r="AR33" s="499"/>
      <c r="AS33" s="499"/>
      <c r="AT33" s="499"/>
      <c r="AU33" s="499"/>
      <c r="AV33" s="499"/>
      <c r="AW33" s="499"/>
      <c r="AX33" s="499"/>
      <c r="AY33" s="499"/>
      <c r="AZ33" s="499"/>
      <c r="BA33" s="499"/>
      <c r="BB33" s="499"/>
      <c r="BC33" s="499"/>
      <c r="BD33" s="10"/>
      <c r="BE33" s="499" t="s">
        <v>286</v>
      </c>
      <c r="BF33" s="499"/>
      <c r="BG33" s="499" t="s">
        <v>167</v>
      </c>
      <c r="BH33" s="499"/>
      <c r="BI33" s="499"/>
      <c r="BJ33" s="499"/>
      <c r="BK33" s="499"/>
      <c r="BL33" s="499"/>
      <c r="BM33" s="499"/>
      <c r="BN33" s="499"/>
      <c r="BO33" s="499"/>
      <c r="BP33" s="499"/>
      <c r="BQ33" s="499"/>
      <c r="BR33" s="499"/>
      <c r="BS33" s="499"/>
      <c r="BT33" s="499"/>
      <c r="BU33" s="499"/>
      <c r="BV33" s="10"/>
      <c r="BW33" s="498" t="s">
        <v>286</v>
      </c>
      <c r="BX33" s="498"/>
      <c r="BY33" s="499" t="s">
        <v>110</v>
      </c>
      <c r="BZ33" s="499"/>
      <c r="CA33" s="499"/>
      <c r="CB33" s="499"/>
      <c r="CC33" s="499"/>
      <c r="CD33" s="499"/>
      <c r="CE33" s="499"/>
      <c r="CF33" s="499"/>
      <c r="CG33" s="499"/>
      <c r="CH33" s="499"/>
      <c r="CI33" s="499"/>
      <c r="CJ33" s="499"/>
      <c r="CK33" s="499"/>
      <c r="CL33" s="499"/>
      <c r="CM33" s="499"/>
      <c r="CN33" s="14"/>
      <c r="CO33" s="498" t="s">
        <v>119</v>
      </c>
      <c r="CP33" s="498"/>
      <c r="CQ33" s="499" t="s">
        <v>288</v>
      </c>
      <c r="CR33" s="499"/>
      <c r="CS33" s="499"/>
      <c r="CT33" s="499"/>
      <c r="CU33" s="499"/>
      <c r="CV33" s="499"/>
      <c r="CW33" s="499"/>
      <c r="CX33" s="499"/>
      <c r="CY33" s="499"/>
      <c r="CZ33" s="499"/>
      <c r="DA33" s="499"/>
      <c r="DB33" s="499"/>
      <c r="DC33" s="499"/>
      <c r="DD33" s="499"/>
      <c r="DE33" s="499"/>
      <c r="DF33" s="14"/>
      <c r="DG33" s="509" t="s">
        <v>78</v>
      </c>
      <c r="DH33" s="509"/>
      <c r="DI33" s="21"/>
    </row>
    <row r="34" spans="1:113" ht="32.25" customHeight="1" x14ac:dyDescent="0.15">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3</v>
      </c>
      <c r="V34" s="510"/>
      <c r="W34" s="511" t="str">
        <f>IF('各会計、関係団体の財政状況及び健全化判断比率'!B28="","",'各会計、関係団体の財政状況及び健全化判断比率'!B28)</f>
        <v>土浦市国民健康保険特別会計</v>
      </c>
      <c r="X34" s="511"/>
      <c r="Y34" s="511"/>
      <c r="Z34" s="511"/>
      <c r="AA34" s="511"/>
      <c r="AB34" s="511"/>
      <c r="AC34" s="511"/>
      <c r="AD34" s="511"/>
      <c r="AE34" s="511"/>
      <c r="AF34" s="511"/>
      <c r="AG34" s="511"/>
      <c r="AH34" s="511"/>
      <c r="AI34" s="511"/>
      <c r="AJ34" s="511"/>
      <c r="AK34" s="511"/>
      <c r="AL34" s="9"/>
      <c r="AM34" s="510">
        <f>IF(AO34="","",MAX(C34:D43,U34:V43)+1)</f>
        <v>7</v>
      </c>
      <c r="AN34" s="510"/>
      <c r="AO34" s="511" t="str">
        <f>IF('各会計、関係団体の財政状況及び健全化判断比率'!B32="","",'各会計、関係団体の財政状況及び健全化判断比率'!B32)</f>
        <v>土浦市水道事業会計</v>
      </c>
      <c r="AP34" s="511"/>
      <c r="AQ34" s="511"/>
      <c r="AR34" s="511"/>
      <c r="AS34" s="511"/>
      <c r="AT34" s="511"/>
      <c r="AU34" s="511"/>
      <c r="AV34" s="511"/>
      <c r="AW34" s="511"/>
      <c r="AX34" s="511"/>
      <c r="AY34" s="511"/>
      <c r="AZ34" s="511"/>
      <c r="BA34" s="511"/>
      <c r="BB34" s="511"/>
      <c r="BC34" s="511"/>
      <c r="BD34" s="9"/>
      <c r="BE34" s="510">
        <f>IF(BG34="","",MAX(C34:D43,U34:V43,AM34:AN43)+1)</f>
        <v>9</v>
      </c>
      <c r="BF34" s="510"/>
      <c r="BG34" s="511" t="str">
        <f>IF('各会計、関係団体の財政状況及び健全化判断比率'!B34="","",'各会計、関係団体の財政状況及び健全化判断比率'!B34)</f>
        <v>土浦市農業集落排水事業特別会計</v>
      </c>
      <c r="BH34" s="511"/>
      <c r="BI34" s="511"/>
      <c r="BJ34" s="511"/>
      <c r="BK34" s="511"/>
      <c r="BL34" s="511"/>
      <c r="BM34" s="511"/>
      <c r="BN34" s="511"/>
      <c r="BO34" s="511"/>
      <c r="BP34" s="511"/>
      <c r="BQ34" s="511"/>
      <c r="BR34" s="511"/>
      <c r="BS34" s="511"/>
      <c r="BT34" s="511"/>
      <c r="BU34" s="511"/>
      <c r="BV34" s="9"/>
      <c r="BW34" s="510">
        <f>IF(BY34="","",MAX(C34:D43,U34:V43,AM34:AN43,BE34:BF43)+1)</f>
        <v>10</v>
      </c>
      <c r="BX34" s="510"/>
      <c r="BY34" s="511" t="str">
        <f>IF('各会計、関係団体の財政状況及び健全化判断比率'!B68="","",'各会計、関係団体の財政状況及び健全化判断比率'!B68)</f>
        <v>茨城県市町村総合事務組合（一般会計）</v>
      </c>
      <c r="BZ34" s="511"/>
      <c r="CA34" s="511"/>
      <c r="CB34" s="511"/>
      <c r="CC34" s="511"/>
      <c r="CD34" s="511"/>
      <c r="CE34" s="511"/>
      <c r="CF34" s="511"/>
      <c r="CG34" s="511"/>
      <c r="CH34" s="511"/>
      <c r="CI34" s="511"/>
      <c r="CJ34" s="511"/>
      <c r="CK34" s="511"/>
      <c r="CL34" s="511"/>
      <c r="CM34" s="511"/>
      <c r="CN34" s="9"/>
      <c r="CO34" s="510">
        <f>IF(CQ34="","",MAX(C34:D43,U34:V43,AM34:AN43,BE34:BF43,BW34:BX43)+1)</f>
        <v>17</v>
      </c>
      <c r="CP34" s="510"/>
      <c r="CQ34" s="511" t="str">
        <f>IF('各会計、関係団体の財政状況及び健全化判断比率'!BS7="","",'各会計、関係団体の財政状況及び健全化判断比率'!BS7)</f>
        <v>土浦市産業文化事業団</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x14ac:dyDescent="0.15">
      <c r="A35" s="2"/>
      <c r="B35" s="5"/>
      <c r="C35" s="510">
        <f t="shared" ref="C35:C43" si="0">IF(E35="","",C34+1)</f>
        <v>2</v>
      </c>
      <c r="D35" s="510"/>
      <c r="E35" s="511" t="str">
        <f>IF('各会計、関係団体の財政状況及び健全化判断比率'!B8="","",'各会計、関係団体の財政状況及び健全化判断比率'!B8)</f>
        <v>土浦市公共用地先行取得事業特別会計</v>
      </c>
      <c r="F35" s="511"/>
      <c r="G35" s="511"/>
      <c r="H35" s="511"/>
      <c r="I35" s="511"/>
      <c r="J35" s="511"/>
      <c r="K35" s="511"/>
      <c r="L35" s="511"/>
      <c r="M35" s="511"/>
      <c r="N35" s="511"/>
      <c r="O35" s="511"/>
      <c r="P35" s="511"/>
      <c r="Q35" s="511"/>
      <c r="R35" s="511"/>
      <c r="S35" s="511"/>
      <c r="T35" s="9"/>
      <c r="U35" s="510">
        <f t="shared" ref="U35:U43" si="1">IF(W35="","",U34+1)</f>
        <v>4</v>
      </c>
      <c r="V35" s="510"/>
      <c r="W35" s="511" t="str">
        <f>IF('各会計、関係団体の財政状況及び健全化判断比率'!B29="","",'各会計、関係団体の財政状況及び健全化判断比率'!B29)</f>
        <v>土浦市介護保険特別会計（保険事業勘定）</v>
      </c>
      <c r="X35" s="511"/>
      <c r="Y35" s="511"/>
      <c r="Z35" s="511"/>
      <c r="AA35" s="511"/>
      <c r="AB35" s="511"/>
      <c r="AC35" s="511"/>
      <c r="AD35" s="511"/>
      <c r="AE35" s="511"/>
      <c r="AF35" s="511"/>
      <c r="AG35" s="511"/>
      <c r="AH35" s="511"/>
      <c r="AI35" s="511"/>
      <c r="AJ35" s="511"/>
      <c r="AK35" s="511"/>
      <c r="AL35" s="9"/>
      <c r="AM35" s="510">
        <f t="shared" ref="AM35:AM43" si="2">IF(AO35="","",AM34+1)</f>
        <v>8</v>
      </c>
      <c r="AN35" s="510"/>
      <c r="AO35" s="511" t="str">
        <f>IF('各会計、関係団体の財政状況及び健全化判断比率'!B33="","",'各会計、関係団体の財政状況及び健全化判断比率'!B33)</f>
        <v>土浦市下水道事業会計</v>
      </c>
      <c r="AP35" s="511"/>
      <c r="AQ35" s="511"/>
      <c r="AR35" s="511"/>
      <c r="AS35" s="511"/>
      <c r="AT35" s="511"/>
      <c r="AU35" s="511"/>
      <c r="AV35" s="511"/>
      <c r="AW35" s="511"/>
      <c r="AX35" s="511"/>
      <c r="AY35" s="511"/>
      <c r="AZ35" s="511"/>
      <c r="BA35" s="511"/>
      <c r="BB35" s="511"/>
      <c r="BC35" s="511"/>
      <c r="BD35" s="9"/>
      <c r="BE35" s="510" t="str">
        <f t="shared" ref="BE35:BE43" si="3">IF(BG35="","",BE34+1)</f>
        <v/>
      </c>
      <c r="BF35" s="510"/>
      <c r="BG35" s="511"/>
      <c r="BH35" s="511"/>
      <c r="BI35" s="511"/>
      <c r="BJ35" s="511"/>
      <c r="BK35" s="511"/>
      <c r="BL35" s="511"/>
      <c r="BM35" s="511"/>
      <c r="BN35" s="511"/>
      <c r="BO35" s="511"/>
      <c r="BP35" s="511"/>
      <c r="BQ35" s="511"/>
      <c r="BR35" s="511"/>
      <c r="BS35" s="511"/>
      <c r="BT35" s="511"/>
      <c r="BU35" s="511"/>
      <c r="BV35" s="9"/>
      <c r="BW35" s="510">
        <f t="shared" ref="BW35:BW43" si="4">IF(BY35="","",BW34+1)</f>
        <v>11</v>
      </c>
      <c r="BX35" s="510"/>
      <c r="BY35" s="511" t="str">
        <f>IF('各会計、関係団体の財政状況及び健全化判断比率'!B69="","",'各会計、関係団体の財政状況及び健全化判断比率'!B69)</f>
        <v>茨城県市町村総合事務組合（県民交通災害共済事業特別会計）</v>
      </c>
      <c r="BZ35" s="511"/>
      <c r="CA35" s="511"/>
      <c r="CB35" s="511"/>
      <c r="CC35" s="511"/>
      <c r="CD35" s="511"/>
      <c r="CE35" s="511"/>
      <c r="CF35" s="511"/>
      <c r="CG35" s="511"/>
      <c r="CH35" s="511"/>
      <c r="CI35" s="511"/>
      <c r="CJ35" s="511"/>
      <c r="CK35" s="511"/>
      <c r="CL35" s="511"/>
      <c r="CM35" s="511"/>
      <c r="CN35" s="9"/>
      <c r="CO35" s="510">
        <f t="shared" ref="CO35:CO43" si="5">IF(CQ35="","",CO34+1)</f>
        <v>18</v>
      </c>
      <c r="CP35" s="510"/>
      <c r="CQ35" s="511" t="str">
        <f>IF('各会計、関係団体の財政状況及び健全化判断比率'!BS8="","",'各会計、関係団体の財政状況及び健全化判断比率'!BS8)</f>
        <v>土浦都市開発</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x14ac:dyDescent="0.15">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f t="shared" si="1"/>
        <v>5</v>
      </c>
      <c r="V36" s="510"/>
      <c r="W36" s="511" t="str">
        <f>IF('各会計、関係団体の財政状況及び健全化判断比率'!B30="","",'各会計、関係団体の財政状況及び健全化判断比率'!B30)</f>
        <v>土浦市後期高齢者医療特別会計</v>
      </c>
      <c r="X36" s="511"/>
      <c r="Y36" s="511"/>
      <c r="Z36" s="511"/>
      <c r="AA36" s="511"/>
      <c r="AB36" s="511"/>
      <c r="AC36" s="511"/>
      <c r="AD36" s="511"/>
      <c r="AE36" s="511"/>
      <c r="AF36" s="511"/>
      <c r="AG36" s="511"/>
      <c r="AH36" s="511"/>
      <c r="AI36" s="511"/>
      <c r="AJ36" s="511"/>
      <c r="AK36" s="511"/>
      <c r="AL36" s="9"/>
      <c r="AM36" s="510" t="str">
        <f t="shared" si="2"/>
        <v/>
      </c>
      <c r="AN36" s="510"/>
      <c r="AO36" s="511"/>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12</v>
      </c>
      <c r="BX36" s="510"/>
      <c r="BY36" s="511" t="str">
        <f>IF('各会計、関係団体の財政状況及び健全化判断比率'!B70="","",'各会計、関係団体の財政状況及び健全化判断比率'!B70)</f>
        <v>茨城租税債権管理機構</v>
      </c>
      <c r="BZ36" s="511"/>
      <c r="CA36" s="511"/>
      <c r="CB36" s="511"/>
      <c r="CC36" s="511"/>
      <c r="CD36" s="511"/>
      <c r="CE36" s="511"/>
      <c r="CF36" s="511"/>
      <c r="CG36" s="511"/>
      <c r="CH36" s="511"/>
      <c r="CI36" s="511"/>
      <c r="CJ36" s="511"/>
      <c r="CK36" s="511"/>
      <c r="CL36" s="511"/>
      <c r="CM36" s="511"/>
      <c r="CN36" s="9"/>
      <c r="CO36" s="510">
        <f t="shared" si="5"/>
        <v>19</v>
      </c>
      <c r="CP36" s="510"/>
      <c r="CQ36" s="511" t="str">
        <f>IF('各会計、関係団体の財政状況及び健全化判断比率'!BS9="","",'各会計、関係団体の財政状況及び健全化判断比率'!BS9)</f>
        <v>土浦市農業公社</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x14ac:dyDescent="0.15">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f t="shared" si="1"/>
        <v>6</v>
      </c>
      <c r="V37" s="510"/>
      <c r="W37" s="511" t="str">
        <f>IF('各会計、関係団体の財政状況及び健全化判断比率'!B31="","",'各会計、関係団体の財政状況及び健全化判断比率'!B31)</f>
        <v>土浦市駐車場事業特別会計</v>
      </c>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13</v>
      </c>
      <c r="BX37" s="510"/>
      <c r="BY37" s="511" t="str">
        <f>IF('各会計、関係団体の財政状況及び健全化判断比率'!B71="","",'各会計、関係団体の財政状況及び健全化判断比率'!B71)</f>
        <v>茨城県後期高齢者医療広域連合（一般会計）</v>
      </c>
      <c r="BZ37" s="511"/>
      <c r="CA37" s="511"/>
      <c r="CB37" s="511"/>
      <c r="CC37" s="511"/>
      <c r="CD37" s="511"/>
      <c r="CE37" s="511"/>
      <c r="CF37" s="511"/>
      <c r="CG37" s="511"/>
      <c r="CH37" s="511"/>
      <c r="CI37" s="511"/>
      <c r="CJ37" s="511"/>
      <c r="CK37" s="511"/>
      <c r="CL37" s="511"/>
      <c r="CM37" s="511"/>
      <c r="CN37" s="9"/>
      <c r="CO37" s="510">
        <f t="shared" si="5"/>
        <v>20</v>
      </c>
      <c r="CP37" s="510"/>
      <c r="CQ37" s="511" t="str">
        <f>IF('各会計、関係団体の財政状況及び健全化判断比率'!BS10="","",'各会計、関係団体の財政状況及び健全化判断比率'!BS10)</f>
        <v>ラクスマリーナ</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x14ac:dyDescent="0.15">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14</v>
      </c>
      <c r="BX38" s="510"/>
      <c r="BY38" s="511" t="str">
        <f>IF('各会計、関係団体の財政状況及び健全化判断比率'!B72="","",'各会計、関係団体の財政状況及び健全化判断比率'!B72)</f>
        <v>茨城県後期高齢者医療広域連合（後期高齢者医療特別会計）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x14ac:dyDescent="0.15">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15</v>
      </c>
      <c r="BX39" s="510"/>
      <c r="BY39" s="511" t="str">
        <f>IF('各会計、関係団体の財政状況及び健全化判断比率'!B73="","",'各会計、関係団体の財政状況及び健全化判断比率'!B73)</f>
        <v>湖北環境衛生組合</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x14ac:dyDescent="0.15">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f t="shared" si="4"/>
        <v>16</v>
      </c>
      <c r="BX40" s="510"/>
      <c r="BY40" s="511" t="str">
        <f>IF('各会計、関係団体の財政状況及び健全化判断比率'!B74="","",'各会計、関係団体の財政状況及び健全化判断比率'!B74)</f>
        <v>土浦・かすみがうら土地区画整理一部事務組合</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x14ac:dyDescent="0.15">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t="str">
        <f t="shared" si="4"/>
        <v/>
      </c>
      <c r="BX41" s="510"/>
      <c r="BY41" s="511" t="str">
        <f>IF('各会計、関係団体の財政状況及び健全化判断比率'!B75="","",'各会計、関係団体の財政状況及び健全化判断比率'!B75)</f>
        <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x14ac:dyDescent="0.15">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t="str">
        <f t="shared" si="4"/>
        <v/>
      </c>
      <c r="BX42" s="510"/>
      <c r="BY42" s="511" t="str">
        <f>IF('各会計、関係団体の財政状況及び健全化判断比率'!B76="","",'各会計、関係団体の財政状況及び健全化判断比率'!B76)</f>
        <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x14ac:dyDescent="0.15">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t="str">
        <f t="shared" si="4"/>
        <v/>
      </c>
      <c r="BX43" s="510"/>
      <c r="BY43" s="511" t="str">
        <f>IF('各会計、関係団体の財政状況及び健全化判断比率'!B77="","",'各会計、関係団体の財政状況及び健全化判断比率'!B77)</f>
        <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289</v>
      </c>
      <c r="E46" s="1" t="s">
        <v>150</v>
      </c>
    </row>
    <row r="47" spans="1:113" x14ac:dyDescent="0.15">
      <c r="E47" s="1" t="s">
        <v>291</v>
      </c>
    </row>
    <row r="48" spans="1:113" x14ac:dyDescent="0.15">
      <c r="E48" s="1" t="s">
        <v>293</v>
      </c>
    </row>
    <row r="49" spans="5:5" x14ac:dyDescent="0.15">
      <c r="E49" s="1" t="s">
        <v>295</v>
      </c>
    </row>
    <row r="50" spans="5:5" x14ac:dyDescent="0.15">
      <c r="E50" s="1" t="s">
        <v>199</v>
      </c>
    </row>
    <row r="51" spans="5:5" x14ac:dyDescent="0.15">
      <c r="E51" s="1" t="s">
        <v>297</v>
      </c>
    </row>
    <row r="52" spans="5:5" x14ac:dyDescent="0.15">
      <c r="E52" s="1" t="s">
        <v>149</v>
      </c>
    </row>
    <row r="53" spans="5:5" x14ac:dyDescent="0.15"/>
    <row r="54" spans="5:5" x14ac:dyDescent="0.15"/>
    <row r="55" spans="5:5" x14ac:dyDescent="0.15"/>
    <row r="56" spans="5:5" x14ac:dyDescent="0.15"/>
  </sheetData>
  <sheetProtection algorithmName="SHA-512" hashValue="+ZjqIdNUT5hDPNGtEGYl749GB3//Md8d9QzBcYEeXIRviEVgt8oYGMmubJII906nk2fiaHcg/wZbaLfiF8T95A==" saltValue="nQvwdl8gTcn7aGz3PdikG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14</v>
      </c>
      <c r="C33" s="211"/>
      <c r="D33" s="211"/>
      <c r="E33" s="213" t="s">
        <v>17</v>
      </c>
      <c r="F33" s="214" t="s">
        <v>524</v>
      </c>
      <c r="G33" s="219" t="s">
        <v>440</v>
      </c>
      <c r="H33" s="219" t="s">
        <v>525</v>
      </c>
      <c r="I33" s="219" t="s">
        <v>526</v>
      </c>
      <c r="J33" s="223" t="s">
        <v>527</v>
      </c>
      <c r="K33" s="204"/>
      <c r="L33" s="204"/>
      <c r="M33" s="204"/>
      <c r="N33" s="204"/>
      <c r="O33" s="204"/>
      <c r="P33" s="204"/>
    </row>
    <row r="34" spans="1:16" ht="39" customHeight="1" x14ac:dyDescent="0.15">
      <c r="A34" s="204"/>
      <c r="B34" s="206"/>
      <c r="C34" s="1075" t="s">
        <v>175</v>
      </c>
      <c r="D34" s="1075"/>
      <c r="E34" s="1076"/>
      <c r="F34" s="215">
        <v>7.88</v>
      </c>
      <c r="G34" s="220">
        <v>6.59</v>
      </c>
      <c r="H34" s="220">
        <v>1.05</v>
      </c>
      <c r="I34" s="220">
        <v>6.44</v>
      </c>
      <c r="J34" s="224">
        <v>5.75</v>
      </c>
      <c r="K34" s="204"/>
      <c r="L34" s="204"/>
      <c r="M34" s="204"/>
      <c r="N34" s="204"/>
      <c r="O34" s="204"/>
      <c r="P34" s="204"/>
    </row>
    <row r="35" spans="1:16" ht="39" customHeight="1" x14ac:dyDescent="0.15">
      <c r="A35" s="204"/>
      <c r="B35" s="207"/>
      <c r="C35" s="1077" t="s">
        <v>445</v>
      </c>
      <c r="D35" s="1077"/>
      <c r="E35" s="1078"/>
      <c r="F35" s="216">
        <v>3.08</v>
      </c>
      <c r="G35" s="221">
        <v>4.3</v>
      </c>
      <c r="H35" s="221">
        <v>6.06</v>
      </c>
      <c r="I35" s="221">
        <v>4.84</v>
      </c>
      <c r="J35" s="225">
        <v>4.24</v>
      </c>
      <c r="K35" s="204"/>
      <c r="L35" s="204"/>
      <c r="M35" s="204"/>
      <c r="N35" s="204"/>
      <c r="O35" s="204"/>
      <c r="P35" s="204"/>
    </row>
    <row r="36" spans="1:16" ht="39" customHeight="1" x14ac:dyDescent="0.15">
      <c r="A36" s="204"/>
      <c r="B36" s="207"/>
      <c r="C36" s="1077" t="s">
        <v>457</v>
      </c>
      <c r="D36" s="1077"/>
      <c r="E36" s="1078"/>
      <c r="F36" s="216" t="s">
        <v>202</v>
      </c>
      <c r="G36" s="221" t="s">
        <v>202</v>
      </c>
      <c r="H36" s="221" t="s">
        <v>202</v>
      </c>
      <c r="I36" s="221" t="s">
        <v>202</v>
      </c>
      <c r="J36" s="225">
        <v>1.97</v>
      </c>
      <c r="K36" s="204"/>
      <c r="L36" s="204"/>
      <c r="M36" s="204"/>
      <c r="N36" s="204"/>
      <c r="O36" s="204"/>
      <c r="P36" s="204"/>
    </row>
    <row r="37" spans="1:16" ht="39" customHeight="1" x14ac:dyDescent="0.15">
      <c r="A37" s="204"/>
      <c r="B37" s="207"/>
      <c r="C37" s="1077" t="s">
        <v>52</v>
      </c>
      <c r="D37" s="1077"/>
      <c r="E37" s="1078"/>
      <c r="F37" s="216">
        <v>1.58</v>
      </c>
      <c r="G37" s="221">
        <v>2.04</v>
      </c>
      <c r="H37" s="221">
        <v>0.32</v>
      </c>
      <c r="I37" s="221">
        <v>0.49</v>
      </c>
      <c r="J37" s="225">
        <v>0.66</v>
      </c>
      <c r="K37" s="204"/>
      <c r="L37" s="204"/>
      <c r="M37" s="204"/>
      <c r="N37" s="204"/>
      <c r="O37" s="204"/>
      <c r="P37" s="204"/>
    </row>
    <row r="38" spans="1:16" ht="39" customHeight="1" x14ac:dyDescent="0.15">
      <c r="A38" s="204"/>
      <c r="B38" s="207"/>
      <c r="C38" s="1077" t="s">
        <v>453</v>
      </c>
      <c r="D38" s="1077"/>
      <c r="E38" s="1078"/>
      <c r="F38" s="216">
        <v>0.36</v>
      </c>
      <c r="G38" s="221">
        <v>0.13</v>
      </c>
      <c r="H38" s="221">
        <v>0.59</v>
      </c>
      <c r="I38" s="221">
        <v>0.39</v>
      </c>
      <c r="J38" s="225">
        <v>0.15</v>
      </c>
      <c r="K38" s="204"/>
      <c r="L38" s="204"/>
      <c r="M38" s="204"/>
      <c r="N38" s="204"/>
      <c r="O38" s="204"/>
      <c r="P38" s="204"/>
    </row>
    <row r="39" spans="1:16" ht="39" customHeight="1" x14ac:dyDescent="0.15">
      <c r="A39" s="204"/>
      <c r="B39" s="207"/>
      <c r="C39" s="1077" t="s">
        <v>207</v>
      </c>
      <c r="D39" s="1077"/>
      <c r="E39" s="1078"/>
      <c r="F39" s="216">
        <v>0</v>
      </c>
      <c r="G39" s="221">
        <v>0</v>
      </c>
      <c r="H39" s="221">
        <v>0</v>
      </c>
      <c r="I39" s="221">
        <v>0.01</v>
      </c>
      <c r="J39" s="225">
        <v>0.02</v>
      </c>
      <c r="K39" s="204"/>
      <c r="L39" s="204"/>
      <c r="M39" s="204"/>
      <c r="N39" s="204"/>
      <c r="O39" s="204"/>
      <c r="P39" s="204"/>
    </row>
    <row r="40" spans="1:16" ht="39" customHeight="1" x14ac:dyDescent="0.15">
      <c r="A40" s="204"/>
      <c r="B40" s="207"/>
      <c r="C40" s="1077" t="s">
        <v>5</v>
      </c>
      <c r="D40" s="1077"/>
      <c r="E40" s="1078"/>
      <c r="F40" s="216">
        <v>0</v>
      </c>
      <c r="G40" s="221">
        <v>0</v>
      </c>
      <c r="H40" s="221">
        <v>0</v>
      </c>
      <c r="I40" s="221">
        <v>0</v>
      </c>
      <c r="J40" s="225">
        <v>0.01</v>
      </c>
      <c r="K40" s="204"/>
      <c r="L40" s="204"/>
      <c r="M40" s="204"/>
      <c r="N40" s="204"/>
      <c r="O40" s="204"/>
      <c r="P40" s="204"/>
    </row>
    <row r="41" spans="1:16" ht="39" customHeight="1" x14ac:dyDescent="0.15">
      <c r="A41" s="204"/>
      <c r="B41" s="207"/>
      <c r="C41" s="1077" t="s">
        <v>458</v>
      </c>
      <c r="D41" s="1077"/>
      <c r="E41" s="1078"/>
      <c r="F41" s="216">
        <v>0</v>
      </c>
      <c r="G41" s="221">
        <v>0</v>
      </c>
      <c r="H41" s="221">
        <v>0</v>
      </c>
      <c r="I41" s="221">
        <v>0</v>
      </c>
      <c r="J41" s="225">
        <v>0</v>
      </c>
      <c r="K41" s="204"/>
      <c r="L41" s="204"/>
      <c r="M41" s="204"/>
      <c r="N41" s="204"/>
      <c r="O41" s="204"/>
      <c r="P41" s="204"/>
    </row>
    <row r="42" spans="1:16" ht="39" customHeight="1" x14ac:dyDescent="0.15">
      <c r="A42" s="204"/>
      <c r="B42" s="208"/>
      <c r="C42" s="1077" t="s">
        <v>529</v>
      </c>
      <c r="D42" s="1077"/>
      <c r="E42" s="1078"/>
      <c r="F42" s="216" t="s">
        <v>202</v>
      </c>
      <c r="G42" s="221" t="s">
        <v>202</v>
      </c>
      <c r="H42" s="221" t="s">
        <v>202</v>
      </c>
      <c r="I42" s="221" t="s">
        <v>202</v>
      </c>
      <c r="J42" s="225" t="s">
        <v>202</v>
      </c>
      <c r="K42" s="204"/>
      <c r="L42" s="204"/>
      <c r="M42" s="204"/>
      <c r="N42" s="204"/>
      <c r="O42" s="204"/>
      <c r="P42" s="204"/>
    </row>
    <row r="43" spans="1:16" ht="39" customHeight="1" x14ac:dyDescent="0.15">
      <c r="A43" s="204"/>
      <c r="B43" s="209"/>
      <c r="C43" s="1079" t="s">
        <v>486</v>
      </c>
      <c r="D43" s="1079"/>
      <c r="E43" s="1080"/>
      <c r="F43" s="217">
        <v>0</v>
      </c>
      <c r="G43" s="222">
        <v>0.02</v>
      </c>
      <c r="H43" s="222">
        <v>0.02</v>
      </c>
      <c r="I43" s="222">
        <v>0.69</v>
      </c>
      <c r="J43" s="226">
        <v>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MAicLjJkK358IrmLQC3qWGyplMxY1L36l6T/mHMCJMlSn0Hz/SDoKmlNAyQFRxH1wI2Gru+TZDiMk87OllHY2w==" saltValue="CwTrQsbW5lX1xwSm4KHnV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x14ac:dyDescent="0.15">
      <c r="A44" s="104"/>
      <c r="B44" s="227" t="s">
        <v>24</v>
      </c>
      <c r="C44" s="233"/>
      <c r="D44" s="233"/>
      <c r="E44" s="241"/>
      <c r="F44" s="241"/>
      <c r="G44" s="241"/>
      <c r="H44" s="241"/>
      <c r="I44" s="241"/>
      <c r="J44" s="244" t="s">
        <v>17</v>
      </c>
      <c r="K44" s="246" t="s">
        <v>524</v>
      </c>
      <c r="L44" s="254" t="s">
        <v>440</v>
      </c>
      <c r="M44" s="254" t="s">
        <v>525</v>
      </c>
      <c r="N44" s="254" t="s">
        <v>526</v>
      </c>
      <c r="O44" s="262" t="s">
        <v>527</v>
      </c>
      <c r="P44" s="104"/>
      <c r="Q44" s="104"/>
      <c r="R44" s="104"/>
      <c r="S44" s="104"/>
      <c r="T44" s="104"/>
      <c r="U44" s="104"/>
    </row>
    <row r="45" spans="1:21" ht="30.75" customHeight="1" x14ac:dyDescent="0.15">
      <c r="A45" s="104"/>
      <c r="B45" s="1091" t="s">
        <v>28</v>
      </c>
      <c r="C45" s="1092"/>
      <c r="D45" s="236"/>
      <c r="E45" s="1105" t="s">
        <v>26</v>
      </c>
      <c r="F45" s="1105"/>
      <c r="G45" s="1105"/>
      <c r="H45" s="1105"/>
      <c r="I45" s="1105"/>
      <c r="J45" s="1106"/>
      <c r="K45" s="247">
        <v>4891</v>
      </c>
      <c r="L45" s="255">
        <v>5216</v>
      </c>
      <c r="M45" s="255">
        <v>5296</v>
      </c>
      <c r="N45" s="255">
        <v>5217</v>
      </c>
      <c r="O45" s="263">
        <v>5624</v>
      </c>
      <c r="P45" s="104"/>
      <c r="Q45" s="104"/>
      <c r="R45" s="104"/>
      <c r="S45" s="104"/>
      <c r="T45" s="104"/>
      <c r="U45" s="104"/>
    </row>
    <row r="46" spans="1:21" ht="30.75" customHeight="1" x14ac:dyDescent="0.15">
      <c r="A46" s="104"/>
      <c r="B46" s="1093"/>
      <c r="C46" s="1094"/>
      <c r="D46" s="237"/>
      <c r="E46" s="1097" t="s">
        <v>30</v>
      </c>
      <c r="F46" s="1097"/>
      <c r="G46" s="1097"/>
      <c r="H46" s="1097"/>
      <c r="I46" s="1097"/>
      <c r="J46" s="1098"/>
      <c r="K46" s="248" t="s">
        <v>202</v>
      </c>
      <c r="L46" s="256" t="s">
        <v>202</v>
      </c>
      <c r="M46" s="256" t="s">
        <v>202</v>
      </c>
      <c r="N46" s="256" t="s">
        <v>202</v>
      </c>
      <c r="O46" s="264" t="s">
        <v>202</v>
      </c>
      <c r="P46" s="104"/>
      <c r="Q46" s="104"/>
      <c r="R46" s="104"/>
      <c r="S46" s="104"/>
      <c r="T46" s="104"/>
      <c r="U46" s="104"/>
    </row>
    <row r="47" spans="1:21" ht="30.75" customHeight="1" x14ac:dyDescent="0.15">
      <c r="A47" s="104"/>
      <c r="B47" s="1093"/>
      <c r="C47" s="1094"/>
      <c r="D47" s="237"/>
      <c r="E47" s="1097" t="s">
        <v>34</v>
      </c>
      <c r="F47" s="1097"/>
      <c r="G47" s="1097"/>
      <c r="H47" s="1097"/>
      <c r="I47" s="1097"/>
      <c r="J47" s="1098"/>
      <c r="K47" s="248">
        <v>97</v>
      </c>
      <c r="L47" s="256">
        <v>99</v>
      </c>
      <c r="M47" s="256">
        <v>20</v>
      </c>
      <c r="N47" s="256">
        <v>20</v>
      </c>
      <c r="O47" s="264">
        <v>7</v>
      </c>
      <c r="P47" s="104"/>
      <c r="Q47" s="104"/>
      <c r="R47" s="104"/>
      <c r="S47" s="104"/>
      <c r="T47" s="104"/>
      <c r="U47" s="104"/>
    </row>
    <row r="48" spans="1:21" ht="30.75" customHeight="1" x14ac:dyDescent="0.15">
      <c r="A48" s="104"/>
      <c r="B48" s="1093"/>
      <c r="C48" s="1094"/>
      <c r="D48" s="237"/>
      <c r="E48" s="1097" t="s">
        <v>37</v>
      </c>
      <c r="F48" s="1097"/>
      <c r="G48" s="1097"/>
      <c r="H48" s="1097"/>
      <c r="I48" s="1097"/>
      <c r="J48" s="1098"/>
      <c r="K48" s="248">
        <v>1433</v>
      </c>
      <c r="L48" s="256">
        <v>1312</v>
      </c>
      <c r="M48" s="256">
        <v>1116</v>
      </c>
      <c r="N48" s="256">
        <v>1046</v>
      </c>
      <c r="O48" s="264">
        <v>882</v>
      </c>
      <c r="P48" s="104"/>
      <c r="Q48" s="104"/>
      <c r="R48" s="104"/>
      <c r="S48" s="104"/>
      <c r="T48" s="104"/>
      <c r="U48" s="104"/>
    </row>
    <row r="49" spans="1:21" ht="30.75" customHeight="1" x14ac:dyDescent="0.15">
      <c r="A49" s="104"/>
      <c r="B49" s="1093"/>
      <c r="C49" s="1094"/>
      <c r="D49" s="237"/>
      <c r="E49" s="1097" t="s">
        <v>0</v>
      </c>
      <c r="F49" s="1097"/>
      <c r="G49" s="1097"/>
      <c r="H49" s="1097"/>
      <c r="I49" s="1097"/>
      <c r="J49" s="1098"/>
      <c r="K49" s="248">
        <v>10</v>
      </c>
      <c r="L49" s="256">
        <v>9</v>
      </c>
      <c r="M49" s="256">
        <v>8</v>
      </c>
      <c r="N49" s="256">
        <v>1</v>
      </c>
      <c r="O49" s="264">
        <v>3</v>
      </c>
      <c r="P49" s="104"/>
      <c r="Q49" s="104"/>
      <c r="R49" s="104"/>
      <c r="S49" s="104"/>
      <c r="T49" s="104"/>
      <c r="U49" s="104"/>
    </row>
    <row r="50" spans="1:21" ht="30.75" customHeight="1" x14ac:dyDescent="0.15">
      <c r="A50" s="104"/>
      <c r="B50" s="1093"/>
      <c r="C50" s="1094"/>
      <c r="D50" s="237"/>
      <c r="E50" s="1097" t="s">
        <v>42</v>
      </c>
      <c r="F50" s="1097"/>
      <c r="G50" s="1097"/>
      <c r="H50" s="1097"/>
      <c r="I50" s="1097"/>
      <c r="J50" s="1098"/>
      <c r="K50" s="248">
        <v>23</v>
      </c>
      <c r="L50" s="256">
        <v>18</v>
      </c>
      <c r="M50" s="256">
        <v>21</v>
      </c>
      <c r="N50" s="256">
        <v>21</v>
      </c>
      <c r="O50" s="264">
        <v>21</v>
      </c>
      <c r="P50" s="104"/>
      <c r="Q50" s="104"/>
      <c r="R50" s="104"/>
      <c r="S50" s="104"/>
      <c r="T50" s="104"/>
      <c r="U50" s="104"/>
    </row>
    <row r="51" spans="1:21" ht="30.75" customHeight="1" x14ac:dyDescent="0.15">
      <c r="A51" s="104"/>
      <c r="B51" s="1095"/>
      <c r="C51" s="1096"/>
      <c r="D51" s="238"/>
      <c r="E51" s="1097" t="s">
        <v>44</v>
      </c>
      <c r="F51" s="1097"/>
      <c r="G51" s="1097"/>
      <c r="H51" s="1097"/>
      <c r="I51" s="1097"/>
      <c r="J51" s="1098"/>
      <c r="K51" s="248" t="s">
        <v>202</v>
      </c>
      <c r="L51" s="256" t="s">
        <v>202</v>
      </c>
      <c r="M51" s="256" t="s">
        <v>202</v>
      </c>
      <c r="N51" s="256" t="s">
        <v>202</v>
      </c>
      <c r="O51" s="264" t="s">
        <v>202</v>
      </c>
      <c r="P51" s="104"/>
      <c r="Q51" s="104"/>
      <c r="R51" s="104"/>
      <c r="S51" s="104"/>
      <c r="T51" s="104"/>
      <c r="U51" s="104"/>
    </row>
    <row r="52" spans="1:21" ht="30.75" customHeight="1" x14ac:dyDescent="0.15">
      <c r="A52" s="104"/>
      <c r="B52" s="1099" t="s">
        <v>50</v>
      </c>
      <c r="C52" s="1100"/>
      <c r="D52" s="238"/>
      <c r="E52" s="1097" t="s">
        <v>53</v>
      </c>
      <c r="F52" s="1097"/>
      <c r="G52" s="1097"/>
      <c r="H52" s="1097"/>
      <c r="I52" s="1097"/>
      <c r="J52" s="1098"/>
      <c r="K52" s="248">
        <v>4408</v>
      </c>
      <c r="L52" s="256">
        <v>4932</v>
      </c>
      <c r="M52" s="256">
        <v>5463</v>
      </c>
      <c r="N52" s="256">
        <v>5343</v>
      </c>
      <c r="O52" s="264">
        <v>5346</v>
      </c>
      <c r="P52" s="104"/>
      <c r="Q52" s="104"/>
      <c r="R52" s="104"/>
      <c r="S52" s="104"/>
      <c r="T52" s="104"/>
      <c r="U52" s="104"/>
    </row>
    <row r="53" spans="1:21" ht="30.75" customHeight="1" x14ac:dyDescent="0.15">
      <c r="A53" s="104"/>
      <c r="B53" s="1101" t="s">
        <v>55</v>
      </c>
      <c r="C53" s="1102"/>
      <c r="D53" s="239"/>
      <c r="E53" s="1103" t="s">
        <v>58</v>
      </c>
      <c r="F53" s="1103"/>
      <c r="G53" s="1103"/>
      <c r="H53" s="1103"/>
      <c r="I53" s="1103"/>
      <c r="J53" s="1104"/>
      <c r="K53" s="249">
        <v>2046</v>
      </c>
      <c r="L53" s="257">
        <v>1722</v>
      </c>
      <c r="M53" s="257">
        <v>998</v>
      </c>
      <c r="N53" s="257">
        <v>962</v>
      </c>
      <c r="O53" s="265">
        <v>1191</v>
      </c>
      <c r="P53" s="104"/>
      <c r="Q53" s="104"/>
      <c r="R53" s="104"/>
      <c r="S53" s="104"/>
      <c r="T53" s="104"/>
      <c r="U53" s="104"/>
    </row>
    <row r="54" spans="1:21" ht="24" customHeight="1" x14ac:dyDescent="0.15">
      <c r="A54" s="104"/>
      <c r="B54" s="228" t="s">
        <v>66</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8</v>
      </c>
      <c r="C55" s="234"/>
      <c r="D55" s="234"/>
      <c r="E55" s="234"/>
      <c r="F55" s="234"/>
      <c r="G55" s="234"/>
      <c r="H55" s="234"/>
      <c r="I55" s="234"/>
      <c r="J55" s="234"/>
      <c r="K55" s="250"/>
      <c r="L55" s="250"/>
      <c r="M55" s="250"/>
      <c r="N55" s="250"/>
      <c r="O55" s="266" t="s">
        <v>530</v>
      </c>
      <c r="P55" s="104"/>
      <c r="Q55" s="104"/>
      <c r="R55" s="104"/>
      <c r="S55" s="104"/>
      <c r="T55" s="104"/>
      <c r="U55" s="104"/>
    </row>
    <row r="56" spans="1:21" ht="31.5" customHeight="1" x14ac:dyDescent="0.15">
      <c r="A56" s="104"/>
      <c r="B56" s="230"/>
      <c r="C56" s="235"/>
      <c r="D56" s="235"/>
      <c r="E56" s="242"/>
      <c r="F56" s="242"/>
      <c r="G56" s="242"/>
      <c r="H56" s="242"/>
      <c r="I56" s="242"/>
      <c r="J56" s="245" t="s">
        <v>17</v>
      </c>
      <c r="K56" s="251" t="s">
        <v>531</v>
      </c>
      <c r="L56" s="258" t="s">
        <v>532</v>
      </c>
      <c r="M56" s="258" t="s">
        <v>533</v>
      </c>
      <c r="N56" s="258" t="s">
        <v>534</v>
      </c>
      <c r="O56" s="267" t="s">
        <v>535</v>
      </c>
      <c r="P56" s="104"/>
      <c r="Q56" s="104"/>
      <c r="R56" s="104"/>
      <c r="S56" s="104"/>
      <c r="T56" s="104"/>
      <c r="U56" s="104"/>
    </row>
    <row r="57" spans="1:21" ht="31.5" customHeight="1" x14ac:dyDescent="0.15">
      <c r="B57" s="1087" t="s">
        <v>51</v>
      </c>
      <c r="C57" s="1088"/>
      <c r="D57" s="1081" t="s">
        <v>67</v>
      </c>
      <c r="E57" s="1082"/>
      <c r="F57" s="1082"/>
      <c r="G57" s="1082"/>
      <c r="H57" s="1082"/>
      <c r="I57" s="1082"/>
      <c r="J57" s="1083"/>
      <c r="K57" s="252"/>
      <c r="L57" s="259"/>
      <c r="M57" s="259"/>
      <c r="N57" s="259"/>
      <c r="O57" s="268"/>
    </row>
    <row r="58" spans="1:21" ht="31.5" customHeight="1" x14ac:dyDescent="0.15">
      <c r="B58" s="1089"/>
      <c r="C58" s="1090"/>
      <c r="D58" s="1084" t="s">
        <v>20</v>
      </c>
      <c r="E58" s="1085"/>
      <c r="F58" s="1085"/>
      <c r="G58" s="1085"/>
      <c r="H58" s="1085"/>
      <c r="I58" s="1085"/>
      <c r="J58" s="1086"/>
      <c r="K58" s="253">
        <v>80</v>
      </c>
      <c r="L58" s="260">
        <v>67</v>
      </c>
      <c r="M58" s="260">
        <v>60</v>
      </c>
      <c r="N58" s="260">
        <v>47</v>
      </c>
      <c r="O58" s="269">
        <v>27</v>
      </c>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43</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wZs9epqDLZb4kGGX2DsgzapS+jjro4xAKMI04bgU6PBtYQRa/OZw+pA9Ee1ooNkUcedsBCjFDmNtlMKfBRFudA==" saltValue="5Ra8L5p8rgYqjCxUFvlYo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23</v>
      </c>
    </row>
    <row r="40" spans="2:13" ht="27.75" customHeight="1" x14ac:dyDescent="0.15">
      <c r="B40" s="227" t="s">
        <v>24</v>
      </c>
      <c r="C40" s="233"/>
      <c r="D40" s="233"/>
      <c r="E40" s="241"/>
      <c r="F40" s="241"/>
      <c r="G40" s="241"/>
      <c r="H40" s="244" t="s">
        <v>17</v>
      </c>
      <c r="I40" s="246" t="s">
        <v>524</v>
      </c>
      <c r="J40" s="254" t="s">
        <v>440</v>
      </c>
      <c r="K40" s="254" t="s">
        <v>525</v>
      </c>
      <c r="L40" s="254" t="s">
        <v>526</v>
      </c>
      <c r="M40" s="275" t="s">
        <v>527</v>
      </c>
    </row>
    <row r="41" spans="2:13" ht="27.75" customHeight="1" x14ac:dyDescent="0.15">
      <c r="B41" s="1091" t="s">
        <v>39</v>
      </c>
      <c r="C41" s="1092"/>
      <c r="D41" s="236"/>
      <c r="E41" s="1116" t="s">
        <v>68</v>
      </c>
      <c r="F41" s="1116"/>
      <c r="G41" s="1116"/>
      <c r="H41" s="1117"/>
      <c r="I41" s="247">
        <v>71519</v>
      </c>
      <c r="J41" s="255">
        <v>75318</v>
      </c>
      <c r="K41" s="255">
        <v>74056</v>
      </c>
      <c r="L41" s="255">
        <v>73777</v>
      </c>
      <c r="M41" s="263">
        <v>72394</v>
      </c>
    </row>
    <row r="42" spans="2:13" ht="27.75" customHeight="1" x14ac:dyDescent="0.15">
      <c r="B42" s="1093"/>
      <c r="C42" s="1094"/>
      <c r="D42" s="237"/>
      <c r="E42" s="1107" t="s">
        <v>60</v>
      </c>
      <c r="F42" s="1107"/>
      <c r="G42" s="1107"/>
      <c r="H42" s="1108"/>
      <c r="I42" s="248">
        <v>276</v>
      </c>
      <c r="J42" s="256">
        <v>259</v>
      </c>
      <c r="K42" s="256">
        <v>168</v>
      </c>
      <c r="L42" s="256">
        <v>435</v>
      </c>
      <c r="M42" s="264">
        <v>409</v>
      </c>
    </row>
    <row r="43" spans="2:13" ht="27.75" customHeight="1" x14ac:dyDescent="0.15">
      <c r="B43" s="1093"/>
      <c r="C43" s="1094"/>
      <c r="D43" s="237"/>
      <c r="E43" s="1107" t="s">
        <v>70</v>
      </c>
      <c r="F43" s="1107"/>
      <c r="G43" s="1107"/>
      <c r="H43" s="1108"/>
      <c r="I43" s="248">
        <v>14924</v>
      </c>
      <c r="J43" s="256">
        <v>13899</v>
      </c>
      <c r="K43" s="256">
        <v>11833</v>
      </c>
      <c r="L43" s="256">
        <v>9843</v>
      </c>
      <c r="M43" s="264">
        <v>9447</v>
      </c>
    </row>
    <row r="44" spans="2:13" ht="27.75" customHeight="1" x14ac:dyDescent="0.15">
      <c r="B44" s="1093"/>
      <c r="C44" s="1094"/>
      <c r="D44" s="237"/>
      <c r="E44" s="1107" t="s">
        <v>72</v>
      </c>
      <c r="F44" s="1107"/>
      <c r="G44" s="1107"/>
      <c r="H44" s="1108"/>
      <c r="I44" s="248">
        <v>18</v>
      </c>
      <c r="J44" s="256">
        <v>9</v>
      </c>
      <c r="K44" s="256">
        <v>1</v>
      </c>
      <c r="L44" s="256" t="s">
        <v>202</v>
      </c>
      <c r="M44" s="264" t="s">
        <v>202</v>
      </c>
    </row>
    <row r="45" spans="2:13" ht="27.75" customHeight="1" x14ac:dyDescent="0.15">
      <c r="B45" s="1093"/>
      <c r="C45" s="1094"/>
      <c r="D45" s="237"/>
      <c r="E45" s="1107" t="s">
        <v>74</v>
      </c>
      <c r="F45" s="1107"/>
      <c r="G45" s="1107"/>
      <c r="H45" s="1108"/>
      <c r="I45" s="248">
        <v>7529</v>
      </c>
      <c r="J45" s="256">
        <v>7309</v>
      </c>
      <c r="K45" s="256">
        <v>7203</v>
      </c>
      <c r="L45" s="256">
        <v>7120</v>
      </c>
      <c r="M45" s="264">
        <v>7013</v>
      </c>
    </row>
    <row r="46" spans="2:13" ht="27.75" customHeight="1" x14ac:dyDescent="0.15">
      <c r="B46" s="1093"/>
      <c r="C46" s="1094"/>
      <c r="D46" s="238"/>
      <c r="E46" s="1107" t="s">
        <v>73</v>
      </c>
      <c r="F46" s="1107"/>
      <c r="G46" s="1107"/>
      <c r="H46" s="1108"/>
      <c r="I46" s="248">
        <v>18</v>
      </c>
      <c r="J46" s="256" t="s">
        <v>202</v>
      </c>
      <c r="K46" s="256">
        <v>17</v>
      </c>
      <c r="L46" s="256">
        <v>16</v>
      </c>
      <c r="M46" s="264">
        <v>9</v>
      </c>
    </row>
    <row r="47" spans="2:13" ht="27.75" customHeight="1" x14ac:dyDescent="0.15">
      <c r="B47" s="1093"/>
      <c r="C47" s="1094"/>
      <c r="D47" s="271"/>
      <c r="E47" s="1113" t="s">
        <v>77</v>
      </c>
      <c r="F47" s="1114"/>
      <c r="G47" s="1114"/>
      <c r="H47" s="1115"/>
      <c r="I47" s="248" t="s">
        <v>202</v>
      </c>
      <c r="J47" s="256" t="s">
        <v>202</v>
      </c>
      <c r="K47" s="256" t="s">
        <v>202</v>
      </c>
      <c r="L47" s="256" t="s">
        <v>202</v>
      </c>
      <c r="M47" s="264" t="s">
        <v>202</v>
      </c>
    </row>
    <row r="48" spans="2:13" ht="27.75" customHeight="1" x14ac:dyDescent="0.15">
      <c r="B48" s="1093"/>
      <c r="C48" s="1094"/>
      <c r="D48" s="237"/>
      <c r="E48" s="1107" t="s">
        <v>84</v>
      </c>
      <c r="F48" s="1107"/>
      <c r="G48" s="1107"/>
      <c r="H48" s="1108"/>
      <c r="I48" s="248" t="s">
        <v>202</v>
      </c>
      <c r="J48" s="256" t="s">
        <v>202</v>
      </c>
      <c r="K48" s="256" t="s">
        <v>202</v>
      </c>
      <c r="L48" s="256" t="s">
        <v>202</v>
      </c>
      <c r="M48" s="264" t="s">
        <v>202</v>
      </c>
    </row>
    <row r="49" spans="2:13" ht="27.75" customHeight="1" x14ac:dyDescent="0.15">
      <c r="B49" s="1095"/>
      <c r="C49" s="1096"/>
      <c r="D49" s="237"/>
      <c r="E49" s="1107" t="s">
        <v>88</v>
      </c>
      <c r="F49" s="1107"/>
      <c r="G49" s="1107"/>
      <c r="H49" s="1108"/>
      <c r="I49" s="248" t="s">
        <v>202</v>
      </c>
      <c r="J49" s="256" t="s">
        <v>202</v>
      </c>
      <c r="K49" s="256" t="s">
        <v>202</v>
      </c>
      <c r="L49" s="256" t="s">
        <v>202</v>
      </c>
      <c r="M49" s="264" t="s">
        <v>202</v>
      </c>
    </row>
    <row r="50" spans="2:13" ht="27.75" customHeight="1" x14ac:dyDescent="0.15">
      <c r="B50" s="1111" t="s">
        <v>90</v>
      </c>
      <c r="C50" s="1112"/>
      <c r="D50" s="272"/>
      <c r="E50" s="1107" t="s">
        <v>91</v>
      </c>
      <c r="F50" s="1107"/>
      <c r="G50" s="1107"/>
      <c r="H50" s="1108"/>
      <c r="I50" s="248">
        <v>10626</v>
      </c>
      <c r="J50" s="256">
        <v>11368</v>
      </c>
      <c r="K50" s="256">
        <v>11931</v>
      </c>
      <c r="L50" s="256">
        <v>13963</v>
      </c>
      <c r="M50" s="264">
        <v>15875</v>
      </c>
    </row>
    <row r="51" spans="2:13" ht="27.75" customHeight="1" x14ac:dyDescent="0.15">
      <c r="B51" s="1093"/>
      <c r="C51" s="1094"/>
      <c r="D51" s="237"/>
      <c r="E51" s="1107" t="s">
        <v>93</v>
      </c>
      <c r="F51" s="1107"/>
      <c r="G51" s="1107"/>
      <c r="H51" s="1108"/>
      <c r="I51" s="248">
        <v>10618</v>
      </c>
      <c r="J51" s="256">
        <v>9079</v>
      </c>
      <c r="K51" s="256">
        <v>10313</v>
      </c>
      <c r="L51" s="256">
        <v>11776</v>
      </c>
      <c r="M51" s="264">
        <v>14824</v>
      </c>
    </row>
    <row r="52" spans="2:13" ht="27.75" customHeight="1" x14ac:dyDescent="0.15">
      <c r="B52" s="1095"/>
      <c r="C52" s="1096"/>
      <c r="D52" s="237"/>
      <c r="E52" s="1107" t="s">
        <v>49</v>
      </c>
      <c r="F52" s="1107"/>
      <c r="G52" s="1107"/>
      <c r="H52" s="1108"/>
      <c r="I52" s="248">
        <v>55557</v>
      </c>
      <c r="J52" s="256">
        <v>55424</v>
      </c>
      <c r="K52" s="256">
        <v>53795</v>
      </c>
      <c r="L52" s="256">
        <v>52145</v>
      </c>
      <c r="M52" s="264">
        <v>50453</v>
      </c>
    </row>
    <row r="53" spans="2:13" ht="27.75" customHeight="1" x14ac:dyDescent="0.15">
      <c r="B53" s="1101" t="s">
        <v>55</v>
      </c>
      <c r="C53" s="1102"/>
      <c r="D53" s="239"/>
      <c r="E53" s="1109" t="s">
        <v>97</v>
      </c>
      <c r="F53" s="1109"/>
      <c r="G53" s="1109"/>
      <c r="H53" s="1110"/>
      <c r="I53" s="249">
        <v>17482</v>
      </c>
      <c r="J53" s="257">
        <v>20922</v>
      </c>
      <c r="K53" s="257">
        <v>17239</v>
      </c>
      <c r="L53" s="257">
        <v>13307</v>
      </c>
      <c r="M53" s="265">
        <v>8118</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435qLbaJmcotH6iHov6hoFDsf6JwrCYZmqoAD+W7LRd/j9G/mANwwyqjKxe1omN80J7X8L7380vvqqMm2Ecg==" saltValue="CRURr6Kre1efN+aFlFHaU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95</v>
      </c>
    </row>
    <row r="54" spans="2:8" ht="29.25" customHeight="1" x14ac:dyDescent="0.2">
      <c r="B54" s="276" t="s">
        <v>7</v>
      </c>
      <c r="C54" s="282"/>
      <c r="D54" s="282"/>
      <c r="E54" s="283" t="s">
        <v>17</v>
      </c>
      <c r="F54" s="284" t="s">
        <v>525</v>
      </c>
      <c r="G54" s="284" t="s">
        <v>526</v>
      </c>
      <c r="H54" s="292" t="s">
        <v>527</v>
      </c>
    </row>
    <row r="55" spans="2:8" ht="52.5" customHeight="1" x14ac:dyDescent="0.15">
      <c r="B55" s="277"/>
      <c r="C55" s="1126" t="s">
        <v>101</v>
      </c>
      <c r="D55" s="1126"/>
      <c r="E55" s="1127"/>
      <c r="F55" s="285">
        <v>5940</v>
      </c>
      <c r="G55" s="285">
        <v>6167</v>
      </c>
      <c r="H55" s="293">
        <v>6617</v>
      </c>
    </row>
    <row r="56" spans="2:8" ht="52.5" customHeight="1" x14ac:dyDescent="0.15">
      <c r="B56" s="278"/>
      <c r="C56" s="1128" t="s">
        <v>104</v>
      </c>
      <c r="D56" s="1128"/>
      <c r="E56" s="1129"/>
      <c r="F56" s="286">
        <v>1617</v>
      </c>
      <c r="G56" s="286">
        <v>2518</v>
      </c>
      <c r="H56" s="294">
        <v>2518</v>
      </c>
    </row>
    <row r="57" spans="2:8" ht="53.25" customHeight="1" x14ac:dyDescent="0.15">
      <c r="B57" s="278"/>
      <c r="C57" s="1130" t="s">
        <v>62</v>
      </c>
      <c r="D57" s="1130"/>
      <c r="E57" s="1131"/>
      <c r="F57" s="287">
        <v>2690</v>
      </c>
      <c r="G57" s="287">
        <v>2760</v>
      </c>
      <c r="H57" s="295">
        <v>3322</v>
      </c>
    </row>
    <row r="58" spans="2:8" ht="45.75" customHeight="1" x14ac:dyDescent="0.15">
      <c r="B58" s="279"/>
      <c r="C58" s="1118" t="s">
        <v>544</v>
      </c>
      <c r="D58" s="1119"/>
      <c r="E58" s="1120"/>
      <c r="F58" s="288">
        <v>1560</v>
      </c>
      <c r="G58" s="288">
        <v>1354</v>
      </c>
      <c r="H58" s="296">
        <v>1147</v>
      </c>
    </row>
    <row r="59" spans="2:8" ht="45.75" customHeight="1" x14ac:dyDescent="0.15">
      <c r="B59" s="279"/>
      <c r="C59" s="1118" t="s">
        <v>230</v>
      </c>
      <c r="D59" s="1119"/>
      <c r="E59" s="1120"/>
      <c r="F59" s="288" t="s">
        <v>202</v>
      </c>
      <c r="G59" s="288">
        <v>300</v>
      </c>
      <c r="H59" s="296">
        <v>750</v>
      </c>
    </row>
    <row r="60" spans="2:8" ht="45.75" customHeight="1" x14ac:dyDescent="0.15">
      <c r="B60" s="279"/>
      <c r="C60" s="1118" t="s">
        <v>537</v>
      </c>
      <c r="D60" s="1119"/>
      <c r="E60" s="1120"/>
      <c r="F60" s="288">
        <v>719</v>
      </c>
      <c r="G60" s="288">
        <v>730</v>
      </c>
      <c r="H60" s="296">
        <v>730</v>
      </c>
    </row>
    <row r="61" spans="2:8" ht="45.75" customHeight="1" x14ac:dyDescent="0.15">
      <c r="B61" s="279"/>
      <c r="C61" s="1118" t="s">
        <v>536</v>
      </c>
      <c r="D61" s="1119"/>
      <c r="E61" s="1120"/>
      <c r="F61" s="288">
        <v>5</v>
      </c>
      <c r="G61" s="288">
        <v>1</v>
      </c>
      <c r="H61" s="296">
        <v>344</v>
      </c>
    </row>
    <row r="62" spans="2:8" ht="45.75" customHeight="1" x14ac:dyDescent="0.15">
      <c r="B62" s="280"/>
      <c r="C62" s="1121" t="s">
        <v>424</v>
      </c>
      <c r="D62" s="1122"/>
      <c r="E62" s="1123"/>
      <c r="F62" s="289">
        <v>162</v>
      </c>
      <c r="G62" s="289">
        <v>162</v>
      </c>
      <c r="H62" s="297">
        <v>161</v>
      </c>
    </row>
    <row r="63" spans="2:8" ht="52.5" customHeight="1" x14ac:dyDescent="0.15">
      <c r="B63" s="281"/>
      <c r="C63" s="1124" t="s">
        <v>108</v>
      </c>
      <c r="D63" s="1124"/>
      <c r="E63" s="1125"/>
      <c r="F63" s="290">
        <v>10247</v>
      </c>
      <c r="G63" s="290">
        <v>11444</v>
      </c>
      <c r="H63" s="298">
        <v>12458</v>
      </c>
    </row>
    <row r="64" spans="2:8" ht="15" customHeight="1" x14ac:dyDescent="0.15"/>
  </sheetData>
  <sheetProtection algorithmName="SHA-512" hashValue="Yu1C0OdAZG2bVBDCqu+E8c1Y089kXmse7EemeZGIVnRfxUTOpTv9F5v4ZXh9Dj84+naf/OJ5Q+eRNsHiVoen7g==" saltValue="iJEZozz+jYK9cLnqS4pHy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545</v>
      </c>
    </row>
    <row r="11" spans="1:143" s="327"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545</v>
      </c>
    </row>
    <row r="13" spans="1:143" s="327"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x14ac:dyDescent="0.15">
      <c r="DD19" s="324"/>
      <c r="DE19" s="324"/>
    </row>
    <row r="20" spans="1:351" x14ac:dyDescent="0.15">
      <c r="DD20" s="324"/>
      <c r="DE20" s="324"/>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4"/>
    </row>
    <row r="41" spans="2:109" ht="17.25" x14ac:dyDescent="0.15">
      <c r="B41" s="339" t="s">
        <v>546</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547</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40" t="s">
        <v>556</v>
      </c>
      <c r="AO43" s="1141"/>
      <c r="AP43" s="1141"/>
      <c r="AQ43" s="1141"/>
      <c r="AR43" s="1141"/>
      <c r="AS43" s="1141"/>
      <c r="AT43" s="1141"/>
      <c r="AU43" s="1141"/>
      <c r="AV43" s="1141"/>
      <c r="AW43" s="1141"/>
      <c r="AX43" s="1141"/>
      <c r="AY43" s="1141"/>
      <c r="AZ43" s="1141"/>
      <c r="BA43" s="1141"/>
      <c r="BB43" s="1141"/>
      <c r="BC43" s="1141"/>
      <c r="BD43" s="1141"/>
      <c r="BE43" s="1141"/>
      <c r="BF43" s="1141"/>
      <c r="BG43" s="1141"/>
      <c r="BH43" s="1141"/>
      <c r="BI43" s="1141"/>
      <c r="BJ43" s="1141"/>
      <c r="BK43" s="1141"/>
      <c r="BL43" s="1141"/>
      <c r="BM43" s="1141"/>
      <c r="BN43" s="1141"/>
      <c r="BO43" s="1141"/>
      <c r="BP43" s="1141"/>
      <c r="BQ43" s="1141"/>
      <c r="BR43" s="1141"/>
      <c r="BS43" s="1141"/>
      <c r="BT43" s="1141"/>
      <c r="BU43" s="1141"/>
      <c r="BV43" s="1141"/>
      <c r="BW43" s="1141"/>
      <c r="BX43" s="1141"/>
      <c r="BY43" s="1141"/>
      <c r="BZ43" s="1141"/>
      <c r="CA43" s="1141"/>
      <c r="CB43" s="1141"/>
      <c r="CC43" s="1141"/>
      <c r="CD43" s="1141"/>
      <c r="CE43" s="1141"/>
      <c r="CF43" s="1141"/>
      <c r="CG43" s="1141"/>
      <c r="CH43" s="1141"/>
      <c r="CI43" s="1141"/>
      <c r="CJ43" s="1141"/>
      <c r="CK43" s="1141"/>
      <c r="CL43" s="1141"/>
      <c r="CM43" s="1141"/>
      <c r="CN43" s="1141"/>
      <c r="CO43" s="1141"/>
      <c r="CP43" s="1141"/>
      <c r="CQ43" s="1141"/>
      <c r="CR43" s="1141"/>
      <c r="CS43" s="1141"/>
      <c r="CT43" s="1141"/>
      <c r="CU43" s="1141"/>
      <c r="CV43" s="1141"/>
      <c r="CW43" s="1141"/>
      <c r="CX43" s="1141"/>
      <c r="CY43" s="1141"/>
      <c r="CZ43" s="1141"/>
      <c r="DA43" s="1141"/>
      <c r="DB43" s="1141"/>
      <c r="DC43" s="1142"/>
    </row>
    <row r="44" spans="2:109" x14ac:dyDescent="0.15">
      <c r="B44" s="333"/>
      <c r="AN44" s="1143"/>
      <c r="AO44" s="1144"/>
      <c r="AP44" s="1144"/>
      <c r="AQ44" s="1144"/>
      <c r="AR44" s="1144"/>
      <c r="AS44" s="1144"/>
      <c r="AT44" s="1144"/>
      <c r="AU44" s="1144"/>
      <c r="AV44" s="1144"/>
      <c r="AW44" s="1144"/>
      <c r="AX44" s="1144"/>
      <c r="AY44" s="1144"/>
      <c r="AZ44" s="1144"/>
      <c r="BA44" s="1144"/>
      <c r="BB44" s="1144"/>
      <c r="BC44" s="1144"/>
      <c r="BD44" s="1144"/>
      <c r="BE44" s="1144"/>
      <c r="BF44" s="1144"/>
      <c r="BG44" s="1144"/>
      <c r="BH44" s="1144"/>
      <c r="BI44" s="1144"/>
      <c r="BJ44" s="1144"/>
      <c r="BK44" s="1144"/>
      <c r="BL44" s="1144"/>
      <c r="BM44" s="1144"/>
      <c r="BN44" s="1144"/>
      <c r="BO44" s="1144"/>
      <c r="BP44" s="1144"/>
      <c r="BQ44" s="1144"/>
      <c r="BR44" s="1144"/>
      <c r="BS44" s="1144"/>
      <c r="BT44" s="1144"/>
      <c r="BU44" s="1144"/>
      <c r="BV44" s="1144"/>
      <c r="BW44" s="1144"/>
      <c r="BX44" s="1144"/>
      <c r="BY44" s="1144"/>
      <c r="BZ44" s="1144"/>
      <c r="CA44" s="1144"/>
      <c r="CB44" s="1144"/>
      <c r="CC44" s="1144"/>
      <c r="CD44" s="1144"/>
      <c r="CE44" s="1144"/>
      <c r="CF44" s="1144"/>
      <c r="CG44" s="1144"/>
      <c r="CH44" s="1144"/>
      <c r="CI44" s="1144"/>
      <c r="CJ44" s="1144"/>
      <c r="CK44" s="1144"/>
      <c r="CL44" s="1144"/>
      <c r="CM44" s="1144"/>
      <c r="CN44" s="1144"/>
      <c r="CO44" s="1144"/>
      <c r="CP44" s="1144"/>
      <c r="CQ44" s="1144"/>
      <c r="CR44" s="1144"/>
      <c r="CS44" s="1144"/>
      <c r="CT44" s="1144"/>
      <c r="CU44" s="1144"/>
      <c r="CV44" s="1144"/>
      <c r="CW44" s="1144"/>
      <c r="CX44" s="1144"/>
      <c r="CY44" s="1144"/>
      <c r="CZ44" s="1144"/>
      <c r="DA44" s="1144"/>
      <c r="DB44" s="1144"/>
      <c r="DC44" s="1145"/>
    </row>
    <row r="45" spans="2:109" x14ac:dyDescent="0.15">
      <c r="B45" s="333"/>
      <c r="AN45" s="1143"/>
      <c r="AO45" s="1144"/>
      <c r="AP45" s="1144"/>
      <c r="AQ45" s="1144"/>
      <c r="AR45" s="1144"/>
      <c r="AS45" s="1144"/>
      <c r="AT45" s="1144"/>
      <c r="AU45" s="1144"/>
      <c r="AV45" s="1144"/>
      <c r="AW45" s="1144"/>
      <c r="AX45" s="1144"/>
      <c r="AY45" s="1144"/>
      <c r="AZ45" s="1144"/>
      <c r="BA45" s="1144"/>
      <c r="BB45" s="1144"/>
      <c r="BC45" s="1144"/>
      <c r="BD45" s="1144"/>
      <c r="BE45" s="1144"/>
      <c r="BF45" s="1144"/>
      <c r="BG45" s="1144"/>
      <c r="BH45" s="1144"/>
      <c r="BI45" s="1144"/>
      <c r="BJ45" s="1144"/>
      <c r="BK45" s="1144"/>
      <c r="BL45" s="1144"/>
      <c r="BM45" s="1144"/>
      <c r="BN45" s="1144"/>
      <c r="BO45" s="1144"/>
      <c r="BP45" s="1144"/>
      <c r="BQ45" s="1144"/>
      <c r="BR45" s="1144"/>
      <c r="BS45" s="1144"/>
      <c r="BT45" s="1144"/>
      <c r="BU45" s="1144"/>
      <c r="BV45" s="1144"/>
      <c r="BW45" s="1144"/>
      <c r="BX45" s="1144"/>
      <c r="BY45" s="1144"/>
      <c r="BZ45" s="1144"/>
      <c r="CA45" s="1144"/>
      <c r="CB45" s="1144"/>
      <c r="CC45" s="1144"/>
      <c r="CD45" s="1144"/>
      <c r="CE45" s="1144"/>
      <c r="CF45" s="1144"/>
      <c r="CG45" s="1144"/>
      <c r="CH45" s="1144"/>
      <c r="CI45" s="1144"/>
      <c r="CJ45" s="1144"/>
      <c r="CK45" s="1144"/>
      <c r="CL45" s="1144"/>
      <c r="CM45" s="1144"/>
      <c r="CN45" s="1144"/>
      <c r="CO45" s="1144"/>
      <c r="CP45" s="1144"/>
      <c r="CQ45" s="1144"/>
      <c r="CR45" s="1144"/>
      <c r="CS45" s="1144"/>
      <c r="CT45" s="1144"/>
      <c r="CU45" s="1144"/>
      <c r="CV45" s="1144"/>
      <c r="CW45" s="1144"/>
      <c r="CX45" s="1144"/>
      <c r="CY45" s="1144"/>
      <c r="CZ45" s="1144"/>
      <c r="DA45" s="1144"/>
      <c r="DB45" s="1144"/>
      <c r="DC45" s="1145"/>
    </row>
    <row r="46" spans="2:109" x14ac:dyDescent="0.15">
      <c r="B46" s="333"/>
      <c r="AN46" s="1143"/>
      <c r="AO46" s="1144"/>
      <c r="AP46" s="1144"/>
      <c r="AQ46" s="1144"/>
      <c r="AR46" s="1144"/>
      <c r="AS46" s="1144"/>
      <c r="AT46" s="1144"/>
      <c r="AU46" s="1144"/>
      <c r="AV46" s="1144"/>
      <c r="AW46" s="1144"/>
      <c r="AX46" s="1144"/>
      <c r="AY46" s="1144"/>
      <c r="AZ46" s="1144"/>
      <c r="BA46" s="1144"/>
      <c r="BB46" s="1144"/>
      <c r="BC46" s="1144"/>
      <c r="BD46" s="1144"/>
      <c r="BE46" s="1144"/>
      <c r="BF46" s="1144"/>
      <c r="BG46" s="1144"/>
      <c r="BH46" s="1144"/>
      <c r="BI46" s="1144"/>
      <c r="BJ46" s="1144"/>
      <c r="BK46" s="1144"/>
      <c r="BL46" s="1144"/>
      <c r="BM46" s="1144"/>
      <c r="BN46" s="1144"/>
      <c r="BO46" s="1144"/>
      <c r="BP46" s="1144"/>
      <c r="BQ46" s="1144"/>
      <c r="BR46" s="1144"/>
      <c r="BS46" s="1144"/>
      <c r="BT46" s="1144"/>
      <c r="BU46" s="1144"/>
      <c r="BV46" s="1144"/>
      <c r="BW46" s="1144"/>
      <c r="BX46" s="1144"/>
      <c r="BY46" s="1144"/>
      <c r="BZ46" s="1144"/>
      <c r="CA46" s="1144"/>
      <c r="CB46" s="1144"/>
      <c r="CC46" s="1144"/>
      <c r="CD46" s="1144"/>
      <c r="CE46" s="1144"/>
      <c r="CF46" s="1144"/>
      <c r="CG46" s="1144"/>
      <c r="CH46" s="1144"/>
      <c r="CI46" s="1144"/>
      <c r="CJ46" s="1144"/>
      <c r="CK46" s="1144"/>
      <c r="CL46" s="1144"/>
      <c r="CM46" s="1144"/>
      <c r="CN46" s="1144"/>
      <c r="CO46" s="1144"/>
      <c r="CP46" s="1144"/>
      <c r="CQ46" s="1144"/>
      <c r="CR46" s="1144"/>
      <c r="CS46" s="1144"/>
      <c r="CT46" s="1144"/>
      <c r="CU46" s="1144"/>
      <c r="CV46" s="1144"/>
      <c r="CW46" s="1144"/>
      <c r="CX46" s="1144"/>
      <c r="CY46" s="1144"/>
      <c r="CZ46" s="1144"/>
      <c r="DA46" s="1144"/>
      <c r="DB46" s="1144"/>
      <c r="DC46" s="1145"/>
    </row>
    <row r="47" spans="2:109" x14ac:dyDescent="0.15">
      <c r="B47" s="333"/>
      <c r="AN47" s="1146"/>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C47" s="1147"/>
      <c r="CD47" s="1147"/>
      <c r="CE47" s="1147"/>
      <c r="CF47" s="1147"/>
      <c r="CG47" s="1147"/>
      <c r="CH47" s="1147"/>
      <c r="CI47" s="1147"/>
      <c r="CJ47" s="1147"/>
      <c r="CK47" s="1147"/>
      <c r="CL47" s="1147"/>
      <c r="CM47" s="1147"/>
      <c r="CN47" s="1147"/>
      <c r="CO47" s="1147"/>
      <c r="CP47" s="1147"/>
      <c r="CQ47" s="1147"/>
      <c r="CR47" s="1147"/>
      <c r="CS47" s="1147"/>
      <c r="CT47" s="1147"/>
      <c r="CU47" s="1147"/>
      <c r="CV47" s="1147"/>
      <c r="CW47" s="1147"/>
      <c r="CX47" s="1147"/>
      <c r="CY47" s="1147"/>
      <c r="CZ47" s="1147"/>
      <c r="DA47" s="1147"/>
      <c r="DB47" s="1147"/>
      <c r="DC47" s="1148"/>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4" t="s">
        <v>548</v>
      </c>
    </row>
    <row r="50" spans="1:109" x14ac:dyDescent="0.15">
      <c r="B50" s="333"/>
      <c r="G50" s="1132"/>
      <c r="H50" s="1132"/>
      <c r="I50" s="1132"/>
      <c r="J50" s="1132"/>
      <c r="K50" s="343"/>
      <c r="L50" s="343"/>
      <c r="M50" s="344"/>
      <c r="N50" s="344"/>
      <c r="AN50" s="1150"/>
      <c r="AO50" s="1151"/>
      <c r="AP50" s="1151"/>
      <c r="AQ50" s="1151"/>
      <c r="AR50" s="1151"/>
      <c r="AS50" s="1151"/>
      <c r="AT50" s="1151"/>
      <c r="AU50" s="1151"/>
      <c r="AV50" s="1151"/>
      <c r="AW50" s="1151"/>
      <c r="AX50" s="1151"/>
      <c r="AY50" s="1151"/>
      <c r="AZ50" s="1151"/>
      <c r="BA50" s="1151"/>
      <c r="BB50" s="1151"/>
      <c r="BC50" s="1151"/>
      <c r="BD50" s="1151"/>
      <c r="BE50" s="1151"/>
      <c r="BF50" s="1151"/>
      <c r="BG50" s="1151"/>
      <c r="BH50" s="1151"/>
      <c r="BI50" s="1151"/>
      <c r="BJ50" s="1151"/>
      <c r="BK50" s="1151"/>
      <c r="BL50" s="1151"/>
      <c r="BM50" s="1151"/>
      <c r="BN50" s="1151"/>
      <c r="BO50" s="1152"/>
      <c r="BP50" s="1138" t="s">
        <v>524</v>
      </c>
      <c r="BQ50" s="1138"/>
      <c r="BR50" s="1138"/>
      <c r="BS50" s="1138"/>
      <c r="BT50" s="1138"/>
      <c r="BU50" s="1138"/>
      <c r="BV50" s="1138"/>
      <c r="BW50" s="1138"/>
      <c r="BX50" s="1138" t="s">
        <v>440</v>
      </c>
      <c r="BY50" s="1138"/>
      <c r="BZ50" s="1138"/>
      <c r="CA50" s="1138"/>
      <c r="CB50" s="1138"/>
      <c r="CC50" s="1138"/>
      <c r="CD50" s="1138"/>
      <c r="CE50" s="1138"/>
      <c r="CF50" s="1138" t="s">
        <v>525</v>
      </c>
      <c r="CG50" s="1138"/>
      <c r="CH50" s="1138"/>
      <c r="CI50" s="1138"/>
      <c r="CJ50" s="1138"/>
      <c r="CK50" s="1138"/>
      <c r="CL50" s="1138"/>
      <c r="CM50" s="1138"/>
      <c r="CN50" s="1138" t="s">
        <v>526</v>
      </c>
      <c r="CO50" s="1138"/>
      <c r="CP50" s="1138"/>
      <c r="CQ50" s="1138"/>
      <c r="CR50" s="1138"/>
      <c r="CS50" s="1138"/>
      <c r="CT50" s="1138"/>
      <c r="CU50" s="1138"/>
      <c r="CV50" s="1138" t="s">
        <v>527</v>
      </c>
      <c r="CW50" s="1138"/>
      <c r="CX50" s="1138"/>
      <c r="CY50" s="1138"/>
      <c r="CZ50" s="1138"/>
      <c r="DA50" s="1138"/>
      <c r="DB50" s="1138"/>
      <c r="DC50" s="1138"/>
    </row>
    <row r="51" spans="1:109" ht="13.5" customHeight="1" x14ac:dyDescent="0.15">
      <c r="B51" s="333"/>
      <c r="G51" s="1149"/>
      <c r="H51" s="1149"/>
      <c r="I51" s="1153"/>
      <c r="J51" s="1153"/>
      <c r="K51" s="1139"/>
      <c r="L51" s="1139"/>
      <c r="M51" s="1139"/>
      <c r="N51" s="1139"/>
      <c r="AM51" s="342"/>
      <c r="AN51" s="1137" t="s">
        <v>549</v>
      </c>
      <c r="AO51" s="1137"/>
      <c r="AP51" s="1137"/>
      <c r="AQ51" s="1137"/>
      <c r="AR51" s="1137"/>
      <c r="AS51" s="1137"/>
      <c r="AT51" s="1137"/>
      <c r="AU51" s="1137"/>
      <c r="AV51" s="1137"/>
      <c r="AW51" s="1137"/>
      <c r="AX51" s="1137"/>
      <c r="AY51" s="1137"/>
      <c r="AZ51" s="1137"/>
      <c r="BA51" s="1137"/>
      <c r="BB51" s="1137" t="s">
        <v>550</v>
      </c>
      <c r="BC51" s="1137"/>
      <c r="BD51" s="1137"/>
      <c r="BE51" s="1137"/>
      <c r="BF51" s="1137"/>
      <c r="BG51" s="1137"/>
      <c r="BH51" s="1137"/>
      <c r="BI51" s="1137"/>
      <c r="BJ51" s="1137"/>
      <c r="BK51" s="1137"/>
      <c r="BL51" s="1137"/>
      <c r="BM51" s="1137"/>
      <c r="BN51" s="1137"/>
      <c r="BO51" s="1137"/>
      <c r="BP51" s="1134">
        <v>69.599999999999994</v>
      </c>
      <c r="BQ51" s="1134"/>
      <c r="BR51" s="1134"/>
      <c r="BS51" s="1134"/>
      <c r="BT51" s="1134"/>
      <c r="BU51" s="1134"/>
      <c r="BV51" s="1134"/>
      <c r="BW51" s="1134"/>
      <c r="BX51" s="1134">
        <v>83.3</v>
      </c>
      <c r="BY51" s="1134"/>
      <c r="BZ51" s="1134"/>
      <c r="CA51" s="1134"/>
      <c r="CB51" s="1134"/>
      <c r="CC51" s="1134"/>
      <c r="CD51" s="1134"/>
      <c r="CE51" s="1134"/>
      <c r="CF51" s="1134">
        <v>69.599999999999994</v>
      </c>
      <c r="CG51" s="1134"/>
      <c r="CH51" s="1134"/>
      <c r="CI51" s="1134"/>
      <c r="CJ51" s="1134"/>
      <c r="CK51" s="1134"/>
      <c r="CL51" s="1134"/>
      <c r="CM51" s="1134"/>
      <c r="CN51" s="1134">
        <v>53.1</v>
      </c>
      <c r="CO51" s="1134"/>
      <c r="CP51" s="1134"/>
      <c r="CQ51" s="1134"/>
      <c r="CR51" s="1134"/>
      <c r="CS51" s="1134"/>
      <c r="CT51" s="1134"/>
      <c r="CU51" s="1134"/>
      <c r="CV51" s="1134">
        <v>31</v>
      </c>
      <c r="CW51" s="1134"/>
      <c r="CX51" s="1134"/>
      <c r="CY51" s="1134"/>
      <c r="CZ51" s="1134"/>
      <c r="DA51" s="1134"/>
      <c r="DB51" s="1134"/>
      <c r="DC51" s="1134"/>
    </row>
    <row r="52" spans="1:109" x14ac:dyDescent="0.15">
      <c r="B52" s="333"/>
      <c r="G52" s="1149"/>
      <c r="H52" s="1149"/>
      <c r="I52" s="1153"/>
      <c r="J52" s="1153"/>
      <c r="K52" s="1139"/>
      <c r="L52" s="1139"/>
      <c r="M52" s="1139"/>
      <c r="N52" s="1139"/>
      <c r="AM52" s="342"/>
      <c r="AN52" s="1137"/>
      <c r="AO52" s="1137"/>
      <c r="AP52" s="1137"/>
      <c r="AQ52" s="1137"/>
      <c r="AR52" s="1137"/>
      <c r="AS52" s="1137"/>
      <c r="AT52" s="1137"/>
      <c r="AU52" s="1137"/>
      <c r="AV52" s="1137"/>
      <c r="AW52" s="1137"/>
      <c r="AX52" s="1137"/>
      <c r="AY52" s="1137"/>
      <c r="AZ52" s="1137"/>
      <c r="BA52" s="1137"/>
      <c r="BB52" s="1137"/>
      <c r="BC52" s="1137"/>
      <c r="BD52" s="1137"/>
      <c r="BE52" s="1137"/>
      <c r="BF52" s="1137"/>
      <c r="BG52" s="1137"/>
      <c r="BH52" s="1137"/>
      <c r="BI52" s="1137"/>
      <c r="BJ52" s="1137"/>
      <c r="BK52" s="1137"/>
      <c r="BL52" s="1137"/>
      <c r="BM52" s="1137"/>
      <c r="BN52" s="1137"/>
      <c r="BO52" s="1137"/>
      <c r="BP52" s="1134"/>
      <c r="BQ52" s="1134"/>
      <c r="BR52" s="1134"/>
      <c r="BS52" s="1134"/>
      <c r="BT52" s="1134"/>
      <c r="BU52" s="1134"/>
      <c r="BV52" s="1134"/>
      <c r="BW52" s="1134"/>
      <c r="BX52" s="1134"/>
      <c r="BY52" s="1134"/>
      <c r="BZ52" s="1134"/>
      <c r="CA52" s="1134"/>
      <c r="CB52" s="1134"/>
      <c r="CC52" s="1134"/>
      <c r="CD52" s="1134"/>
      <c r="CE52" s="1134"/>
      <c r="CF52" s="1134"/>
      <c r="CG52" s="1134"/>
      <c r="CH52" s="1134"/>
      <c r="CI52" s="1134"/>
      <c r="CJ52" s="1134"/>
      <c r="CK52" s="1134"/>
      <c r="CL52" s="1134"/>
      <c r="CM52" s="1134"/>
      <c r="CN52" s="1134"/>
      <c r="CO52" s="1134"/>
      <c r="CP52" s="1134"/>
      <c r="CQ52" s="1134"/>
      <c r="CR52" s="1134"/>
      <c r="CS52" s="1134"/>
      <c r="CT52" s="1134"/>
      <c r="CU52" s="1134"/>
      <c r="CV52" s="1134"/>
      <c r="CW52" s="1134"/>
      <c r="CX52" s="1134"/>
      <c r="CY52" s="1134"/>
      <c r="CZ52" s="1134"/>
      <c r="DA52" s="1134"/>
      <c r="DB52" s="1134"/>
      <c r="DC52" s="1134"/>
    </row>
    <row r="53" spans="1:109" x14ac:dyDescent="0.15">
      <c r="A53" s="341"/>
      <c r="B53" s="333"/>
      <c r="G53" s="1149"/>
      <c r="H53" s="1149"/>
      <c r="I53" s="1132"/>
      <c r="J53" s="1132"/>
      <c r="K53" s="1139"/>
      <c r="L53" s="1139"/>
      <c r="M53" s="1139"/>
      <c r="N53" s="1139"/>
      <c r="AM53" s="342"/>
      <c r="AN53" s="1137"/>
      <c r="AO53" s="1137"/>
      <c r="AP53" s="1137"/>
      <c r="AQ53" s="1137"/>
      <c r="AR53" s="1137"/>
      <c r="AS53" s="1137"/>
      <c r="AT53" s="1137"/>
      <c r="AU53" s="1137"/>
      <c r="AV53" s="1137"/>
      <c r="AW53" s="1137"/>
      <c r="AX53" s="1137"/>
      <c r="AY53" s="1137"/>
      <c r="AZ53" s="1137"/>
      <c r="BA53" s="1137"/>
      <c r="BB53" s="1137" t="s">
        <v>551</v>
      </c>
      <c r="BC53" s="1137"/>
      <c r="BD53" s="1137"/>
      <c r="BE53" s="1137"/>
      <c r="BF53" s="1137"/>
      <c r="BG53" s="1137"/>
      <c r="BH53" s="1137"/>
      <c r="BI53" s="1137"/>
      <c r="BJ53" s="1137"/>
      <c r="BK53" s="1137"/>
      <c r="BL53" s="1137"/>
      <c r="BM53" s="1137"/>
      <c r="BN53" s="1137"/>
      <c r="BO53" s="1137"/>
      <c r="BP53" s="1134">
        <v>49.9</v>
      </c>
      <c r="BQ53" s="1134"/>
      <c r="BR53" s="1134"/>
      <c r="BS53" s="1134"/>
      <c r="BT53" s="1134"/>
      <c r="BU53" s="1134"/>
      <c r="BV53" s="1134"/>
      <c r="BW53" s="1134"/>
      <c r="BX53" s="1134">
        <v>49.2</v>
      </c>
      <c r="BY53" s="1134"/>
      <c r="BZ53" s="1134"/>
      <c r="CA53" s="1134"/>
      <c r="CB53" s="1134"/>
      <c r="CC53" s="1134"/>
      <c r="CD53" s="1134"/>
      <c r="CE53" s="1134"/>
      <c r="CF53" s="1134">
        <v>51.4</v>
      </c>
      <c r="CG53" s="1134"/>
      <c r="CH53" s="1134"/>
      <c r="CI53" s="1134"/>
      <c r="CJ53" s="1134"/>
      <c r="CK53" s="1134"/>
      <c r="CL53" s="1134"/>
      <c r="CM53" s="1134"/>
      <c r="CN53" s="1134">
        <v>52.5</v>
      </c>
      <c r="CO53" s="1134"/>
      <c r="CP53" s="1134"/>
      <c r="CQ53" s="1134"/>
      <c r="CR53" s="1134"/>
      <c r="CS53" s="1134"/>
      <c r="CT53" s="1134"/>
      <c r="CU53" s="1134"/>
      <c r="CV53" s="1134">
        <v>53.6</v>
      </c>
      <c r="CW53" s="1134"/>
      <c r="CX53" s="1134"/>
      <c r="CY53" s="1134"/>
      <c r="CZ53" s="1134"/>
      <c r="DA53" s="1134"/>
      <c r="DB53" s="1134"/>
      <c r="DC53" s="1134"/>
    </row>
    <row r="54" spans="1:109" x14ac:dyDescent="0.15">
      <c r="A54" s="341"/>
      <c r="B54" s="333"/>
      <c r="G54" s="1149"/>
      <c r="H54" s="1149"/>
      <c r="I54" s="1132"/>
      <c r="J54" s="1132"/>
      <c r="K54" s="1139"/>
      <c r="L54" s="1139"/>
      <c r="M54" s="1139"/>
      <c r="N54" s="1139"/>
      <c r="AM54" s="342"/>
      <c r="AN54" s="1137"/>
      <c r="AO54" s="1137"/>
      <c r="AP54" s="1137"/>
      <c r="AQ54" s="1137"/>
      <c r="AR54" s="1137"/>
      <c r="AS54" s="1137"/>
      <c r="AT54" s="1137"/>
      <c r="AU54" s="1137"/>
      <c r="AV54" s="1137"/>
      <c r="AW54" s="1137"/>
      <c r="AX54" s="1137"/>
      <c r="AY54" s="1137"/>
      <c r="AZ54" s="1137"/>
      <c r="BA54" s="1137"/>
      <c r="BB54" s="1137"/>
      <c r="BC54" s="1137"/>
      <c r="BD54" s="1137"/>
      <c r="BE54" s="1137"/>
      <c r="BF54" s="1137"/>
      <c r="BG54" s="1137"/>
      <c r="BH54" s="1137"/>
      <c r="BI54" s="1137"/>
      <c r="BJ54" s="1137"/>
      <c r="BK54" s="1137"/>
      <c r="BL54" s="1137"/>
      <c r="BM54" s="1137"/>
      <c r="BN54" s="1137"/>
      <c r="BO54" s="1137"/>
      <c r="BP54" s="1134"/>
      <c r="BQ54" s="1134"/>
      <c r="BR54" s="1134"/>
      <c r="BS54" s="1134"/>
      <c r="BT54" s="1134"/>
      <c r="BU54" s="1134"/>
      <c r="BV54" s="1134"/>
      <c r="BW54" s="1134"/>
      <c r="BX54" s="1134"/>
      <c r="BY54" s="1134"/>
      <c r="BZ54" s="1134"/>
      <c r="CA54" s="1134"/>
      <c r="CB54" s="1134"/>
      <c r="CC54" s="1134"/>
      <c r="CD54" s="1134"/>
      <c r="CE54" s="1134"/>
      <c r="CF54" s="1134"/>
      <c r="CG54" s="1134"/>
      <c r="CH54" s="1134"/>
      <c r="CI54" s="1134"/>
      <c r="CJ54" s="1134"/>
      <c r="CK54" s="1134"/>
      <c r="CL54" s="1134"/>
      <c r="CM54" s="1134"/>
      <c r="CN54" s="1134"/>
      <c r="CO54" s="1134"/>
      <c r="CP54" s="1134"/>
      <c r="CQ54" s="1134"/>
      <c r="CR54" s="1134"/>
      <c r="CS54" s="1134"/>
      <c r="CT54" s="1134"/>
      <c r="CU54" s="1134"/>
      <c r="CV54" s="1134"/>
      <c r="CW54" s="1134"/>
      <c r="CX54" s="1134"/>
      <c r="CY54" s="1134"/>
      <c r="CZ54" s="1134"/>
      <c r="DA54" s="1134"/>
      <c r="DB54" s="1134"/>
      <c r="DC54" s="1134"/>
    </row>
    <row r="55" spans="1:109" x14ac:dyDescent="0.15">
      <c r="A55" s="341"/>
      <c r="B55" s="333"/>
      <c r="G55" s="1132"/>
      <c r="H55" s="1132"/>
      <c r="I55" s="1132"/>
      <c r="J55" s="1132"/>
      <c r="K55" s="1139"/>
      <c r="L55" s="1139"/>
      <c r="M55" s="1139"/>
      <c r="N55" s="1139"/>
      <c r="AN55" s="1138" t="s">
        <v>552</v>
      </c>
      <c r="AO55" s="1138"/>
      <c r="AP55" s="1138"/>
      <c r="AQ55" s="1138"/>
      <c r="AR55" s="1138"/>
      <c r="AS55" s="1138"/>
      <c r="AT55" s="1138"/>
      <c r="AU55" s="1138"/>
      <c r="AV55" s="1138"/>
      <c r="AW55" s="1138"/>
      <c r="AX55" s="1138"/>
      <c r="AY55" s="1138"/>
      <c r="AZ55" s="1138"/>
      <c r="BA55" s="1138"/>
      <c r="BB55" s="1137" t="s">
        <v>550</v>
      </c>
      <c r="BC55" s="1137"/>
      <c r="BD55" s="1137"/>
      <c r="BE55" s="1137"/>
      <c r="BF55" s="1137"/>
      <c r="BG55" s="1137"/>
      <c r="BH55" s="1137"/>
      <c r="BI55" s="1137"/>
      <c r="BJ55" s="1137"/>
      <c r="BK55" s="1137"/>
      <c r="BL55" s="1137"/>
      <c r="BM55" s="1137"/>
      <c r="BN55" s="1137"/>
      <c r="BO55" s="1137"/>
      <c r="BP55" s="1134">
        <v>15</v>
      </c>
      <c r="BQ55" s="1134"/>
      <c r="BR55" s="1134"/>
      <c r="BS55" s="1134"/>
      <c r="BT55" s="1134"/>
      <c r="BU55" s="1134"/>
      <c r="BV55" s="1134"/>
      <c r="BW55" s="1134"/>
      <c r="BX55" s="1134">
        <v>12.2</v>
      </c>
      <c r="BY55" s="1134"/>
      <c r="BZ55" s="1134"/>
      <c r="CA55" s="1134"/>
      <c r="CB55" s="1134"/>
      <c r="CC55" s="1134"/>
      <c r="CD55" s="1134"/>
      <c r="CE55" s="1134"/>
      <c r="CF55" s="1134">
        <v>5</v>
      </c>
      <c r="CG55" s="1134"/>
      <c r="CH55" s="1134"/>
      <c r="CI55" s="1134"/>
      <c r="CJ55" s="1134"/>
      <c r="CK55" s="1134"/>
      <c r="CL55" s="1134"/>
      <c r="CM55" s="1134"/>
      <c r="CN55" s="1134">
        <v>5.4</v>
      </c>
      <c r="CO55" s="1134"/>
      <c r="CP55" s="1134"/>
      <c r="CQ55" s="1134"/>
      <c r="CR55" s="1134"/>
      <c r="CS55" s="1134"/>
      <c r="CT55" s="1134"/>
      <c r="CU55" s="1134"/>
      <c r="CV55" s="1134">
        <v>3.9</v>
      </c>
      <c r="CW55" s="1134"/>
      <c r="CX55" s="1134"/>
      <c r="CY55" s="1134"/>
      <c r="CZ55" s="1134"/>
      <c r="DA55" s="1134"/>
      <c r="DB55" s="1134"/>
      <c r="DC55" s="1134"/>
    </row>
    <row r="56" spans="1:109" x14ac:dyDescent="0.15">
      <c r="A56" s="341"/>
      <c r="B56" s="333"/>
      <c r="G56" s="1132"/>
      <c r="H56" s="1132"/>
      <c r="I56" s="1132"/>
      <c r="J56" s="1132"/>
      <c r="K56" s="1139"/>
      <c r="L56" s="1139"/>
      <c r="M56" s="1139"/>
      <c r="N56" s="1139"/>
      <c r="AN56" s="1138"/>
      <c r="AO56" s="1138"/>
      <c r="AP56" s="1138"/>
      <c r="AQ56" s="1138"/>
      <c r="AR56" s="1138"/>
      <c r="AS56" s="1138"/>
      <c r="AT56" s="1138"/>
      <c r="AU56" s="1138"/>
      <c r="AV56" s="1138"/>
      <c r="AW56" s="1138"/>
      <c r="AX56" s="1138"/>
      <c r="AY56" s="1138"/>
      <c r="AZ56" s="1138"/>
      <c r="BA56" s="1138"/>
      <c r="BB56" s="1137"/>
      <c r="BC56" s="1137"/>
      <c r="BD56" s="1137"/>
      <c r="BE56" s="1137"/>
      <c r="BF56" s="1137"/>
      <c r="BG56" s="1137"/>
      <c r="BH56" s="1137"/>
      <c r="BI56" s="1137"/>
      <c r="BJ56" s="1137"/>
      <c r="BK56" s="1137"/>
      <c r="BL56" s="1137"/>
      <c r="BM56" s="1137"/>
      <c r="BN56" s="1137"/>
      <c r="BO56" s="1137"/>
      <c r="BP56" s="1134"/>
      <c r="BQ56" s="1134"/>
      <c r="BR56" s="1134"/>
      <c r="BS56" s="1134"/>
      <c r="BT56" s="1134"/>
      <c r="BU56" s="1134"/>
      <c r="BV56" s="1134"/>
      <c r="BW56" s="1134"/>
      <c r="BX56" s="1134"/>
      <c r="BY56" s="1134"/>
      <c r="BZ56" s="1134"/>
      <c r="CA56" s="1134"/>
      <c r="CB56" s="1134"/>
      <c r="CC56" s="1134"/>
      <c r="CD56" s="1134"/>
      <c r="CE56" s="1134"/>
      <c r="CF56" s="1134"/>
      <c r="CG56" s="1134"/>
      <c r="CH56" s="1134"/>
      <c r="CI56" s="1134"/>
      <c r="CJ56" s="1134"/>
      <c r="CK56" s="1134"/>
      <c r="CL56" s="1134"/>
      <c r="CM56" s="1134"/>
      <c r="CN56" s="1134"/>
      <c r="CO56" s="1134"/>
      <c r="CP56" s="1134"/>
      <c r="CQ56" s="1134"/>
      <c r="CR56" s="1134"/>
      <c r="CS56" s="1134"/>
      <c r="CT56" s="1134"/>
      <c r="CU56" s="1134"/>
      <c r="CV56" s="1134"/>
      <c r="CW56" s="1134"/>
      <c r="CX56" s="1134"/>
      <c r="CY56" s="1134"/>
      <c r="CZ56" s="1134"/>
      <c r="DA56" s="1134"/>
      <c r="DB56" s="1134"/>
      <c r="DC56" s="1134"/>
    </row>
    <row r="57" spans="1:109" s="341" customFormat="1" x14ac:dyDescent="0.15">
      <c r="B57" s="345"/>
      <c r="G57" s="1132"/>
      <c r="H57" s="1132"/>
      <c r="I57" s="1135"/>
      <c r="J57" s="1135"/>
      <c r="K57" s="1139"/>
      <c r="L57" s="1139"/>
      <c r="M57" s="1139"/>
      <c r="N57" s="1139"/>
      <c r="AM57" s="324"/>
      <c r="AN57" s="1138"/>
      <c r="AO57" s="1138"/>
      <c r="AP57" s="1138"/>
      <c r="AQ57" s="1138"/>
      <c r="AR57" s="1138"/>
      <c r="AS57" s="1138"/>
      <c r="AT57" s="1138"/>
      <c r="AU57" s="1138"/>
      <c r="AV57" s="1138"/>
      <c r="AW57" s="1138"/>
      <c r="AX57" s="1138"/>
      <c r="AY57" s="1138"/>
      <c r="AZ57" s="1138"/>
      <c r="BA57" s="1138"/>
      <c r="BB57" s="1137" t="s">
        <v>551</v>
      </c>
      <c r="BC57" s="1137"/>
      <c r="BD57" s="1137"/>
      <c r="BE57" s="1137"/>
      <c r="BF57" s="1137"/>
      <c r="BG57" s="1137"/>
      <c r="BH57" s="1137"/>
      <c r="BI57" s="1137"/>
      <c r="BJ57" s="1137"/>
      <c r="BK57" s="1137"/>
      <c r="BL57" s="1137"/>
      <c r="BM57" s="1137"/>
      <c r="BN57" s="1137"/>
      <c r="BO57" s="1137"/>
      <c r="BP57" s="1134">
        <v>60.1</v>
      </c>
      <c r="BQ57" s="1134"/>
      <c r="BR57" s="1134"/>
      <c r="BS57" s="1134"/>
      <c r="BT57" s="1134"/>
      <c r="BU57" s="1134"/>
      <c r="BV57" s="1134"/>
      <c r="BW57" s="1134"/>
      <c r="BX57" s="1134">
        <v>61.2</v>
      </c>
      <c r="BY57" s="1134"/>
      <c r="BZ57" s="1134"/>
      <c r="CA57" s="1134"/>
      <c r="CB57" s="1134"/>
      <c r="CC57" s="1134"/>
      <c r="CD57" s="1134"/>
      <c r="CE57" s="1134"/>
      <c r="CF57" s="1134">
        <v>61.7</v>
      </c>
      <c r="CG57" s="1134"/>
      <c r="CH57" s="1134"/>
      <c r="CI57" s="1134"/>
      <c r="CJ57" s="1134"/>
      <c r="CK57" s="1134"/>
      <c r="CL57" s="1134"/>
      <c r="CM57" s="1134"/>
      <c r="CN57" s="1134">
        <v>62.6</v>
      </c>
      <c r="CO57" s="1134"/>
      <c r="CP57" s="1134"/>
      <c r="CQ57" s="1134"/>
      <c r="CR57" s="1134"/>
      <c r="CS57" s="1134"/>
      <c r="CT57" s="1134"/>
      <c r="CU57" s="1134"/>
      <c r="CV57" s="1134">
        <v>63.1</v>
      </c>
      <c r="CW57" s="1134"/>
      <c r="CX57" s="1134"/>
      <c r="CY57" s="1134"/>
      <c r="CZ57" s="1134"/>
      <c r="DA57" s="1134"/>
      <c r="DB57" s="1134"/>
      <c r="DC57" s="1134"/>
      <c r="DD57" s="346"/>
      <c r="DE57" s="345"/>
    </row>
    <row r="58" spans="1:109" s="341" customFormat="1" x14ac:dyDescent="0.15">
      <c r="A58" s="324"/>
      <c r="B58" s="345"/>
      <c r="G58" s="1132"/>
      <c r="H58" s="1132"/>
      <c r="I58" s="1135"/>
      <c r="J58" s="1135"/>
      <c r="K58" s="1139"/>
      <c r="L58" s="1139"/>
      <c r="M58" s="1139"/>
      <c r="N58" s="1139"/>
      <c r="AM58" s="324"/>
      <c r="AN58" s="1138"/>
      <c r="AO58" s="1138"/>
      <c r="AP58" s="1138"/>
      <c r="AQ58" s="1138"/>
      <c r="AR58" s="1138"/>
      <c r="AS58" s="1138"/>
      <c r="AT58" s="1138"/>
      <c r="AU58" s="1138"/>
      <c r="AV58" s="1138"/>
      <c r="AW58" s="1138"/>
      <c r="AX58" s="1138"/>
      <c r="AY58" s="1138"/>
      <c r="AZ58" s="1138"/>
      <c r="BA58" s="1138"/>
      <c r="BB58" s="1137"/>
      <c r="BC58" s="1137"/>
      <c r="BD58" s="1137"/>
      <c r="BE58" s="1137"/>
      <c r="BF58" s="1137"/>
      <c r="BG58" s="1137"/>
      <c r="BH58" s="1137"/>
      <c r="BI58" s="1137"/>
      <c r="BJ58" s="1137"/>
      <c r="BK58" s="1137"/>
      <c r="BL58" s="1137"/>
      <c r="BM58" s="1137"/>
      <c r="BN58" s="1137"/>
      <c r="BO58" s="1137"/>
      <c r="BP58" s="1134"/>
      <c r="BQ58" s="1134"/>
      <c r="BR58" s="1134"/>
      <c r="BS58" s="1134"/>
      <c r="BT58" s="1134"/>
      <c r="BU58" s="1134"/>
      <c r="BV58" s="1134"/>
      <c r="BW58" s="1134"/>
      <c r="BX58" s="1134"/>
      <c r="BY58" s="1134"/>
      <c r="BZ58" s="1134"/>
      <c r="CA58" s="1134"/>
      <c r="CB58" s="1134"/>
      <c r="CC58" s="1134"/>
      <c r="CD58" s="1134"/>
      <c r="CE58" s="1134"/>
      <c r="CF58" s="1134"/>
      <c r="CG58" s="1134"/>
      <c r="CH58" s="1134"/>
      <c r="CI58" s="1134"/>
      <c r="CJ58" s="1134"/>
      <c r="CK58" s="1134"/>
      <c r="CL58" s="1134"/>
      <c r="CM58" s="1134"/>
      <c r="CN58" s="1134"/>
      <c r="CO58" s="1134"/>
      <c r="CP58" s="1134"/>
      <c r="CQ58" s="1134"/>
      <c r="CR58" s="1134"/>
      <c r="CS58" s="1134"/>
      <c r="CT58" s="1134"/>
      <c r="CU58" s="1134"/>
      <c r="CV58" s="1134"/>
      <c r="CW58" s="1134"/>
      <c r="CX58" s="1134"/>
      <c r="CY58" s="1134"/>
      <c r="CZ58" s="1134"/>
      <c r="DA58" s="1134"/>
      <c r="DB58" s="1134"/>
      <c r="DC58" s="1134"/>
      <c r="DD58" s="346"/>
      <c r="DE58" s="345"/>
    </row>
    <row r="59" spans="1:109" s="341" customFormat="1" x14ac:dyDescent="0.1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x14ac:dyDescent="0.15">
      <c r="B63" s="352" t="s">
        <v>553</v>
      </c>
    </row>
    <row r="64" spans="1:109" x14ac:dyDescent="0.15">
      <c r="B64" s="333"/>
      <c r="G64" s="340"/>
      <c r="I64" s="353"/>
      <c r="J64" s="353"/>
      <c r="K64" s="353"/>
      <c r="L64" s="353"/>
      <c r="M64" s="353"/>
      <c r="N64" s="354"/>
      <c r="AM64" s="340"/>
      <c r="AN64" s="340" t="s">
        <v>547</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40" t="s">
        <v>557</v>
      </c>
      <c r="AO65" s="1141"/>
      <c r="AP65" s="1141"/>
      <c r="AQ65" s="1141"/>
      <c r="AR65" s="1141"/>
      <c r="AS65" s="1141"/>
      <c r="AT65" s="1141"/>
      <c r="AU65" s="1141"/>
      <c r="AV65" s="1141"/>
      <c r="AW65" s="1141"/>
      <c r="AX65" s="1141"/>
      <c r="AY65" s="1141"/>
      <c r="AZ65" s="1141"/>
      <c r="BA65" s="1141"/>
      <c r="BB65" s="1141"/>
      <c r="BC65" s="1141"/>
      <c r="BD65" s="1141"/>
      <c r="BE65" s="1141"/>
      <c r="BF65" s="1141"/>
      <c r="BG65" s="1141"/>
      <c r="BH65" s="1141"/>
      <c r="BI65" s="1141"/>
      <c r="BJ65" s="1141"/>
      <c r="BK65" s="1141"/>
      <c r="BL65" s="1141"/>
      <c r="BM65" s="1141"/>
      <c r="BN65" s="1141"/>
      <c r="BO65" s="1141"/>
      <c r="BP65" s="1141"/>
      <c r="BQ65" s="1141"/>
      <c r="BR65" s="1141"/>
      <c r="BS65" s="1141"/>
      <c r="BT65" s="1141"/>
      <c r="BU65" s="1141"/>
      <c r="BV65" s="1141"/>
      <c r="BW65" s="1141"/>
      <c r="BX65" s="1141"/>
      <c r="BY65" s="1141"/>
      <c r="BZ65" s="1141"/>
      <c r="CA65" s="1141"/>
      <c r="CB65" s="1141"/>
      <c r="CC65" s="1141"/>
      <c r="CD65" s="1141"/>
      <c r="CE65" s="1141"/>
      <c r="CF65" s="1141"/>
      <c r="CG65" s="1141"/>
      <c r="CH65" s="1141"/>
      <c r="CI65" s="1141"/>
      <c r="CJ65" s="1141"/>
      <c r="CK65" s="1141"/>
      <c r="CL65" s="1141"/>
      <c r="CM65" s="1141"/>
      <c r="CN65" s="1141"/>
      <c r="CO65" s="1141"/>
      <c r="CP65" s="1141"/>
      <c r="CQ65" s="1141"/>
      <c r="CR65" s="1141"/>
      <c r="CS65" s="1141"/>
      <c r="CT65" s="1141"/>
      <c r="CU65" s="1141"/>
      <c r="CV65" s="1141"/>
      <c r="CW65" s="1141"/>
      <c r="CX65" s="1141"/>
      <c r="CY65" s="1141"/>
      <c r="CZ65" s="1141"/>
      <c r="DA65" s="1141"/>
      <c r="DB65" s="1141"/>
      <c r="DC65" s="1142"/>
    </row>
    <row r="66" spans="2:107" x14ac:dyDescent="0.15">
      <c r="B66" s="333"/>
      <c r="AN66" s="1143"/>
      <c r="AO66" s="1144"/>
      <c r="AP66" s="1144"/>
      <c r="AQ66" s="1144"/>
      <c r="AR66" s="1144"/>
      <c r="AS66" s="1144"/>
      <c r="AT66" s="1144"/>
      <c r="AU66" s="1144"/>
      <c r="AV66" s="1144"/>
      <c r="AW66" s="1144"/>
      <c r="AX66" s="1144"/>
      <c r="AY66" s="1144"/>
      <c r="AZ66" s="1144"/>
      <c r="BA66" s="1144"/>
      <c r="BB66" s="1144"/>
      <c r="BC66" s="1144"/>
      <c r="BD66" s="1144"/>
      <c r="BE66" s="1144"/>
      <c r="BF66" s="1144"/>
      <c r="BG66" s="1144"/>
      <c r="BH66" s="1144"/>
      <c r="BI66" s="1144"/>
      <c r="BJ66" s="1144"/>
      <c r="BK66" s="1144"/>
      <c r="BL66" s="1144"/>
      <c r="BM66" s="1144"/>
      <c r="BN66" s="1144"/>
      <c r="BO66" s="1144"/>
      <c r="BP66" s="1144"/>
      <c r="BQ66" s="1144"/>
      <c r="BR66" s="1144"/>
      <c r="BS66" s="1144"/>
      <c r="BT66" s="1144"/>
      <c r="BU66" s="1144"/>
      <c r="BV66" s="1144"/>
      <c r="BW66" s="1144"/>
      <c r="BX66" s="1144"/>
      <c r="BY66" s="1144"/>
      <c r="BZ66" s="1144"/>
      <c r="CA66" s="1144"/>
      <c r="CB66" s="1144"/>
      <c r="CC66" s="1144"/>
      <c r="CD66" s="1144"/>
      <c r="CE66" s="1144"/>
      <c r="CF66" s="1144"/>
      <c r="CG66" s="1144"/>
      <c r="CH66" s="1144"/>
      <c r="CI66" s="1144"/>
      <c r="CJ66" s="1144"/>
      <c r="CK66" s="1144"/>
      <c r="CL66" s="1144"/>
      <c r="CM66" s="1144"/>
      <c r="CN66" s="1144"/>
      <c r="CO66" s="1144"/>
      <c r="CP66" s="1144"/>
      <c r="CQ66" s="1144"/>
      <c r="CR66" s="1144"/>
      <c r="CS66" s="1144"/>
      <c r="CT66" s="1144"/>
      <c r="CU66" s="1144"/>
      <c r="CV66" s="1144"/>
      <c r="CW66" s="1144"/>
      <c r="CX66" s="1144"/>
      <c r="CY66" s="1144"/>
      <c r="CZ66" s="1144"/>
      <c r="DA66" s="1144"/>
      <c r="DB66" s="1144"/>
      <c r="DC66" s="1145"/>
    </row>
    <row r="67" spans="2:107" x14ac:dyDescent="0.15">
      <c r="B67" s="333"/>
      <c r="AN67" s="1143"/>
      <c r="AO67" s="1144"/>
      <c r="AP67" s="1144"/>
      <c r="AQ67" s="1144"/>
      <c r="AR67" s="1144"/>
      <c r="AS67" s="1144"/>
      <c r="AT67" s="1144"/>
      <c r="AU67" s="1144"/>
      <c r="AV67" s="1144"/>
      <c r="AW67" s="1144"/>
      <c r="AX67" s="1144"/>
      <c r="AY67" s="1144"/>
      <c r="AZ67" s="1144"/>
      <c r="BA67" s="1144"/>
      <c r="BB67" s="1144"/>
      <c r="BC67" s="1144"/>
      <c r="BD67" s="1144"/>
      <c r="BE67" s="1144"/>
      <c r="BF67" s="1144"/>
      <c r="BG67" s="1144"/>
      <c r="BH67" s="1144"/>
      <c r="BI67" s="1144"/>
      <c r="BJ67" s="1144"/>
      <c r="BK67" s="1144"/>
      <c r="BL67" s="1144"/>
      <c r="BM67" s="1144"/>
      <c r="BN67" s="1144"/>
      <c r="BO67" s="1144"/>
      <c r="BP67" s="1144"/>
      <c r="BQ67" s="1144"/>
      <c r="BR67" s="1144"/>
      <c r="BS67" s="1144"/>
      <c r="BT67" s="1144"/>
      <c r="BU67" s="1144"/>
      <c r="BV67" s="1144"/>
      <c r="BW67" s="1144"/>
      <c r="BX67" s="1144"/>
      <c r="BY67" s="1144"/>
      <c r="BZ67" s="1144"/>
      <c r="CA67" s="1144"/>
      <c r="CB67" s="1144"/>
      <c r="CC67" s="1144"/>
      <c r="CD67" s="1144"/>
      <c r="CE67" s="1144"/>
      <c r="CF67" s="1144"/>
      <c r="CG67" s="1144"/>
      <c r="CH67" s="1144"/>
      <c r="CI67" s="1144"/>
      <c r="CJ67" s="1144"/>
      <c r="CK67" s="1144"/>
      <c r="CL67" s="1144"/>
      <c r="CM67" s="1144"/>
      <c r="CN67" s="1144"/>
      <c r="CO67" s="1144"/>
      <c r="CP67" s="1144"/>
      <c r="CQ67" s="1144"/>
      <c r="CR67" s="1144"/>
      <c r="CS67" s="1144"/>
      <c r="CT67" s="1144"/>
      <c r="CU67" s="1144"/>
      <c r="CV67" s="1144"/>
      <c r="CW67" s="1144"/>
      <c r="CX67" s="1144"/>
      <c r="CY67" s="1144"/>
      <c r="CZ67" s="1144"/>
      <c r="DA67" s="1144"/>
      <c r="DB67" s="1144"/>
      <c r="DC67" s="1145"/>
    </row>
    <row r="68" spans="2:107" x14ac:dyDescent="0.15">
      <c r="B68" s="333"/>
      <c r="AN68" s="1143"/>
      <c r="AO68" s="1144"/>
      <c r="AP68" s="1144"/>
      <c r="AQ68" s="1144"/>
      <c r="AR68" s="1144"/>
      <c r="AS68" s="1144"/>
      <c r="AT68" s="1144"/>
      <c r="AU68" s="1144"/>
      <c r="AV68" s="1144"/>
      <c r="AW68" s="1144"/>
      <c r="AX68" s="1144"/>
      <c r="AY68" s="1144"/>
      <c r="AZ68" s="1144"/>
      <c r="BA68" s="1144"/>
      <c r="BB68" s="1144"/>
      <c r="BC68" s="1144"/>
      <c r="BD68" s="1144"/>
      <c r="BE68" s="1144"/>
      <c r="BF68" s="1144"/>
      <c r="BG68" s="1144"/>
      <c r="BH68" s="1144"/>
      <c r="BI68" s="1144"/>
      <c r="BJ68" s="1144"/>
      <c r="BK68" s="1144"/>
      <c r="BL68" s="1144"/>
      <c r="BM68" s="1144"/>
      <c r="BN68" s="1144"/>
      <c r="BO68" s="1144"/>
      <c r="BP68" s="1144"/>
      <c r="BQ68" s="1144"/>
      <c r="BR68" s="1144"/>
      <c r="BS68" s="1144"/>
      <c r="BT68" s="1144"/>
      <c r="BU68" s="1144"/>
      <c r="BV68" s="1144"/>
      <c r="BW68" s="1144"/>
      <c r="BX68" s="1144"/>
      <c r="BY68" s="1144"/>
      <c r="BZ68" s="1144"/>
      <c r="CA68" s="1144"/>
      <c r="CB68" s="1144"/>
      <c r="CC68" s="1144"/>
      <c r="CD68" s="1144"/>
      <c r="CE68" s="1144"/>
      <c r="CF68" s="1144"/>
      <c r="CG68" s="1144"/>
      <c r="CH68" s="1144"/>
      <c r="CI68" s="1144"/>
      <c r="CJ68" s="1144"/>
      <c r="CK68" s="1144"/>
      <c r="CL68" s="1144"/>
      <c r="CM68" s="1144"/>
      <c r="CN68" s="1144"/>
      <c r="CO68" s="1144"/>
      <c r="CP68" s="1144"/>
      <c r="CQ68" s="1144"/>
      <c r="CR68" s="1144"/>
      <c r="CS68" s="1144"/>
      <c r="CT68" s="1144"/>
      <c r="CU68" s="1144"/>
      <c r="CV68" s="1144"/>
      <c r="CW68" s="1144"/>
      <c r="CX68" s="1144"/>
      <c r="CY68" s="1144"/>
      <c r="CZ68" s="1144"/>
      <c r="DA68" s="1144"/>
      <c r="DB68" s="1144"/>
      <c r="DC68" s="1145"/>
    </row>
    <row r="69" spans="2:107" x14ac:dyDescent="0.15">
      <c r="B69" s="333"/>
      <c r="AN69" s="1146"/>
      <c r="AO69" s="1147"/>
      <c r="AP69" s="1147"/>
      <c r="AQ69" s="1147"/>
      <c r="AR69" s="1147"/>
      <c r="AS69" s="1147"/>
      <c r="AT69" s="1147"/>
      <c r="AU69" s="1147"/>
      <c r="AV69" s="1147"/>
      <c r="AW69" s="1147"/>
      <c r="AX69" s="1147"/>
      <c r="AY69" s="1147"/>
      <c r="AZ69" s="1147"/>
      <c r="BA69" s="1147"/>
      <c r="BB69" s="1147"/>
      <c r="BC69" s="1147"/>
      <c r="BD69" s="1147"/>
      <c r="BE69" s="1147"/>
      <c r="BF69" s="1147"/>
      <c r="BG69" s="1147"/>
      <c r="BH69" s="1147"/>
      <c r="BI69" s="1147"/>
      <c r="BJ69" s="1147"/>
      <c r="BK69" s="1147"/>
      <c r="BL69" s="1147"/>
      <c r="BM69" s="1147"/>
      <c r="BN69" s="1147"/>
      <c r="BO69" s="1147"/>
      <c r="BP69" s="1147"/>
      <c r="BQ69" s="1147"/>
      <c r="BR69" s="1147"/>
      <c r="BS69" s="1147"/>
      <c r="BT69" s="1147"/>
      <c r="BU69" s="1147"/>
      <c r="BV69" s="1147"/>
      <c r="BW69" s="1147"/>
      <c r="BX69" s="1147"/>
      <c r="BY69" s="1147"/>
      <c r="BZ69" s="1147"/>
      <c r="CA69" s="1147"/>
      <c r="CB69" s="1147"/>
      <c r="CC69" s="1147"/>
      <c r="CD69" s="1147"/>
      <c r="CE69" s="1147"/>
      <c r="CF69" s="1147"/>
      <c r="CG69" s="1147"/>
      <c r="CH69" s="1147"/>
      <c r="CI69" s="1147"/>
      <c r="CJ69" s="1147"/>
      <c r="CK69" s="1147"/>
      <c r="CL69" s="1147"/>
      <c r="CM69" s="1147"/>
      <c r="CN69" s="1147"/>
      <c r="CO69" s="1147"/>
      <c r="CP69" s="1147"/>
      <c r="CQ69" s="1147"/>
      <c r="CR69" s="1147"/>
      <c r="CS69" s="1147"/>
      <c r="CT69" s="1147"/>
      <c r="CU69" s="1147"/>
      <c r="CV69" s="1147"/>
      <c r="CW69" s="1147"/>
      <c r="CX69" s="1147"/>
      <c r="CY69" s="1147"/>
      <c r="CZ69" s="1147"/>
      <c r="DA69" s="1147"/>
      <c r="DB69" s="1147"/>
      <c r="DC69" s="1148"/>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4" t="s">
        <v>548</v>
      </c>
    </row>
    <row r="72" spans="2:107" x14ac:dyDescent="0.15">
      <c r="B72" s="333"/>
      <c r="G72" s="1132"/>
      <c r="H72" s="1132"/>
      <c r="I72" s="1132"/>
      <c r="J72" s="1132"/>
      <c r="K72" s="343"/>
      <c r="L72" s="343"/>
      <c r="M72" s="344"/>
      <c r="N72" s="344"/>
      <c r="AN72" s="1150"/>
      <c r="AO72" s="1151"/>
      <c r="AP72" s="1151"/>
      <c r="AQ72" s="1151"/>
      <c r="AR72" s="1151"/>
      <c r="AS72" s="1151"/>
      <c r="AT72" s="1151"/>
      <c r="AU72" s="1151"/>
      <c r="AV72" s="1151"/>
      <c r="AW72" s="1151"/>
      <c r="AX72" s="1151"/>
      <c r="AY72" s="1151"/>
      <c r="AZ72" s="1151"/>
      <c r="BA72" s="1151"/>
      <c r="BB72" s="1151"/>
      <c r="BC72" s="1151"/>
      <c r="BD72" s="1151"/>
      <c r="BE72" s="1151"/>
      <c r="BF72" s="1151"/>
      <c r="BG72" s="1151"/>
      <c r="BH72" s="1151"/>
      <c r="BI72" s="1151"/>
      <c r="BJ72" s="1151"/>
      <c r="BK72" s="1151"/>
      <c r="BL72" s="1151"/>
      <c r="BM72" s="1151"/>
      <c r="BN72" s="1151"/>
      <c r="BO72" s="1152"/>
      <c r="BP72" s="1138" t="s">
        <v>524</v>
      </c>
      <c r="BQ72" s="1138"/>
      <c r="BR72" s="1138"/>
      <c r="BS72" s="1138"/>
      <c r="BT72" s="1138"/>
      <c r="BU72" s="1138"/>
      <c r="BV72" s="1138"/>
      <c r="BW72" s="1138"/>
      <c r="BX72" s="1138" t="s">
        <v>440</v>
      </c>
      <c r="BY72" s="1138"/>
      <c r="BZ72" s="1138"/>
      <c r="CA72" s="1138"/>
      <c r="CB72" s="1138"/>
      <c r="CC72" s="1138"/>
      <c r="CD72" s="1138"/>
      <c r="CE72" s="1138"/>
      <c r="CF72" s="1138" t="s">
        <v>525</v>
      </c>
      <c r="CG72" s="1138"/>
      <c r="CH72" s="1138"/>
      <c r="CI72" s="1138"/>
      <c r="CJ72" s="1138"/>
      <c r="CK72" s="1138"/>
      <c r="CL72" s="1138"/>
      <c r="CM72" s="1138"/>
      <c r="CN72" s="1138" t="s">
        <v>526</v>
      </c>
      <c r="CO72" s="1138"/>
      <c r="CP72" s="1138"/>
      <c r="CQ72" s="1138"/>
      <c r="CR72" s="1138"/>
      <c r="CS72" s="1138"/>
      <c r="CT72" s="1138"/>
      <c r="CU72" s="1138"/>
      <c r="CV72" s="1138" t="s">
        <v>527</v>
      </c>
      <c r="CW72" s="1138"/>
      <c r="CX72" s="1138"/>
      <c r="CY72" s="1138"/>
      <c r="CZ72" s="1138"/>
      <c r="DA72" s="1138"/>
      <c r="DB72" s="1138"/>
      <c r="DC72" s="1138"/>
    </row>
    <row r="73" spans="2:107" x14ac:dyDescent="0.15">
      <c r="B73" s="333"/>
      <c r="G73" s="1149"/>
      <c r="H73" s="1149"/>
      <c r="I73" s="1149"/>
      <c r="J73" s="1149"/>
      <c r="K73" s="1133"/>
      <c r="L73" s="1133"/>
      <c r="M73" s="1133"/>
      <c r="N73" s="1133"/>
      <c r="AM73" s="342"/>
      <c r="AN73" s="1137" t="s">
        <v>549</v>
      </c>
      <c r="AO73" s="1137"/>
      <c r="AP73" s="1137"/>
      <c r="AQ73" s="1137"/>
      <c r="AR73" s="1137"/>
      <c r="AS73" s="1137"/>
      <c r="AT73" s="1137"/>
      <c r="AU73" s="1137"/>
      <c r="AV73" s="1137"/>
      <c r="AW73" s="1137"/>
      <c r="AX73" s="1137"/>
      <c r="AY73" s="1137"/>
      <c r="AZ73" s="1137"/>
      <c r="BA73" s="1137"/>
      <c r="BB73" s="1137" t="s">
        <v>550</v>
      </c>
      <c r="BC73" s="1137"/>
      <c r="BD73" s="1137"/>
      <c r="BE73" s="1137"/>
      <c r="BF73" s="1137"/>
      <c r="BG73" s="1137"/>
      <c r="BH73" s="1137"/>
      <c r="BI73" s="1137"/>
      <c r="BJ73" s="1137"/>
      <c r="BK73" s="1137"/>
      <c r="BL73" s="1137"/>
      <c r="BM73" s="1137"/>
      <c r="BN73" s="1137"/>
      <c r="BO73" s="1137"/>
      <c r="BP73" s="1134">
        <v>69.599999999999994</v>
      </c>
      <c r="BQ73" s="1134"/>
      <c r="BR73" s="1134"/>
      <c r="BS73" s="1134"/>
      <c r="BT73" s="1134"/>
      <c r="BU73" s="1134"/>
      <c r="BV73" s="1134"/>
      <c r="BW73" s="1134"/>
      <c r="BX73" s="1134">
        <v>83.3</v>
      </c>
      <c r="BY73" s="1134"/>
      <c r="BZ73" s="1134"/>
      <c r="CA73" s="1134"/>
      <c r="CB73" s="1134"/>
      <c r="CC73" s="1134"/>
      <c r="CD73" s="1134"/>
      <c r="CE73" s="1134"/>
      <c r="CF73" s="1134">
        <v>69.599999999999994</v>
      </c>
      <c r="CG73" s="1134"/>
      <c r="CH73" s="1134"/>
      <c r="CI73" s="1134"/>
      <c r="CJ73" s="1134"/>
      <c r="CK73" s="1134"/>
      <c r="CL73" s="1134"/>
      <c r="CM73" s="1134"/>
      <c r="CN73" s="1134">
        <v>53.1</v>
      </c>
      <c r="CO73" s="1134"/>
      <c r="CP73" s="1134"/>
      <c r="CQ73" s="1134"/>
      <c r="CR73" s="1134"/>
      <c r="CS73" s="1134"/>
      <c r="CT73" s="1134"/>
      <c r="CU73" s="1134"/>
      <c r="CV73" s="1134">
        <v>31</v>
      </c>
      <c r="CW73" s="1134"/>
      <c r="CX73" s="1134"/>
      <c r="CY73" s="1134"/>
      <c r="CZ73" s="1134"/>
      <c r="DA73" s="1134"/>
      <c r="DB73" s="1134"/>
      <c r="DC73" s="1134"/>
    </row>
    <row r="74" spans="2:107" x14ac:dyDescent="0.15">
      <c r="B74" s="333"/>
      <c r="G74" s="1149"/>
      <c r="H74" s="1149"/>
      <c r="I74" s="1149"/>
      <c r="J74" s="1149"/>
      <c r="K74" s="1133"/>
      <c r="L74" s="1133"/>
      <c r="M74" s="1133"/>
      <c r="N74" s="1133"/>
      <c r="AM74" s="342"/>
      <c r="AN74" s="1137"/>
      <c r="AO74" s="1137"/>
      <c r="AP74" s="1137"/>
      <c r="AQ74" s="1137"/>
      <c r="AR74" s="1137"/>
      <c r="AS74" s="1137"/>
      <c r="AT74" s="1137"/>
      <c r="AU74" s="1137"/>
      <c r="AV74" s="1137"/>
      <c r="AW74" s="1137"/>
      <c r="AX74" s="1137"/>
      <c r="AY74" s="1137"/>
      <c r="AZ74" s="1137"/>
      <c r="BA74" s="1137"/>
      <c r="BB74" s="1137"/>
      <c r="BC74" s="1137"/>
      <c r="BD74" s="1137"/>
      <c r="BE74" s="1137"/>
      <c r="BF74" s="1137"/>
      <c r="BG74" s="1137"/>
      <c r="BH74" s="1137"/>
      <c r="BI74" s="1137"/>
      <c r="BJ74" s="1137"/>
      <c r="BK74" s="1137"/>
      <c r="BL74" s="1137"/>
      <c r="BM74" s="1137"/>
      <c r="BN74" s="1137"/>
      <c r="BO74" s="1137"/>
      <c r="BP74" s="1134"/>
      <c r="BQ74" s="1134"/>
      <c r="BR74" s="1134"/>
      <c r="BS74" s="1134"/>
      <c r="BT74" s="1134"/>
      <c r="BU74" s="1134"/>
      <c r="BV74" s="1134"/>
      <c r="BW74" s="1134"/>
      <c r="BX74" s="1134"/>
      <c r="BY74" s="1134"/>
      <c r="BZ74" s="1134"/>
      <c r="CA74" s="1134"/>
      <c r="CB74" s="1134"/>
      <c r="CC74" s="1134"/>
      <c r="CD74" s="1134"/>
      <c r="CE74" s="1134"/>
      <c r="CF74" s="1134"/>
      <c r="CG74" s="1134"/>
      <c r="CH74" s="1134"/>
      <c r="CI74" s="1134"/>
      <c r="CJ74" s="1134"/>
      <c r="CK74" s="1134"/>
      <c r="CL74" s="1134"/>
      <c r="CM74" s="1134"/>
      <c r="CN74" s="1134"/>
      <c r="CO74" s="1134"/>
      <c r="CP74" s="1134"/>
      <c r="CQ74" s="1134"/>
      <c r="CR74" s="1134"/>
      <c r="CS74" s="1134"/>
      <c r="CT74" s="1134"/>
      <c r="CU74" s="1134"/>
      <c r="CV74" s="1134"/>
      <c r="CW74" s="1134"/>
      <c r="CX74" s="1134"/>
      <c r="CY74" s="1134"/>
      <c r="CZ74" s="1134"/>
      <c r="DA74" s="1134"/>
      <c r="DB74" s="1134"/>
      <c r="DC74" s="1134"/>
    </row>
    <row r="75" spans="2:107" x14ac:dyDescent="0.15">
      <c r="B75" s="333"/>
      <c r="G75" s="1149"/>
      <c r="H75" s="1149"/>
      <c r="I75" s="1132"/>
      <c r="J75" s="1132"/>
      <c r="K75" s="1139"/>
      <c r="L75" s="1139"/>
      <c r="M75" s="1139"/>
      <c r="N75" s="1139"/>
      <c r="AM75" s="342"/>
      <c r="AN75" s="1137"/>
      <c r="AO75" s="1137"/>
      <c r="AP75" s="1137"/>
      <c r="AQ75" s="1137"/>
      <c r="AR75" s="1137"/>
      <c r="AS75" s="1137"/>
      <c r="AT75" s="1137"/>
      <c r="AU75" s="1137"/>
      <c r="AV75" s="1137"/>
      <c r="AW75" s="1137"/>
      <c r="AX75" s="1137"/>
      <c r="AY75" s="1137"/>
      <c r="AZ75" s="1137"/>
      <c r="BA75" s="1137"/>
      <c r="BB75" s="1137" t="s">
        <v>554</v>
      </c>
      <c r="BC75" s="1137"/>
      <c r="BD75" s="1137"/>
      <c r="BE75" s="1137"/>
      <c r="BF75" s="1137"/>
      <c r="BG75" s="1137"/>
      <c r="BH75" s="1137"/>
      <c r="BI75" s="1137"/>
      <c r="BJ75" s="1137"/>
      <c r="BK75" s="1137"/>
      <c r="BL75" s="1137"/>
      <c r="BM75" s="1137"/>
      <c r="BN75" s="1137"/>
      <c r="BO75" s="1137"/>
      <c r="BP75" s="1134">
        <v>6.7</v>
      </c>
      <c r="BQ75" s="1134"/>
      <c r="BR75" s="1134"/>
      <c r="BS75" s="1134"/>
      <c r="BT75" s="1134"/>
      <c r="BU75" s="1134"/>
      <c r="BV75" s="1134"/>
      <c r="BW75" s="1134"/>
      <c r="BX75" s="1134">
        <v>7.5</v>
      </c>
      <c r="BY75" s="1134"/>
      <c r="BZ75" s="1134"/>
      <c r="CA75" s="1134"/>
      <c r="CB75" s="1134"/>
      <c r="CC75" s="1134"/>
      <c r="CD75" s="1134"/>
      <c r="CE75" s="1134"/>
      <c r="CF75" s="1134">
        <v>6.1</v>
      </c>
      <c r="CG75" s="1134"/>
      <c r="CH75" s="1134"/>
      <c r="CI75" s="1134"/>
      <c r="CJ75" s="1134"/>
      <c r="CK75" s="1134"/>
      <c r="CL75" s="1134"/>
      <c r="CM75" s="1134"/>
      <c r="CN75" s="1134">
        <v>4.8</v>
      </c>
      <c r="CO75" s="1134"/>
      <c r="CP75" s="1134"/>
      <c r="CQ75" s="1134"/>
      <c r="CR75" s="1134"/>
      <c r="CS75" s="1134"/>
      <c r="CT75" s="1134"/>
      <c r="CU75" s="1134"/>
      <c r="CV75" s="1134">
        <v>4.0999999999999996</v>
      </c>
      <c r="CW75" s="1134"/>
      <c r="CX75" s="1134"/>
      <c r="CY75" s="1134"/>
      <c r="CZ75" s="1134"/>
      <c r="DA75" s="1134"/>
      <c r="DB75" s="1134"/>
      <c r="DC75" s="1134"/>
    </row>
    <row r="76" spans="2:107" x14ac:dyDescent="0.15">
      <c r="B76" s="333"/>
      <c r="G76" s="1149"/>
      <c r="H76" s="1149"/>
      <c r="I76" s="1132"/>
      <c r="J76" s="1132"/>
      <c r="K76" s="1139"/>
      <c r="L76" s="1139"/>
      <c r="M76" s="1139"/>
      <c r="N76" s="1139"/>
      <c r="AM76" s="342"/>
      <c r="AN76" s="1137"/>
      <c r="AO76" s="1137"/>
      <c r="AP76" s="1137"/>
      <c r="AQ76" s="1137"/>
      <c r="AR76" s="1137"/>
      <c r="AS76" s="1137"/>
      <c r="AT76" s="1137"/>
      <c r="AU76" s="1137"/>
      <c r="AV76" s="1137"/>
      <c r="AW76" s="1137"/>
      <c r="AX76" s="1137"/>
      <c r="AY76" s="1137"/>
      <c r="AZ76" s="1137"/>
      <c r="BA76" s="1137"/>
      <c r="BB76" s="1137"/>
      <c r="BC76" s="1137"/>
      <c r="BD76" s="1137"/>
      <c r="BE76" s="1137"/>
      <c r="BF76" s="1137"/>
      <c r="BG76" s="1137"/>
      <c r="BH76" s="1137"/>
      <c r="BI76" s="1137"/>
      <c r="BJ76" s="1137"/>
      <c r="BK76" s="1137"/>
      <c r="BL76" s="1137"/>
      <c r="BM76" s="1137"/>
      <c r="BN76" s="1137"/>
      <c r="BO76" s="1137"/>
      <c r="BP76" s="1134"/>
      <c r="BQ76" s="1134"/>
      <c r="BR76" s="1134"/>
      <c r="BS76" s="1134"/>
      <c r="BT76" s="1134"/>
      <c r="BU76" s="1134"/>
      <c r="BV76" s="1134"/>
      <c r="BW76" s="1134"/>
      <c r="BX76" s="1134"/>
      <c r="BY76" s="1134"/>
      <c r="BZ76" s="1134"/>
      <c r="CA76" s="1134"/>
      <c r="CB76" s="1134"/>
      <c r="CC76" s="1134"/>
      <c r="CD76" s="1134"/>
      <c r="CE76" s="1134"/>
      <c r="CF76" s="1134"/>
      <c r="CG76" s="1134"/>
      <c r="CH76" s="1134"/>
      <c r="CI76" s="1134"/>
      <c r="CJ76" s="1134"/>
      <c r="CK76" s="1134"/>
      <c r="CL76" s="1134"/>
      <c r="CM76" s="1134"/>
      <c r="CN76" s="1134"/>
      <c r="CO76" s="1134"/>
      <c r="CP76" s="1134"/>
      <c r="CQ76" s="1134"/>
      <c r="CR76" s="1134"/>
      <c r="CS76" s="1134"/>
      <c r="CT76" s="1134"/>
      <c r="CU76" s="1134"/>
      <c r="CV76" s="1134"/>
      <c r="CW76" s="1134"/>
      <c r="CX76" s="1134"/>
      <c r="CY76" s="1134"/>
      <c r="CZ76" s="1134"/>
      <c r="DA76" s="1134"/>
      <c r="DB76" s="1134"/>
      <c r="DC76" s="1134"/>
    </row>
    <row r="77" spans="2:107" x14ac:dyDescent="0.15">
      <c r="B77" s="333"/>
      <c r="G77" s="1132"/>
      <c r="H77" s="1132"/>
      <c r="I77" s="1132"/>
      <c r="J77" s="1132"/>
      <c r="K77" s="1133"/>
      <c r="L77" s="1133"/>
      <c r="M77" s="1133"/>
      <c r="N77" s="1133"/>
      <c r="AN77" s="1138" t="s">
        <v>552</v>
      </c>
      <c r="AO77" s="1138"/>
      <c r="AP77" s="1138"/>
      <c r="AQ77" s="1138"/>
      <c r="AR77" s="1138"/>
      <c r="AS77" s="1138"/>
      <c r="AT77" s="1138"/>
      <c r="AU77" s="1138"/>
      <c r="AV77" s="1138"/>
      <c r="AW77" s="1138"/>
      <c r="AX77" s="1138"/>
      <c r="AY77" s="1138"/>
      <c r="AZ77" s="1138"/>
      <c r="BA77" s="1138"/>
      <c r="BB77" s="1137" t="s">
        <v>550</v>
      </c>
      <c r="BC77" s="1137"/>
      <c r="BD77" s="1137"/>
      <c r="BE77" s="1137"/>
      <c r="BF77" s="1137"/>
      <c r="BG77" s="1137"/>
      <c r="BH77" s="1137"/>
      <c r="BI77" s="1137"/>
      <c r="BJ77" s="1137"/>
      <c r="BK77" s="1137"/>
      <c r="BL77" s="1137"/>
      <c r="BM77" s="1137"/>
      <c r="BN77" s="1137"/>
      <c r="BO77" s="1137"/>
      <c r="BP77" s="1134">
        <v>15</v>
      </c>
      <c r="BQ77" s="1134"/>
      <c r="BR77" s="1134"/>
      <c r="BS77" s="1134"/>
      <c r="BT77" s="1134"/>
      <c r="BU77" s="1134"/>
      <c r="BV77" s="1134"/>
      <c r="BW77" s="1134"/>
      <c r="BX77" s="1134">
        <v>12.2</v>
      </c>
      <c r="BY77" s="1134"/>
      <c r="BZ77" s="1134"/>
      <c r="CA77" s="1134"/>
      <c r="CB77" s="1134"/>
      <c r="CC77" s="1134"/>
      <c r="CD77" s="1134"/>
      <c r="CE77" s="1134"/>
      <c r="CF77" s="1134">
        <v>5</v>
      </c>
      <c r="CG77" s="1134"/>
      <c r="CH77" s="1134"/>
      <c r="CI77" s="1134"/>
      <c r="CJ77" s="1134"/>
      <c r="CK77" s="1134"/>
      <c r="CL77" s="1134"/>
      <c r="CM77" s="1134"/>
      <c r="CN77" s="1134">
        <v>5.4</v>
      </c>
      <c r="CO77" s="1134"/>
      <c r="CP77" s="1134"/>
      <c r="CQ77" s="1134"/>
      <c r="CR77" s="1134"/>
      <c r="CS77" s="1134"/>
      <c r="CT77" s="1134"/>
      <c r="CU77" s="1134"/>
      <c r="CV77" s="1134">
        <v>3.9</v>
      </c>
      <c r="CW77" s="1134"/>
      <c r="CX77" s="1134"/>
      <c r="CY77" s="1134"/>
      <c r="CZ77" s="1134"/>
      <c r="DA77" s="1134"/>
      <c r="DB77" s="1134"/>
      <c r="DC77" s="1134"/>
    </row>
    <row r="78" spans="2:107" x14ac:dyDescent="0.15">
      <c r="B78" s="333"/>
      <c r="G78" s="1132"/>
      <c r="H78" s="1132"/>
      <c r="I78" s="1132"/>
      <c r="J78" s="1132"/>
      <c r="K78" s="1133"/>
      <c r="L78" s="1133"/>
      <c r="M78" s="1133"/>
      <c r="N78" s="1133"/>
      <c r="AN78" s="1138"/>
      <c r="AO78" s="1138"/>
      <c r="AP78" s="1138"/>
      <c r="AQ78" s="1138"/>
      <c r="AR78" s="1138"/>
      <c r="AS78" s="1138"/>
      <c r="AT78" s="1138"/>
      <c r="AU78" s="1138"/>
      <c r="AV78" s="1138"/>
      <c r="AW78" s="1138"/>
      <c r="AX78" s="1138"/>
      <c r="AY78" s="1138"/>
      <c r="AZ78" s="1138"/>
      <c r="BA78" s="1138"/>
      <c r="BB78" s="1137"/>
      <c r="BC78" s="1137"/>
      <c r="BD78" s="1137"/>
      <c r="BE78" s="1137"/>
      <c r="BF78" s="1137"/>
      <c r="BG78" s="1137"/>
      <c r="BH78" s="1137"/>
      <c r="BI78" s="1137"/>
      <c r="BJ78" s="1137"/>
      <c r="BK78" s="1137"/>
      <c r="BL78" s="1137"/>
      <c r="BM78" s="1137"/>
      <c r="BN78" s="1137"/>
      <c r="BO78" s="1137"/>
      <c r="BP78" s="1134"/>
      <c r="BQ78" s="1134"/>
      <c r="BR78" s="1134"/>
      <c r="BS78" s="1134"/>
      <c r="BT78" s="1134"/>
      <c r="BU78" s="1134"/>
      <c r="BV78" s="1134"/>
      <c r="BW78" s="1134"/>
      <c r="BX78" s="1134"/>
      <c r="BY78" s="1134"/>
      <c r="BZ78" s="1134"/>
      <c r="CA78" s="1134"/>
      <c r="CB78" s="1134"/>
      <c r="CC78" s="1134"/>
      <c r="CD78" s="1134"/>
      <c r="CE78" s="1134"/>
      <c r="CF78" s="1134"/>
      <c r="CG78" s="1134"/>
      <c r="CH78" s="1134"/>
      <c r="CI78" s="1134"/>
      <c r="CJ78" s="1134"/>
      <c r="CK78" s="1134"/>
      <c r="CL78" s="1134"/>
      <c r="CM78" s="1134"/>
      <c r="CN78" s="1134"/>
      <c r="CO78" s="1134"/>
      <c r="CP78" s="1134"/>
      <c r="CQ78" s="1134"/>
      <c r="CR78" s="1134"/>
      <c r="CS78" s="1134"/>
      <c r="CT78" s="1134"/>
      <c r="CU78" s="1134"/>
      <c r="CV78" s="1134"/>
      <c r="CW78" s="1134"/>
      <c r="CX78" s="1134"/>
      <c r="CY78" s="1134"/>
      <c r="CZ78" s="1134"/>
      <c r="DA78" s="1134"/>
      <c r="DB78" s="1134"/>
      <c r="DC78" s="1134"/>
    </row>
    <row r="79" spans="2:107" x14ac:dyDescent="0.15">
      <c r="B79" s="333"/>
      <c r="G79" s="1132"/>
      <c r="H79" s="1132"/>
      <c r="I79" s="1135"/>
      <c r="J79" s="1135"/>
      <c r="K79" s="1136"/>
      <c r="L79" s="1136"/>
      <c r="M79" s="1136"/>
      <c r="N79" s="1136"/>
      <c r="AN79" s="1138"/>
      <c r="AO79" s="1138"/>
      <c r="AP79" s="1138"/>
      <c r="AQ79" s="1138"/>
      <c r="AR79" s="1138"/>
      <c r="AS79" s="1138"/>
      <c r="AT79" s="1138"/>
      <c r="AU79" s="1138"/>
      <c r="AV79" s="1138"/>
      <c r="AW79" s="1138"/>
      <c r="AX79" s="1138"/>
      <c r="AY79" s="1138"/>
      <c r="AZ79" s="1138"/>
      <c r="BA79" s="1138"/>
      <c r="BB79" s="1137" t="s">
        <v>554</v>
      </c>
      <c r="BC79" s="1137"/>
      <c r="BD79" s="1137"/>
      <c r="BE79" s="1137"/>
      <c r="BF79" s="1137"/>
      <c r="BG79" s="1137"/>
      <c r="BH79" s="1137"/>
      <c r="BI79" s="1137"/>
      <c r="BJ79" s="1137"/>
      <c r="BK79" s="1137"/>
      <c r="BL79" s="1137"/>
      <c r="BM79" s="1137"/>
      <c r="BN79" s="1137"/>
      <c r="BO79" s="1137"/>
      <c r="BP79" s="1134">
        <v>5</v>
      </c>
      <c r="BQ79" s="1134"/>
      <c r="BR79" s="1134"/>
      <c r="BS79" s="1134"/>
      <c r="BT79" s="1134"/>
      <c r="BU79" s="1134"/>
      <c r="BV79" s="1134"/>
      <c r="BW79" s="1134"/>
      <c r="BX79" s="1134">
        <v>4.8</v>
      </c>
      <c r="BY79" s="1134"/>
      <c r="BZ79" s="1134"/>
      <c r="CA79" s="1134"/>
      <c r="CB79" s="1134"/>
      <c r="CC79" s="1134"/>
      <c r="CD79" s="1134"/>
      <c r="CE79" s="1134"/>
      <c r="CF79" s="1134">
        <v>4.5</v>
      </c>
      <c r="CG79" s="1134"/>
      <c r="CH79" s="1134"/>
      <c r="CI79" s="1134"/>
      <c r="CJ79" s="1134"/>
      <c r="CK79" s="1134"/>
      <c r="CL79" s="1134"/>
      <c r="CM79" s="1134"/>
      <c r="CN79" s="1134">
        <v>4.2</v>
      </c>
      <c r="CO79" s="1134"/>
      <c r="CP79" s="1134"/>
      <c r="CQ79" s="1134"/>
      <c r="CR79" s="1134"/>
      <c r="CS79" s="1134"/>
      <c r="CT79" s="1134"/>
      <c r="CU79" s="1134"/>
      <c r="CV79" s="1134">
        <v>4.2</v>
      </c>
      <c r="CW79" s="1134"/>
      <c r="CX79" s="1134"/>
      <c r="CY79" s="1134"/>
      <c r="CZ79" s="1134"/>
      <c r="DA79" s="1134"/>
      <c r="DB79" s="1134"/>
      <c r="DC79" s="1134"/>
    </row>
    <row r="80" spans="2:107" x14ac:dyDescent="0.15">
      <c r="B80" s="333"/>
      <c r="G80" s="1132"/>
      <c r="H80" s="1132"/>
      <c r="I80" s="1135"/>
      <c r="J80" s="1135"/>
      <c r="K80" s="1136"/>
      <c r="L80" s="1136"/>
      <c r="M80" s="1136"/>
      <c r="N80" s="1136"/>
      <c r="AN80" s="1138"/>
      <c r="AO80" s="1138"/>
      <c r="AP80" s="1138"/>
      <c r="AQ80" s="1138"/>
      <c r="AR80" s="1138"/>
      <c r="AS80" s="1138"/>
      <c r="AT80" s="1138"/>
      <c r="AU80" s="1138"/>
      <c r="AV80" s="1138"/>
      <c r="AW80" s="1138"/>
      <c r="AX80" s="1138"/>
      <c r="AY80" s="1138"/>
      <c r="AZ80" s="1138"/>
      <c r="BA80" s="1138"/>
      <c r="BB80" s="1137"/>
      <c r="BC80" s="1137"/>
      <c r="BD80" s="1137"/>
      <c r="BE80" s="1137"/>
      <c r="BF80" s="1137"/>
      <c r="BG80" s="1137"/>
      <c r="BH80" s="1137"/>
      <c r="BI80" s="1137"/>
      <c r="BJ80" s="1137"/>
      <c r="BK80" s="1137"/>
      <c r="BL80" s="1137"/>
      <c r="BM80" s="1137"/>
      <c r="BN80" s="1137"/>
      <c r="BO80" s="1137"/>
      <c r="BP80" s="1134"/>
      <c r="BQ80" s="1134"/>
      <c r="BR80" s="1134"/>
      <c r="BS80" s="1134"/>
      <c r="BT80" s="1134"/>
      <c r="BU80" s="1134"/>
      <c r="BV80" s="1134"/>
      <c r="BW80" s="1134"/>
      <c r="BX80" s="1134"/>
      <c r="BY80" s="1134"/>
      <c r="BZ80" s="1134"/>
      <c r="CA80" s="1134"/>
      <c r="CB80" s="1134"/>
      <c r="CC80" s="1134"/>
      <c r="CD80" s="1134"/>
      <c r="CE80" s="1134"/>
      <c r="CF80" s="1134"/>
      <c r="CG80" s="1134"/>
      <c r="CH80" s="1134"/>
      <c r="CI80" s="1134"/>
      <c r="CJ80" s="1134"/>
      <c r="CK80" s="1134"/>
      <c r="CL80" s="1134"/>
      <c r="CM80" s="1134"/>
      <c r="CN80" s="1134"/>
      <c r="CO80" s="1134"/>
      <c r="CP80" s="1134"/>
      <c r="CQ80" s="1134"/>
      <c r="CR80" s="1134"/>
      <c r="CS80" s="1134"/>
      <c r="CT80" s="1134"/>
      <c r="CU80" s="1134"/>
      <c r="CV80" s="1134"/>
      <c r="CW80" s="1134"/>
      <c r="CX80" s="1134"/>
      <c r="CY80" s="1134"/>
      <c r="CZ80" s="1134"/>
      <c r="DA80" s="1134"/>
      <c r="DB80" s="1134"/>
      <c r="DC80" s="1134"/>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4"/>
      <c r="DE84" s="324"/>
    </row>
    <row r="85" spans="2:109" x14ac:dyDescent="0.15">
      <c r="DD85" s="324"/>
      <c r="DE85" s="324"/>
    </row>
    <row r="86" spans="2:109" hidden="1" x14ac:dyDescent="0.15">
      <c r="DD86" s="324"/>
      <c r="DE86" s="324"/>
    </row>
    <row r="87" spans="2:109" hidden="1" x14ac:dyDescent="0.15">
      <c r="K87" s="361"/>
      <c r="AQ87" s="361"/>
      <c r="BC87" s="361"/>
      <c r="BO87" s="361"/>
      <c r="CA87" s="361"/>
      <c r="CM87" s="361"/>
      <c r="CY87" s="361"/>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58/qXbeUBnFecPeC39Syisws60WrfwQ6XYM+6jfTnEekEg00eYQn/xBUEXIwAuJnuA+6p6fB3AxDZcyWuybTGg==" saltValue="iypuvtsStX1hfZLIwSs81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1:34" ht="13.5" customHeight="1" x14ac:dyDescent="0.1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S2" s="327"/>
      <c r="AH2" s="327"/>
    </row>
    <row r="3" spans="1: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x14ac:dyDescent="0.15"/>
    <row r="5" spans="1:34" x14ac:dyDescent="0.15"/>
    <row r="6" spans="1:34" x14ac:dyDescent="0.15"/>
    <row r="7" spans="1:34" x14ac:dyDescent="0.15"/>
    <row r="8" spans="1:34" x14ac:dyDescent="0.15"/>
    <row r="9" spans="1:34" x14ac:dyDescent="0.15">
      <c r="AH9" s="32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555</v>
      </c>
    </row>
  </sheetData>
  <sheetProtection algorithmName="SHA-512" hashValue="HtZ7XtY+l1DHqAdDoQoCB8DKQZOPIaR1tZYR8GDfQDOP+fcpwW0NX99dFYaoS9lP9DF2Q4gL+6w9LU90IkpqyQ==" saltValue="n4H/2+iYsENN8DA4CZX72Q==" spinCount="100000" sheet="1" objects="1" scenarios="1"/>
  <dataConsolidate/>
  <phoneticPr fontId="4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2:34" ht="13.5" customHeight="1" x14ac:dyDescent="0.15">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x14ac:dyDescent="0.15">
      <c r="S2" s="327"/>
      <c r="AH2" s="327"/>
    </row>
    <row r="3" spans="2: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x14ac:dyDescent="0.15"/>
    <row r="5" spans="2:34" x14ac:dyDescent="0.15"/>
    <row r="6" spans="2:34" x14ac:dyDescent="0.15"/>
    <row r="7" spans="2:34" x14ac:dyDescent="0.15"/>
    <row r="8" spans="2:34" x14ac:dyDescent="0.15"/>
    <row r="9" spans="2:34" x14ac:dyDescent="0.15">
      <c r="AH9" s="3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c r="AG59" s="327"/>
      <c r="AH59" s="327"/>
    </row>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555</v>
      </c>
    </row>
  </sheetData>
  <sheetProtection algorithmName="SHA-512" hashValue="WOz0qIe3O49b8WJjcDFk3O4GFdHRRkGeLY2L2uj9r0bWhbR9LOugY9NTiAUJVgSqiEWoCqQo23SWF1U7tpvchQ==" saltValue="KPqQJsurB6nH8ylj+WqaIA=="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79</v>
      </c>
      <c r="E2" s="142"/>
      <c r="F2" s="314" t="s">
        <v>523</v>
      </c>
      <c r="G2" s="166"/>
      <c r="H2" s="176"/>
    </row>
    <row r="3" spans="1:8" x14ac:dyDescent="0.15">
      <c r="A3" s="132" t="s">
        <v>133</v>
      </c>
      <c r="B3" s="124"/>
      <c r="C3" s="307"/>
      <c r="D3" s="310">
        <v>68621</v>
      </c>
      <c r="E3" s="312"/>
      <c r="F3" s="315">
        <v>40879</v>
      </c>
      <c r="G3" s="317"/>
      <c r="H3" s="320"/>
    </row>
    <row r="4" spans="1:8" x14ac:dyDescent="0.15">
      <c r="A4" s="117"/>
      <c r="B4" s="123"/>
      <c r="C4" s="308"/>
      <c r="D4" s="311">
        <v>43624</v>
      </c>
      <c r="E4" s="313"/>
      <c r="F4" s="316">
        <v>24087</v>
      </c>
      <c r="G4" s="318"/>
      <c r="H4" s="321"/>
    </row>
    <row r="5" spans="1:8" x14ac:dyDescent="0.15">
      <c r="A5" s="132" t="s">
        <v>233</v>
      </c>
      <c r="B5" s="124"/>
      <c r="C5" s="307"/>
      <c r="D5" s="310">
        <v>93950</v>
      </c>
      <c r="E5" s="312"/>
      <c r="F5" s="315">
        <v>42651</v>
      </c>
      <c r="G5" s="317"/>
      <c r="H5" s="320"/>
    </row>
    <row r="6" spans="1:8" x14ac:dyDescent="0.15">
      <c r="A6" s="117"/>
      <c r="B6" s="123"/>
      <c r="C6" s="308"/>
      <c r="D6" s="311">
        <v>40428</v>
      </c>
      <c r="E6" s="313"/>
      <c r="F6" s="316">
        <v>22675</v>
      </c>
      <c r="G6" s="318"/>
      <c r="H6" s="321"/>
    </row>
    <row r="7" spans="1:8" x14ac:dyDescent="0.15">
      <c r="A7" s="132" t="s">
        <v>502</v>
      </c>
      <c r="B7" s="124"/>
      <c r="C7" s="307"/>
      <c r="D7" s="310">
        <v>42558</v>
      </c>
      <c r="E7" s="312"/>
      <c r="F7" s="315">
        <v>43226</v>
      </c>
      <c r="G7" s="317"/>
      <c r="H7" s="320"/>
    </row>
    <row r="8" spans="1:8" x14ac:dyDescent="0.15">
      <c r="A8" s="117"/>
      <c r="B8" s="123"/>
      <c r="C8" s="308"/>
      <c r="D8" s="311">
        <v>17179</v>
      </c>
      <c r="E8" s="313"/>
      <c r="F8" s="316">
        <v>22622</v>
      </c>
      <c r="G8" s="318"/>
      <c r="H8" s="321"/>
    </row>
    <row r="9" spans="1:8" x14ac:dyDescent="0.15">
      <c r="A9" s="132" t="s">
        <v>521</v>
      </c>
      <c r="B9" s="124"/>
      <c r="C9" s="307"/>
      <c r="D9" s="310">
        <v>41819</v>
      </c>
      <c r="E9" s="312"/>
      <c r="F9" s="315">
        <v>42836</v>
      </c>
      <c r="G9" s="317"/>
      <c r="H9" s="320"/>
    </row>
    <row r="10" spans="1:8" x14ac:dyDescent="0.15">
      <c r="A10" s="117"/>
      <c r="B10" s="123"/>
      <c r="C10" s="308"/>
      <c r="D10" s="311">
        <v>31251</v>
      </c>
      <c r="E10" s="313"/>
      <c r="F10" s="316">
        <v>22936</v>
      </c>
      <c r="G10" s="318"/>
      <c r="H10" s="321"/>
    </row>
    <row r="11" spans="1:8" x14ac:dyDescent="0.15">
      <c r="A11" s="132" t="s">
        <v>474</v>
      </c>
      <c r="B11" s="124"/>
      <c r="C11" s="307"/>
      <c r="D11" s="310">
        <v>47719</v>
      </c>
      <c r="E11" s="312"/>
      <c r="F11" s="315">
        <v>44161</v>
      </c>
      <c r="G11" s="317"/>
      <c r="H11" s="320"/>
    </row>
    <row r="12" spans="1:8" x14ac:dyDescent="0.15">
      <c r="A12" s="117"/>
      <c r="B12" s="123"/>
      <c r="C12" s="309"/>
      <c r="D12" s="311">
        <v>26529</v>
      </c>
      <c r="E12" s="313"/>
      <c r="F12" s="316">
        <v>23644</v>
      </c>
      <c r="G12" s="318"/>
      <c r="H12" s="321"/>
    </row>
    <row r="13" spans="1:8" x14ac:dyDescent="0.15">
      <c r="A13" s="132"/>
      <c r="B13" s="124"/>
      <c r="C13" s="307"/>
      <c r="D13" s="310">
        <v>58933</v>
      </c>
      <c r="E13" s="312"/>
      <c r="F13" s="315">
        <v>42751</v>
      </c>
      <c r="G13" s="319"/>
      <c r="H13" s="320"/>
    </row>
    <row r="14" spans="1:8" x14ac:dyDescent="0.15">
      <c r="A14" s="117"/>
      <c r="B14" s="123"/>
      <c r="C14" s="308"/>
      <c r="D14" s="311">
        <v>31802</v>
      </c>
      <c r="E14" s="313"/>
      <c r="F14" s="316">
        <v>23193</v>
      </c>
      <c r="G14" s="318"/>
      <c r="H14" s="321"/>
    </row>
    <row r="17" spans="1:11" x14ac:dyDescent="0.15">
      <c r="A17" s="299" t="s">
        <v>27</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86</v>
      </c>
      <c r="B19" s="300">
        <f>ROUND(VALUE(SUBSTITUTE(実質収支比率等に係る経年分析!F$48,"▲","-")),2)</f>
        <v>3.09</v>
      </c>
      <c r="C19" s="300">
        <f>ROUND(VALUE(SUBSTITUTE(実質収支比率等に係る経年分析!G$48,"▲","-")),2)</f>
        <v>4.3099999999999996</v>
      </c>
      <c r="D19" s="300">
        <f>ROUND(VALUE(SUBSTITUTE(実質収支比率等に係る経年分析!H$48,"▲","-")),2)</f>
        <v>6.07</v>
      </c>
      <c r="E19" s="300">
        <f>ROUND(VALUE(SUBSTITUTE(実質収支比率等に係る経年分析!I$48,"▲","-")),2)</f>
        <v>4.84</v>
      </c>
      <c r="F19" s="300">
        <f>ROUND(VALUE(SUBSTITUTE(実質収支比率等に係る経年分析!J$48,"▲","-")),2)</f>
        <v>4.24</v>
      </c>
    </row>
    <row r="20" spans="1:11" x14ac:dyDescent="0.15">
      <c r="A20" s="300" t="s">
        <v>40</v>
      </c>
      <c r="B20" s="300">
        <f>ROUND(VALUE(SUBSTITUTE(実質収支比率等に係る経年分析!F$47,"▲","-")),2)</f>
        <v>17.27</v>
      </c>
      <c r="C20" s="300">
        <f>ROUND(VALUE(SUBSTITUTE(実質収支比率等に係る経年分析!G$47,"▲","-")),2)</f>
        <v>18.899999999999999</v>
      </c>
      <c r="D20" s="300">
        <f>ROUND(VALUE(SUBSTITUTE(実質収支比率等に係る経年分析!H$47,"▲","-")),2)</f>
        <v>20.61</v>
      </c>
      <c r="E20" s="300">
        <f>ROUND(VALUE(SUBSTITUTE(実質収支比率等に係る経年分析!I$47,"▲","-")),2)</f>
        <v>21.17</v>
      </c>
      <c r="F20" s="300">
        <f>ROUND(VALUE(SUBSTITUTE(実質収支比率等に係る経年分析!J$47,"▲","-")),2)</f>
        <v>21.72</v>
      </c>
    </row>
    <row r="21" spans="1:11" x14ac:dyDescent="0.15">
      <c r="A21" s="300" t="s">
        <v>111</v>
      </c>
      <c r="B21" s="300">
        <f>IF(ISNUMBER(VALUE(SUBSTITUTE(実質収支比率等に係る経年分析!F$49,"▲","-"))),ROUND(VALUE(SUBSTITUTE(実質収支比率等に係る経年分析!F$49,"▲","-")),2),NA())</f>
        <v>-0.16</v>
      </c>
      <c r="C21" s="300">
        <f>IF(ISNUMBER(VALUE(SUBSTITUTE(実質収支比率等に係る経年分析!G$49,"▲","-"))),ROUND(VALUE(SUBSTITUTE(実質収支比率等に係る経年分析!G$49,"▲","-")),2),NA())</f>
        <v>4.67</v>
      </c>
      <c r="D21" s="300">
        <f>IF(ISNUMBER(VALUE(SUBSTITUTE(実質収支比率等に係る経年分析!H$49,"▲","-"))),ROUND(VALUE(SUBSTITUTE(実質収支比率等に係る経年分析!H$49,"▲","-")),2),NA())</f>
        <v>7.83</v>
      </c>
      <c r="E21" s="300">
        <f>IF(ISNUMBER(VALUE(SUBSTITUTE(実質収支比率等に係る経年分析!I$49,"▲","-"))),ROUND(VALUE(SUBSTITUTE(実質収支比率等に係る経年分析!I$49,"▲","-")),2),NA())</f>
        <v>2</v>
      </c>
      <c r="F21" s="300">
        <f>IF(ISNUMBER(VALUE(SUBSTITUTE(実質収支比率等に係る経年分析!J$49,"▲","-"))),ROUND(VALUE(SUBSTITUTE(実質収支比率等に係る経年分析!J$49,"▲","-")),2),NA())</f>
        <v>2.61</v>
      </c>
    </row>
    <row r="24" spans="1:11" x14ac:dyDescent="0.15">
      <c r="A24" s="299" t="s">
        <v>98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113</v>
      </c>
      <c r="C26" s="301" t="s">
        <v>63</v>
      </c>
      <c r="D26" s="301" t="s">
        <v>113</v>
      </c>
      <c r="E26" s="301" t="s">
        <v>63</v>
      </c>
      <c r="F26" s="301" t="s">
        <v>113</v>
      </c>
      <c r="G26" s="301" t="s">
        <v>63</v>
      </c>
      <c r="H26" s="301" t="s">
        <v>113</v>
      </c>
      <c r="I26" s="301" t="s">
        <v>63</v>
      </c>
      <c r="J26" s="301" t="s">
        <v>113</v>
      </c>
      <c r="K26" s="301" t="s">
        <v>63</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0.02</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0.02</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0.69</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土浦市農業集落排水事業特別会計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土浦市後期高齢者医療特別会計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0.01</v>
      </c>
    </row>
    <row r="31" spans="1:11" x14ac:dyDescent="0.15">
      <c r="A31" s="301" t="str">
        <f>IF(連結実質赤字比率に係る赤字・黒字の構成分析!C$39="",NA(),連結実質赤字比率に係る赤字・黒字の構成分析!C$39)</f>
        <v>土浦市駐車場事業特別会計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0.02</v>
      </c>
    </row>
    <row r="32" spans="1:11" x14ac:dyDescent="0.15">
      <c r="A32" s="301" t="str">
        <f>IF(連結実質赤字比率に係る赤字・黒字の構成分析!C$38="",NA(),連結実質赤字比率に係る赤字・黒字の構成分析!C$38)</f>
        <v>土浦市介護保険特別会計（保険事業勘定）</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0.36</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0.13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0.59</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0.39</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0.15</v>
      </c>
    </row>
    <row r="33" spans="1:16" x14ac:dyDescent="0.15">
      <c r="A33" s="301" t="str">
        <f>IF(連結実質赤字比率に係る赤字・黒字の構成分析!C$37="",NA(),連結実質赤字比率に係る赤字・黒字の構成分析!C$37)</f>
        <v>土浦市国民健康保険特別会計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1.58</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2.04</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0.32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0.49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0.66</v>
      </c>
    </row>
    <row r="34" spans="1:16" x14ac:dyDescent="0.15">
      <c r="A34" s="301" t="str">
        <f>IF(連結実質赤字比率に係る赤字・黒字の構成分析!C$36="",NA(),連結実質赤字比率に係る赤字・黒字の構成分析!C$36)</f>
        <v>土浦市下水道事業会計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1.97</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3.08</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4.3</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6.06</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4.84</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4.24</v>
      </c>
    </row>
    <row r="36" spans="1:16" x14ac:dyDescent="0.15">
      <c r="A36" s="301" t="str">
        <f>IF(連結実質赤字比率に係る赤字・黒字の構成分析!C$34="",NA(),連結実質赤字比率に係る赤字・黒字の構成分析!C$34)</f>
        <v>土浦市水道事業会計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7.88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6.59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1.05</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6.44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5.75</v>
      </c>
    </row>
    <row r="39" spans="1:16" x14ac:dyDescent="0.15">
      <c r="A39" s="299" t="s">
        <v>15</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15">
      <c r="A42" s="302" t="s">
        <v>115</v>
      </c>
      <c r="B42" s="302"/>
      <c r="C42" s="302"/>
      <c r="D42" s="302">
        <f>'実質公債費比率（分子）の構造'!K$52</f>
        <v>4408</v>
      </c>
      <c r="E42" s="302"/>
      <c r="F42" s="302"/>
      <c r="G42" s="302">
        <f>'実質公債費比率（分子）の構造'!L$52</f>
        <v>4932</v>
      </c>
      <c r="H42" s="302"/>
      <c r="I42" s="302"/>
      <c r="J42" s="302">
        <f>'実質公債費比率（分子）の構造'!M$52</f>
        <v>5463</v>
      </c>
      <c r="K42" s="302"/>
      <c r="L42" s="302"/>
      <c r="M42" s="302">
        <f>'実質公債費比率（分子）の構造'!N$52</f>
        <v>5343</v>
      </c>
      <c r="N42" s="302"/>
      <c r="O42" s="302"/>
      <c r="P42" s="302">
        <f>'実質公債費比率（分子）の構造'!O$52</f>
        <v>5346</v>
      </c>
    </row>
    <row r="43" spans="1:16" x14ac:dyDescent="0.15">
      <c r="A43" s="302" t="s">
        <v>44</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42</v>
      </c>
      <c r="B44" s="302">
        <f>'実質公債費比率（分子）の構造'!K$50</f>
        <v>23</v>
      </c>
      <c r="C44" s="302"/>
      <c r="D44" s="302"/>
      <c r="E44" s="302">
        <f>'実質公債費比率（分子）の構造'!L$50</f>
        <v>18</v>
      </c>
      <c r="F44" s="302"/>
      <c r="G44" s="302"/>
      <c r="H44" s="302">
        <f>'実質公債費比率（分子）の構造'!M$50</f>
        <v>21</v>
      </c>
      <c r="I44" s="302"/>
      <c r="J44" s="302"/>
      <c r="K44" s="302">
        <f>'実質公債費比率（分子）の構造'!N$50</f>
        <v>21</v>
      </c>
      <c r="L44" s="302"/>
      <c r="M44" s="302"/>
      <c r="N44" s="302">
        <f>'実質公債費比率（分子）の構造'!O$50</f>
        <v>21</v>
      </c>
      <c r="O44" s="302"/>
      <c r="P44" s="302"/>
    </row>
    <row r="45" spans="1:16" x14ac:dyDescent="0.15">
      <c r="A45" s="302" t="s">
        <v>0</v>
      </c>
      <c r="B45" s="302">
        <f>'実質公債費比率（分子）の構造'!K$49</f>
        <v>10</v>
      </c>
      <c r="C45" s="302"/>
      <c r="D45" s="302"/>
      <c r="E45" s="302">
        <f>'実質公債費比率（分子）の構造'!L$49</f>
        <v>9</v>
      </c>
      <c r="F45" s="302"/>
      <c r="G45" s="302"/>
      <c r="H45" s="302">
        <f>'実質公債費比率（分子）の構造'!M$49</f>
        <v>8</v>
      </c>
      <c r="I45" s="302"/>
      <c r="J45" s="302"/>
      <c r="K45" s="302">
        <f>'実質公債費比率（分子）の構造'!N$49</f>
        <v>1</v>
      </c>
      <c r="L45" s="302"/>
      <c r="M45" s="302"/>
      <c r="N45" s="302">
        <f>'実質公債費比率（分子）の構造'!O$49</f>
        <v>3</v>
      </c>
      <c r="O45" s="302"/>
      <c r="P45" s="302"/>
    </row>
    <row r="46" spans="1:16" x14ac:dyDescent="0.15">
      <c r="A46" s="302" t="s">
        <v>37</v>
      </c>
      <c r="B46" s="302">
        <f>'実質公債費比率（分子）の構造'!K$48</f>
        <v>1433</v>
      </c>
      <c r="C46" s="302"/>
      <c r="D46" s="302"/>
      <c r="E46" s="302">
        <f>'実質公債費比率（分子）の構造'!L$48</f>
        <v>1312</v>
      </c>
      <c r="F46" s="302"/>
      <c r="G46" s="302"/>
      <c r="H46" s="302">
        <f>'実質公債費比率（分子）の構造'!M$48</f>
        <v>1116</v>
      </c>
      <c r="I46" s="302"/>
      <c r="J46" s="302"/>
      <c r="K46" s="302">
        <f>'実質公債費比率（分子）の構造'!N$48</f>
        <v>1046</v>
      </c>
      <c r="L46" s="302"/>
      <c r="M46" s="302"/>
      <c r="N46" s="302">
        <f>'実質公債費比率（分子）の構造'!O$48</f>
        <v>882</v>
      </c>
      <c r="O46" s="302"/>
      <c r="P46" s="302"/>
    </row>
    <row r="47" spans="1:16" x14ac:dyDescent="0.15">
      <c r="A47" s="302" t="s">
        <v>34</v>
      </c>
      <c r="B47" s="302">
        <f>'実質公債費比率（分子）の構造'!K$47</f>
        <v>97</v>
      </c>
      <c r="C47" s="302"/>
      <c r="D47" s="302"/>
      <c r="E47" s="302">
        <f>'実質公債費比率（分子）の構造'!L$47</f>
        <v>99</v>
      </c>
      <c r="F47" s="302"/>
      <c r="G47" s="302"/>
      <c r="H47" s="302">
        <f>'実質公債費比率（分子）の構造'!M$47</f>
        <v>20</v>
      </c>
      <c r="I47" s="302"/>
      <c r="J47" s="302"/>
      <c r="K47" s="302">
        <f>'実質公債費比率（分子）の構造'!N$47</f>
        <v>20</v>
      </c>
      <c r="L47" s="302"/>
      <c r="M47" s="302"/>
      <c r="N47" s="302">
        <f>'実質公債費比率（分子）の構造'!O$47</f>
        <v>7</v>
      </c>
      <c r="O47" s="302"/>
      <c r="P47" s="302"/>
    </row>
    <row r="48" spans="1:16" x14ac:dyDescent="0.15">
      <c r="A48" s="302" t="s">
        <v>32</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26</v>
      </c>
      <c r="B49" s="302">
        <f>'実質公債費比率（分子）の構造'!K$45</f>
        <v>4891</v>
      </c>
      <c r="C49" s="302"/>
      <c r="D49" s="302"/>
      <c r="E49" s="302">
        <f>'実質公債費比率（分子）の構造'!L$45</f>
        <v>5216</v>
      </c>
      <c r="F49" s="302"/>
      <c r="G49" s="302"/>
      <c r="H49" s="302">
        <f>'実質公債費比率（分子）の構造'!M$45</f>
        <v>5296</v>
      </c>
      <c r="I49" s="302"/>
      <c r="J49" s="302"/>
      <c r="K49" s="302">
        <f>'実質公債費比率（分子）の構造'!N$45</f>
        <v>5217</v>
      </c>
      <c r="L49" s="302"/>
      <c r="M49" s="302"/>
      <c r="N49" s="302">
        <f>'実質公債費比率（分子）の構造'!O$45</f>
        <v>5624</v>
      </c>
      <c r="O49" s="302"/>
      <c r="P49" s="302"/>
    </row>
    <row r="50" spans="1:16" x14ac:dyDescent="0.15">
      <c r="A50" s="302" t="s">
        <v>58</v>
      </c>
      <c r="B50" s="302" t="e">
        <f>NA()</f>
        <v>#N/A</v>
      </c>
      <c r="C50" s="302">
        <f>IF(ISNUMBER('実質公債費比率（分子）の構造'!K$53),'実質公債費比率（分子）の構造'!K$53,NA())</f>
        <v>2046</v>
      </c>
      <c r="D50" s="302" t="e">
        <f>NA()</f>
        <v>#N/A</v>
      </c>
      <c r="E50" s="302" t="e">
        <f>NA()</f>
        <v>#N/A</v>
      </c>
      <c r="F50" s="302">
        <f>IF(ISNUMBER('実質公債費比率（分子）の構造'!L$53),'実質公債費比率（分子）の構造'!L$53,NA())</f>
        <v>1722</v>
      </c>
      <c r="G50" s="302" t="e">
        <f>NA()</f>
        <v>#N/A</v>
      </c>
      <c r="H50" s="302" t="e">
        <f>NA()</f>
        <v>#N/A</v>
      </c>
      <c r="I50" s="302">
        <f>IF(ISNUMBER('実質公債費比率（分子）の構造'!M$53),'実質公債費比率（分子）の構造'!M$53,NA())</f>
        <v>998</v>
      </c>
      <c r="J50" s="302" t="e">
        <f>NA()</f>
        <v>#N/A</v>
      </c>
      <c r="K50" s="302" t="e">
        <f>NA()</f>
        <v>#N/A</v>
      </c>
      <c r="L50" s="302">
        <f>IF(ISNUMBER('実質公債費比率（分子）の構造'!N$53),'実質公債費比率（分子）の構造'!N$53,NA())</f>
        <v>962</v>
      </c>
      <c r="M50" s="302" t="e">
        <f>NA()</f>
        <v>#N/A</v>
      </c>
      <c r="N50" s="302" t="e">
        <f>NA()</f>
        <v>#N/A</v>
      </c>
      <c r="O50" s="302">
        <f>IF(ISNUMBER('実質公債費比率（分子）の構造'!O$53),'実質公債費比率（分子）の構造'!O$53,NA())</f>
        <v>1191</v>
      </c>
      <c r="P50" s="302" t="e">
        <f>NA()</f>
        <v>#N/A</v>
      </c>
    </row>
    <row r="53" spans="1:16" x14ac:dyDescent="0.15">
      <c r="A53" s="299" t="s">
        <v>118</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15">
      <c r="A56" s="301" t="s">
        <v>49</v>
      </c>
      <c r="B56" s="301"/>
      <c r="C56" s="301"/>
      <c r="D56" s="301">
        <f>'将来負担比率（分子）の構造'!I$52</f>
        <v>55557</v>
      </c>
      <c r="E56" s="301"/>
      <c r="F56" s="301"/>
      <c r="G56" s="301">
        <f>'将来負担比率（分子）の構造'!J$52</f>
        <v>55424</v>
      </c>
      <c r="H56" s="301"/>
      <c r="I56" s="301"/>
      <c r="J56" s="301">
        <f>'将来負担比率（分子）の構造'!K$52</f>
        <v>53795</v>
      </c>
      <c r="K56" s="301"/>
      <c r="L56" s="301"/>
      <c r="M56" s="301">
        <f>'将来負担比率（分子）の構造'!L$52</f>
        <v>52145</v>
      </c>
      <c r="N56" s="301"/>
      <c r="O56" s="301"/>
      <c r="P56" s="301">
        <f>'将来負担比率（分子）の構造'!M$52</f>
        <v>50453</v>
      </c>
    </row>
    <row r="57" spans="1:16" x14ac:dyDescent="0.15">
      <c r="A57" s="301" t="s">
        <v>93</v>
      </c>
      <c r="B57" s="301"/>
      <c r="C57" s="301"/>
      <c r="D57" s="301">
        <f>'将来負担比率（分子）の構造'!I$51</f>
        <v>10618</v>
      </c>
      <c r="E57" s="301"/>
      <c r="F57" s="301"/>
      <c r="G57" s="301">
        <f>'将来負担比率（分子）の構造'!J$51</f>
        <v>9079</v>
      </c>
      <c r="H57" s="301"/>
      <c r="I57" s="301"/>
      <c r="J57" s="301">
        <f>'将来負担比率（分子）の構造'!K$51</f>
        <v>10313</v>
      </c>
      <c r="K57" s="301"/>
      <c r="L57" s="301"/>
      <c r="M57" s="301">
        <f>'将来負担比率（分子）の構造'!L$51</f>
        <v>11776</v>
      </c>
      <c r="N57" s="301"/>
      <c r="O57" s="301"/>
      <c r="P57" s="301">
        <f>'将来負担比率（分子）の構造'!M$51</f>
        <v>14824</v>
      </c>
    </row>
    <row r="58" spans="1:16" x14ac:dyDescent="0.15">
      <c r="A58" s="301" t="s">
        <v>91</v>
      </c>
      <c r="B58" s="301"/>
      <c r="C58" s="301"/>
      <c r="D58" s="301">
        <f>'将来負担比率（分子）の構造'!I$50</f>
        <v>10626</v>
      </c>
      <c r="E58" s="301"/>
      <c r="F58" s="301"/>
      <c r="G58" s="301">
        <f>'将来負担比率（分子）の構造'!J$50</f>
        <v>11368</v>
      </c>
      <c r="H58" s="301"/>
      <c r="I58" s="301"/>
      <c r="J58" s="301">
        <f>'将来負担比率（分子）の構造'!K$50</f>
        <v>11931</v>
      </c>
      <c r="K58" s="301"/>
      <c r="L58" s="301"/>
      <c r="M58" s="301">
        <f>'将来負担比率（分子）の構造'!L$50</f>
        <v>13963</v>
      </c>
      <c r="N58" s="301"/>
      <c r="O58" s="301"/>
      <c r="P58" s="301">
        <f>'将来負担比率（分子）の構造'!M$50</f>
        <v>15875</v>
      </c>
    </row>
    <row r="59" spans="1:16" x14ac:dyDescent="0.15">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84</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f>'将来負担比率（分子）の構造'!I$46</f>
        <v>18</v>
      </c>
      <c r="C61" s="301"/>
      <c r="D61" s="301"/>
      <c r="E61" s="301" t="str">
        <f>'将来負担比率（分子）の構造'!J$46</f>
        <v>-</v>
      </c>
      <c r="F61" s="301"/>
      <c r="G61" s="301"/>
      <c r="H61" s="301">
        <f>'将来負担比率（分子）の構造'!K$46</f>
        <v>17</v>
      </c>
      <c r="I61" s="301"/>
      <c r="J61" s="301"/>
      <c r="K61" s="301">
        <f>'将来負担比率（分子）の構造'!L$46</f>
        <v>16</v>
      </c>
      <c r="L61" s="301"/>
      <c r="M61" s="301"/>
      <c r="N61" s="301">
        <f>'将来負担比率（分子）の構造'!M$46</f>
        <v>9</v>
      </c>
      <c r="O61" s="301"/>
      <c r="P61" s="301"/>
    </row>
    <row r="62" spans="1:16" x14ac:dyDescent="0.15">
      <c r="A62" s="301" t="s">
        <v>74</v>
      </c>
      <c r="B62" s="301">
        <f>'将来負担比率（分子）の構造'!I$45</f>
        <v>7529</v>
      </c>
      <c r="C62" s="301"/>
      <c r="D62" s="301"/>
      <c r="E62" s="301">
        <f>'将来負担比率（分子）の構造'!J$45</f>
        <v>7309</v>
      </c>
      <c r="F62" s="301"/>
      <c r="G62" s="301"/>
      <c r="H62" s="301">
        <f>'将来負担比率（分子）の構造'!K$45</f>
        <v>7203</v>
      </c>
      <c r="I62" s="301"/>
      <c r="J62" s="301"/>
      <c r="K62" s="301">
        <f>'将来負担比率（分子）の構造'!L$45</f>
        <v>7120</v>
      </c>
      <c r="L62" s="301"/>
      <c r="M62" s="301"/>
      <c r="N62" s="301">
        <f>'将来負担比率（分子）の構造'!M$45</f>
        <v>7013</v>
      </c>
      <c r="O62" s="301"/>
      <c r="P62" s="301"/>
    </row>
    <row r="63" spans="1:16" x14ac:dyDescent="0.15">
      <c r="A63" s="301" t="s">
        <v>72</v>
      </c>
      <c r="B63" s="301">
        <f>'将来負担比率（分子）の構造'!I$44</f>
        <v>18</v>
      </c>
      <c r="C63" s="301"/>
      <c r="D63" s="301"/>
      <c r="E63" s="301">
        <f>'将来負担比率（分子）の構造'!J$44</f>
        <v>9</v>
      </c>
      <c r="F63" s="301"/>
      <c r="G63" s="301"/>
      <c r="H63" s="301">
        <f>'将来負担比率（分子）の構造'!K$44</f>
        <v>1</v>
      </c>
      <c r="I63" s="301"/>
      <c r="J63" s="301"/>
      <c r="K63" s="301" t="str">
        <f>'将来負担比率（分子）の構造'!L$44</f>
        <v>-</v>
      </c>
      <c r="L63" s="301"/>
      <c r="M63" s="301"/>
      <c r="N63" s="301" t="str">
        <f>'将来負担比率（分子）の構造'!M$44</f>
        <v>-</v>
      </c>
      <c r="O63" s="301"/>
      <c r="P63" s="301"/>
    </row>
    <row r="64" spans="1:16" x14ac:dyDescent="0.15">
      <c r="A64" s="301" t="s">
        <v>70</v>
      </c>
      <c r="B64" s="301">
        <f>'将来負担比率（分子）の構造'!I$43</f>
        <v>14924</v>
      </c>
      <c r="C64" s="301"/>
      <c r="D64" s="301"/>
      <c r="E64" s="301">
        <f>'将来負担比率（分子）の構造'!J$43</f>
        <v>13899</v>
      </c>
      <c r="F64" s="301"/>
      <c r="G64" s="301"/>
      <c r="H64" s="301">
        <f>'将来負担比率（分子）の構造'!K$43</f>
        <v>11833</v>
      </c>
      <c r="I64" s="301"/>
      <c r="J64" s="301"/>
      <c r="K64" s="301">
        <f>'将来負担比率（分子）の構造'!L$43</f>
        <v>9843</v>
      </c>
      <c r="L64" s="301"/>
      <c r="M64" s="301"/>
      <c r="N64" s="301">
        <f>'将来負担比率（分子）の構造'!M$43</f>
        <v>9447</v>
      </c>
      <c r="O64" s="301"/>
      <c r="P64" s="301"/>
    </row>
    <row r="65" spans="1:16" x14ac:dyDescent="0.15">
      <c r="A65" s="301" t="s">
        <v>60</v>
      </c>
      <c r="B65" s="301">
        <f>'将来負担比率（分子）の構造'!I$42</f>
        <v>276</v>
      </c>
      <c r="C65" s="301"/>
      <c r="D65" s="301"/>
      <c r="E65" s="301">
        <f>'将来負担比率（分子）の構造'!J$42</f>
        <v>259</v>
      </c>
      <c r="F65" s="301"/>
      <c r="G65" s="301"/>
      <c r="H65" s="301">
        <f>'将来負担比率（分子）の構造'!K$42</f>
        <v>168</v>
      </c>
      <c r="I65" s="301"/>
      <c r="J65" s="301"/>
      <c r="K65" s="301">
        <f>'将来負担比率（分子）の構造'!L$42</f>
        <v>435</v>
      </c>
      <c r="L65" s="301"/>
      <c r="M65" s="301"/>
      <c r="N65" s="301">
        <f>'将来負担比率（分子）の構造'!M$42</f>
        <v>409</v>
      </c>
      <c r="O65" s="301"/>
      <c r="P65" s="301"/>
    </row>
    <row r="66" spans="1:16" x14ac:dyDescent="0.15">
      <c r="A66" s="301" t="s">
        <v>68</v>
      </c>
      <c r="B66" s="301">
        <f>'将来負担比率（分子）の構造'!I$41</f>
        <v>71519</v>
      </c>
      <c r="C66" s="301"/>
      <c r="D66" s="301"/>
      <c r="E66" s="301">
        <f>'将来負担比率（分子）の構造'!J$41</f>
        <v>75318</v>
      </c>
      <c r="F66" s="301"/>
      <c r="G66" s="301"/>
      <c r="H66" s="301">
        <f>'将来負担比率（分子）の構造'!K$41</f>
        <v>74056</v>
      </c>
      <c r="I66" s="301"/>
      <c r="J66" s="301"/>
      <c r="K66" s="301">
        <f>'将来負担比率（分子）の構造'!L$41</f>
        <v>73777</v>
      </c>
      <c r="L66" s="301"/>
      <c r="M66" s="301"/>
      <c r="N66" s="301">
        <f>'将来負担比率（分子）の構造'!M$41</f>
        <v>72394</v>
      </c>
      <c r="O66" s="301"/>
      <c r="P66" s="301"/>
    </row>
    <row r="67" spans="1:16" x14ac:dyDescent="0.15">
      <c r="A67" s="301" t="s">
        <v>97</v>
      </c>
      <c r="B67" s="301" t="e">
        <f>NA()</f>
        <v>#N/A</v>
      </c>
      <c r="C67" s="301">
        <f>IF(ISNUMBER('将来負担比率（分子）の構造'!I$53),IF('将来負担比率（分子）の構造'!I$53&lt;0,0,'将来負担比率（分子）の構造'!I$53),NA())</f>
        <v>17482</v>
      </c>
      <c r="D67" s="301" t="e">
        <f>NA()</f>
        <v>#N/A</v>
      </c>
      <c r="E67" s="301" t="e">
        <f>NA()</f>
        <v>#N/A</v>
      </c>
      <c r="F67" s="301">
        <f>IF(ISNUMBER('将来負担比率（分子）の構造'!J$53),IF('将来負担比率（分子）の構造'!J$53&lt;0,0,'将来負担比率（分子）の構造'!J$53),NA())</f>
        <v>20922</v>
      </c>
      <c r="G67" s="301" t="e">
        <f>NA()</f>
        <v>#N/A</v>
      </c>
      <c r="H67" s="301" t="e">
        <f>NA()</f>
        <v>#N/A</v>
      </c>
      <c r="I67" s="301">
        <f>IF(ISNUMBER('将来負担比率（分子）の構造'!K$53),IF('将来負担比率（分子）の構造'!K$53&lt;0,0,'将来負担比率（分子）の構造'!K$53),NA())</f>
        <v>17239</v>
      </c>
      <c r="J67" s="301" t="e">
        <f>NA()</f>
        <v>#N/A</v>
      </c>
      <c r="K67" s="301" t="e">
        <f>NA()</f>
        <v>#N/A</v>
      </c>
      <c r="L67" s="301">
        <f>IF(ISNUMBER('将来負担比率（分子）の構造'!L$53),IF('将来負担比率（分子）の構造'!L$53&lt;0,0,'将来負担比率（分子）の構造'!L$53),NA())</f>
        <v>13307</v>
      </c>
      <c r="M67" s="301" t="e">
        <f>NA()</f>
        <v>#N/A</v>
      </c>
      <c r="N67" s="301" t="e">
        <f>NA()</f>
        <v>#N/A</v>
      </c>
      <c r="O67" s="301">
        <f>IF(ISNUMBER('将来負担比率（分子）の構造'!M$53),IF('将来負担比率（分子）の構造'!M$53&lt;0,0,'将来負担比率（分子）の構造'!M$53),NA())</f>
        <v>8118</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5940</v>
      </c>
      <c r="C72" s="305">
        <f>基金残高に係る経年分析!G55</f>
        <v>6167</v>
      </c>
      <c r="D72" s="305">
        <f>基金残高に係る経年分析!H55</f>
        <v>6617</v>
      </c>
    </row>
    <row r="73" spans="1:16" x14ac:dyDescent="0.15">
      <c r="A73" s="303" t="s">
        <v>127</v>
      </c>
      <c r="B73" s="305">
        <f>基金残高に係る経年分析!F56</f>
        <v>1617</v>
      </c>
      <c r="C73" s="305">
        <f>基金残高に係る経年分析!G56</f>
        <v>2518</v>
      </c>
      <c r="D73" s="305">
        <f>基金残高に係る経年分析!H56</f>
        <v>2518</v>
      </c>
    </row>
    <row r="74" spans="1:16" x14ac:dyDescent="0.15">
      <c r="A74" s="303" t="s">
        <v>129</v>
      </c>
      <c r="B74" s="305">
        <f>基金残高に係る経年分析!F57</f>
        <v>2690</v>
      </c>
      <c r="C74" s="305">
        <f>基金残高に係る経年分析!G57</f>
        <v>2760</v>
      </c>
      <c r="D74" s="305">
        <f>基金残高に係る経年分析!H57</f>
        <v>3322</v>
      </c>
    </row>
  </sheetData>
  <sheetProtection algorithmName="SHA-512" hashValue="SxB9/kBSXUV2ngMD33FZpf7w0vA4AGtLOv5OJUGVp++eoBdcy11lBnyVXpGSared4+K0q3nDTs793nIO7lXHtw==" saltValue="yN1Sq3ZiDPC+8rpHPP/ZG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290</v>
      </c>
      <c r="DI1" s="595"/>
      <c r="DJ1" s="595"/>
      <c r="DK1" s="595"/>
      <c r="DL1" s="595"/>
      <c r="DM1" s="595"/>
      <c r="DN1" s="596"/>
      <c r="DO1" s="1"/>
      <c r="DP1" s="594" t="s">
        <v>206</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5" customHeight="1" x14ac:dyDescent="0.15">
      <c r="B2" s="43" t="s">
        <v>299</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107</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301</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302</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7</v>
      </c>
      <c r="C4" s="385"/>
      <c r="D4" s="385"/>
      <c r="E4" s="385"/>
      <c r="F4" s="385"/>
      <c r="G4" s="385"/>
      <c r="H4" s="385"/>
      <c r="I4" s="385"/>
      <c r="J4" s="385"/>
      <c r="K4" s="385"/>
      <c r="L4" s="385"/>
      <c r="M4" s="385"/>
      <c r="N4" s="385"/>
      <c r="O4" s="385"/>
      <c r="P4" s="385"/>
      <c r="Q4" s="434"/>
      <c r="R4" s="384" t="s">
        <v>306</v>
      </c>
      <c r="S4" s="385"/>
      <c r="T4" s="385"/>
      <c r="U4" s="385"/>
      <c r="V4" s="385"/>
      <c r="W4" s="385"/>
      <c r="X4" s="385"/>
      <c r="Y4" s="434"/>
      <c r="Z4" s="384" t="s">
        <v>308</v>
      </c>
      <c r="AA4" s="385"/>
      <c r="AB4" s="385"/>
      <c r="AC4" s="434"/>
      <c r="AD4" s="384" t="s">
        <v>258</v>
      </c>
      <c r="AE4" s="385"/>
      <c r="AF4" s="385"/>
      <c r="AG4" s="385"/>
      <c r="AH4" s="385"/>
      <c r="AI4" s="385"/>
      <c r="AJ4" s="385"/>
      <c r="AK4" s="434"/>
      <c r="AL4" s="384" t="s">
        <v>308</v>
      </c>
      <c r="AM4" s="385"/>
      <c r="AN4" s="385"/>
      <c r="AO4" s="434"/>
      <c r="AP4" s="597" t="s">
        <v>310</v>
      </c>
      <c r="AQ4" s="597"/>
      <c r="AR4" s="597"/>
      <c r="AS4" s="597"/>
      <c r="AT4" s="597"/>
      <c r="AU4" s="597"/>
      <c r="AV4" s="597"/>
      <c r="AW4" s="597"/>
      <c r="AX4" s="597"/>
      <c r="AY4" s="597"/>
      <c r="AZ4" s="597"/>
      <c r="BA4" s="597"/>
      <c r="BB4" s="597"/>
      <c r="BC4" s="597"/>
      <c r="BD4" s="597"/>
      <c r="BE4" s="597"/>
      <c r="BF4" s="597"/>
      <c r="BG4" s="597" t="s">
        <v>292</v>
      </c>
      <c r="BH4" s="597"/>
      <c r="BI4" s="597"/>
      <c r="BJ4" s="597"/>
      <c r="BK4" s="597"/>
      <c r="BL4" s="597"/>
      <c r="BM4" s="597"/>
      <c r="BN4" s="597"/>
      <c r="BO4" s="597" t="s">
        <v>308</v>
      </c>
      <c r="BP4" s="597"/>
      <c r="BQ4" s="597"/>
      <c r="BR4" s="597"/>
      <c r="BS4" s="597" t="s">
        <v>312</v>
      </c>
      <c r="BT4" s="597"/>
      <c r="BU4" s="597"/>
      <c r="BV4" s="597"/>
      <c r="BW4" s="597"/>
      <c r="BX4" s="597"/>
      <c r="BY4" s="597"/>
      <c r="BZ4" s="597"/>
      <c r="CA4" s="597"/>
      <c r="CB4" s="597"/>
      <c r="CD4" s="384" t="s">
        <v>313</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8" t="s">
        <v>305</v>
      </c>
      <c r="C5" s="599"/>
      <c r="D5" s="599"/>
      <c r="E5" s="599"/>
      <c r="F5" s="599"/>
      <c r="G5" s="599"/>
      <c r="H5" s="599"/>
      <c r="I5" s="599"/>
      <c r="J5" s="599"/>
      <c r="K5" s="599"/>
      <c r="L5" s="599"/>
      <c r="M5" s="599"/>
      <c r="N5" s="599"/>
      <c r="O5" s="599"/>
      <c r="P5" s="599"/>
      <c r="Q5" s="600"/>
      <c r="R5" s="601">
        <v>22956225</v>
      </c>
      <c r="S5" s="602"/>
      <c r="T5" s="602"/>
      <c r="U5" s="602"/>
      <c r="V5" s="602"/>
      <c r="W5" s="602"/>
      <c r="X5" s="602"/>
      <c r="Y5" s="603"/>
      <c r="Z5" s="604">
        <v>32.9</v>
      </c>
      <c r="AA5" s="604"/>
      <c r="AB5" s="604"/>
      <c r="AC5" s="604"/>
      <c r="AD5" s="605">
        <v>21462078</v>
      </c>
      <c r="AE5" s="605"/>
      <c r="AF5" s="605"/>
      <c r="AG5" s="605"/>
      <c r="AH5" s="605"/>
      <c r="AI5" s="605"/>
      <c r="AJ5" s="605"/>
      <c r="AK5" s="605"/>
      <c r="AL5" s="606">
        <v>73.5</v>
      </c>
      <c r="AM5" s="607"/>
      <c r="AN5" s="607"/>
      <c r="AO5" s="608"/>
      <c r="AP5" s="598" t="s">
        <v>314</v>
      </c>
      <c r="AQ5" s="599"/>
      <c r="AR5" s="599"/>
      <c r="AS5" s="599"/>
      <c r="AT5" s="599"/>
      <c r="AU5" s="599"/>
      <c r="AV5" s="599"/>
      <c r="AW5" s="599"/>
      <c r="AX5" s="599"/>
      <c r="AY5" s="599"/>
      <c r="AZ5" s="599"/>
      <c r="BA5" s="599"/>
      <c r="BB5" s="599"/>
      <c r="BC5" s="599"/>
      <c r="BD5" s="599"/>
      <c r="BE5" s="599"/>
      <c r="BF5" s="600"/>
      <c r="BG5" s="609">
        <v>21462078</v>
      </c>
      <c r="BH5" s="390"/>
      <c r="BI5" s="390"/>
      <c r="BJ5" s="390"/>
      <c r="BK5" s="390"/>
      <c r="BL5" s="390"/>
      <c r="BM5" s="390"/>
      <c r="BN5" s="610"/>
      <c r="BO5" s="611">
        <v>93.5</v>
      </c>
      <c r="BP5" s="611"/>
      <c r="BQ5" s="611"/>
      <c r="BR5" s="611"/>
      <c r="BS5" s="612">
        <v>393077</v>
      </c>
      <c r="BT5" s="612"/>
      <c r="BU5" s="612"/>
      <c r="BV5" s="612"/>
      <c r="BW5" s="612"/>
      <c r="BX5" s="612"/>
      <c r="BY5" s="612"/>
      <c r="BZ5" s="612"/>
      <c r="CA5" s="612"/>
      <c r="CB5" s="613"/>
      <c r="CD5" s="384" t="s">
        <v>310</v>
      </c>
      <c r="CE5" s="385"/>
      <c r="CF5" s="385"/>
      <c r="CG5" s="385"/>
      <c r="CH5" s="385"/>
      <c r="CI5" s="385"/>
      <c r="CJ5" s="385"/>
      <c r="CK5" s="385"/>
      <c r="CL5" s="385"/>
      <c r="CM5" s="385"/>
      <c r="CN5" s="385"/>
      <c r="CO5" s="385"/>
      <c r="CP5" s="385"/>
      <c r="CQ5" s="434"/>
      <c r="CR5" s="384" t="s">
        <v>316</v>
      </c>
      <c r="CS5" s="385"/>
      <c r="CT5" s="385"/>
      <c r="CU5" s="385"/>
      <c r="CV5" s="385"/>
      <c r="CW5" s="385"/>
      <c r="CX5" s="385"/>
      <c r="CY5" s="434"/>
      <c r="CZ5" s="384" t="s">
        <v>308</v>
      </c>
      <c r="DA5" s="385"/>
      <c r="DB5" s="385"/>
      <c r="DC5" s="434"/>
      <c r="DD5" s="384" t="s">
        <v>318</v>
      </c>
      <c r="DE5" s="385"/>
      <c r="DF5" s="385"/>
      <c r="DG5" s="385"/>
      <c r="DH5" s="385"/>
      <c r="DI5" s="385"/>
      <c r="DJ5" s="385"/>
      <c r="DK5" s="385"/>
      <c r="DL5" s="385"/>
      <c r="DM5" s="385"/>
      <c r="DN5" s="385"/>
      <c r="DO5" s="385"/>
      <c r="DP5" s="434"/>
      <c r="DQ5" s="384" t="s">
        <v>320</v>
      </c>
      <c r="DR5" s="385"/>
      <c r="DS5" s="385"/>
      <c r="DT5" s="385"/>
      <c r="DU5" s="385"/>
      <c r="DV5" s="385"/>
      <c r="DW5" s="385"/>
      <c r="DX5" s="385"/>
      <c r="DY5" s="385"/>
      <c r="DZ5" s="385"/>
      <c r="EA5" s="385"/>
      <c r="EB5" s="385"/>
      <c r="EC5" s="434"/>
    </row>
    <row r="6" spans="2:143" ht="11.25" customHeight="1" x14ac:dyDescent="0.15">
      <c r="B6" s="616" t="s">
        <v>321</v>
      </c>
      <c r="C6" s="617"/>
      <c r="D6" s="617"/>
      <c r="E6" s="617"/>
      <c r="F6" s="617"/>
      <c r="G6" s="617"/>
      <c r="H6" s="617"/>
      <c r="I6" s="617"/>
      <c r="J6" s="617"/>
      <c r="K6" s="617"/>
      <c r="L6" s="617"/>
      <c r="M6" s="617"/>
      <c r="N6" s="617"/>
      <c r="O6" s="617"/>
      <c r="P6" s="617"/>
      <c r="Q6" s="618"/>
      <c r="R6" s="609">
        <v>486821</v>
      </c>
      <c r="S6" s="390"/>
      <c r="T6" s="390"/>
      <c r="U6" s="390"/>
      <c r="V6" s="390"/>
      <c r="W6" s="390"/>
      <c r="X6" s="390"/>
      <c r="Y6" s="610"/>
      <c r="Z6" s="611">
        <v>0.7</v>
      </c>
      <c r="AA6" s="611"/>
      <c r="AB6" s="611"/>
      <c r="AC6" s="611"/>
      <c r="AD6" s="612">
        <v>486821</v>
      </c>
      <c r="AE6" s="612"/>
      <c r="AF6" s="612"/>
      <c r="AG6" s="612"/>
      <c r="AH6" s="612"/>
      <c r="AI6" s="612"/>
      <c r="AJ6" s="612"/>
      <c r="AK6" s="612"/>
      <c r="AL6" s="619">
        <v>1.7</v>
      </c>
      <c r="AM6" s="396"/>
      <c r="AN6" s="396"/>
      <c r="AO6" s="620"/>
      <c r="AP6" s="616" t="s">
        <v>105</v>
      </c>
      <c r="AQ6" s="617"/>
      <c r="AR6" s="617"/>
      <c r="AS6" s="617"/>
      <c r="AT6" s="617"/>
      <c r="AU6" s="617"/>
      <c r="AV6" s="617"/>
      <c r="AW6" s="617"/>
      <c r="AX6" s="617"/>
      <c r="AY6" s="617"/>
      <c r="AZ6" s="617"/>
      <c r="BA6" s="617"/>
      <c r="BB6" s="617"/>
      <c r="BC6" s="617"/>
      <c r="BD6" s="617"/>
      <c r="BE6" s="617"/>
      <c r="BF6" s="618"/>
      <c r="BG6" s="609">
        <v>21462078</v>
      </c>
      <c r="BH6" s="390"/>
      <c r="BI6" s="390"/>
      <c r="BJ6" s="390"/>
      <c r="BK6" s="390"/>
      <c r="BL6" s="390"/>
      <c r="BM6" s="390"/>
      <c r="BN6" s="610"/>
      <c r="BO6" s="611">
        <v>93.5</v>
      </c>
      <c r="BP6" s="611"/>
      <c r="BQ6" s="611"/>
      <c r="BR6" s="611"/>
      <c r="BS6" s="612">
        <v>393077</v>
      </c>
      <c r="BT6" s="612"/>
      <c r="BU6" s="612"/>
      <c r="BV6" s="612"/>
      <c r="BW6" s="612"/>
      <c r="BX6" s="612"/>
      <c r="BY6" s="612"/>
      <c r="BZ6" s="612"/>
      <c r="CA6" s="612"/>
      <c r="CB6" s="613"/>
      <c r="CD6" s="598" t="s">
        <v>322</v>
      </c>
      <c r="CE6" s="599"/>
      <c r="CF6" s="599"/>
      <c r="CG6" s="599"/>
      <c r="CH6" s="599"/>
      <c r="CI6" s="599"/>
      <c r="CJ6" s="599"/>
      <c r="CK6" s="599"/>
      <c r="CL6" s="599"/>
      <c r="CM6" s="599"/>
      <c r="CN6" s="599"/>
      <c r="CO6" s="599"/>
      <c r="CP6" s="599"/>
      <c r="CQ6" s="600"/>
      <c r="CR6" s="609">
        <v>316282</v>
      </c>
      <c r="CS6" s="390"/>
      <c r="CT6" s="390"/>
      <c r="CU6" s="390"/>
      <c r="CV6" s="390"/>
      <c r="CW6" s="390"/>
      <c r="CX6" s="390"/>
      <c r="CY6" s="610"/>
      <c r="CZ6" s="606">
        <v>0.5</v>
      </c>
      <c r="DA6" s="607"/>
      <c r="DB6" s="607"/>
      <c r="DC6" s="621"/>
      <c r="DD6" s="614" t="s">
        <v>202</v>
      </c>
      <c r="DE6" s="390"/>
      <c r="DF6" s="390"/>
      <c r="DG6" s="390"/>
      <c r="DH6" s="390"/>
      <c r="DI6" s="390"/>
      <c r="DJ6" s="390"/>
      <c r="DK6" s="390"/>
      <c r="DL6" s="390"/>
      <c r="DM6" s="390"/>
      <c r="DN6" s="390"/>
      <c r="DO6" s="390"/>
      <c r="DP6" s="610"/>
      <c r="DQ6" s="614">
        <v>316248</v>
      </c>
      <c r="DR6" s="390"/>
      <c r="DS6" s="390"/>
      <c r="DT6" s="390"/>
      <c r="DU6" s="390"/>
      <c r="DV6" s="390"/>
      <c r="DW6" s="390"/>
      <c r="DX6" s="390"/>
      <c r="DY6" s="390"/>
      <c r="DZ6" s="390"/>
      <c r="EA6" s="390"/>
      <c r="EB6" s="390"/>
      <c r="EC6" s="615"/>
    </row>
    <row r="7" spans="2:143" ht="11.25" customHeight="1" x14ac:dyDescent="0.15">
      <c r="B7" s="616" t="s">
        <v>48</v>
      </c>
      <c r="C7" s="617"/>
      <c r="D7" s="617"/>
      <c r="E7" s="617"/>
      <c r="F7" s="617"/>
      <c r="G7" s="617"/>
      <c r="H7" s="617"/>
      <c r="I7" s="617"/>
      <c r="J7" s="617"/>
      <c r="K7" s="617"/>
      <c r="L7" s="617"/>
      <c r="M7" s="617"/>
      <c r="N7" s="617"/>
      <c r="O7" s="617"/>
      <c r="P7" s="617"/>
      <c r="Q7" s="618"/>
      <c r="R7" s="609">
        <v>15769</v>
      </c>
      <c r="S7" s="390"/>
      <c r="T7" s="390"/>
      <c r="U7" s="390"/>
      <c r="V7" s="390"/>
      <c r="W7" s="390"/>
      <c r="X7" s="390"/>
      <c r="Y7" s="610"/>
      <c r="Z7" s="611">
        <v>0</v>
      </c>
      <c r="AA7" s="611"/>
      <c r="AB7" s="611"/>
      <c r="AC7" s="611"/>
      <c r="AD7" s="612">
        <v>15769</v>
      </c>
      <c r="AE7" s="612"/>
      <c r="AF7" s="612"/>
      <c r="AG7" s="612"/>
      <c r="AH7" s="612"/>
      <c r="AI7" s="612"/>
      <c r="AJ7" s="612"/>
      <c r="AK7" s="612"/>
      <c r="AL7" s="619">
        <v>0.1</v>
      </c>
      <c r="AM7" s="396"/>
      <c r="AN7" s="396"/>
      <c r="AO7" s="620"/>
      <c r="AP7" s="616" t="s">
        <v>323</v>
      </c>
      <c r="AQ7" s="617"/>
      <c r="AR7" s="617"/>
      <c r="AS7" s="617"/>
      <c r="AT7" s="617"/>
      <c r="AU7" s="617"/>
      <c r="AV7" s="617"/>
      <c r="AW7" s="617"/>
      <c r="AX7" s="617"/>
      <c r="AY7" s="617"/>
      <c r="AZ7" s="617"/>
      <c r="BA7" s="617"/>
      <c r="BB7" s="617"/>
      <c r="BC7" s="617"/>
      <c r="BD7" s="617"/>
      <c r="BE7" s="617"/>
      <c r="BF7" s="618"/>
      <c r="BG7" s="609">
        <v>10294225</v>
      </c>
      <c r="BH7" s="390"/>
      <c r="BI7" s="390"/>
      <c r="BJ7" s="390"/>
      <c r="BK7" s="390"/>
      <c r="BL7" s="390"/>
      <c r="BM7" s="390"/>
      <c r="BN7" s="610"/>
      <c r="BO7" s="611">
        <v>44.8</v>
      </c>
      <c r="BP7" s="611"/>
      <c r="BQ7" s="611"/>
      <c r="BR7" s="611"/>
      <c r="BS7" s="612">
        <v>393077</v>
      </c>
      <c r="BT7" s="612"/>
      <c r="BU7" s="612"/>
      <c r="BV7" s="612"/>
      <c r="BW7" s="612"/>
      <c r="BX7" s="612"/>
      <c r="BY7" s="612"/>
      <c r="BZ7" s="612"/>
      <c r="CA7" s="612"/>
      <c r="CB7" s="613"/>
      <c r="CD7" s="616" t="s">
        <v>325</v>
      </c>
      <c r="CE7" s="617"/>
      <c r="CF7" s="617"/>
      <c r="CG7" s="617"/>
      <c r="CH7" s="617"/>
      <c r="CI7" s="617"/>
      <c r="CJ7" s="617"/>
      <c r="CK7" s="617"/>
      <c r="CL7" s="617"/>
      <c r="CM7" s="617"/>
      <c r="CN7" s="617"/>
      <c r="CO7" s="617"/>
      <c r="CP7" s="617"/>
      <c r="CQ7" s="618"/>
      <c r="CR7" s="609">
        <v>19976014</v>
      </c>
      <c r="CS7" s="390"/>
      <c r="CT7" s="390"/>
      <c r="CU7" s="390"/>
      <c r="CV7" s="390"/>
      <c r="CW7" s="390"/>
      <c r="CX7" s="390"/>
      <c r="CY7" s="610"/>
      <c r="CZ7" s="611">
        <v>29.4</v>
      </c>
      <c r="DA7" s="611"/>
      <c r="DB7" s="611"/>
      <c r="DC7" s="611"/>
      <c r="DD7" s="614">
        <v>84955</v>
      </c>
      <c r="DE7" s="390"/>
      <c r="DF7" s="390"/>
      <c r="DG7" s="390"/>
      <c r="DH7" s="390"/>
      <c r="DI7" s="390"/>
      <c r="DJ7" s="390"/>
      <c r="DK7" s="390"/>
      <c r="DL7" s="390"/>
      <c r="DM7" s="390"/>
      <c r="DN7" s="390"/>
      <c r="DO7" s="390"/>
      <c r="DP7" s="610"/>
      <c r="DQ7" s="614">
        <v>5294486</v>
      </c>
      <c r="DR7" s="390"/>
      <c r="DS7" s="390"/>
      <c r="DT7" s="390"/>
      <c r="DU7" s="390"/>
      <c r="DV7" s="390"/>
      <c r="DW7" s="390"/>
      <c r="DX7" s="390"/>
      <c r="DY7" s="390"/>
      <c r="DZ7" s="390"/>
      <c r="EA7" s="390"/>
      <c r="EB7" s="390"/>
      <c r="EC7" s="615"/>
    </row>
    <row r="8" spans="2:143" ht="11.25" customHeight="1" x14ac:dyDescent="0.15">
      <c r="B8" s="616" t="s">
        <v>326</v>
      </c>
      <c r="C8" s="617"/>
      <c r="D8" s="617"/>
      <c r="E8" s="617"/>
      <c r="F8" s="617"/>
      <c r="G8" s="617"/>
      <c r="H8" s="617"/>
      <c r="I8" s="617"/>
      <c r="J8" s="617"/>
      <c r="K8" s="617"/>
      <c r="L8" s="617"/>
      <c r="M8" s="617"/>
      <c r="N8" s="617"/>
      <c r="O8" s="617"/>
      <c r="P8" s="617"/>
      <c r="Q8" s="618"/>
      <c r="R8" s="609">
        <v>75562</v>
      </c>
      <c r="S8" s="390"/>
      <c r="T8" s="390"/>
      <c r="U8" s="390"/>
      <c r="V8" s="390"/>
      <c r="W8" s="390"/>
      <c r="X8" s="390"/>
      <c r="Y8" s="610"/>
      <c r="Z8" s="611">
        <v>0.1</v>
      </c>
      <c r="AA8" s="611"/>
      <c r="AB8" s="611"/>
      <c r="AC8" s="611"/>
      <c r="AD8" s="612">
        <v>75562</v>
      </c>
      <c r="AE8" s="612"/>
      <c r="AF8" s="612"/>
      <c r="AG8" s="612"/>
      <c r="AH8" s="612"/>
      <c r="AI8" s="612"/>
      <c r="AJ8" s="612"/>
      <c r="AK8" s="612"/>
      <c r="AL8" s="619">
        <v>0.3</v>
      </c>
      <c r="AM8" s="396"/>
      <c r="AN8" s="396"/>
      <c r="AO8" s="620"/>
      <c r="AP8" s="616" t="s">
        <v>122</v>
      </c>
      <c r="AQ8" s="617"/>
      <c r="AR8" s="617"/>
      <c r="AS8" s="617"/>
      <c r="AT8" s="617"/>
      <c r="AU8" s="617"/>
      <c r="AV8" s="617"/>
      <c r="AW8" s="617"/>
      <c r="AX8" s="617"/>
      <c r="AY8" s="617"/>
      <c r="AZ8" s="617"/>
      <c r="BA8" s="617"/>
      <c r="BB8" s="617"/>
      <c r="BC8" s="617"/>
      <c r="BD8" s="617"/>
      <c r="BE8" s="617"/>
      <c r="BF8" s="618"/>
      <c r="BG8" s="609">
        <v>255249</v>
      </c>
      <c r="BH8" s="390"/>
      <c r="BI8" s="390"/>
      <c r="BJ8" s="390"/>
      <c r="BK8" s="390"/>
      <c r="BL8" s="390"/>
      <c r="BM8" s="390"/>
      <c r="BN8" s="610"/>
      <c r="BO8" s="611">
        <v>1.1000000000000001</v>
      </c>
      <c r="BP8" s="611"/>
      <c r="BQ8" s="611"/>
      <c r="BR8" s="611"/>
      <c r="BS8" s="614" t="s">
        <v>202</v>
      </c>
      <c r="BT8" s="390"/>
      <c r="BU8" s="390"/>
      <c r="BV8" s="390"/>
      <c r="BW8" s="390"/>
      <c r="BX8" s="390"/>
      <c r="BY8" s="390"/>
      <c r="BZ8" s="390"/>
      <c r="CA8" s="390"/>
      <c r="CB8" s="615"/>
      <c r="CD8" s="616" t="s">
        <v>328</v>
      </c>
      <c r="CE8" s="617"/>
      <c r="CF8" s="617"/>
      <c r="CG8" s="617"/>
      <c r="CH8" s="617"/>
      <c r="CI8" s="617"/>
      <c r="CJ8" s="617"/>
      <c r="CK8" s="617"/>
      <c r="CL8" s="617"/>
      <c r="CM8" s="617"/>
      <c r="CN8" s="617"/>
      <c r="CO8" s="617"/>
      <c r="CP8" s="617"/>
      <c r="CQ8" s="618"/>
      <c r="CR8" s="609">
        <v>20053840</v>
      </c>
      <c r="CS8" s="390"/>
      <c r="CT8" s="390"/>
      <c r="CU8" s="390"/>
      <c r="CV8" s="390"/>
      <c r="CW8" s="390"/>
      <c r="CX8" s="390"/>
      <c r="CY8" s="610"/>
      <c r="CZ8" s="611">
        <v>29.5</v>
      </c>
      <c r="DA8" s="611"/>
      <c r="DB8" s="611"/>
      <c r="DC8" s="611"/>
      <c r="DD8" s="614">
        <v>98645</v>
      </c>
      <c r="DE8" s="390"/>
      <c r="DF8" s="390"/>
      <c r="DG8" s="390"/>
      <c r="DH8" s="390"/>
      <c r="DI8" s="390"/>
      <c r="DJ8" s="390"/>
      <c r="DK8" s="390"/>
      <c r="DL8" s="390"/>
      <c r="DM8" s="390"/>
      <c r="DN8" s="390"/>
      <c r="DO8" s="390"/>
      <c r="DP8" s="610"/>
      <c r="DQ8" s="614">
        <v>9588246</v>
      </c>
      <c r="DR8" s="390"/>
      <c r="DS8" s="390"/>
      <c r="DT8" s="390"/>
      <c r="DU8" s="390"/>
      <c r="DV8" s="390"/>
      <c r="DW8" s="390"/>
      <c r="DX8" s="390"/>
      <c r="DY8" s="390"/>
      <c r="DZ8" s="390"/>
      <c r="EA8" s="390"/>
      <c r="EB8" s="390"/>
      <c r="EC8" s="615"/>
    </row>
    <row r="9" spans="2:143" ht="11.25" customHeight="1" x14ac:dyDescent="0.15">
      <c r="B9" s="616" t="s">
        <v>329</v>
      </c>
      <c r="C9" s="617"/>
      <c r="D9" s="617"/>
      <c r="E9" s="617"/>
      <c r="F9" s="617"/>
      <c r="G9" s="617"/>
      <c r="H9" s="617"/>
      <c r="I9" s="617"/>
      <c r="J9" s="617"/>
      <c r="K9" s="617"/>
      <c r="L9" s="617"/>
      <c r="M9" s="617"/>
      <c r="N9" s="617"/>
      <c r="O9" s="617"/>
      <c r="P9" s="617"/>
      <c r="Q9" s="618"/>
      <c r="R9" s="609">
        <v>105229</v>
      </c>
      <c r="S9" s="390"/>
      <c r="T9" s="390"/>
      <c r="U9" s="390"/>
      <c r="V9" s="390"/>
      <c r="W9" s="390"/>
      <c r="X9" s="390"/>
      <c r="Y9" s="610"/>
      <c r="Z9" s="611">
        <v>0.2</v>
      </c>
      <c r="AA9" s="611"/>
      <c r="AB9" s="611"/>
      <c r="AC9" s="611"/>
      <c r="AD9" s="612">
        <v>105229</v>
      </c>
      <c r="AE9" s="612"/>
      <c r="AF9" s="612"/>
      <c r="AG9" s="612"/>
      <c r="AH9" s="612"/>
      <c r="AI9" s="612"/>
      <c r="AJ9" s="612"/>
      <c r="AK9" s="612"/>
      <c r="AL9" s="619">
        <v>0.4</v>
      </c>
      <c r="AM9" s="396"/>
      <c r="AN9" s="396"/>
      <c r="AO9" s="620"/>
      <c r="AP9" s="616" t="s">
        <v>331</v>
      </c>
      <c r="AQ9" s="617"/>
      <c r="AR9" s="617"/>
      <c r="AS9" s="617"/>
      <c r="AT9" s="617"/>
      <c r="AU9" s="617"/>
      <c r="AV9" s="617"/>
      <c r="AW9" s="617"/>
      <c r="AX9" s="617"/>
      <c r="AY9" s="617"/>
      <c r="AZ9" s="617"/>
      <c r="BA9" s="617"/>
      <c r="BB9" s="617"/>
      <c r="BC9" s="617"/>
      <c r="BD9" s="617"/>
      <c r="BE9" s="617"/>
      <c r="BF9" s="618"/>
      <c r="BG9" s="609">
        <v>7986139</v>
      </c>
      <c r="BH9" s="390"/>
      <c r="BI9" s="390"/>
      <c r="BJ9" s="390"/>
      <c r="BK9" s="390"/>
      <c r="BL9" s="390"/>
      <c r="BM9" s="390"/>
      <c r="BN9" s="610"/>
      <c r="BO9" s="611">
        <v>34.799999999999997</v>
      </c>
      <c r="BP9" s="611"/>
      <c r="BQ9" s="611"/>
      <c r="BR9" s="611"/>
      <c r="BS9" s="614" t="s">
        <v>202</v>
      </c>
      <c r="BT9" s="390"/>
      <c r="BU9" s="390"/>
      <c r="BV9" s="390"/>
      <c r="BW9" s="390"/>
      <c r="BX9" s="390"/>
      <c r="BY9" s="390"/>
      <c r="BZ9" s="390"/>
      <c r="CA9" s="390"/>
      <c r="CB9" s="615"/>
      <c r="CD9" s="616" t="s">
        <v>333</v>
      </c>
      <c r="CE9" s="617"/>
      <c r="CF9" s="617"/>
      <c r="CG9" s="617"/>
      <c r="CH9" s="617"/>
      <c r="CI9" s="617"/>
      <c r="CJ9" s="617"/>
      <c r="CK9" s="617"/>
      <c r="CL9" s="617"/>
      <c r="CM9" s="617"/>
      <c r="CN9" s="617"/>
      <c r="CO9" s="617"/>
      <c r="CP9" s="617"/>
      <c r="CQ9" s="618"/>
      <c r="CR9" s="609">
        <v>5683263</v>
      </c>
      <c r="CS9" s="390"/>
      <c r="CT9" s="390"/>
      <c r="CU9" s="390"/>
      <c r="CV9" s="390"/>
      <c r="CW9" s="390"/>
      <c r="CX9" s="390"/>
      <c r="CY9" s="610"/>
      <c r="CZ9" s="611">
        <v>8.4</v>
      </c>
      <c r="DA9" s="611"/>
      <c r="DB9" s="611"/>
      <c r="DC9" s="611"/>
      <c r="DD9" s="614">
        <v>2165588</v>
      </c>
      <c r="DE9" s="390"/>
      <c r="DF9" s="390"/>
      <c r="DG9" s="390"/>
      <c r="DH9" s="390"/>
      <c r="DI9" s="390"/>
      <c r="DJ9" s="390"/>
      <c r="DK9" s="390"/>
      <c r="DL9" s="390"/>
      <c r="DM9" s="390"/>
      <c r="DN9" s="390"/>
      <c r="DO9" s="390"/>
      <c r="DP9" s="610"/>
      <c r="DQ9" s="614">
        <v>3728957</v>
      </c>
      <c r="DR9" s="390"/>
      <c r="DS9" s="390"/>
      <c r="DT9" s="390"/>
      <c r="DU9" s="390"/>
      <c r="DV9" s="390"/>
      <c r="DW9" s="390"/>
      <c r="DX9" s="390"/>
      <c r="DY9" s="390"/>
      <c r="DZ9" s="390"/>
      <c r="EA9" s="390"/>
      <c r="EB9" s="390"/>
      <c r="EC9" s="615"/>
    </row>
    <row r="10" spans="2:143" ht="11.25" customHeight="1" x14ac:dyDescent="0.15">
      <c r="B10" s="616" t="s">
        <v>128</v>
      </c>
      <c r="C10" s="617"/>
      <c r="D10" s="617"/>
      <c r="E10" s="617"/>
      <c r="F10" s="617"/>
      <c r="G10" s="617"/>
      <c r="H10" s="617"/>
      <c r="I10" s="617"/>
      <c r="J10" s="617"/>
      <c r="K10" s="617"/>
      <c r="L10" s="617"/>
      <c r="M10" s="617"/>
      <c r="N10" s="617"/>
      <c r="O10" s="617"/>
      <c r="P10" s="617"/>
      <c r="Q10" s="618"/>
      <c r="R10" s="609" t="s">
        <v>202</v>
      </c>
      <c r="S10" s="390"/>
      <c r="T10" s="390"/>
      <c r="U10" s="390"/>
      <c r="V10" s="390"/>
      <c r="W10" s="390"/>
      <c r="X10" s="390"/>
      <c r="Y10" s="610"/>
      <c r="Z10" s="611" t="s">
        <v>202</v>
      </c>
      <c r="AA10" s="611"/>
      <c r="AB10" s="611"/>
      <c r="AC10" s="611"/>
      <c r="AD10" s="612" t="s">
        <v>202</v>
      </c>
      <c r="AE10" s="612"/>
      <c r="AF10" s="612"/>
      <c r="AG10" s="612"/>
      <c r="AH10" s="612"/>
      <c r="AI10" s="612"/>
      <c r="AJ10" s="612"/>
      <c r="AK10" s="612"/>
      <c r="AL10" s="619" t="s">
        <v>202</v>
      </c>
      <c r="AM10" s="396"/>
      <c r="AN10" s="396"/>
      <c r="AO10" s="620"/>
      <c r="AP10" s="616" t="s">
        <v>192</v>
      </c>
      <c r="AQ10" s="617"/>
      <c r="AR10" s="617"/>
      <c r="AS10" s="617"/>
      <c r="AT10" s="617"/>
      <c r="AU10" s="617"/>
      <c r="AV10" s="617"/>
      <c r="AW10" s="617"/>
      <c r="AX10" s="617"/>
      <c r="AY10" s="617"/>
      <c r="AZ10" s="617"/>
      <c r="BA10" s="617"/>
      <c r="BB10" s="617"/>
      <c r="BC10" s="617"/>
      <c r="BD10" s="617"/>
      <c r="BE10" s="617"/>
      <c r="BF10" s="618"/>
      <c r="BG10" s="609">
        <v>645734</v>
      </c>
      <c r="BH10" s="390"/>
      <c r="BI10" s="390"/>
      <c r="BJ10" s="390"/>
      <c r="BK10" s="390"/>
      <c r="BL10" s="390"/>
      <c r="BM10" s="390"/>
      <c r="BN10" s="610"/>
      <c r="BO10" s="611">
        <v>2.8</v>
      </c>
      <c r="BP10" s="611"/>
      <c r="BQ10" s="611"/>
      <c r="BR10" s="611"/>
      <c r="BS10" s="614">
        <v>107411</v>
      </c>
      <c r="BT10" s="390"/>
      <c r="BU10" s="390"/>
      <c r="BV10" s="390"/>
      <c r="BW10" s="390"/>
      <c r="BX10" s="390"/>
      <c r="BY10" s="390"/>
      <c r="BZ10" s="390"/>
      <c r="CA10" s="390"/>
      <c r="CB10" s="615"/>
      <c r="CD10" s="616" t="s">
        <v>45</v>
      </c>
      <c r="CE10" s="617"/>
      <c r="CF10" s="617"/>
      <c r="CG10" s="617"/>
      <c r="CH10" s="617"/>
      <c r="CI10" s="617"/>
      <c r="CJ10" s="617"/>
      <c r="CK10" s="617"/>
      <c r="CL10" s="617"/>
      <c r="CM10" s="617"/>
      <c r="CN10" s="617"/>
      <c r="CO10" s="617"/>
      <c r="CP10" s="617"/>
      <c r="CQ10" s="618"/>
      <c r="CR10" s="609">
        <v>195756</v>
      </c>
      <c r="CS10" s="390"/>
      <c r="CT10" s="390"/>
      <c r="CU10" s="390"/>
      <c r="CV10" s="390"/>
      <c r="CW10" s="390"/>
      <c r="CX10" s="390"/>
      <c r="CY10" s="610"/>
      <c r="CZ10" s="611">
        <v>0.3</v>
      </c>
      <c r="DA10" s="611"/>
      <c r="DB10" s="611"/>
      <c r="DC10" s="611"/>
      <c r="DD10" s="614" t="s">
        <v>202</v>
      </c>
      <c r="DE10" s="390"/>
      <c r="DF10" s="390"/>
      <c r="DG10" s="390"/>
      <c r="DH10" s="390"/>
      <c r="DI10" s="390"/>
      <c r="DJ10" s="390"/>
      <c r="DK10" s="390"/>
      <c r="DL10" s="390"/>
      <c r="DM10" s="390"/>
      <c r="DN10" s="390"/>
      <c r="DO10" s="390"/>
      <c r="DP10" s="610"/>
      <c r="DQ10" s="614">
        <v>185499</v>
      </c>
      <c r="DR10" s="390"/>
      <c r="DS10" s="390"/>
      <c r="DT10" s="390"/>
      <c r="DU10" s="390"/>
      <c r="DV10" s="390"/>
      <c r="DW10" s="390"/>
      <c r="DX10" s="390"/>
      <c r="DY10" s="390"/>
      <c r="DZ10" s="390"/>
      <c r="EA10" s="390"/>
      <c r="EB10" s="390"/>
      <c r="EC10" s="615"/>
    </row>
    <row r="11" spans="2:143" ht="11.25" customHeight="1" x14ac:dyDescent="0.15">
      <c r="B11" s="616" t="s">
        <v>103</v>
      </c>
      <c r="C11" s="617"/>
      <c r="D11" s="617"/>
      <c r="E11" s="617"/>
      <c r="F11" s="617"/>
      <c r="G11" s="617"/>
      <c r="H11" s="617"/>
      <c r="I11" s="617"/>
      <c r="J11" s="617"/>
      <c r="K11" s="617"/>
      <c r="L11" s="617"/>
      <c r="M11" s="617"/>
      <c r="N11" s="617"/>
      <c r="O11" s="617"/>
      <c r="P11" s="617"/>
      <c r="Q11" s="618"/>
      <c r="R11" s="609">
        <v>3218387</v>
      </c>
      <c r="S11" s="390"/>
      <c r="T11" s="390"/>
      <c r="U11" s="390"/>
      <c r="V11" s="390"/>
      <c r="W11" s="390"/>
      <c r="X11" s="390"/>
      <c r="Y11" s="610"/>
      <c r="Z11" s="619">
        <v>4.5999999999999996</v>
      </c>
      <c r="AA11" s="396"/>
      <c r="AB11" s="396"/>
      <c r="AC11" s="622"/>
      <c r="AD11" s="614">
        <v>3218387</v>
      </c>
      <c r="AE11" s="390"/>
      <c r="AF11" s="390"/>
      <c r="AG11" s="390"/>
      <c r="AH11" s="390"/>
      <c r="AI11" s="390"/>
      <c r="AJ11" s="390"/>
      <c r="AK11" s="610"/>
      <c r="AL11" s="619">
        <v>11</v>
      </c>
      <c r="AM11" s="396"/>
      <c r="AN11" s="396"/>
      <c r="AO11" s="620"/>
      <c r="AP11" s="616" t="s">
        <v>335</v>
      </c>
      <c r="AQ11" s="617"/>
      <c r="AR11" s="617"/>
      <c r="AS11" s="617"/>
      <c r="AT11" s="617"/>
      <c r="AU11" s="617"/>
      <c r="AV11" s="617"/>
      <c r="AW11" s="617"/>
      <c r="AX11" s="617"/>
      <c r="AY11" s="617"/>
      <c r="AZ11" s="617"/>
      <c r="BA11" s="617"/>
      <c r="BB11" s="617"/>
      <c r="BC11" s="617"/>
      <c r="BD11" s="617"/>
      <c r="BE11" s="617"/>
      <c r="BF11" s="618"/>
      <c r="BG11" s="609">
        <v>1407103</v>
      </c>
      <c r="BH11" s="390"/>
      <c r="BI11" s="390"/>
      <c r="BJ11" s="390"/>
      <c r="BK11" s="390"/>
      <c r="BL11" s="390"/>
      <c r="BM11" s="390"/>
      <c r="BN11" s="610"/>
      <c r="BO11" s="611">
        <v>6.1</v>
      </c>
      <c r="BP11" s="611"/>
      <c r="BQ11" s="611"/>
      <c r="BR11" s="611"/>
      <c r="BS11" s="614">
        <v>285666</v>
      </c>
      <c r="BT11" s="390"/>
      <c r="BU11" s="390"/>
      <c r="BV11" s="390"/>
      <c r="BW11" s="390"/>
      <c r="BX11" s="390"/>
      <c r="BY11" s="390"/>
      <c r="BZ11" s="390"/>
      <c r="CA11" s="390"/>
      <c r="CB11" s="615"/>
      <c r="CD11" s="616" t="s">
        <v>338</v>
      </c>
      <c r="CE11" s="617"/>
      <c r="CF11" s="617"/>
      <c r="CG11" s="617"/>
      <c r="CH11" s="617"/>
      <c r="CI11" s="617"/>
      <c r="CJ11" s="617"/>
      <c r="CK11" s="617"/>
      <c r="CL11" s="617"/>
      <c r="CM11" s="617"/>
      <c r="CN11" s="617"/>
      <c r="CO11" s="617"/>
      <c r="CP11" s="617"/>
      <c r="CQ11" s="618"/>
      <c r="CR11" s="609">
        <v>496619</v>
      </c>
      <c r="CS11" s="390"/>
      <c r="CT11" s="390"/>
      <c r="CU11" s="390"/>
      <c r="CV11" s="390"/>
      <c r="CW11" s="390"/>
      <c r="CX11" s="390"/>
      <c r="CY11" s="610"/>
      <c r="CZ11" s="611">
        <v>0.7</v>
      </c>
      <c r="DA11" s="611"/>
      <c r="DB11" s="611"/>
      <c r="DC11" s="611"/>
      <c r="DD11" s="614">
        <v>52631</v>
      </c>
      <c r="DE11" s="390"/>
      <c r="DF11" s="390"/>
      <c r="DG11" s="390"/>
      <c r="DH11" s="390"/>
      <c r="DI11" s="390"/>
      <c r="DJ11" s="390"/>
      <c r="DK11" s="390"/>
      <c r="DL11" s="390"/>
      <c r="DM11" s="390"/>
      <c r="DN11" s="390"/>
      <c r="DO11" s="390"/>
      <c r="DP11" s="610"/>
      <c r="DQ11" s="614">
        <v>374319</v>
      </c>
      <c r="DR11" s="390"/>
      <c r="DS11" s="390"/>
      <c r="DT11" s="390"/>
      <c r="DU11" s="390"/>
      <c r="DV11" s="390"/>
      <c r="DW11" s="390"/>
      <c r="DX11" s="390"/>
      <c r="DY11" s="390"/>
      <c r="DZ11" s="390"/>
      <c r="EA11" s="390"/>
      <c r="EB11" s="390"/>
      <c r="EC11" s="615"/>
    </row>
    <row r="12" spans="2:143" ht="11.25" customHeight="1" x14ac:dyDescent="0.15">
      <c r="B12" s="616" t="s">
        <v>143</v>
      </c>
      <c r="C12" s="617"/>
      <c r="D12" s="617"/>
      <c r="E12" s="617"/>
      <c r="F12" s="617"/>
      <c r="G12" s="617"/>
      <c r="H12" s="617"/>
      <c r="I12" s="617"/>
      <c r="J12" s="617"/>
      <c r="K12" s="617"/>
      <c r="L12" s="617"/>
      <c r="M12" s="617"/>
      <c r="N12" s="617"/>
      <c r="O12" s="617"/>
      <c r="P12" s="617"/>
      <c r="Q12" s="618"/>
      <c r="R12" s="609">
        <v>6412</v>
      </c>
      <c r="S12" s="390"/>
      <c r="T12" s="390"/>
      <c r="U12" s="390"/>
      <c r="V12" s="390"/>
      <c r="W12" s="390"/>
      <c r="X12" s="390"/>
      <c r="Y12" s="610"/>
      <c r="Z12" s="611">
        <v>0</v>
      </c>
      <c r="AA12" s="611"/>
      <c r="AB12" s="611"/>
      <c r="AC12" s="611"/>
      <c r="AD12" s="612">
        <v>6412</v>
      </c>
      <c r="AE12" s="612"/>
      <c r="AF12" s="612"/>
      <c r="AG12" s="612"/>
      <c r="AH12" s="612"/>
      <c r="AI12" s="612"/>
      <c r="AJ12" s="612"/>
      <c r="AK12" s="612"/>
      <c r="AL12" s="619">
        <v>0</v>
      </c>
      <c r="AM12" s="396"/>
      <c r="AN12" s="396"/>
      <c r="AO12" s="620"/>
      <c r="AP12" s="616" t="s">
        <v>339</v>
      </c>
      <c r="AQ12" s="617"/>
      <c r="AR12" s="617"/>
      <c r="AS12" s="617"/>
      <c r="AT12" s="617"/>
      <c r="AU12" s="617"/>
      <c r="AV12" s="617"/>
      <c r="AW12" s="617"/>
      <c r="AX12" s="617"/>
      <c r="AY12" s="617"/>
      <c r="AZ12" s="617"/>
      <c r="BA12" s="617"/>
      <c r="BB12" s="617"/>
      <c r="BC12" s="617"/>
      <c r="BD12" s="617"/>
      <c r="BE12" s="617"/>
      <c r="BF12" s="618"/>
      <c r="BG12" s="609">
        <v>9673727</v>
      </c>
      <c r="BH12" s="390"/>
      <c r="BI12" s="390"/>
      <c r="BJ12" s="390"/>
      <c r="BK12" s="390"/>
      <c r="BL12" s="390"/>
      <c r="BM12" s="390"/>
      <c r="BN12" s="610"/>
      <c r="BO12" s="611">
        <v>42.1</v>
      </c>
      <c r="BP12" s="611"/>
      <c r="BQ12" s="611"/>
      <c r="BR12" s="611"/>
      <c r="BS12" s="614" t="s">
        <v>202</v>
      </c>
      <c r="BT12" s="390"/>
      <c r="BU12" s="390"/>
      <c r="BV12" s="390"/>
      <c r="BW12" s="390"/>
      <c r="BX12" s="390"/>
      <c r="BY12" s="390"/>
      <c r="BZ12" s="390"/>
      <c r="CA12" s="390"/>
      <c r="CB12" s="615"/>
      <c r="CD12" s="616" t="s">
        <v>89</v>
      </c>
      <c r="CE12" s="617"/>
      <c r="CF12" s="617"/>
      <c r="CG12" s="617"/>
      <c r="CH12" s="617"/>
      <c r="CI12" s="617"/>
      <c r="CJ12" s="617"/>
      <c r="CK12" s="617"/>
      <c r="CL12" s="617"/>
      <c r="CM12" s="617"/>
      <c r="CN12" s="617"/>
      <c r="CO12" s="617"/>
      <c r="CP12" s="617"/>
      <c r="CQ12" s="618"/>
      <c r="CR12" s="609">
        <v>1062353</v>
      </c>
      <c r="CS12" s="390"/>
      <c r="CT12" s="390"/>
      <c r="CU12" s="390"/>
      <c r="CV12" s="390"/>
      <c r="CW12" s="390"/>
      <c r="CX12" s="390"/>
      <c r="CY12" s="610"/>
      <c r="CZ12" s="611">
        <v>1.6</v>
      </c>
      <c r="DA12" s="611"/>
      <c r="DB12" s="611"/>
      <c r="DC12" s="611"/>
      <c r="DD12" s="614">
        <v>1551</v>
      </c>
      <c r="DE12" s="390"/>
      <c r="DF12" s="390"/>
      <c r="DG12" s="390"/>
      <c r="DH12" s="390"/>
      <c r="DI12" s="390"/>
      <c r="DJ12" s="390"/>
      <c r="DK12" s="390"/>
      <c r="DL12" s="390"/>
      <c r="DM12" s="390"/>
      <c r="DN12" s="390"/>
      <c r="DO12" s="390"/>
      <c r="DP12" s="610"/>
      <c r="DQ12" s="614">
        <v>837470</v>
      </c>
      <c r="DR12" s="390"/>
      <c r="DS12" s="390"/>
      <c r="DT12" s="390"/>
      <c r="DU12" s="390"/>
      <c r="DV12" s="390"/>
      <c r="DW12" s="390"/>
      <c r="DX12" s="390"/>
      <c r="DY12" s="390"/>
      <c r="DZ12" s="390"/>
      <c r="EA12" s="390"/>
      <c r="EB12" s="390"/>
      <c r="EC12" s="615"/>
    </row>
    <row r="13" spans="2:143" ht="11.25" customHeight="1" x14ac:dyDescent="0.15">
      <c r="B13" s="616" t="s">
        <v>340</v>
      </c>
      <c r="C13" s="617"/>
      <c r="D13" s="617"/>
      <c r="E13" s="617"/>
      <c r="F13" s="617"/>
      <c r="G13" s="617"/>
      <c r="H13" s="617"/>
      <c r="I13" s="617"/>
      <c r="J13" s="617"/>
      <c r="K13" s="617"/>
      <c r="L13" s="617"/>
      <c r="M13" s="617"/>
      <c r="N13" s="617"/>
      <c r="O13" s="617"/>
      <c r="P13" s="617"/>
      <c r="Q13" s="618"/>
      <c r="R13" s="609" t="s">
        <v>202</v>
      </c>
      <c r="S13" s="390"/>
      <c r="T13" s="390"/>
      <c r="U13" s="390"/>
      <c r="V13" s="390"/>
      <c r="W13" s="390"/>
      <c r="X13" s="390"/>
      <c r="Y13" s="610"/>
      <c r="Z13" s="611" t="s">
        <v>202</v>
      </c>
      <c r="AA13" s="611"/>
      <c r="AB13" s="611"/>
      <c r="AC13" s="611"/>
      <c r="AD13" s="612" t="s">
        <v>202</v>
      </c>
      <c r="AE13" s="612"/>
      <c r="AF13" s="612"/>
      <c r="AG13" s="612"/>
      <c r="AH13" s="612"/>
      <c r="AI13" s="612"/>
      <c r="AJ13" s="612"/>
      <c r="AK13" s="612"/>
      <c r="AL13" s="619" t="s">
        <v>202</v>
      </c>
      <c r="AM13" s="396"/>
      <c r="AN13" s="396"/>
      <c r="AO13" s="620"/>
      <c r="AP13" s="616" t="s">
        <v>341</v>
      </c>
      <c r="AQ13" s="617"/>
      <c r="AR13" s="617"/>
      <c r="AS13" s="617"/>
      <c r="AT13" s="617"/>
      <c r="AU13" s="617"/>
      <c r="AV13" s="617"/>
      <c r="AW13" s="617"/>
      <c r="AX13" s="617"/>
      <c r="AY13" s="617"/>
      <c r="AZ13" s="617"/>
      <c r="BA13" s="617"/>
      <c r="BB13" s="617"/>
      <c r="BC13" s="617"/>
      <c r="BD13" s="617"/>
      <c r="BE13" s="617"/>
      <c r="BF13" s="618"/>
      <c r="BG13" s="609">
        <v>9621877</v>
      </c>
      <c r="BH13" s="390"/>
      <c r="BI13" s="390"/>
      <c r="BJ13" s="390"/>
      <c r="BK13" s="390"/>
      <c r="BL13" s="390"/>
      <c r="BM13" s="390"/>
      <c r="BN13" s="610"/>
      <c r="BO13" s="611">
        <v>41.9</v>
      </c>
      <c r="BP13" s="611"/>
      <c r="BQ13" s="611"/>
      <c r="BR13" s="611"/>
      <c r="BS13" s="614" t="s">
        <v>202</v>
      </c>
      <c r="BT13" s="390"/>
      <c r="BU13" s="390"/>
      <c r="BV13" s="390"/>
      <c r="BW13" s="390"/>
      <c r="BX13" s="390"/>
      <c r="BY13" s="390"/>
      <c r="BZ13" s="390"/>
      <c r="CA13" s="390"/>
      <c r="CB13" s="615"/>
      <c r="CD13" s="616" t="s">
        <v>343</v>
      </c>
      <c r="CE13" s="617"/>
      <c r="CF13" s="617"/>
      <c r="CG13" s="617"/>
      <c r="CH13" s="617"/>
      <c r="CI13" s="617"/>
      <c r="CJ13" s="617"/>
      <c r="CK13" s="617"/>
      <c r="CL13" s="617"/>
      <c r="CM13" s="617"/>
      <c r="CN13" s="617"/>
      <c r="CO13" s="617"/>
      <c r="CP13" s="617"/>
      <c r="CQ13" s="618"/>
      <c r="CR13" s="609">
        <v>4604939</v>
      </c>
      <c r="CS13" s="390"/>
      <c r="CT13" s="390"/>
      <c r="CU13" s="390"/>
      <c r="CV13" s="390"/>
      <c r="CW13" s="390"/>
      <c r="CX13" s="390"/>
      <c r="CY13" s="610"/>
      <c r="CZ13" s="611">
        <v>6.8</v>
      </c>
      <c r="DA13" s="611"/>
      <c r="DB13" s="611"/>
      <c r="DC13" s="611"/>
      <c r="DD13" s="614">
        <v>1427847</v>
      </c>
      <c r="DE13" s="390"/>
      <c r="DF13" s="390"/>
      <c r="DG13" s="390"/>
      <c r="DH13" s="390"/>
      <c r="DI13" s="390"/>
      <c r="DJ13" s="390"/>
      <c r="DK13" s="390"/>
      <c r="DL13" s="390"/>
      <c r="DM13" s="390"/>
      <c r="DN13" s="390"/>
      <c r="DO13" s="390"/>
      <c r="DP13" s="610"/>
      <c r="DQ13" s="614">
        <v>3319760</v>
      </c>
      <c r="DR13" s="390"/>
      <c r="DS13" s="390"/>
      <c r="DT13" s="390"/>
      <c r="DU13" s="390"/>
      <c r="DV13" s="390"/>
      <c r="DW13" s="390"/>
      <c r="DX13" s="390"/>
      <c r="DY13" s="390"/>
      <c r="DZ13" s="390"/>
      <c r="EA13" s="390"/>
      <c r="EB13" s="390"/>
      <c r="EC13" s="615"/>
    </row>
    <row r="14" spans="2:143" ht="11.25" customHeight="1" x14ac:dyDescent="0.15">
      <c r="B14" s="616" t="s">
        <v>344</v>
      </c>
      <c r="C14" s="617"/>
      <c r="D14" s="617"/>
      <c r="E14" s="617"/>
      <c r="F14" s="617"/>
      <c r="G14" s="617"/>
      <c r="H14" s="617"/>
      <c r="I14" s="617"/>
      <c r="J14" s="617"/>
      <c r="K14" s="617"/>
      <c r="L14" s="617"/>
      <c r="M14" s="617"/>
      <c r="N14" s="617"/>
      <c r="O14" s="617"/>
      <c r="P14" s="617"/>
      <c r="Q14" s="618"/>
      <c r="R14" s="609" t="s">
        <v>202</v>
      </c>
      <c r="S14" s="390"/>
      <c r="T14" s="390"/>
      <c r="U14" s="390"/>
      <c r="V14" s="390"/>
      <c r="W14" s="390"/>
      <c r="X14" s="390"/>
      <c r="Y14" s="610"/>
      <c r="Z14" s="611" t="s">
        <v>202</v>
      </c>
      <c r="AA14" s="611"/>
      <c r="AB14" s="611"/>
      <c r="AC14" s="611"/>
      <c r="AD14" s="612" t="s">
        <v>202</v>
      </c>
      <c r="AE14" s="612"/>
      <c r="AF14" s="612"/>
      <c r="AG14" s="612"/>
      <c r="AH14" s="612"/>
      <c r="AI14" s="612"/>
      <c r="AJ14" s="612"/>
      <c r="AK14" s="612"/>
      <c r="AL14" s="619" t="s">
        <v>202</v>
      </c>
      <c r="AM14" s="396"/>
      <c r="AN14" s="396"/>
      <c r="AO14" s="620"/>
      <c r="AP14" s="616" t="s">
        <v>223</v>
      </c>
      <c r="AQ14" s="617"/>
      <c r="AR14" s="617"/>
      <c r="AS14" s="617"/>
      <c r="AT14" s="617"/>
      <c r="AU14" s="617"/>
      <c r="AV14" s="617"/>
      <c r="AW14" s="617"/>
      <c r="AX14" s="617"/>
      <c r="AY14" s="617"/>
      <c r="AZ14" s="617"/>
      <c r="BA14" s="617"/>
      <c r="BB14" s="617"/>
      <c r="BC14" s="617"/>
      <c r="BD14" s="617"/>
      <c r="BE14" s="617"/>
      <c r="BF14" s="618"/>
      <c r="BG14" s="609">
        <v>360713</v>
      </c>
      <c r="BH14" s="390"/>
      <c r="BI14" s="390"/>
      <c r="BJ14" s="390"/>
      <c r="BK14" s="390"/>
      <c r="BL14" s="390"/>
      <c r="BM14" s="390"/>
      <c r="BN14" s="610"/>
      <c r="BO14" s="611">
        <v>1.6</v>
      </c>
      <c r="BP14" s="611"/>
      <c r="BQ14" s="611"/>
      <c r="BR14" s="611"/>
      <c r="BS14" s="614" t="s">
        <v>202</v>
      </c>
      <c r="BT14" s="390"/>
      <c r="BU14" s="390"/>
      <c r="BV14" s="390"/>
      <c r="BW14" s="390"/>
      <c r="BX14" s="390"/>
      <c r="BY14" s="390"/>
      <c r="BZ14" s="390"/>
      <c r="CA14" s="390"/>
      <c r="CB14" s="615"/>
      <c r="CD14" s="616" t="s">
        <v>346</v>
      </c>
      <c r="CE14" s="617"/>
      <c r="CF14" s="617"/>
      <c r="CG14" s="617"/>
      <c r="CH14" s="617"/>
      <c r="CI14" s="617"/>
      <c r="CJ14" s="617"/>
      <c r="CK14" s="617"/>
      <c r="CL14" s="617"/>
      <c r="CM14" s="617"/>
      <c r="CN14" s="617"/>
      <c r="CO14" s="617"/>
      <c r="CP14" s="617"/>
      <c r="CQ14" s="618"/>
      <c r="CR14" s="609">
        <v>1807861</v>
      </c>
      <c r="CS14" s="390"/>
      <c r="CT14" s="390"/>
      <c r="CU14" s="390"/>
      <c r="CV14" s="390"/>
      <c r="CW14" s="390"/>
      <c r="CX14" s="390"/>
      <c r="CY14" s="610"/>
      <c r="CZ14" s="611">
        <v>2.7</v>
      </c>
      <c r="DA14" s="611"/>
      <c r="DB14" s="611"/>
      <c r="DC14" s="611"/>
      <c r="DD14" s="614">
        <v>89395</v>
      </c>
      <c r="DE14" s="390"/>
      <c r="DF14" s="390"/>
      <c r="DG14" s="390"/>
      <c r="DH14" s="390"/>
      <c r="DI14" s="390"/>
      <c r="DJ14" s="390"/>
      <c r="DK14" s="390"/>
      <c r="DL14" s="390"/>
      <c r="DM14" s="390"/>
      <c r="DN14" s="390"/>
      <c r="DO14" s="390"/>
      <c r="DP14" s="610"/>
      <c r="DQ14" s="614">
        <v>1712635</v>
      </c>
      <c r="DR14" s="390"/>
      <c r="DS14" s="390"/>
      <c r="DT14" s="390"/>
      <c r="DU14" s="390"/>
      <c r="DV14" s="390"/>
      <c r="DW14" s="390"/>
      <c r="DX14" s="390"/>
      <c r="DY14" s="390"/>
      <c r="DZ14" s="390"/>
      <c r="EA14" s="390"/>
      <c r="EB14" s="390"/>
      <c r="EC14" s="615"/>
    </row>
    <row r="15" spans="2:143" ht="11.25" customHeight="1" x14ac:dyDescent="0.15">
      <c r="B15" s="616" t="s">
        <v>315</v>
      </c>
      <c r="C15" s="617"/>
      <c r="D15" s="617"/>
      <c r="E15" s="617"/>
      <c r="F15" s="617"/>
      <c r="G15" s="617"/>
      <c r="H15" s="617"/>
      <c r="I15" s="617"/>
      <c r="J15" s="617"/>
      <c r="K15" s="617"/>
      <c r="L15" s="617"/>
      <c r="M15" s="617"/>
      <c r="N15" s="617"/>
      <c r="O15" s="617"/>
      <c r="P15" s="617"/>
      <c r="Q15" s="618"/>
      <c r="R15" s="609" t="s">
        <v>202</v>
      </c>
      <c r="S15" s="390"/>
      <c r="T15" s="390"/>
      <c r="U15" s="390"/>
      <c r="V15" s="390"/>
      <c r="W15" s="390"/>
      <c r="X15" s="390"/>
      <c r="Y15" s="610"/>
      <c r="Z15" s="611" t="s">
        <v>202</v>
      </c>
      <c r="AA15" s="611"/>
      <c r="AB15" s="611"/>
      <c r="AC15" s="611"/>
      <c r="AD15" s="612" t="s">
        <v>202</v>
      </c>
      <c r="AE15" s="612"/>
      <c r="AF15" s="612"/>
      <c r="AG15" s="612"/>
      <c r="AH15" s="612"/>
      <c r="AI15" s="612"/>
      <c r="AJ15" s="612"/>
      <c r="AK15" s="612"/>
      <c r="AL15" s="619" t="s">
        <v>202</v>
      </c>
      <c r="AM15" s="396"/>
      <c r="AN15" s="396"/>
      <c r="AO15" s="620"/>
      <c r="AP15" s="616" t="s">
        <v>347</v>
      </c>
      <c r="AQ15" s="617"/>
      <c r="AR15" s="617"/>
      <c r="AS15" s="617"/>
      <c r="AT15" s="617"/>
      <c r="AU15" s="617"/>
      <c r="AV15" s="617"/>
      <c r="AW15" s="617"/>
      <c r="AX15" s="617"/>
      <c r="AY15" s="617"/>
      <c r="AZ15" s="617"/>
      <c r="BA15" s="617"/>
      <c r="BB15" s="617"/>
      <c r="BC15" s="617"/>
      <c r="BD15" s="617"/>
      <c r="BE15" s="617"/>
      <c r="BF15" s="618"/>
      <c r="BG15" s="609">
        <v>1133413</v>
      </c>
      <c r="BH15" s="390"/>
      <c r="BI15" s="390"/>
      <c r="BJ15" s="390"/>
      <c r="BK15" s="390"/>
      <c r="BL15" s="390"/>
      <c r="BM15" s="390"/>
      <c r="BN15" s="610"/>
      <c r="BO15" s="611">
        <v>4.9000000000000004</v>
      </c>
      <c r="BP15" s="611"/>
      <c r="BQ15" s="611"/>
      <c r="BR15" s="611"/>
      <c r="BS15" s="614" t="s">
        <v>202</v>
      </c>
      <c r="BT15" s="390"/>
      <c r="BU15" s="390"/>
      <c r="BV15" s="390"/>
      <c r="BW15" s="390"/>
      <c r="BX15" s="390"/>
      <c r="BY15" s="390"/>
      <c r="BZ15" s="390"/>
      <c r="CA15" s="390"/>
      <c r="CB15" s="615"/>
      <c r="CD15" s="616" t="s">
        <v>348</v>
      </c>
      <c r="CE15" s="617"/>
      <c r="CF15" s="617"/>
      <c r="CG15" s="617"/>
      <c r="CH15" s="617"/>
      <c r="CI15" s="617"/>
      <c r="CJ15" s="617"/>
      <c r="CK15" s="617"/>
      <c r="CL15" s="617"/>
      <c r="CM15" s="617"/>
      <c r="CN15" s="617"/>
      <c r="CO15" s="617"/>
      <c r="CP15" s="617"/>
      <c r="CQ15" s="618"/>
      <c r="CR15" s="609">
        <v>7824359</v>
      </c>
      <c r="CS15" s="390"/>
      <c r="CT15" s="390"/>
      <c r="CU15" s="390"/>
      <c r="CV15" s="390"/>
      <c r="CW15" s="390"/>
      <c r="CX15" s="390"/>
      <c r="CY15" s="610"/>
      <c r="CZ15" s="611">
        <v>11.5</v>
      </c>
      <c r="DA15" s="611"/>
      <c r="DB15" s="611"/>
      <c r="DC15" s="611"/>
      <c r="DD15" s="614">
        <v>2825517</v>
      </c>
      <c r="DE15" s="390"/>
      <c r="DF15" s="390"/>
      <c r="DG15" s="390"/>
      <c r="DH15" s="390"/>
      <c r="DI15" s="390"/>
      <c r="DJ15" s="390"/>
      <c r="DK15" s="390"/>
      <c r="DL15" s="390"/>
      <c r="DM15" s="390"/>
      <c r="DN15" s="390"/>
      <c r="DO15" s="390"/>
      <c r="DP15" s="610"/>
      <c r="DQ15" s="614">
        <v>4536367</v>
      </c>
      <c r="DR15" s="390"/>
      <c r="DS15" s="390"/>
      <c r="DT15" s="390"/>
      <c r="DU15" s="390"/>
      <c r="DV15" s="390"/>
      <c r="DW15" s="390"/>
      <c r="DX15" s="390"/>
      <c r="DY15" s="390"/>
      <c r="DZ15" s="390"/>
      <c r="EA15" s="390"/>
      <c r="EB15" s="390"/>
      <c r="EC15" s="615"/>
    </row>
    <row r="16" spans="2:143" ht="11.25" customHeight="1" x14ac:dyDescent="0.15">
      <c r="B16" s="616" t="s">
        <v>350</v>
      </c>
      <c r="C16" s="617"/>
      <c r="D16" s="617"/>
      <c r="E16" s="617"/>
      <c r="F16" s="617"/>
      <c r="G16" s="617"/>
      <c r="H16" s="617"/>
      <c r="I16" s="617"/>
      <c r="J16" s="617"/>
      <c r="K16" s="617"/>
      <c r="L16" s="617"/>
      <c r="M16" s="617"/>
      <c r="N16" s="617"/>
      <c r="O16" s="617"/>
      <c r="P16" s="617"/>
      <c r="Q16" s="618"/>
      <c r="R16" s="609">
        <v>35081</v>
      </c>
      <c r="S16" s="390"/>
      <c r="T16" s="390"/>
      <c r="U16" s="390"/>
      <c r="V16" s="390"/>
      <c r="W16" s="390"/>
      <c r="X16" s="390"/>
      <c r="Y16" s="610"/>
      <c r="Z16" s="611">
        <v>0.1</v>
      </c>
      <c r="AA16" s="611"/>
      <c r="AB16" s="611"/>
      <c r="AC16" s="611"/>
      <c r="AD16" s="612">
        <v>35081</v>
      </c>
      <c r="AE16" s="612"/>
      <c r="AF16" s="612"/>
      <c r="AG16" s="612"/>
      <c r="AH16" s="612"/>
      <c r="AI16" s="612"/>
      <c r="AJ16" s="612"/>
      <c r="AK16" s="612"/>
      <c r="AL16" s="619">
        <v>0.1</v>
      </c>
      <c r="AM16" s="396"/>
      <c r="AN16" s="396"/>
      <c r="AO16" s="620"/>
      <c r="AP16" s="616" t="s">
        <v>351</v>
      </c>
      <c r="AQ16" s="617"/>
      <c r="AR16" s="617"/>
      <c r="AS16" s="617"/>
      <c r="AT16" s="617"/>
      <c r="AU16" s="617"/>
      <c r="AV16" s="617"/>
      <c r="AW16" s="617"/>
      <c r="AX16" s="617"/>
      <c r="AY16" s="617"/>
      <c r="AZ16" s="617"/>
      <c r="BA16" s="617"/>
      <c r="BB16" s="617"/>
      <c r="BC16" s="617"/>
      <c r="BD16" s="617"/>
      <c r="BE16" s="617"/>
      <c r="BF16" s="618"/>
      <c r="BG16" s="609" t="s">
        <v>202</v>
      </c>
      <c r="BH16" s="390"/>
      <c r="BI16" s="390"/>
      <c r="BJ16" s="390"/>
      <c r="BK16" s="390"/>
      <c r="BL16" s="390"/>
      <c r="BM16" s="390"/>
      <c r="BN16" s="610"/>
      <c r="BO16" s="611" t="s">
        <v>202</v>
      </c>
      <c r="BP16" s="611"/>
      <c r="BQ16" s="611"/>
      <c r="BR16" s="611"/>
      <c r="BS16" s="614" t="s">
        <v>202</v>
      </c>
      <c r="BT16" s="390"/>
      <c r="BU16" s="390"/>
      <c r="BV16" s="390"/>
      <c r="BW16" s="390"/>
      <c r="BX16" s="390"/>
      <c r="BY16" s="390"/>
      <c r="BZ16" s="390"/>
      <c r="CA16" s="390"/>
      <c r="CB16" s="615"/>
      <c r="CD16" s="616" t="s">
        <v>352</v>
      </c>
      <c r="CE16" s="617"/>
      <c r="CF16" s="617"/>
      <c r="CG16" s="617"/>
      <c r="CH16" s="617"/>
      <c r="CI16" s="617"/>
      <c r="CJ16" s="617"/>
      <c r="CK16" s="617"/>
      <c r="CL16" s="617"/>
      <c r="CM16" s="617"/>
      <c r="CN16" s="617"/>
      <c r="CO16" s="617"/>
      <c r="CP16" s="617"/>
      <c r="CQ16" s="618"/>
      <c r="CR16" s="609">
        <v>51</v>
      </c>
      <c r="CS16" s="390"/>
      <c r="CT16" s="390"/>
      <c r="CU16" s="390"/>
      <c r="CV16" s="390"/>
      <c r="CW16" s="390"/>
      <c r="CX16" s="390"/>
      <c r="CY16" s="610"/>
      <c r="CZ16" s="611">
        <v>0</v>
      </c>
      <c r="DA16" s="611"/>
      <c r="DB16" s="611"/>
      <c r="DC16" s="611"/>
      <c r="DD16" s="614" t="s">
        <v>202</v>
      </c>
      <c r="DE16" s="390"/>
      <c r="DF16" s="390"/>
      <c r="DG16" s="390"/>
      <c r="DH16" s="390"/>
      <c r="DI16" s="390"/>
      <c r="DJ16" s="390"/>
      <c r="DK16" s="390"/>
      <c r="DL16" s="390"/>
      <c r="DM16" s="390"/>
      <c r="DN16" s="390"/>
      <c r="DO16" s="390"/>
      <c r="DP16" s="610"/>
      <c r="DQ16" s="614">
        <v>51</v>
      </c>
      <c r="DR16" s="390"/>
      <c r="DS16" s="390"/>
      <c r="DT16" s="390"/>
      <c r="DU16" s="390"/>
      <c r="DV16" s="390"/>
      <c r="DW16" s="390"/>
      <c r="DX16" s="390"/>
      <c r="DY16" s="390"/>
      <c r="DZ16" s="390"/>
      <c r="EA16" s="390"/>
      <c r="EB16" s="390"/>
      <c r="EC16" s="615"/>
    </row>
    <row r="17" spans="2:133" ht="11.25" customHeight="1" x14ac:dyDescent="0.15">
      <c r="B17" s="616" t="s">
        <v>353</v>
      </c>
      <c r="C17" s="617"/>
      <c r="D17" s="617"/>
      <c r="E17" s="617"/>
      <c r="F17" s="617"/>
      <c r="G17" s="617"/>
      <c r="H17" s="617"/>
      <c r="I17" s="617"/>
      <c r="J17" s="617"/>
      <c r="K17" s="617"/>
      <c r="L17" s="617"/>
      <c r="M17" s="617"/>
      <c r="N17" s="617"/>
      <c r="O17" s="617"/>
      <c r="P17" s="617"/>
      <c r="Q17" s="618"/>
      <c r="R17" s="609">
        <v>228152</v>
      </c>
      <c r="S17" s="390"/>
      <c r="T17" s="390"/>
      <c r="U17" s="390"/>
      <c r="V17" s="390"/>
      <c r="W17" s="390"/>
      <c r="X17" s="390"/>
      <c r="Y17" s="610"/>
      <c r="Z17" s="611">
        <v>0.3</v>
      </c>
      <c r="AA17" s="611"/>
      <c r="AB17" s="611"/>
      <c r="AC17" s="611"/>
      <c r="AD17" s="612">
        <v>228152</v>
      </c>
      <c r="AE17" s="612"/>
      <c r="AF17" s="612"/>
      <c r="AG17" s="612"/>
      <c r="AH17" s="612"/>
      <c r="AI17" s="612"/>
      <c r="AJ17" s="612"/>
      <c r="AK17" s="612"/>
      <c r="AL17" s="619">
        <v>0.8</v>
      </c>
      <c r="AM17" s="396"/>
      <c r="AN17" s="396"/>
      <c r="AO17" s="620"/>
      <c r="AP17" s="616" t="s">
        <v>354</v>
      </c>
      <c r="AQ17" s="617"/>
      <c r="AR17" s="617"/>
      <c r="AS17" s="617"/>
      <c r="AT17" s="617"/>
      <c r="AU17" s="617"/>
      <c r="AV17" s="617"/>
      <c r="AW17" s="617"/>
      <c r="AX17" s="617"/>
      <c r="AY17" s="617"/>
      <c r="AZ17" s="617"/>
      <c r="BA17" s="617"/>
      <c r="BB17" s="617"/>
      <c r="BC17" s="617"/>
      <c r="BD17" s="617"/>
      <c r="BE17" s="617"/>
      <c r="BF17" s="618"/>
      <c r="BG17" s="609" t="s">
        <v>202</v>
      </c>
      <c r="BH17" s="390"/>
      <c r="BI17" s="390"/>
      <c r="BJ17" s="390"/>
      <c r="BK17" s="390"/>
      <c r="BL17" s="390"/>
      <c r="BM17" s="390"/>
      <c r="BN17" s="610"/>
      <c r="BO17" s="611" t="s">
        <v>202</v>
      </c>
      <c r="BP17" s="611"/>
      <c r="BQ17" s="611"/>
      <c r="BR17" s="611"/>
      <c r="BS17" s="614" t="s">
        <v>202</v>
      </c>
      <c r="BT17" s="390"/>
      <c r="BU17" s="390"/>
      <c r="BV17" s="390"/>
      <c r="BW17" s="390"/>
      <c r="BX17" s="390"/>
      <c r="BY17" s="390"/>
      <c r="BZ17" s="390"/>
      <c r="CA17" s="390"/>
      <c r="CB17" s="615"/>
      <c r="CD17" s="616" t="s">
        <v>356</v>
      </c>
      <c r="CE17" s="617"/>
      <c r="CF17" s="617"/>
      <c r="CG17" s="617"/>
      <c r="CH17" s="617"/>
      <c r="CI17" s="617"/>
      <c r="CJ17" s="617"/>
      <c r="CK17" s="617"/>
      <c r="CL17" s="617"/>
      <c r="CM17" s="617"/>
      <c r="CN17" s="617"/>
      <c r="CO17" s="617"/>
      <c r="CP17" s="617"/>
      <c r="CQ17" s="618"/>
      <c r="CR17" s="609">
        <v>5939591</v>
      </c>
      <c r="CS17" s="390"/>
      <c r="CT17" s="390"/>
      <c r="CU17" s="390"/>
      <c r="CV17" s="390"/>
      <c r="CW17" s="390"/>
      <c r="CX17" s="390"/>
      <c r="CY17" s="610"/>
      <c r="CZ17" s="611">
        <v>8.6999999999999993</v>
      </c>
      <c r="DA17" s="611"/>
      <c r="DB17" s="611"/>
      <c r="DC17" s="611"/>
      <c r="DD17" s="614" t="s">
        <v>202</v>
      </c>
      <c r="DE17" s="390"/>
      <c r="DF17" s="390"/>
      <c r="DG17" s="390"/>
      <c r="DH17" s="390"/>
      <c r="DI17" s="390"/>
      <c r="DJ17" s="390"/>
      <c r="DK17" s="390"/>
      <c r="DL17" s="390"/>
      <c r="DM17" s="390"/>
      <c r="DN17" s="390"/>
      <c r="DO17" s="390"/>
      <c r="DP17" s="610"/>
      <c r="DQ17" s="614">
        <v>5838083</v>
      </c>
      <c r="DR17" s="390"/>
      <c r="DS17" s="390"/>
      <c r="DT17" s="390"/>
      <c r="DU17" s="390"/>
      <c r="DV17" s="390"/>
      <c r="DW17" s="390"/>
      <c r="DX17" s="390"/>
      <c r="DY17" s="390"/>
      <c r="DZ17" s="390"/>
      <c r="EA17" s="390"/>
      <c r="EB17" s="390"/>
      <c r="EC17" s="615"/>
    </row>
    <row r="18" spans="2:133" ht="11.25" customHeight="1" x14ac:dyDescent="0.15">
      <c r="B18" s="616" t="s">
        <v>163</v>
      </c>
      <c r="C18" s="617"/>
      <c r="D18" s="617"/>
      <c r="E18" s="617"/>
      <c r="F18" s="617"/>
      <c r="G18" s="617"/>
      <c r="H18" s="617"/>
      <c r="I18" s="617"/>
      <c r="J18" s="617"/>
      <c r="K18" s="617"/>
      <c r="L18" s="617"/>
      <c r="M18" s="617"/>
      <c r="N18" s="617"/>
      <c r="O18" s="617"/>
      <c r="P18" s="617"/>
      <c r="Q18" s="618"/>
      <c r="R18" s="609">
        <v>135933</v>
      </c>
      <c r="S18" s="390"/>
      <c r="T18" s="390"/>
      <c r="U18" s="390"/>
      <c r="V18" s="390"/>
      <c r="W18" s="390"/>
      <c r="X18" s="390"/>
      <c r="Y18" s="610"/>
      <c r="Z18" s="611">
        <v>0.2</v>
      </c>
      <c r="AA18" s="611"/>
      <c r="AB18" s="611"/>
      <c r="AC18" s="611"/>
      <c r="AD18" s="612">
        <v>135933</v>
      </c>
      <c r="AE18" s="612"/>
      <c r="AF18" s="612"/>
      <c r="AG18" s="612"/>
      <c r="AH18" s="612"/>
      <c r="AI18" s="612"/>
      <c r="AJ18" s="612"/>
      <c r="AK18" s="612"/>
      <c r="AL18" s="619">
        <v>0.5</v>
      </c>
      <c r="AM18" s="396"/>
      <c r="AN18" s="396"/>
      <c r="AO18" s="620"/>
      <c r="AP18" s="616" t="s">
        <v>99</v>
      </c>
      <c r="AQ18" s="617"/>
      <c r="AR18" s="617"/>
      <c r="AS18" s="617"/>
      <c r="AT18" s="617"/>
      <c r="AU18" s="617"/>
      <c r="AV18" s="617"/>
      <c r="AW18" s="617"/>
      <c r="AX18" s="617"/>
      <c r="AY18" s="617"/>
      <c r="AZ18" s="617"/>
      <c r="BA18" s="617"/>
      <c r="BB18" s="617"/>
      <c r="BC18" s="617"/>
      <c r="BD18" s="617"/>
      <c r="BE18" s="617"/>
      <c r="BF18" s="618"/>
      <c r="BG18" s="609" t="s">
        <v>202</v>
      </c>
      <c r="BH18" s="390"/>
      <c r="BI18" s="390"/>
      <c r="BJ18" s="390"/>
      <c r="BK18" s="390"/>
      <c r="BL18" s="390"/>
      <c r="BM18" s="390"/>
      <c r="BN18" s="610"/>
      <c r="BO18" s="611" t="s">
        <v>202</v>
      </c>
      <c r="BP18" s="611"/>
      <c r="BQ18" s="611"/>
      <c r="BR18" s="611"/>
      <c r="BS18" s="614" t="s">
        <v>202</v>
      </c>
      <c r="BT18" s="390"/>
      <c r="BU18" s="390"/>
      <c r="BV18" s="390"/>
      <c r="BW18" s="390"/>
      <c r="BX18" s="390"/>
      <c r="BY18" s="390"/>
      <c r="BZ18" s="390"/>
      <c r="CA18" s="390"/>
      <c r="CB18" s="615"/>
      <c r="CD18" s="616" t="s">
        <v>357</v>
      </c>
      <c r="CE18" s="617"/>
      <c r="CF18" s="617"/>
      <c r="CG18" s="617"/>
      <c r="CH18" s="617"/>
      <c r="CI18" s="617"/>
      <c r="CJ18" s="617"/>
      <c r="CK18" s="617"/>
      <c r="CL18" s="617"/>
      <c r="CM18" s="617"/>
      <c r="CN18" s="617"/>
      <c r="CO18" s="617"/>
      <c r="CP18" s="617"/>
      <c r="CQ18" s="618"/>
      <c r="CR18" s="609" t="s">
        <v>202</v>
      </c>
      <c r="CS18" s="390"/>
      <c r="CT18" s="390"/>
      <c r="CU18" s="390"/>
      <c r="CV18" s="390"/>
      <c r="CW18" s="390"/>
      <c r="CX18" s="390"/>
      <c r="CY18" s="610"/>
      <c r="CZ18" s="611" t="s">
        <v>202</v>
      </c>
      <c r="DA18" s="611"/>
      <c r="DB18" s="611"/>
      <c r="DC18" s="611"/>
      <c r="DD18" s="614" t="s">
        <v>202</v>
      </c>
      <c r="DE18" s="390"/>
      <c r="DF18" s="390"/>
      <c r="DG18" s="390"/>
      <c r="DH18" s="390"/>
      <c r="DI18" s="390"/>
      <c r="DJ18" s="390"/>
      <c r="DK18" s="390"/>
      <c r="DL18" s="390"/>
      <c r="DM18" s="390"/>
      <c r="DN18" s="390"/>
      <c r="DO18" s="390"/>
      <c r="DP18" s="610"/>
      <c r="DQ18" s="614" t="s">
        <v>202</v>
      </c>
      <c r="DR18" s="390"/>
      <c r="DS18" s="390"/>
      <c r="DT18" s="390"/>
      <c r="DU18" s="390"/>
      <c r="DV18" s="390"/>
      <c r="DW18" s="390"/>
      <c r="DX18" s="390"/>
      <c r="DY18" s="390"/>
      <c r="DZ18" s="390"/>
      <c r="EA18" s="390"/>
      <c r="EB18" s="390"/>
      <c r="EC18" s="615"/>
    </row>
    <row r="19" spans="2:133" ht="11.25" customHeight="1" x14ac:dyDescent="0.15">
      <c r="B19" s="616" t="s">
        <v>358</v>
      </c>
      <c r="C19" s="617"/>
      <c r="D19" s="617"/>
      <c r="E19" s="617"/>
      <c r="F19" s="617"/>
      <c r="G19" s="617"/>
      <c r="H19" s="617"/>
      <c r="I19" s="617"/>
      <c r="J19" s="617"/>
      <c r="K19" s="617"/>
      <c r="L19" s="617"/>
      <c r="M19" s="617"/>
      <c r="N19" s="617"/>
      <c r="O19" s="617"/>
      <c r="P19" s="617"/>
      <c r="Q19" s="618"/>
      <c r="R19" s="609">
        <v>110281</v>
      </c>
      <c r="S19" s="390"/>
      <c r="T19" s="390"/>
      <c r="U19" s="390"/>
      <c r="V19" s="390"/>
      <c r="W19" s="390"/>
      <c r="X19" s="390"/>
      <c r="Y19" s="610"/>
      <c r="Z19" s="611">
        <v>0.2</v>
      </c>
      <c r="AA19" s="611"/>
      <c r="AB19" s="611"/>
      <c r="AC19" s="611"/>
      <c r="AD19" s="612">
        <v>110281</v>
      </c>
      <c r="AE19" s="612"/>
      <c r="AF19" s="612"/>
      <c r="AG19" s="612"/>
      <c r="AH19" s="612"/>
      <c r="AI19" s="612"/>
      <c r="AJ19" s="612"/>
      <c r="AK19" s="612"/>
      <c r="AL19" s="619">
        <v>0.4</v>
      </c>
      <c r="AM19" s="396"/>
      <c r="AN19" s="396"/>
      <c r="AO19" s="620"/>
      <c r="AP19" s="616" t="s">
        <v>359</v>
      </c>
      <c r="AQ19" s="617"/>
      <c r="AR19" s="617"/>
      <c r="AS19" s="617"/>
      <c r="AT19" s="617"/>
      <c r="AU19" s="617"/>
      <c r="AV19" s="617"/>
      <c r="AW19" s="617"/>
      <c r="AX19" s="617"/>
      <c r="AY19" s="617"/>
      <c r="AZ19" s="617"/>
      <c r="BA19" s="617"/>
      <c r="BB19" s="617"/>
      <c r="BC19" s="617"/>
      <c r="BD19" s="617"/>
      <c r="BE19" s="617"/>
      <c r="BF19" s="618"/>
      <c r="BG19" s="609">
        <v>1494147</v>
      </c>
      <c r="BH19" s="390"/>
      <c r="BI19" s="390"/>
      <c r="BJ19" s="390"/>
      <c r="BK19" s="390"/>
      <c r="BL19" s="390"/>
      <c r="BM19" s="390"/>
      <c r="BN19" s="610"/>
      <c r="BO19" s="611">
        <v>6.5</v>
      </c>
      <c r="BP19" s="611"/>
      <c r="BQ19" s="611"/>
      <c r="BR19" s="611"/>
      <c r="BS19" s="614" t="s">
        <v>202</v>
      </c>
      <c r="BT19" s="390"/>
      <c r="BU19" s="390"/>
      <c r="BV19" s="390"/>
      <c r="BW19" s="390"/>
      <c r="BX19" s="390"/>
      <c r="BY19" s="390"/>
      <c r="BZ19" s="390"/>
      <c r="CA19" s="390"/>
      <c r="CB19" s="615"/>
      <c r="CD19" s="616" t="s">
        <v>360</v>
      </c>
      <c r="CE19" s="617"/>
      <c r="CF19" s="617"/>
      <c r="CG19" s="617"/>
      <c r="CH19" s="617"/>
      <c r="CI19" s="617"/>
      <c r="CJ19" s="617"/>
      <c r="CK19" s="617"/>
      <c r="CL19" s="617"/>
      <c r="CM19" s="617"/>
      <c r="CN19" s="617"/>
      <c r="CO19" s="617"/>
      <c r="CP19" s="617"/>
      <c r="CQ19" s="618"/>
      <c r="CR19" s="609" t="s">
        <v>202</v>
      </c>
      <c r="CS19" s="390"/>
      <c r="CT19" s="390"/>
      <c r="CU19" s="390"/>
      <c r="CV19" s="390"/>
      <c r="CW19" s="390"/>
      <c r="CX19" s="390"/>
      <c r="CY19" s="610"/>
      <c r="CZ19" s="611" t="s">
        <v>202</v>
      </c>
      <c r="DA19" s="611"/>
      <c r="DB19" s="611"/>
      <c r="DC19" s="611"/>
      <c r="DD19" s="614" t="s">
        <v>202</v>
      </c>
      <c r="DE19" s="390"/>
      <c r="DF19" s="390"/>
      <c r="DG19" s="390"/>
      <c r="DH19" s="390"/>
      <c r="DI19" s="390"/>
      <c r="DJ19" s="390"/>
      <c r="DK19" s="390"/>
      <c r="DL19" s="390"/>
      <c r="DM19" s="390"/>
      <c r="DN19" s="390"/>
      <c r="DO19" s="390"/>
      <c r="DP19" s="610"/>
      <c r="DQ19" s="614" t="s">
        <v>202</v>
      </c>
      <c r="DR19" s="390"/>
      <c r="DS19" s="390"/>
      <c r="DT19" s="390"/>
      <c r="DU19" s="390"/>
      <c r="DV19" s="390"/>
      <c r="DW19" s="390"/>
      <c r="DX19" s="390"/>
      <c r="DY19" s="390"/>
      <c r="DZ19" s="390"/>
      <c r="EA19" s="390"/>
      <c r="EB19" s="390"/>
      <c r="EC19" s="615"/>
    </row>
    <row r="20" spans="2:133" ht="11.25" customHeight="1" x14ac:dyDescent="0.15">
      <c r="B20" s="616" t="s">
        <v>75</v>
      </c>
      <c r="C20" s="617"/>
      <c r="D20" s="617"/>
      <c r="E20" s="617"/>
      <c r="F20" s="617"/>
      <c r="G20" s="617"/>
      <c r="H20" s="617"/>
      <c r="I20" s="617"/>
      <c r="J20" s="617"/>
      <c r="K20" s="617"/>
      <c r="L20" s="617"/>
      <c r="M20" s="617"/>
      <c r="N20" s="617"/>
      <c r="O20" s="617"/>
      <c r="P20" s="617"/>
      <c r="Q20" s="618"/>
      <c r="R20" s="609">
        <v>19229</v>
      </c>
      <c r="S20" s="390"/>
      <c r="T20" s="390"/>
      <c r="U20" s="390"/>
      <c r="V20" s="390"/>
      <c r="W20" s="390"/>
      <c r="X20" s="390"/>
      <c r="Y20" s="610"/>
      <c r="Z20" s="611">
        <v>0</v>
      </c>
      <c r="AA20" s="611"/>
      <c r="AB20" s="611"/>
      <c r="AC20" s="611"/>
      <c r="AD20" s="612">
        <v>19229</v>
      </c>
      <c r="AE20" s="612"/>
      <c r="AF20" s="612"/>
      <c r="AG20" s="612"/>
      <c r="AH20" s="612"/>
      <c r="AI20" s="612"/>
      <c r="AJ20" s="612"/>
      <c r="AK20" s="612"/>
      <c r="AL20" s="619">
        <v>0.1</v>
      </c>
      <c r="AM20" s="396"/>
      <c r="AN20" s="396"/>
      <c r="AO20" s="620"/>
      <c r="AP20" s="616" t="s">
        <v>361</v>
      </c>
      <c r="AQ20" s="617"/>
      <c r="AR20" s="617"/>
      <c r="AS20" s="617"/>
      <c r="AT20" s="617"/>
      <c r="AU20" s="617"/>
      <c r="AV20" s="617"/>
      <c r="AW20" s="617"/>
      <c r="AX20" s="617"/>
      <c r="AY20" s="617"/>
      <c r="AZ20" s="617"/>
      <c r="BA20" s="617"/>
      <c r="BB20" s="617"/>
      <c r="BC20" s="617"/>
      <c r="BD20" s="617"/>
      <c r="BE20" s="617"/>
      <c r="BF20" s="618"/>
      <c r="BG20" s="609">
        <v>1494147</v>
      </c>
      <c r="BH20" s="390"/>
      <c r="BI20" s="390"/>
      <c r="BJ20" s="390"/>
      <c r="BK20" s="390"/>
      <c r="BL20" s="390"/>
      <c r="BM20" s="390"/>
      <c r="BN20" s="610"/>
      <c r="BO20" s="611">
        <v>6.5</v>
      </c>
      <c r="BP20" s="611"/>
      <c r="BQ20" s="611"/>
      <c r="BR20" s="611"/>
      <c r="BS20" s="614" t="s">
        <v>202</v>
      </c>
      <c r="BT20" s="390"/>
      <c r="BU20" s="390"/>
      <c r="BV20" s="390"/>
      <c r="BW20" s="390"/>
      <c r="BX20" s="390"/>
      <c r="BY20" s="390"/>
      <c r="BZ20" s="390"/>
      <c r="CA20" s="390"/>
      <c r="CB20" s="615"/>
      <c r="CD20" s="616" t="s">
        <v>194</v>
      </c>
      <c r="CE20" s="617"/>
      <c r="CF20" s="617"/>
      <c r="CG20" s="617"/>
      <c r="CH20" s="617"/>
      <c r="CI20" s="617"/>
      <c r="CJ20" s="617"/>
      <c r="CK20" s="617"/>
      <c r="CL20" s="617"/>
      <c r="CM20" s="617"/>
      <c r="CN20" s="617"/>
      <c r="CO20" s="617"/>
      <c r="CP20" s="617"/>
      <c r="CQ20" s="618"/>
      <c r="CR20" s="609">
        <v>67960928</v>
      </c>
      <c r="CS20" s="390"/>
      <c r="CT20" s="390"/>
      <c r="CU20" s="390"/>
      <c r="CV20" s="390"/>
      <c r="CW20" s="390"/>
      <c r="CX20" s="390"/>
      <c r="CY20" s="610"/>
      <c r="CZ20" s="611">
        <v>100</v>
      </c>
      <c r="DA20" s="611"/>
      <c r="DB20" s="611"/>
      <c r="DC20" s="611"/>
      <c r="DD20" s="614">
        <v>6746129</v>
      </c>
      <c r="DE20" s="390"/>
      <c r="DF20" s="390"/>
      <c r="DG20" s="390"/>
      <c r="DH20" s="390"/>
      <c r="DI20" s="390"/>
      <c r="DJ20" s="390"/>
      <c r="DK20" s="390"/>
      <c r="DL20" s="390"/>
      <c r="DM20" s="390"/>
      <c r="DN20" s="390"/>
      <c r="DO20" s="390"/>
      <c r="DP20" s="610"/>
      <c r="DQ20" s="614">
        <v>35732121</v>
      </c>
      <c r="DR20" s="390"/>
      <c r="DS20" s="390"/>
      <c r="DT20" s="390"/>
      <c r="DU20" s="390"/>
      <c r="DV20" s="390"/>
      <c r="DW20" s="390"/>
      <c r="DX20" s="390"/>
      <c r="DY20" s="390"/>
      <c r="DZ20" s="390"/>
      <c r="EA20" s="390"/>
      <c r="EB20" s="390"/>
      <c r="EC20" s="615"/>
    </row>
    <row r="21" spans="2:133" ht="11.25" customHeight="1" x14ac:dyDescent="0.15">
      <c r="B21" s="616" t="s">
        <v>363</v>
      </c>
      <c r="C21" s="617"/>
      <c r="D21" s="617"/>
      <c r="E21" s="617"/>
      <c r="F21" s="617"/>
      <c r="G21" s="617"/>
      <c r="H21" s="617"/>
      <c r="I21" s="617"/>
      <c r="J21" s="617"/>
      <c r="K21" s="617"/>
      <c r="L21" s="617"/>
      <c r="M21" s="617"/>
      <c r="N21" s="617"/>
      <c r="O21" s="617"/>
      <c r="P21" s="617"/>
      <c r="Q21" s="618"/>
      <c r="R21" s="609">
        <v>6423</v>
      </c>
      <c r="S21" s="390"/>
      <c r="T21" s="390"/>
      <c r="U21" s="390"/>
      <c r="V21" s="390"/>
      <c r="W21" s="390"/>
      <c r="X21" s="390"/>
      <c r="Y21" s="610"/>
      <c r="Z21" s="611">
        <v>0</v>
      </c>
      <c r="AA21" s="611"/>
      <c r="AB21" s="611"/>
      <c r="AC21" s="611"/>
      <c r="AD21" s="612">
        <v>6423</v>
      </c>
      <c r="AE21" s="612"/>
      <c r="AF21" s="612"/>
      <c r="AG21" s="612"/>
      <c r="AH21" s="612"/>
      <c r="AI21" s="612"/>
      <c r="AJ21" s="612"/>
      <c r="AK21" s="612"/>
      <c r="AL21" s="619">
        <v>0</v>
      </c>
      <c r="AM21" s="396"/>
      <c r="AN21" s="396"/>
      <c r="AO21" s="620"/>
      <c r="AP21" s="632" t="s">
        <v>364</v>
      </c>
      <c r="AQ21" s="633"/>
      <c r="AR21" s="633"/>
      <c r="AS21" s="633"/>
      <c r="AT21" s="633"/>
      <c r="AU21" s="633"/>
      <c r="AV21" s="633"/>
      <c r="AW21" s="633"/>
      <c r="AX21" s="633"/>
      <c r="AY21" s="633"/>
      <c r="AZ21" s="633"/>
      <c r="BA21" s="633"/>
      <c r="BB21" s="633"/>
      <c r="BC21" s="633"/>
      <c r="BD21" s="633"/>
      <c r="BE21" s="633"/>
      <c r="BF21" s="634"/>
      <c r="BG21" s="609" t="s">
        <v>202</v>
      </c>
      <c r="BH21" s="390"/>
      <c r="BI21" s="390"/>
      <c r="BJ21" s="390"/>
      <c r="BK21" s="390"/>
      <c r="BL21" s="390"/>
      <c r="BM21" s="390"/>
      <c r="BN21" s="610"/>
      <c r="BO21" s="611" t="s">
        <v>202</v>
      </c>
      <c r="BP21" s="611"/>
      <c r="BQ21" s="611"/>
      <c r="BR21" s="611"/>
      <c r="BS21" s="614" t="s">
        <v>202</v>
      </c>
      <c r="BT21" s="390"/>
      <c r="BU21" s="390"/>
      <c r="BV21" s="390"/>
      <c r="BW21" s="390"/>
      <c r="BX21" s="390"/>
      <c r="BY21" s="390"/>
      <c r="BZ21" s="390"/>
      <c r="CA21" s="390"/>
      <c r="CB21" s="615"/>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x14ac:dyDescent="0.15">
      <c r="B22" s="616" t="s">
        <v>336</v>
      </c>
      <c r="C22" s="617"/>
      <c r="D22" s="617"/>
      <c r="E22" s="617"/>
      <c r="F22" s="617"/>
      <c r="G22" s="617"/>
      <c r="H22" s="617"/>
      <c r="I22" s="617"/>
      <c r="J22" s="617"/>
      <c r="K22" s="617"/>
      <c r="L22" s="617"/>
      <c r="M22" s="617"/>
      <c r="N22" s="617"/>
      <c r="O22" s="617"/>
      <c r="P22" s="617"/>
      <c r="Q22" s="618"/>
      <c r="R22" s="609">
        <v>4390078</v>
      </c>
      <c r="S22" s="390"/>
      <c r="T22" s="390"/>
      <c r="U22" s="390"/>
      <c r="V22" s="390"/>
      <c r="W22" s="390"/>
      <c r="X22" s="390"/>
      <c r="Y22" s="610"/>
      <c r="Z22" s="611">
        <v>6.3</v>
      </c>
      <c r="AA22" s="611"/>
      <c r="AB22" s="611"/>
      <c r="AC22" s="611"/>
      <c r="AD22" s="612">
        <v>3057907</v>
      </c>
      <c r="AE22" s="612"/>
      <c r="AF22" s="612"/>
      <c r="AG22" s="612"/>
      <c r="AH22" s="612"/>
      <c r="AI22" s="612"/>
      <c r="AJ22" s="612"/>
      <c r="AK22" s="612"/>
      <c r="AL22" s="619">
        <v>10.5</v>
      </c>
      <c r="AM22" s="396"/>
      <c r="AN22" s="396"/>
      <c r="AO22" s="620"/>
      <c r="AP22" s="632" t="s">
        <v>365</v>
      </c>
      <c r="AQ22" s="633"/>
      <c r="AR22" s="633"/>
      <c r="AS22" s="633"/>
      <c r="AT22" s="633"/>
      <c r="AU22" s="633"/>
      <c r="AV22" s="633"/>
      <c r="AW22" s="633"/>
      <c r="AX22" s="633"/>
      <c r="AY22" s="633"/>
      <c r="AZ22" s="633"/>
      <c r="BA22" s="633"/>
      <c r="BB22" s="633"/>
      <c r="BC22" s="633"/>
      <c r="BD22" s="633"/>
      <c r="BE22" s="633"/>
      <c r="BF22" s="634"/>
      <c r="BG22" s="609" t="s">
        <v>202</v>
      </c>
      <c r="BH22" s="390"/>
      <c r="BI22" s="390"/>
      <c r="BJ22" s="390"/>
      <c r="BK22" s="390"/>
      <c r="BL22" s="390"/>
      <c r="BM22" s="390"/>
      <c r="BN22" s="610"/>
      <c r="BO22" s="611" t="s">
        <v>202</v>
      </c>
      <c r="BP22" s="611"/>
      <c r="BQ22" s="611"/>
      <c r="BR22" s="611"/>
      <c r="BS22" s="614" t="s">
        <v>202</v>
      </c>
      <c r="BT22" s="390"/>
      <c r="BU22" s="390"/>
      <c r="BV22" s="390"/>
      <c r="BW22" s="390"/>
      <c r="BX22" s="390"/>
      <c r="BY22" s="390"/>
      <c r="BZ22" s="390"/>
      <c r="CA22" s="390"/>
      <c r="CB22" s="615"/>
      <c r="CD22" s="384" t="s">
        <v>367</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6" t="s">
        <v>296</v>
      </c>
      <c r="C23" s="617"/>
      <c r="D23" s="617"/>
      <c r="E23" s="617"/>
      <c r="F23" s="617"/>
      <c r="G23" s="617"/>
      <c r="H23" s="617"/>
      <c r="I23" s="617"/>
      <c r="J23" s="617"/>
      <c r="K23" s="617"/>
      <c r="L23" s="617"/>
      <c r="M23" s="617"/>
      <c r="N23" s="617"/>
      <c r="O23" s="617"/>
      <c r="P23" s="617"/>
      <c r="Q23" s="618"/>
      <c r="R23" s="609">
        <v>3057907</v>
      </c>
      <c r="S23" s="390"/>
      <c r="T23" s="390"/>
      <c r="U23" s="390"/>
      <c r="V23" s="390"/>
      <c r="W23" s="390"/>
      <c r="X23" s="390"/>
      <c r="Y23" s="610"/>
      <c r="Z23" s="611">
        <v>4.4000000000000004</v>
      </c>
      <c r="AA23" s="611"/>
      <c r="AB23" s="611"/>
      <c r="AC23" s="611"/>
      <c r="AD23" s="612">
        <v>3057907</v>
      </c>
      <c r="AE23" s="612"/>
      <c r="AF23" s="612"/>
      <c r="AG23" s="612"/>
      <c r="AH23" s="612"/>
      <c r="AI23" s="612"/>
      <c r="AJ23" s="612"/>
      <c r="AK23" s="612"/>
      <c r="AL23" s="619">
        <v>10.5</v>
      </c>
      <c r="AM23" s="396"/>
      <c r="AN23" s="396"/>
      <c r="AO23" s="620"/>
      <c r="AP23" s="632" t="s">
        <v>117</v>
      </c>
      <c r="AQ23" s="633"/>
      <c r="AR23" s="633"/>
      <c r="AS23" s="633"/>
      <c r="AT23" s="633"/>
      <c r="AU23" s="633"/>
      <c r="AV23" s="633"/>
      <c r="AW23" s="633"/>
      <c r="AX23" s="633"/>
      <c r="AY23" s="633"/>
      <c r="AZ23" s="633"/>
      <c r="BA23" s="633"/>
      <c r="BB23" s="633"/>
      <c r="BC23" s="633"/>
      <c r="BD23" s="633"/>
      <c r="BE23" s="633"/>
      <c r="BF23" s="634"/>
      <c r="BG23" s="609">
        <v>1494147</v>
      </c>
      <c r="BH23" s="390"/>
      <c r="BI23" s="390"/>
      <c r="BJ23" s="390"/>
      <c r="BK23" s="390"/>
      <c r="BL23" s="390"/>
      <c r="BM23" s="390"/>
      <c r="BN23" s="610"/>
      <c r="BO23" s="611">
        <v>6.5</v>
      </c>
      <c r="BP23" s="611"/>
      <c r="BQ23" s="611"/>
      <c r="BR23" s="611"/>
      <c r="BS23" s="614" t="s">
        <v>202</v>
      </c>
      <c r="BT23" s="390"/>
      <c r="BU23" s="390"/>
      <c r="BV23" s="390"/>
      <c r="BW23" s="390"/>
      <c r="BX23" s="390"/>
      <c r="BY23" s="390"/>
      <c r="BZ23" s="390"/>
      <c r="CA23" s="390"/>
      <c r="CB23" s="615"/>
      <c r="CD23" s="384" t="s">
        <v>310</v>
      </c>
      <c r="CE23" s="385"/>
      <c r="CF23" s="385"/>
      <c r="CG23" s="385"/>
      <c r="CH23" s="385"/>
      <c r="CI23" s="385"/>
      <c r="CJ23" s="385"/>
      <c r="CK23" s="385"/>
      <c r="CL23" s="385"/>
      <c r="CM23" s="385"/>
      <c r="CN23" s="385"/>
      <c r="CO23" s="385"/>
      <c r="CP23" s="385"/>
      <c r="CQ23" s="434"/>
      <c r="CR23" s="384" t="s">
        <v>368</v>
      </c>
      <c r="CS23" s="385"/>
      <c r="CT23" s="385"/>
      <c r="CU23" s="385"/>
      <c r="CV23" s="385"/>
      <c r="CW23" s="385"/>
      <c r="CX23" s="385"/>
      <c r="CY23" s="434"/>
      <c r="CZ23" s="384" t="s">
        <v>371</v>
      </c>
      <c r="DA23" s="385"/>
      <c r="DB23" s="385"/>
      <c r="DC23" s="434"/>
      <c r="DD23" s="384" t="s">
        <v>151</v>
      </c>
      <c r="DE23" s="385"/>
      <c r="DF23" s="385"/>
      <c r="DG23" s="385"/>
      <c r="DH23" s="385"/>
      <c r="DI23" s="385"/>
      <c r="DJ23" s="385"/>
      <c r="DK23" s="434"/>
      <c r="DL23" s="635" t="s">
        <v>374</v>
      </c>
      <c r="DM23" s="636"/>
      <c r="DN23" s="636"/>
      <c r="DO23" s="636"/>
      <c r="DP23" s="636"/>
      <c r="DQ23" s="636"/>
      <c r="DR23" s="636"/>
      <c r="DS23" s="636"/>
      <c r="DT23" s="636"/>
      <c r="DU23" s="636"/>
      <c r="DV23" s="637"/>
      <c r="DW23" s="384" t="s">
        <v>375</v>
      </c>
      <c r="DX23" s="385"/>
      <c r="DY23" s="385"/>
      <c r="DZ23" s="385"/>
      <c r="EA23" s="385"/>
      <c r="EB23" s="385"/>
      <c r="EC23" s="434"/>
    </row>
    <row r="24" spans="2:133" ht="11.25" customHeight="1" x14ac:dyDescent="0.15">
      <c r="B24" s="616" t="s">
        <v>294</v>
      </c>
      <c r="C24" s="617"/>
      <c r="D24" s="617"/>
      <c r="E24" s="617"/>
      <c r="F24" s="617"/>
      <c r="G24" s="617"/>
      <c r="H24" s="617"/>
      <c r="I24" s="617"/>
      <c r="J24" s="617"/>
      <c r="K24" s="617"/>
      <c r="L24" s="617"/>
      <c r="M24" s="617"/>
      <c r="N24" s="617"/>
      <c r="O24" s="617"/>
      <c r="P24" s="617"/>
      <c r="Q24" s="618"/>
      <c r="R24" s="609">
        <v>441911</v>
      </c>
      <c r="S24" s="390"/>
      <c r="T24" s="390"/>
      <c r="U24" s="390"/>
      <c r="V24" s="390"/>
      <c r="W24" s="390"/>
      <c r="X24" s="390"/>
      <c r="Y24" s="610"/>
      <c r="Z24" s="611">
        <v>0.6</v>
      </c>
      <c r="AA24" s="611"/>
      <c r="AB24" s="611"/>
      <c r="AC24" s="611"/>
      <c r="AD24" s="612" t="s">
        <v>202</v>
      </c>
      <c r="AE24" s="612"/>
      <c r="AF24" s="612"/>
      <c r="AG24" s="612"/>
      <c r="AH24" s="612"/>
      <c r="AI24" s="612"/>
      <c r="AJ24" s="612"/>
      <c r="AK24" s="612"/>
      <c r="AL24" s="619" t="s">
        <v>202</v>
      </c>
      <c r="AM24" s="396"/>
      <c r="AN24" s="396"/>
      <c r="AO24" s="620"/>
      <c r="AP24" s="632" t="s">
        <v>376</v>
      </c>
      <c r="AQ24" s="633"/>
      <c r="AR24" s="633"/>
      <c r="AS24" s="633"/>
      <c r="AT24" s="633"/>
      <c r="AU24" s="633"/>
      <c r="AV24" s="633"/>
      <c r="AW24" s="633"/>
      <c r="AX24" s="633"/>
      <c r="AY24" s="633"/>
      <c r="AZ24" s="633"/>
      <c r="BA24" s="633"/>
      <c r="BB24" s="633"/>
      <c r="BC24" s="633"/>
      <c r="BD24" s="633"/>
      <c r="BE24" s="633"/>
      <c r="BF24" s="634"/>
      <c r="BG24" s="609" t="s">
        <v>202</v>
      </c>
      <c r="BH24" s="390"/>
      <c r="BI24" s="390"/>
      <c r="BJ24" s="390"/>
      <c r="BK24" s="390"/>
      <c r="BL24" s="390"/>
      <c r="BM24" s="390"/>
      <c r="BN24" s="610"/>
      <c r="BO24" s="611" t="s">
        <v>202</v>
      </c>
      <c r="BP24" s="611"/>
      <c r="BQ24" s="611"/>
      <c r="BR24" s="611"/>
      <c r="BS24" s="614" t="s">
        <v>202</v>
      </c>
      <c r="BT24" s="390"/>
      <c r="BU24" s="390"/>
      <c r="BV24" s="390"/>
      <c r="BW24" s="390"/>
      <c r="BX24" s="390"/>
      <c r="BY24" s="390"/>
      <c r="BZ24" s="390"/>
      <c r="CA24" s="390"/>
      <c r="CB24" s="615"/>
      <c r="CD24" s="598" t="s">
        <v>377</v>
      </c>
      <c r="CE24" s="599"/>
      <c r="CF24" s="599"/>
      <c r="CG24" s="599"/>
      <c r="CH24" s="599"/>
      <c r="CI24" s="599"/>
      <c r="CJ24" s="599"/>
      <c r="CK24" s="599"/>
      <c r="CL24" s="599"/>
      <c r="CM24" s="599"/>
      <c r="CN24" s="599"/>
      <c r="CO24" s="599"/>
      <c r="CP24" s="599"/>
      <c r="CQ24" s="600"/>
      <c r="CR24" s="601">
        <v>27043044</v>
      </c>
      <c r="CS24" s="602"/>
      <c r="CT24" s="602"/>
      <c r="CU24" s="602"/>
      <c r="CV24" s="602"/>
      <c r="CW24" s="602"/>
      <c r="CX24" s="602"/>
      <c r="CY24" s="603"/>
      <c r="CZ24" s="606">
        <v>39.799999999999997</v>
      </c>
      <c r="DA24" s="607"/>
      <c r="DB24" s="607"/>
      <c r="DC24" s="621"/>
      <c r="DD24" s="638">
        <v>17378184</v>
      </c>
      <c r="DE24" s="602"/>
      <c r="DF24" s="602"/>
      <c r="DG24" s="602"/>
      <c r="DH24" s="602"/>
      <c r="DI24" s="602"/>
      <c r="DJ24" s="602"/>
      <c r="DK24" s="603"/>
      <c r="DL24" s="638">
        <v>16573328</v>
      </c>
      <c r="DM24" s="602"/>
      <c r="DN24" s="602"/>
      <c r="DO24" s="602"/>
      <c r="DP24" s="602"/>
      <c r="DQ24" s="602"/>
      <c r="DR24" s="602"/>
      <c r="DS24" s="602"/>
      <c r="DT24" s="602"/>
      <c r="DU24" s="602"/>
      <c r="DV24" s="603"/>
      <c r="DW24" s="606">
        <v>54.3</v>
      </c>
      <c r="DX24" s="607"/>
      <c r="DY24" s="607"/>
      <c r="DZ24" s="607"/>
      <c r="EA24" s="607"/>
      <c r="EB24" s="607"/>
      <c r="EC24" s="608"/>
    </row>
    <row r="25" spans="2:133" ht="11.25" customHeight="1" x14ac:dyDescent="0.15">
      <c r="B25" s="616" t="s">
        <v>380</v>
      </c>
      <c r="C25" s="617"/>
      <c r="D25" s="617"/>
      <c r="E25" s="617"/>
      <c r="F25" s="617"/>
      <c r="G25" s="617"/>
      <c r="H25" s="617"/>
      <c r="I25" s="617"/>
      <c r="J25" s="617"/>
      <c r="K25" s="617"/>
      <c r="L25" s="617"/>
      <c r="M25" s="617"/>
      <c r="N25" s="617"/>
      <c r="O25" s="617"/>
      <c r="P25" s="617"/>
      <c r="Q25" s="618"/>
      <c r="R25" s="609">
        <v>890260</v>
      </c>
      <c r="S25" s="390"/>
      <c r="T25" s="390"/>
      <c r="U25" s="390"/>
      <c r="V25" s="390"/>
      <c r="W25" s="390"/>
      <c r="X25" s="390"/>
      <c r="Y25" s="610"/>
      <c r="Z25" s="611">
        <v>1.3</v>
      </c>
      <c r="AA25" s="611"/>
      <c r="AB25" s="611"/>
      <c r="AC25" s="611"/>
      <c r="AD25" s="612" t="s">
        <v>202</v>
      </c>
      <c r="AE25" s="612"/>
      <c r="AF25" s="612"/>
      <c r="AG25" s="612"/>
      <c r="AH25" s="612"/>
      <c r="AI25" s="612"/>
      <c r="AJ25" s="612"/>
      <c r="AK25" s="612"/>
      <c r="AL25" s="619" t="s">
        <v>202</v>
      </c>
      <c r="AM25" s="396"/>
      <c r="AN25" s="396"/>
      <c r="AO25" s="620"/>
      <c r="AP25" s="632" t="s">
        <v>274</v>
      </c>
      <c r="AQ25" s="633"/>
      <c r="AR25" s="633"/>
      <c r="AS25" s="633"/>
      <c r="AT25" s="633"/>
      <c r="AU25" s="633"/>
      <c r="AV25" s="633"/>
      <c r="AW25" s="633"/>
      <c r="AX25" s="633"/>
      <c r="AY25" s="633"/>
      <c r="AZ25" s="633"/>
      <c r="BA25" s="633"/>
      <c r="BB25" s="633"/>
      <c r="BC25" s="633"/>
      <c r="BD25" s="633"/>
      <c r="BE25" s="633"/>
      <c r="BF25" s="634"/>
      <c r="BG25" s="609" t="s">
        <v>202</v>
      </c>
      <c r="BH25" s="390"/>
      <c r="BI25" s="390"/>
      <c r="BJ25" s="390"/>
      <c r="BK25" s="390"/>
      <c r="BL25" s="390"/>
      <c r="BM25" s="390"/>
      <c r="BN25" s="610"/>
      <c r="BO25" s="611" t="s">
        <v>202</v>
      </c>
      <c r="BP25" s="611"/>
      <c r="BQ25" s="611"/>
      <c r="BR25" s="611"/>
      <c r="BS25" s="614" t="s">
        <v>202</v>
      </c>
      <c r="BT25" s="390"/>
      <c r="BU25" s="390"/>
      <c r="BV25" s="390"/>
      <c r="BW25" s="390"/>
      <c r="BX25" s="390"/>
      <c r="BY25" s="390"/>
      <c r="BZ25" s="390"/>
      <c r="CA25" s="390"/>
      <c r="CB25" s="615"/>
      <c r="CD25" s="616" t="s">
        <v>200</v>
      </c>
      <c r="CE25" s="617"/>
      <c r="CF25" s="617"/>
      <c r="CG25" s="617"/>
      <c r="CH25" s="617"/>
      <c r="CI25" s="617"/>
      <c r="CJ25" s="617"/>
      <c r="CK25" s="617"/>
      <c r="CL25" s="617"/>
      <c r="CM25" s="617"/>
      <c r="CN25" s="617"/>
      <c r="CO25" s="617"/>
      <c r="CP25" s="617"/>
      <c r="CQ25" s="618"/>
      <c r="CR25" s="609">
        <v>8302893</v>
      </c>
      <c r="CS25" s="639"/>
      <c r="CT25" s="639"/>
      <c r="CU25" s="639"/>
      <c r="CV25" s="639"/>
      <c r="CW25" s="639"/>
      <c r="CX25" s="639"/>
      <c r="CY25" s="640"/>
      <c r="CZ25" s="619">
        <v>12.2</v>
      </c>
      <c r="DA25" s="641"/>
      <c r="DB25" s="641"/>
      <c r="DC25" s="642"/>
      <c r="DD25" s="614">
        <v>7708835</v>
      </c>
      <c r="DE25" s="639"/>
      <c r="DF25" s="639"/>
      <c r="DG25" s="639"/>
      <c r="DH25" s="639"/>
      <c r="DI25" s="639"/>
      <c r="DJ25" s="639"/>
      <c r="DK25" s="640"/>
      <c r="DL25" s="614">
        <v>7534206</v>
      </c>
      <c r="DM25" s="639"/>
      <c r="DN25" s="639"/>
      <c r="DO25" s="639"/>
      <c r="DP25" s="639"/>
      <c r="DQ25" s="639"/>
      <c r="DR25" s="639"/>
      <c r="DS25" s="639"/>
      <c r="DT25" s="639"/>
      <c r="DU25" s="639"/>
      <c r="DV25" s="640"/>
      <c r="DW25" s="619">
        <v>24.7</v>
      </c>
      <c r="DX25" s="641"/>
      <c r="DY25" s="641"/>
      <c r="DZ25" s="641"/>
      <c r="EA25" s="641"/>
      <c r="EB25" s="641"/>
      <c r="EC25" s="643"/>
    </row>
    <row r="26" spans="2:133" ht="11.25" customHeight="1" x14ac:dyDescent="0.15">
      <c r="B26" s="616" t="s">
        <v>81</v>
      </c>
      <c r="C26" s="617"/>
      <c r="D26" s="617"/>
      <c r="E26" s="617"/>
      <c r="F26" s="617"/>
      <c r="G26" s="617"/>
      <c r="H26" s="617"/>
      <c r="I26" s="617"/>
      <c r="J26" s="617"/>
      <c r="K26" s="617"/>
      <c r="L26" s="617"/>
      <c r="M26" s="617"/>
      <c r="N26" s="617"/>
      <c r="O26" s="617"/>
      <c r="P26" s="617"/>
      <c r="Q26" s="618"/>
      <c r="R26" s="609">
        <v>31653649</v>
      </c>
      <c r="S26" s="390"/>
      <c r="T26" s="390"/>
      <c r="U26" s="390"/>
      <c r="V26" s="390"/>
      <c r="W26" s="390"/>
      <c r="X26" s="390"/>
      <c r="Y26" s="610"/>
      <c r="Z26" s="611">
        <v>45.4</v>
      </c>
      <c r="AA26" s="611"/>
      <c r="AB26" s="611"/>
      <c r="AC26" s="611"/>
      <c r="AD26" s="612">
        <v>28827331</v>
      </c>
      <c r="AE26" s="612"/>
      <c r="AF26" s="612"/>
      <c r="AG26" s="612"/>
      <c r="AH26" s="612"/>
      <c r="AI26" s="612"/>
      <c r="AJ26" s="612"/>
      <c r="AK26" s="612"/>
      <c r="AL26" s="619">
        <v>98.7</v>
      </c>
      <c r="AM26" s="396"/>
      <c r="AN26" s="396"/>
      <c r="AO26" s="620"/>
      <c r="AP26" s="632" t="s">
        <v>381</v>
      </c>
      <c r="AQ26" s="644"/>
      <c r="AR26" s="644"/>
      <c r="AS26" s="644"/>
      <c r="AT26" s="644"/>
      <c r="AU26" s="644"/>
      <c r="AV26" s="644"/>
      <c r="AW26" s="644"/>
      <c r="AX26" s="644"/>
      <c r="AY26" s="644"/>
      <c r="AZ26" s="644"/>
      <c r="BA26" s="644"/>
      <c r="BB26" s="644"/>
      <c r="BC26" s="644"/>
      <c r="BD26" s="644"/>
      <c r="BE26" s="644"/>
      <c r="BF26" s="634"/>
      <c r="BG26" s="609" t="s">
        <v>202</v>
      </c>
      <c r="BH26" s="390"/>
      <c r="BI26" s="390"/>
      <c r="BJ26" s="390"/>
      <c r="BK26" s="390"/>
      <c r="BL26" s="390"/>
      <c r="BM26" s="390"/>
      <c r="BN26" s="610"/>
      <c r="BO26" s="611" t="s">
        <v>202</v>
      </c>
      <c r="BP26" s="611"/>
      <c r="BQ26" s="611"/>
      <c r="BR26" s="611"/>
      <c r="BS26" s="614" t="s">
        <v>202</v>
      </c>
      <c r="BT26" s="390"/>
      <c r="BU26" s="390"/>
      <c r="BV26" s="390"/>
      <c r="BW26" s="390"/>
      <c r="BX26" s="390"/>
      <c r="BY26" s="390"/>
      <c r="BZ26" s="390"/>
      <c r="CA26" s="390"/>
      <c r="CB26" s="615"/>
      <c r="CD26" s="616" t="s">
        <v>123</v>
      </c>
      <c r="CE26" s="617"/>
      <c r="CF26" s="617"/>
      <c r="CG26" s="617"/>
      <c r="CH26" s="617"/>
      <c r="CI26" s="617"/>
      <c r="CJ26" s="617"/>
      <c r="CK26" s="617"/>
      <c r="CL26" s="617"/>
      <c r="CM26" s="617"/>
      <c r="CN26" s="617"/>
      <c r="CO26" s="617"/>
      <c r="CP26" s="617"/>
      <c r="CQ26" s="618"/>
      <c r="CR26" s="609">
        <v>5322636</v>
      </c>
      <c r="CS26" s="390"/>
      <c r="CT26" s="390"/>
      <c r="CU26" s="390"/>
      <c r="CV26" s="390"/>
      <c r="CW26" s="390"/>
      <c r="CX26" s="390"/>
      <c r="CY26" s="610"/>
      <c r="CZ26" s="619">
        <v>7.8</v>
      </c>
      <c r="DA26" s="641"/>
      <c r="DB26" s="641"/>
      <c r="DC26" s="642"/>
      <c r="DD26" s="614">
        <v>4988714</v>
      </c>
      <c r="DE26" s="390"/>
      <c r="DF26" s="390"/>
      <c r="DG26" s="390"/>
      <c r="DH26" s="390"/>
      <c r="DI26" s="390"/>
      <c r="DJ26" s="390"/>
      <c r="DK26" s="610"/>
      <c r="DL26" s="614" t="s">
        <v>202</v>
      </c>
      <c r="DM26" s="390"/>
      <c r="DN26" s="390"/>
      <c r="DO26" s="390"/>
      <c r="DP26" s="390"/>
      <c r="DQ26" s="390"/>
      <c r="DR26" s="390"/>
      <c r="DS26" s="390"/>
      <c r="DT26" s="390"/>
      <c r="DU26" s="390"/>
      <c r="DV26" s="610"/>
      <c r="DW26" s="619" t="s">
        <v>202</v>
      </c>
      <c r="DX26" s="641"/>
      <c r="DY26" s="641"/>
      <c r="DZ26" s="641"/>
      <c r="EA26" s="641"/>
      <c r="EB26" s="641"/>
      <c r="EC26" s="643"/>
    </row>
    <row r="27" spans="2:133" ht="11.25" customHeight="1" x14ac:dyDescent="0.15">
      <c r="B27" s="616" t="s">
        <v>383</v>
      </c>
      <c r="C27" s="617"/>
      <c r="D27" s="617"/>
      <c r="E27" s="617"/>
      <c r="F27" s="617"/>
      <c r="G27" s="617"/>
      <c r="H27" s="617"/>
      <c r="I27" s="617"/>
      <c r="J27" s="617"/>
      <c r="K27" s="617"/>
      <c r="L27" s="617"/>
      <c r="M27" s="617"/>
      <c r="N27" s="617"/>
      <c r="O27" s="617"/>
      <c r="P27" s="617"/>
      <c r="Q27" s="618"/>
      <c r="R27" s="609">
        <v>23329</v>
      </c>
      <c r="S27" s="390"/>
      <c r="T27" s="390"/>
      <c r="U27" s="390"/>
      <c r="V27" s="390"/>
      <c r="W27" s="390"/>
      <c r="X27" s="390"/>
      <c r="Y27" s="610"/>
      <c r="Z27" s="611">
        <v>0</v>
      </c>
      <c r="AA27" s="611"/>
      <c r="AB27" s="611"/>
      <c r="AC27" s="611"/>
      <c r="AD27" s="612">
        <v>23329</v>
      </c>
      <c r="AE27" s="612"/>
      <c r="AF27" s="612"/>
      <c r="AG27" s="612"/>
      <c r="AH27" s="612"/>
      <c r="AI27" s="612"/>
      <c r="AJ27" s="612"/>
      <c r="AK27" s="612"/>
      <c r="AL27" s="619">
        <v>0.1</v>
      </c>
      <c r="AM27" s="396"/>
      <c r="AN27" s="396"/>
      <c r="AO27" s="620"/>
      <c r="AP27" s="616" t="s">
        <v>385</v>
      </c>
      <c r="AQ27" s="617"/>
      <c r="AR27" s="617"/>
      <c r="AS27" s="617"/>
      <c r="AT27" s="617"/>
      <c r="AU27" s="617"/>
      <c r="AV27" s="617"/>
      <c r="AW27" s="617"/>
      <c r="AX27" s="617"/>
      <c r="AY27" s="617"/>
      <c r="AZ27" s="617"/>
      <c r="BA27" s="617"/>
      <c r="BB27" s="617"/>
      <c r="BC27" s="617"/>
      <c r="BD27" s="617"/>
      <c r="BE27" s="617"/>
      <c r="BF27" s="618"/>
      <c r="BG27" s="609">
        <v>22956225</v>
      </c>
      <c r="BH27" s="390"/>
      <c r="BI27" s="390"/>
      <c r="BJ27" s="390"/>
      <c r="BK27" s="390"/>
      <c r="BL27" s="390"/>
      <c r="BM27" s="390"/>
      <c r="BN27" s="610"/>
      <c r="BO27" s="611">
        <v>100</v>
      </c>
      <c r="BP27" s="611"/>
      <c r="BQ27" s="611"/>
      <c r="BR27" s="611"/>
      <c r="BS27" s="614">
        <v>393077</v>
      </c>
      <c r="BT27" s="390"/>
      <c r="BU27" s="390"/>
      <c r="BV27" s="390"/>
      <c r="BW27" s="390"/>
      <c r="BX27" s="390"/>
      <c r="BY27" s="390"/>
      <c r="BZ27" s="390"/>
      <c r="CA27" s="390"/>
      <c r="CB27" s="615"/>
      <c r="CD27" s="616" t="s">
        <v>227</v>
      </c>
      <c r="CE27" s="617"/>
      <c r="CF27" s="617"/>
      <c r="CG27" s="617"/>
      <c r="CH27" s="617"/>
      <c r="CI27" s="617"/>
      <c r="CJ27" s="617"/>
      <c r="CK27" s="617"/>
      <c r="CL27" s="617"/>
      <c r="CM27" s="617"/>
      <c r="CN27" s="617"/>
      <c r="CO27" s="617"/>
      <c r="CP27" s="617"/>
      <c r="CQ27" s="618"/>
      <c r="CR27" s="609">
        <v>12800567</v>
      </c>
      <c r="CS27" s="639"/>
      <c r="CT27" s="639"/>
      <c r="CU27" s="639"/>
      <c r="CV27" s="639"/>
      <c r="CW27" s="639"/>
      <c r="CX27" s="639"/>
      <c r="CY27" s="640"/>
      <c r="CZ27" s="619">
        <v>18.8</v>
      </c>
      <c r="DA27" s="641"/>
      <c r="DB27" s="641"/>
      <c r="DC27" s="642"/>
      <c r="DD27" s="614">
        <v>3831273</v>
      </c>
      <c r="DE27" s="639"/>
      <c r="DF27" s="639"/>
      <c r="DG27" s="639"/>
      <c r="DH27" s="639"/>
      <c r="DI27" s="639"/>
      <c r="DJ27" s="639"/>
      <c r="DK27" s="640"/>
      <c r="DL27" s="614">
        <v>3516954</v>
      </c>
      <c r="DM27" s="639"/>
      <c r="DN27" s="639"/>
      <c r="DO27" s="639"/>
      <c r="DP27" s="639"/>
      <c r="DQ27" s="639"/>
      <c r="DR27" s="639"/>
      <c r="DS27" s="639"/>
      <c r="DT27" s="639"/>
      <c r="DU27" s="639"/>
      <c r="DV27" s="640"/>
      <c r="DW27" s="619">
        <v>11.5</v>
      </c>
      <c r="DX27" s="641"/>
      <c r="DY27" s="641"/>
      <c r="DZ27" s="641"/>
      <c r="EA27" s="641"/>
      <c r="EB27" s="641"/>
      <c r="EC27" s="643"/>
    </row>
    <row r="28" spans="2:133" ht="11.25" customHeight="1" x14ac:dyDescent="0.15">
      <c r="B28" s="616" t="s">
        <v>156</v>
      </c>
      <c r="C28" s="617"/>
      <c r="D28" s="617"/>
      <c r="E28" s="617"/>
      <c r="F28" s="617"/>
      <c r="G28" s="617"/>
      <c r="H28" s="617"/>
      <c r="I28" s="617"/>
      <c r="J28" s="617"/>
      <c r="K28" s="617"/>
      <c r="L28" s="617"/>
      <c r="M28" s="617"/>
      <c r="N28" s="617"/>
      <c r="O28" s="617"/>
      <c r="P28" s="617"/>
      <c r="Q28" s="618"/>
      <c r="R28" s="609">
        <v>289250</v>
      </c>
      <c r="S28" s="390"/>
      <c r="T28" s="390"/>
      <c r="U28" s="390"/>
      <c r="V28" s="390"/>
      <c r="W28" s="390"/>
      <c r="X28" s="390"/>
      <c r="Y28" s="610"/>
      <c r="Z28" s="611">
        <v>0.4</v>
      </c>
      <c r="AA28" s="611"/>
      <c r="AB28" s="611"/>
      <c r="AC28" s="611"/>
      <c r="AD28" s="612">
        <v>1284</v>
      </c>
      <c r="AE28" s="612"/>
      <c r="AF28" s="612"/>
      <c r="AG28" s="612"/>
      <c r="AH28" s="612"/>
      <c r="AI28" s="612"/>
      <c r="AJ28" s="612"/>
      <c r="AK28" s="612"/>
      <c r="AL28" s="619">
        <v>0</v>
      </c>
      <c r="AM28" s="396"/>
      <c r="AN28" s="396"/>
      <c r="AO28" s="620"/>
      <c r="AP28" s="616"/>
      <c r="AQ28" s="617"/>
      <c r="AR28" s="617"/>
      <c r="AS28" s="617"/>
      <c r="AT28" s="617"/>
      <c r="AU28" s="617"/>
      <c r="AV28" s="617"/>
      <c r="AW28" s="617"/>
      <c r="AX28" s="617"/>
      <c r="AY28" s="617"/>
      <c r="AZ28" s="617"/>
      <c r="BA28" s="617"/>
      <c r="BB28" s="617"/>
      <c r="BC28" s="617"/>
      <c r="BD28" s="617"/>
      <c r="BE28" s="617"/>
      <c r="BF28" s="618"/>
      <c r="BG28" s="609"/>
      <c r="BH28" s="390"/>
      <c r="BI28" s="390"/>
      <c r="BJ28" s="390"/>
      <c r="BK28" s="390"/>
      <c r="BL28" s="390"/>
      <c r="BM28" s="390"/>
      <c r="BN28" s="610"/>
      <c r="BO28" s="611"/>
      <c r="BP28" s="611"/>
      <c r="BQ28" s="611"/>
      <c r="BR28" s="611"/>
      <c r="BS28" s="614"/>
      <c r="BT28" s="390"/>
      <c r="BU28" s="390"/>
      <c r="BV28" s="390"/>
      <c r="BW28" s="390"/>
      <c r="BX28" s="390"/>
      <c r="BY28" s="390"/>
      <c r="BZ28" s="390"/>
      <c r="CA28" s="390"/>
      <c r="CB28" s="615"/>
      <c r="CD28" s="616" t="s">
        <v>378</v>
      </c>
      <c r="CE28" s="617"/>
      <c r="CF28" s="617"/>
      <c r="CG28" s="617"/>
      <c r="CH28" s="617"/>
      <c r="CI28" s="617"/>
      <c r="CJ28" s="617"/>
      <c r="CK28" s="617"/>
      <c r="CL28" s="617"/>
      <c r="CM28" s="617"/>
      <c r="CN28" s="617"/>
      <c r="CO28" s="617"/>
      <c r="CP28" s="617"/>
      <c r="CQ28" s="618"/>
      <c r="CR28" s="609">
        <v>5939584</v>
      </c>
      <c r="CS28" s="390"/>
      <c r="CT28" s="390"/>
      <c r="CU28" s="390"/>
      <c r="CV28" s="390"/>
      <c r="CW28" s="390"/>
      <c r="CX28" s="390"/>
      <c r="CY28" s="610"/>
      <c r="CZ28" s="619">
        <v>8.6999999999999993</v>
      </c>
      <c r="DA28" s="641"/>
      <c r="DB28" s="641"/>
      <c r="DC28" s="642"/>
      <c r="DD28" s="614">
        <v>5838076</v>
      </c>
      <c r="DE28" s="390"/>
      <c r="DF28" s="390"/>
      <c r="DG28" s="390"/>
      <c r="DH28" s="390"/>
      <c r="DI28" s="390"/>
      <c r="DJ28" s="390"/>
      <c r="DK28" s="610"/>
      <c r="DL28" s="614">
        <v>5522168</v>
      </c>
      <c r="DM28" s="390"/>
      <c r="DN28" s="390"/>
      <c r="DO28" s="390"/>
      <c r="DP28" s="390"/>
      <c r="DQ28" s="390"/>
      <c r="DR28" s="390"/>
      <c r="DS28" s="390"/>
      <c r="DT28" s="390"/>
      <c r="DU28" s="390"/>
      <c r="DV28" s="610"/>
      <c r="DW28" s="619">
        <v>18.100000000000001</v>
      </c>
      <c r="DX28" s="641"/>
      <c r="DY28" s="641"/>
      <c r="DZ28" s="641"/>
      <c r="EA28" s="641"/>
      <c r="EB28" s="641"/>
      <c r="EC28" s="643"/>
    </row>
    <row r="29" spans="2:133" ht="11.25" customHeight="1" x14ac:dyDescent="0.15">
      <c r="B29" s="616" t="s">
        <v>309</v>
      </c>
      <c r="C29" s="617"/>
      <c r="D29" s="617"/>
      <c r="E29" s="617"/>
      <c r="F29" s="617"/>
      <c r="G29" s="617"/>
      <c r="H29" s="617"/>
      <c r="I29" s="617"/>
      <c r="J29" s="617"/>
      <c r="K29" s="617"/>
      <c r="L29" s="617"/>
      <c r="M29" s="617"/>
      <c r="N29" s="617"/>
      <c r="O29" s="617"/>
      <c r="P29" s="617"/>
      <c r="Q29" s="618"/>
      <c r="R29" s="609">
        <v>566151</v>
      </c>
      <c r="S29" s="390"/>
      <c r="T29" s="390"/>
      <c r="U29" s="390"/>
      <c r="V29" s="390"/>
      <c r="W29" s="390"/>
      <c r="X29" s="390"/>
      <c r="Y29" s="610"/>
      <c r="Z29" s="611">
        <v>0.8</v>
      </c>
      <c r="AA29" s="611"/>
      <c r="AB29" s="611"/>
      <c r="AC29" s="611"/>
      <c r="AD29" s="612">
        <v>231648</v>
      </c>
      <c r="AE29" s="612"/>
      <c r="AF29" s="612"/>
      <c r="AG29" s="612"/>
      <c r="AH29" s="612"/>
      <c r="AI29" s="612"/>
      <c r="AJ29" s="612"/>
      <c r="AK29" s="612"/>
      <c r="AL29" s="619">
        <v>0.8</v>
      </c>
      <c r="AM29" s="396"/>
      <c r="AN29" s="396"/>
      <c r="AO29" s="620"/>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177</v>
      </c>
      <c r="CE29" s="502"/>
      <c r="CF29" s="616" t="s">
        <v>26</v>
      </c>
      <c r="CG29" s="617"/>
      <c r="CH29" s="617"/>
      <c r="CI29" s="617"/>
      <c r="CJ29" s="617"/>
      <c r="CK29" s="617"/>
      <c r="CL29" s="617"/>
      <c r="CM29" s="617"/>
      <c r="CN29" s="617"/>
      <c r="CO29" s="617"/>
      <c r="CP29" s="617"/>
      <c r="CQ29" s="618"/>
      <c r="CR29" s="609">
        <v>5939582</v>
      </c>
      <c r="CS29" s="639"/>
      <c r="CT29" s="639"/>
      <c r="CU29" s="639"/>
      <c r="CV29" s="639"/>
      <c r="CW29" s="639"/>
      <c r="CX29" s="639"/>
      <c r="CY29" s="640"/>
      <c r="CZ29" s="619">
        <v>8.6999999999999993</v>
      </c>
      <c r="DA29" s="641"/>
      <c r="DB29" s="641"/>
      <c r="DC29" s="642"/>
      <c r="DD29" s="614">
        <v>5838074</v>
      </c>
      <c r="DE29" s="639"/>
      <c r="DF29" s="639"/>
      <c r="DG29" s="639"/>
      <c r="DH29" s="639"/>
      <c r="DI29" s="639"/>
      <c r="DJ29" s="639"/>
      <c r="DK29" s="640"/>
      <c r="DL29" s="614">
        <v>5522166</v>
      </c>
      <c r="DM29" s="639"/>
      <c r="DN29" s="639"/>
      <c r="DO29" s="639"/>
      <c r="DP29" s="639"/>
      <c r="DQ29" s="639"/>
      <c r="DR29" s="639"/>
      <c r="DS29" s="639"/>
      <c r="DT29" s="639"/>
      <c r="DU29" s="639"/>
      <c r="DV29" s="640"/>
      <c r="DW29" s="619">
        <v>18.100000000000001</v>
      </c>
      <c r="DX29" s="641"/>
      <c r="DY29" s="641"/>
      <c r="DZ29" s="641"/>
      <c r="EA29" s="641"/>
      <c r="EB29" s="641"/>
      <c r="EC29" s="643"/>
    </row>
    <row r="30" spans="2:133" ht="11.25" customHeight="1" x14ac:dyDescent="0.15">
      <c r="B30" s="616" t="s">
        <v>21</v>
      </c>
      <c r="C30" s="617"/>
      <c r="D30" s="617"/>
      <c r="E30" s="617"/>
      <c r="F30" s="617"/>
      <c r="G30" s="617"/>
      <c r="H30" s="617"/>
      <c r="I30" s="617"/>
      <c r="J30" s="617"/>
      <c r="K30" s="617"/>
      <c r="L30" s="617"/>
      <c r="M30" s="617"/>
      <c r="N30" s="617"/>
      <c r="O30" s="617"/>
      <c r="P30" s="617"/>
      <c r="Q30" s="618"/>
      <c r="R30" s="609">
        <v>812731</v>
      </c>
      <c r="S30" s="390"/>
      <c r="T30" s="390"/>
      <c r="U30" s="390"/>
      <c r="V30" s="390"/>
      <c r="W30" s="390"/>
      <c r="X30" s="390"/>
      <c r="Y30" s="610"/>
      <c r="Z30" s="611">
        <v>1.2</v>
      </c>
      <c r="AA30" s="611"/>
      <c r="AB30" s="611"/>
      <c r="AC30" s="611"/>
      <c r="AD30" s="612">
        <v>42292</v>
      </c>
      <c r="AE30" s="612"/>
      <c r="AF30" s="612"/>
      <c r="AG30" s="612"/>
      <c r="AH30" s="612"/>
      <c r="AI30" s="612"/>
      <c r="AJ30" s="612"/>
      <c r="AK30" s="612"/>
      <c r="AL30" s="619">
        <v>0.1</v>
      </c>
      <c r="AM30" s="396"/>
      <c r="AN30" s="396"/>
      <c r="AO30" s="620"/>
      <c r="AP30" s="384" t="s">
        <v>310</v>
      </c>
      <c r="AQ30" s="385"/>
      <c r="AR30" s="385"/>
      <c r="AS30" s="385"/>
      <c r="AT30" s="385"/>
      <c r="AU30" s="385"/>
      <c r="AV30" s="385"/>
      <c r="AW30" s="385"/>
      <c r="AX30" s="385"/>
      <c r="AY30" s="385"/>
      <c r="AZ30" s="385"/>
      <c r="BA30" s="385"/>
      <c r="BB30" s="385"/>
      <c r="BC30" s="385"/>
      <c r="BD30" s="385"/>
      <c r="BE30" s="385"/>
      <c r="BF30" s="434"/>
      <c r="BG30" s="384" t="s">
        <v>387</v>
      </c>
      <c r="BH30" s="645"/>
      <c r="BI30" s="645"/>
      <c r="BJ30" s="645"/>
      <c r="BK30" s="645"/>
      <c r="BL30" s="645"/>
      <c r="BM30" s="645"/>
      <c r="BN30" s="645"/>
      <c r="BO30" s="645"/>
      <c r="BP30" s="645"/>
      <c r="BQ30" s="646"/>
      <c r="BR30" s="384" t="s">
        <v>130</v>
      </c>
      <c r="BS30" s="645"/>
      <c r="BT30" s="645"/>
      <c r="BU30" s="645"/>
      <c r="BV30" s="645"/>
      <c r="BW30" s="645"/>
      <c r="BX30" s="645"/>
      <c r="BY30" s="645"/>
      <c r="BZ30" s="645"/>
      <c r="CA30" s="645"/>
      <c r="CB30" s="646"/>
      <c r="CD30" s="581"/>
      <c r="CE30" s="505"/>
      <c r="CF30" s="616" t="s">
        <v>389</v>
      </c>
      <c r="CG30" s="617"/>
      <c r="CH30" s="617"/>
      <c r="CI30" s="617"/>
      <c r="CJ30" s="617"/>
      <c r="CK30" s="617"/>
      <c r="CL30" s="617"/>
      <c r="CM30" s="617"/>
      <c r="CN30" s="617"/>
      <c r="CO30" s="617"/>
      <c r="CP30" s="617"/>
      <c r="CQ30" s="618"/>
      <c r="CR30" s="609">
        <v>5670082</v>
      </c>
      <c r="CS30" s="390"/>
      <c r="CT30" s="390"/>
      <c r="CU30" s="390"/>
      <c r="CV30" s="390"/>
      <c r="CW30" s="390"/>
      <c r="CX30" s="390"/>
      <c r="CY30" s="610"/>
      <c r="CZ30" s="619">
        <v>8.3000000000000007</v>
      </c>
      <c r="DA30" s="641"/>
      <c r="DB30" s="641"/>
      <c r="DC30" s="642"/>
      <c r="DD30" s="614">
        <v>5634925</v>
      </c>
      <c r="DE30" s="390"/>
      <c r="DF30" s="390"/>
      <c r="DG30" s="390"/>
      <c r="DH30" s="390"/>
      <c r="DI30" s="390"/>
      <c r="DJ30" s="390"/>
      <c r="DK30" s="610"/>
      <c r="DL30" s="614">
        <v>5319613</v>
      </c>
      <c r="DM30" s="390"/>
      <c r="DN30" s="390"/>
      <c r="DO30" s="390"/>
      <c r="DP30" s="390"/>
      <c r="DQ30" s="390"/>
      <c r="DR30" s="390"/>
      <c r="DS30" s="390"/>
      <c r="DT30" s="390"/>
      <c r="DU30" s="390"/>
      <c r="DV30" s="610"/>
      <c r="DW30" s="619">
        <v>17.399999999999999</v>
      </c>
      <c r="DX30" s="641"/>
      <c r="DY30" s="641"/>
      <c r="DZ30" s="641"/>
      <c r="EA30" s="641"/>
      <c r="EB30" s="641"/>
      <c r="EC30" s="643"/>
    </row>
    <row r="31" spans="2:133" ht="11.25" customHeight="1" x14ac:dyDescent="0.15">
      <c r="B31" s="616" t="s">
        <v>337</v>
      </c>
      <c r="C31" s="617"/>
      <c r="D31" s="617"/>
      <c r="E31" s="617"/>
      <c r="F31" s="617"/>
      <c r="G31" s="617"/>
      <c r="H31" s="617"/>
      <c r="I31" s="617"/>
      <c r="J31" s="617"/>
      <c r="K31" s="617"/>
      <c r="L31" s="617"/>
      <c r="M31" s="617"/>
      <c r="N31" s="617"/>
      <c r="O31" s="617"/>
      <c r="P31" s="617"/>
      <c r="Q31" s="618"/>
      <c r="R31" s="609">
        <v>23743106</v>
      </c>
      <c r="S31" s="390"/>
      <c r="T31" s="390"/>
      <c r="U31" s="390"/>
      <c r="V31" s="390"/>
      <c r="W31" s="390"/>
      <c r="X31" s="390"/>
      <c r="Y31" s="610"/>
      <c r="Z31" s="611">
        <v>34</v>
      </c>
      <c r="AA31" s="611"/>
      <c r="AB31" s="611"/>
      <c r="AC31" s="611"/>
      <c r="AD31" s="612" t="s">
        <v>202</v>
      </c>
      <c r="AE31" s="612"/>
      <c r="AF31" s="612"/>
      <c r="AG31" s="612"/>
      <c r="AH31" s="612"/>
      <c r="AI31" s="612"/>
      <c r="AJ31" s="612"/>
      <c r="AK31" s="612"/>
      <c r="AL31" s="619" t="s">
        <v>202</v>
      </c>
      <c r="AM31" s="396"/>
      <c r="AN31" s="396"/>
      <c r="AO31" s="620"/>
      <c r="AP31" s="572" t="s">
        <v>6</v>
      </c>
      <c r="AQ31" s="573"/>
      <c r="AR31" s="573"/>
      <c r="AS31" s="573"/>
      <c r="AT31" s="661" t="s">
        <v>390</v>
      </c>
      <c r="AU31" s="47"/>
      <c r="AV31" s="47"/>
      <c r="AW31" s="47"/>
      <c r="AX31" s="598" t="s">
        <v>275</v>
      </c>
      <c r="AY31" s="599"/>
      <c r="AZ31" s="599"/>
      <c r="BA31" s="599"/>
      <c r="BB31" s="599"/>
      <c r="BC31" s="599"/>
      <c r="BD31" s="599"/>
      <c r="BE31" s="599"/>
      <c r="BF31" s="600"/>
      <c r="BG31" s="657">
        <v>98.3</v>
      </c>
      <c r="BH31" s="655"/>
      <c r="BI31" s="655"/>
      <c r="BJ31" s="655"/>
      <c r="BK31" s="655"/>
      <c r="BL31" s="655"/>
      <c r="BM31" s="607">
        <v>95.2</v>
      </c>
      <c r="BN31" s="655"/>
      <c r="BO31" s="655"/>
      <c r="BP31" s="655"/>
      <c r="BQ31" s="656"/>
      <c r="BR31" s="657">
        <v>98.6</v>
      </c>
      <c r="BS31" s="655"/>
      <c r="BT31" s="655"/>
      <c r="BU31" s="655"/>
      <c r="BV31" s="655"/>
      <c r="BW31" s="655"/>
      <c r="BX31" s="607">
        <v>95.3</v>
      </c>
      <c r="BY31" s="655"/>
      <c r="BZ31" s="655"/>
      <c r="CA31" s="655"/>
      <c r="CB31" s="656"/>
      <c r="CD31" s="581"/>
      <c r="CE31" s="505"/>
      <c r="CF31" s="616" t="s">
        <v>311</v>
      </c>
      <c r="CG31" s="617"/>
      <c r="CH31" s="617"/>
      <c r="CI31" s="617"/>
      <c r="CJ31" s="617"/>
      <c r="CK31" s="617"/>
      <c r="CL31" s="617"/>
      <c r="CM31" s="617"/>
      <c r="CN31" s="617"/>
      <c r="CO31" s="617"/>
      <c r="CP31" s="617"/>
      <c r="CQ31" s="618"/>
      <c r="CR31" s="609">
        <v>269500</v>
      </c>
      <c r="CS31" s="639"/>
      <c r="CT31" s="639"/>
      <c r="CU31" s="639"/>
      <c r="CV31" s="639"/>
      <c r="CW31" s="639"/>
      <c r="CX31" s="639"/>
      <c r="CY31" s="640"/>
      <c r="CZ31" s="619">
        <v>0.4</v>
      </c>
      <c r="DA31" s="641"/>
      <c r="DB31" s="641"/>
      <c r="DC31" s="642"/>
      <c r="DD31" s="614">
        <v>203149</v>
      </c>
      <c r="DE31" s="639"/>
      <c r="DF31" s="639"/>
      <c r="DG31" s="639"/>
      <c r="DH31" s="639"/>
      <c r="DI31" s="639"/>
      <c r="DJ31" s="639"/>
      <c r="DK31" s="640"/>
      <c r="DL31" s="614">
        <v>202553</v>
      </c>
      <c r="DM31" s="639"/>
      <c r="DN31" s="639"/>
      <c r="DO31" s="639"/>
      <c r="DP31" s="639"/>
      <c r="DQ31" s="639"/>
      <c r="DR31" s="639"/>
      <c r="DS31" s="639"/>
      <c r="DT31" s="639"/>
      <c r="DU31" s="639"/>
      <c r="DV31" s="640"/>
      <c r="DW31" s="619">
        <v>0.7</v>
      </c>
      <c r="DX31" s="641"/>
      <c r="DY31" s="641"/>
      <c r="DZ31" s="641"/>
      <c r="EA31" s="641"/>
      <c r="EB31" s="641"/>
      <c r="EC31" s="643"/>
    </row>
    <row r="32" spans="2:133" ht="11.25" customHeight="1" x14ac:dyDescent="0.15">
      <c r="B32" s="647" t="s">
        <v>57</v>
      </c>
      <c r="C32" s="648"/>
      <c r="D32" s="648"/>
      <c r="E32" s="648"/>
      <c r="F32" s="648"/>
      <c r="G32" s="648"/>
      <c r="H32" s="648"/>
      <c r="I32" s="648"/>
      <c r="J32" s="648"/>
      <c r="K32" s="648"/>
      <c r="L32" s="648"/>
      <c r="M32" s="648"/>
      <c r="N32" s="648"/>
      <c r="O32" s="648"/>
      <c r="P32" s="648"/>
      <c r="Q32" s="649"/>
      <c r="R32" s="609">
        <v>11819</v>
      </c>
      <c r="S32" s="390"/>
      <c r="T32" s="390"/>
      <c r="U32" s="390"/>
      <c r="V32" s="390"/>
      <c r="W32" s="390"/>
      <c r="X32" s="390"/>
      <c r="Y32" s="610"/>
      <c r="Z32" s="611">
        <v>0</v>
      </c>
      <c r="AA32" s="611"/>
      <c r="AB32" s="611"/>
      <c r="AC32" s="611"/>
      <c r="AD32" s="612">
        <v>11819</v>
      </c>
      <c r="AE32" s="612"/>
      <c r="AF32" s="612"/>
      <c r="AG32" s="612"/>
      <c r="AH32" s="612"/>
      <c r="AI32" s="612"/>
      <c r="AJ32" s="612"/>
      <c r="AK32" s="612"/>
      <c r="AL32" s="619">
        <v>0</v>
      </c>
      <c r="AM32" s="396"/>
      <c r="AN32" s="396"/>
      <c r="AO32" s="620"/>
      <c r="AP32" s="660"/>
      <c r="AQ32" s="559"/>
      <c r="AR32" s="559"/>
      <c r="AS32" s="559"/>
      <c r="AT32" s="662"/>
      <c r="AU32" s="8" t="s">
        <v>251</v>
      </c>
      <c r="AV32" s="8"/>
      <c r="AW32" s="8"/>
      <c r="AX32" s="616" t="s">
        <v>369</v>
      </c>
      <c r="AY32" s="617"/>
      <c r="AZ32" s="617"/>
      <c r="BA32" s="617"/>
      <c r="BB32" s="617"/>
      <c r="BC32" s="617"/>
      <c r="BD32" s="617"/>
      <c r="BE32" s="617"/>
      <c r="BF32" s="618"/>
      <c r="BG32" s="650">
        <v>98.3</v>
      </c>
      <c r="BH32" s="639"/>
      <c r="BI32" s="639"/>
      <c r="BJ32" s="639"/>
      <c r="BK32" s="639"/>
      <c r="BL32" s="639"/>
      <c r="BM32" s="396">
        <v>97.1</v>
      </c>
      <c r="BN32" s="651"/>
      <c r="BO32" s="651"/>
      <c r="BP32" s="651"/>
      <c r="BQ32" s="652"/>
      <c r="BR32" s="650">
        <v>98.8</v>
      </c>
      <c r="BS32" s="639"/>
      <c r="BT32" s="639"/>
      <c r="BU32" s="639"/>
      <c r="BV32" s="639"/>
      <c r="BW32" s="639"/>
      <c r="BX32" s="396">
        <v>97.9</v>
      </c>
      <c r="BY32" s="651"/>
      <c r="BZ32" s="651"/>
      <c r="CA32" s="651"/>
      <c r="CB32" s="652"/>
      <c r="CD32" s="582"/>
      <c r="CE32" s="584"/>
      <c r="CF32" s="616" t="s">
        <v>211</v>
      </c>
      <c r="CG32" s="617"/>
      <c r="CH32" s="617"/>
      <c r="CI32" s="617"/>
      <c r="CJ32" s="617"/>
      <c r="CK32" s="617"/>
      <c r="CL32" s="617"/>
      <c r="CM32" s="617"/>
      <c r="CN32" s="617"/>
      <c r="CO32" s="617"/>
      <c r="CP32" s="617"/>
      <c r="CQ32" s="618"/>
      <c r="CR32" s="609">
        <v>2</v>
      </c>
      <c r="CS32" s="390"/>
      <c r="CT32" s="390"/>
      <c r="CU32" s="390"/>
      <c r="CV32" s="390"/>
      <c r="CW32" s="390"/>
      <c r="CX32" s="390"/>
      <c r="CY32" s="610"/>
      <c r="CZ32" s="619">
        <v>0</v>
      </c>
      <c r="DA32" s="641"/>
      <c r="DB32" s="641"/>
      <c r="DC32" s="642"/>
      <c r="DD32" s="614">
        <v>2</v>
      </c>
      <c r="DE32" s="390"/>
      <c r="DF32" s="390"/>
      <c r="DG32" s="390"/>
      <c r="DH32" s="390"/>
      <c r="DI32" s="390"/>
      <c r="DJ32" s="390"/>
      <c r="DK32" s="610"/>
      <c r="DL32" s="614">
        <v>2</v>
      </c>
      <c r="DM32" s="390"/>
      <c r="DN32" s="390"/>
      <c r="DO32" s="390"/>
      <c r="DP32" s="390"/>
      <c r="DQ32" s="390"/>
      <c r="DR32" s="390"/>
      <c r="DS32" s="390"/>
      <c r="DT32" s="390"/>
      <c r="DU32" s="390"/>
      <c r="DV32" s="610"/>
      <c r="DW32" s="619">
        <v>0</v>
      </c>
      <c r="DX32" s="641"/>
      <c r="DY32" s="641"/>
      <c r="DZ32" s="641"/>
      <c r="EA32" s="641"/>
      <c r="EB32" s="641"/>
      <c r="EC32" s="643"/>
    </row>
    <row r="33" spans="2:133" ht="11.25" customHeight="1" x14ac:dyDescent="0.15">
      <c r="B33" s="616" t="s">
        <v>391</v>
      </c>
      <c r="C33" s="617"/>
      <c r="D33" s="617"/>
      <c r="E33" s="617"/>
      <c r="F33" s="617"/>
      <c r="G33" s="617"/>
      <c r="H33" s="617"/>
      <c r="I33" s="617"/>
      <c r="J33" s="617"/>
      <c r="K33" s="617"/>
      <c r="L33" s="617"/>
      <c r="M33" s="617"/>
      <c r="N33" s="617"/>
      <c r="O33" s="617"/>
      <c r="P33" s="617"/>
      <c r="Q33" s="618"/>
      <c r="R33" s="609">
        <v>3796056</v>
      </c>
      <c r="S33" s="390"/>
      <c r="T33" s="390"/>
      <c r="U33" s="390"/>
      <c r="V33" s="390"/>
      <c r="W33" s="390"/>
      <c r="X33" s="390"/>
      <c r="Y33" s="610"/>
      <c r="Z33" s="611">
        <v>5.4</v>
      </c>
      <c r="AA33" s="611"/>
      <c r="AB33" s="611"/>
      <c r="AC33" s="611"/>
      <c r="AD33" s="612" t="s">
        <v>202</v>
      </c>
      <c r="AE33" s="612"/>
      <c r="AF33" s="612"/>
      <c r="AG33" s="612"/>
      <c r="AH33" s="612"/>
      <c r="AI33" s="612"/>
      <c r="AJ33" s="612"/>
      <c r="AK33" s="612"/>
      <c r="AL33" s="619" t="s">
        <v>202</v>
      </c>
      <c r="AM33" s="396"/>
      <c r="AN33" s="396"/>
      <c r="AO33" s="620"/>
      <c r="AP33" s="575"/>
      <c r="AQ33" s="576"/>
      <c r="AR33" s="576"/>
      <c r="AS33" s="576"/>
      <c r="AT33" s="663"/>
      <c r="AU33" s="48"/>
      <c r="AV33" s="48"/>
      <c r="AW33" s="48"/>
      <c r="AX33" s="623" t="s">
        <v>158</v>
      </c>
      <c r="AY33" s="624"/>
      <c r="AZ33" s="624"/>
      <c r="BA33" s="624"/>
      <c r="BB33" s="624"/>
      <c r="BC33" s="624"/>
      <c r="BD33" s="624"/>
      <c r="BE33" s="624"/>
      <c r="BF33" s="625"/>
      <c r="BG33" s="653">
        <v>98.2</v>
      </c>
      <c r="BH33" s="654"/>
      <c r="BI33" s="654"/>
      <c r="BJ33" s="654"/>
      <c r="BK33" s="654"/>
      <c r="BL33" s="654"/>
      <c r="BM33" s="658">
        <v>93.2</v>
      </c>
      <c r="BN33" s="654"/>
      <c r="BO33" s="654"/>
      <c r="BP33" s="654"/>
      <c r="BQ33" s="659"/>
      <c r="BR33" s="653">
        <v>98.4</v>
      </c>
      <c r="BS33" s="654"/>
      <c r="BT33" s="654"/>
      <c r="BU33" s="654"/>
      <c r="BV33" s="654"/>
      <c r="BW33" s="654"/>
      <c r="BX33" s="658">
        <v>92.4</v>
      </c>
      <c r="BY33" s="654"/>
      <c r="BZ33" s="654"/>
      <c r="CA33" s="654"/>
      <c r="CB33" s="659"/>
      <c r="CD33" s="616" t="s">
        <v>392</v>
      </c>
      <c r="CE33" s="617"/>
      <c r="CF33" s="617"/>
      <c r="CG33" s="617"/>
      <c r="CH33" s="617"/>
      <c r="CI33" s="617"/>
      <c r="CJ33" s="617"/>
      <c r="CK33" s="617"/>
      <c r="CL33" s="617"/>
      <c r="CM33" s="617"/>
      <c r="CN33" s="617"/>
      <c r="CO33" s="617"/>
      <c r="CP33" s="617"/>
      <c r="CQ33" s="618"/>
      <c r="CR33" s="609">
        <v>34171704</v>
      </c>
      <c r="CS33" s="639"/>
      <c r="CT33" s="639"/>
      <c r="CU33" s="639"/>
      <c r="CV33" s="639"/>
      <c r="CW33" s="639"/>
      <c r="CX33" s="639"/>
      <c r="CY33" s="640"/>
      <c r="CZ33" s="619">
        <v>50.3</v>
      </c>
      <c r="DA33" s="641"/>
      <c r="DB33" s="641"/>
      <c r="DC33" s="642"/>
      <c r="DD33" s="614">
        <v>16294318</v>
      </c>
      <c r="DE33" s="639"/>
      <c r="DF33" s="639"/>
      <c r="DG33" s="639"/>
      <c r="DH33" s="639"/>
      <c r="DI33" s="639"/>
      <c r="DJ33" s="639"/>
      <c r="DK33" s="640"/>
      <c r="DL33" s="614">
        <v>11000287</v>
      </c>
      <c r="DM33" s="639"/>
      <c r="DN33" s="639"/>
      <c r="DO33" s="639"/>
      <c r="DP33" s="639"/>
      <c r="DQ33" s="639"/>
      <c r="DR33" s="639"/>
      <c r="DS33" s="639"/>
      <c r="DT33" s="639"/>
      <c r="DU33" s="639"/>
      <c r="DV33" s="640"/>
      <c r="DW33" s="619">
        <v>36</v>
      </c>
      <c r="DX33" s="641"/>
      <c r="DY33" s="641"/>
      <c r="DZ33" s="641"/>
      <c r="EA33" s="641"/>
      <c r="EB33" s="641"/>
      <c r="EC33" s="643"/>
    </row>
    <row r="34" spans="2:133" ht="11.25" customHeight="1" x14ac:dyDescent="0.15">
      <c r="B34" s="616" t="s">
        <v>238</v>
      </c>
      <c r="C34" s="617"/>
      <c r="D34" s="617"/>
      <c r="E34" s="617"/>
      <c r="F34" s="617"/>
      <c r="G34" s="617"/>
      <c r="H34" s="617"/>
      <c r="I34" s="617"/>
      <c r="J34" s="617"/>
      <c r="K34" s="617"/>
      <c r="L34" s="617"/>
      <c r="M34" s="617"/>
      <c r="N34" s="617"/>
      <c r="O34" s="617"/>
      <c r="P34" s="617"/>
      <c r="Q34" s="618"/>
      <c r="R34" s="609">
        <v>86327</v>
      </c>
      <c r="S34" s="390"/>
      <c r="T34" s="390"/>
      <c r="U34" s="390"/>
      <c r="V34" s="390"/>
      <c r="W34" s="390"/>
      <c r="X34" s="390"/>
      <c r="Y34" s="610"/>
      <c r="Z34" s="611">
        <v>0.1</v>
      </c>
      <c r="AA34" s="611"/>
      <c r="AB34" s="611"/>
      <c r="AC34" s="611"/>
      <c r="AD34" s="612">
        <v>56686</v>
      </c>
      <c r="AE34" s="612"/>
      <c r="AF34" s="612"/>
      <c r="AG34" s="612"/>
      <c r="AH34" s="612"/>
      <c r="AI34" s="612"/>
      <c r="AJ34" s="612"/>
      <c r="AK34" s="612"/>
      <c r="AL34" s="619">
        <v>0.2</v>
      </c>
      <c r="AM34" s="396"/>
      <c r="AN34" s="396"/>
      <c r="AO34" s="62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6" t="s">
        <v>395</v>
      </c>
      <c r="CE34" s="617"/>
      <c r="CF34" s="617"/>
      <c r="CG34" s="617"/>
      <c r="CH34" s="617"/>
      <c r="CI34" s="617"/>
      <c r="CJ34" s="617"/>
      <c r="CK34" s="617"/>
      <c r="CL34" s="617"/>
      <c r="CM34" s="617"/>
      <c r="CN34" s="617"/>
      <c r="CO34" s="617"/>
      <c r="CP34" s="617"/>
      <c r="CQ34" s="618"/>
      <c r="CR34" s="609">
        <v>7785843</v>
      </c>
      <c r="CS34" s="390"/>
      <c r="CT34" s="390"/>
      <c r="CU34" s="390"/>
      <c r="CV34" s="390"/>
      <c r="CW34" s="390"/>
      <c r="CX34" s="390"/>
      <c r="CY34" s="610"/>
      <c r="CZ34" s="619">
        <v>11.5</v>
      </c>
      <c r="DA34" s="641"/>
      <c r="DB34" s="641"/>
      <c r="DC34" s="642"/>
      <c r="DD34" s="614">
        <v>6074951</v>
      </c>
      <c r="DE34" s="390"/>
      <c r="DF34" s="390"/>
      <c r="DG34" s="390"/>
      <c r="DH34" s="390"/>
      <c r="DI34" s="390"/>
      <c r="DJ34" s="390"/>
      <c r="DK34" s="610"/>
      <c r="DL34" s="614">
        <v>5161773</v>
      </c>
      <c r="DM34" s="390"/>
      <c r="DN34" s="390"/>
      <c r="DO34" s="390"/>
      <c r="DP34" s="390"/>
      <c r="DQ34" s="390"/>
      <c r="DR34" s="390"/>
      <c r="DS34" s="390"/>
      <c r="DT34" s="390"/>
      <c r="DU34" s="390"/>
      <c r="DV34" s="610"/>
      <c r="DW34" s="619">
        <v>16.899999999999999</v>
      </c>
      <c r="DX34" s="641"/>
      <c r="DY34" s="641"/>
      <c r="DZ34" s="641"/>
      <c r="EA34" s="641"/>
      <c r="EB34" s="641"/>
      <c r="EC34" s="643"/>
    </row>
    <row r="35" spans="2:133" ht="11.25" customHeight="1" x14ac:dyDescent="0.15">
      <c r="B35" s="616" t="s">
        <v>144</v>
      </c>
      <c r="C35" s="617"/>
      <c r="D35" s="617"/>
      <c r="E35" s="617"/>
      <c r="F35" s="617"/>
      <c r="G35" s="617"/>
      <c r="H35" s="617"/>
      <c r="I35" s="617"/>
      <c r="J35" s="617"/>
      <c r="K35" s="617"/>
      <c r="L35" s="617"/>
      <c r="M35" s="617"/>
      <c r="N35" s="617"/>
      <c r="O35" s="617"/>
      <c r="P35" s="617"/>
      <c r="Q35" s="618"/>
      <c r="R35" s="609">
        <v>613346</v>
      </c>
      <c r="S35" s="390"/>
      <c r="T35" s="390"/>
      <c r="U35" s="390"/>
      <c r="V35" s="390"/>
      <c r="W35" s="390"/>
      <c r="X35" s="390"/>
      <c r="Y35" s="610"/>
      <c r="Z35" s="611">
        <v>0.9</v>
      </c>
      <c r="AA35" s="611"/>
      <c r="AB35" s="611"/>
      <c r="AC35" s="611"/>
      <c r="AD35" s="612" t="s">
        <v>202</v>
      </c>
      <c r="AE35" s="612"/>
      <c r="AF35" s="612"/>
      <c r="AG35" s="612"/>
      <c r="AH35" s="612"/>
      <c r="AI35" s="612"/>
      <c r="AJ35" s="612"/>
      <c r="AK35" s="612"/>
      <c r="AL35" s="619" t="s">
        <v>202</v>
      </c>
      <c r="AM35" s="396"/>
      <c r="AN35" s="396"/>
      <c r="AO35" s="620"/>
      <c r="AP35" s="18"/>
      <c r="AQ35" s="384" t="s">
        <v>397</v>
      </c>
      <c r="AR35" s="385"/>
      <c r="AS35" s="385"/>
      <c r="AT35" s="385"/>
      <c r="AU35" s="385"/>
      <c r="AV35" s="385"/>
      <c r="AW35" s="385"/>
      <c r="AX35" s="385"/>
      <c r="AY35" s="385"/>
      <c r="AZ35" s="385"/>
      <c r="BA35" s="385"/>
      <c r="BB35" s="385"/>
      <c r="BC35" s="385"/>
      <c r="BD35" s="385"/>
      <c r="BE35" s="385"/>
      <c r="BF35" s="434"/>
      <c r="BG35" s="384" t="s">
        <v>216</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6" t="s">
        <v>399</v>
      </c>
      <c r="CE35" s="617"/>
      <c r="CF35" s="617"/>
      <c r="CG35" s="617"/>
      <c r="CH35" s="617"/>
      <c r="CI35" s="617"/>
      <c r="CJ35" s="617"/>
      <c r="CK35" s="617"/>
      <c r="CL35" s="617"/>
      <c r="CM35" s="617"/>
      <c r="CN35" s="617"/>
      <c r="CO35" s="617"/>
      <c r="CP35" s="617"/>
      <c r="CQ35" s="618"/>
      <c r="CR35" s="609">
        <v>695995</v>
      </c>
      <c r="CS35" s="639"/>
      <c r="CT35" s="639"/>
      <c r="CU35" s="639"/>
      <c r="CV35" s="639"/>
      <c r="CW35" s="639"/>
      <c r="CX35" s="639"/>
      <c r="CY35" s="640"/>
      <c r="CZ35" s="619">
        <v>1</v>
      </c>
      <c r="DA35" s="641"/>
      <c r="DB35" s="641"/>
      <c r="DC35" s="642"/>
      <c r="DD35" s="614">
        <v>602423</v>
      </c>
      <c r="DE35" s="639"/>
      <c r="DF35" s="639"/>
      <c r="DG35" s="639"/>
      <c r="DH35" s="639"/>
      <c r="DI35" s="639"/>
      <c r="DJ35" s="639"/>
      <c r="DK35" s="640"/>
      <c r="DL35" s="614">
        <v>602423</v>
      </c>
      <c r="DM35" s="639"/>
      <c r="DN35" s="639"/>
      <c r="DO35" s="639"/>
      <c r="DP35" s="639"/>
      <c r="DQ35" s="639"/>
      <c r="DR35" s="639"/>
      <c r="DS35" s="639"/>
      <c r="DT35" s="639"/>
      <c r="DU35" s="639"/>
      <c r="DV35" s="640"/>
      <c r="DW35" s="619">
        <v>2</v>
      </c>
      <c r="DX35" s="641"/>
      <c r="DY35" s="641"/>
      <c r="DZ35" s="641"/>
      <c r="EA35" s="641"/>
      <c r="EB35" s="641"/>
      <c r="EC35" s="643"/>
    </row>
    <row r="36" spans="2:133" ht="11.25" customHeight="1" x14ac:dyDescent="0.15">
      <c r="B36" s="616" t="s">
        <v>401</v>
      </c>
      <c r="C36" s="617"/>
      <c r="D36" s="617"/>
      <c r="E36" s="617"/>
      <c r="F36" s="617"/>
      <c r="G36" s="617"/>
      <c r="H36" s="617"/>
      <c r="I36" s="617"/>
      <c r="J36" s="617"/>
      <c r="K36" s="617"/>
      <c r="L36" s="617"/>
      <c r="M36" s="617"/>
      <c r="N36" s="617"/>
      <c r="O36" s="617"/>
      <c r="P36" s="617"/>
      <c r="Q36" s="618"/>
      <c r="R36" s="609">
        <v>672927</v>
      </c>
      <c r="S36" s="390"/>
      <c r="T36" s="390"/>
      <c r="U36" s="390"/>
      <c r="V36" s="390"/>
      <c r="W36" s="390"/>
      <c r="X36" s="390"/>
      <c r="Y36" s="610"/>
      <c r="Z36" s="611">
        <v>1</v>
      </c>
      <c r="AA36" s="611"/>
      <c r="AB36" s="611"/>
      <c r="AC36" s="611"/>
      <c r="AD36" s="612" t="s">
        <v>202</v>
      </c>
      <c r="AE36" s="612"/>
      <c r="AF36" s="612"/>
      <c r="AG36" s="612"/>
      <c r="AH36" s="612"/>
      <c r="AI36" s="612"/>
      <c r="AJ36" s="612"/>
      <c r="AK36" s="612"/>
      <c r="AL36" s="619" t="s">
        <v>202</v>
      </c>
      <c r="AM36" s="396"/>
      <c r="AN36" s="396"/>
      <c r="AO36" s="620"/>
      <c r="AP36" s="18"/>
      <c r="AQ36" s="664" t="s">
        <v>385</v>
      </c>
      <c r="AR36" s="665"/>
      <c r="AS36" s="665"/>
      <c r="AT36" s="665"/>
      <c r="AU36" s="665"/>
      <c r="AV36" s="665"/>
      <c r="AW36" s="665"/>
      <c r="AX36" s="665"/>
      <c r="AY36" s="666"/>
      <c r="AZ36" s="601">
        <v>6098742</v>
      </c>
      <c r="BA36" s="602"/>
      <c r="BB36" s="602"/>
      <c r="BC36" s="602"/>
      <c r="BD36" s="602"/>
      <c r="BE36" s="602"/>
      <c r="BF36" s="667"/>
      <c r="BG36" s="598" t="s">
        <v>402</v>
      </c>
      <c r="BH36" s="599"/>
      <c r="BI36" s="599"/>
      <c r="BJ36" s="599"/>
      <c r="BK36" s="599"/>
      <c r="BL36" s="599"/>
      <c r="BM36" s="599"/>
      <c r="BN36" s="599"/>
      <c r="BO36" s="599"/>
      <c r="BP36" s="599"/>
      <c r="BQ36" s="599"/>
      <c r="BR36" s="599"/>
      <c r="BS36" s="599"/>
      <c r="BT36" s="599"/>
      <c r="BU36" s="600"/>
      <c r="BV36" s="601">
        <v>202423</v>
      </c>
      <c r="BW36" s="602"/>
      <c r="BX36" s="602"/>
      <c r="BY36" s="602"/>
      <c r="BZ36" s="602"/>
      <c r="CA36" s="602"/>
      <c r="CB36" s="667"/>
      <c r="CD36" s="616" t="s">
        <v>29</v>
      </c>
      <c r="CE36" s="617"/>
      <c r="CF36" s="617"/>
      <c r="CG36" s="617"/>
      <c r="CH36" s="617"/>
      <c r="CI36" s="617"/>
      <c r="CJ36" s="617"/>
      <c r="CK36" s="617"/>
      <c r="CL36" s="617"/>
      <c r="CM36" s="617"/>
      <c r="CN36" s="617"/>
      <c r="CO36" s="617"/>
      <c r="CP36" s="617"/>
      <c r="CQ36" s="618"/>
      <c r="CR36" s="609">
        <v>19092395</v>
      </c>
      <c r="CS36" s="390"/>
      <c r="CT36" s="390"/>
      <c r="CU36" s="390"/>
      <c r="CV36" s="390"/>
      <c r="CW36" s="390"/>
      <c r="CX36" s="390"/>
      <c r="CY36" s="610"/>
      <c r="CZ36" s="619">
        <v>28.1</v>
      </c>
      <c r="DA36" s="641"/>
      <c r="DB36" s="641"/>
      <c r="DC36" s="642"/>
      <c r="DD36" s="614">
        <v>4077787</v>
      </c>
      <c r="DE36" s="390"/>
      <c r="DF36" s="390"/>
      <c r="DG36" s="390"/>
      <c r="DH36" s="390"/>
      <c r="DI36" s="390"/>
      <c r="DJ36" s="390"/>
      <c r="DK36" s="610"/>
      <c r="DL36" s="614">
        <v>1722969</v>
      </c>
      <c r="DM36" s="390"/>
      <c r="DN36" s="390"/>
      <c r="DO36" s="390"/>
      <c r="DP36" s="390"/>
      <c r="DQ36" s="390"/>
      <c r="DR36" s="390"/>
      <c r="DS36" s="390"/>
      <c r="DT36" s="390"/>
      <c r="DU36" s="390"/>
      <c r="DV36" s="610"/>
      <c r="DW36" s="619">
        <v>5.6</v>
      </c>
      <c r="DX36" s="641"/>
      <c r="DY36" s="641"/>
      <c r="DZ36" s="641"/>
      <c r="EA36" s="641"/>
      <c r="EB36" s="641"/>
      <c r="EC36" s="643"/>
    </row>
    <row r="37" spans="2:133" ht="11.25" customHeight="1" x14ac:dyDescent="0.15">
      <c r="B37" s="616" t="s">
        <v>370</v>
      </c>
      <c r="C37" s="617"/>
      <c r="D37" s="617"/>
      <c r="E37" s="617"/>
      <c r="F37" s="617"/>
      <c r="G37" s="617"/>
      <c r="H37" s="617"/>
      <c r="I37" s="617"/>
      <c r="J37" s="617"/>
      <c r="K37" s="617"/>
      <c r="L37" s="617"/>
      <c r="M37" s="617"/>
      <c r="N37" s="617"/>
      <c r="O37" s="617"/>
      <c r="P37" s="617"/>
      <c r="Q37" s="618"/>
      <c r="R37" s="609">
        <v>2065482</v>
      </c>
      <c r="S37" s="390"/>
      <c r="T37" s="390"/>
      <c r="U37" s="390"/>
      <c r="V37" s="390"/>
      <c r="W37" s="390"/>
      <c r="X37" s="390"/>
      <c r="Y37" s="610"/>
      <c r="Z37" s="611">
        <v>3</v>
      </c>
      <c r="AA37" s="611"/>
      <c r="AB37" s="611"/>
      <c r="AC37" s="611"/>
      <c r="AD37" s="612" t="s">
        <v>202</v>
      </c>
      <c r="AE37" s="612"/>
      <c r="AF37" s="612"/>
      <c r="AG37" s="612"/>
      <c r="AH37" s="612"/>
      <c r="AI37" s="612"/>
      <c r="AJ37" s="612"/>
      <c r="AK37" s="612"/>
      <c r="AL37" s="619" t="s">
        <v>202</v>
      </c>
      <c r="AM37" s="396"/>
      <c r="AN37" s="396"/>
      <c r="AO37" s="620"/>
      <c r="AQ37" s="668" t="s">
        <v>403</v>
      </c>
      <c r="AR37" s="393"/>
      <c r="AS37" s="393"/>
      <c r="AT37" s="393"/>
      <c r="AU37" s="393"/>
      <c r="AV37" s="393"/>
      <c r="AW37" s="393"/>
      <c r="AX37" s="393"/>
      <c r="AY37" s="669"/>
      <c r="AZ37" s="609">
        <v>1319610</v>
      </c>
      <c r="BA37" s="390"/>
      <c r="BB37" s="390"/>
      <c r="BC37" s="390"/>
      <c r="BD37" s="639"/>
      <c r="BE37" s="639"/>
      <c r="BF37" s="652"/>
      <c r="BG37" s="616" t="s">
        <v>404</v>
      </c>
      <c r="BH37" s="617"/>
      <c r="BI37" s="617"/>
      <c r="BJ37" s="617"/>
      <c r="BK37" s="617"/>
      <c r="BL37" s="617"/>
      <c r="BM37" s="617"/>
      <c r="BN37" s="617"/>
      <c r="BO37" s="617"/>
      <c r="BP37" s="617"/>
      <c r="BQ37" s="617"/>
      <c r="BR37" s="617"/>
      <c r="BS37" s="617"/>
      <c r="BT37" s="617"/>
      <c r="BU37" s="618"/>
      <c r="BV37" s="609">
        <v>-28773</v>
      </c>
      <c r="BW37" s="390"/>
      <c r="BX37" s="390"/>
      <c r="BY37" s="390"/>
      <c r="BZ37" s="390"/>
      <c r="CA37" s="390"/>
      <c r="CB37" s="615"/>
      <c r="CD37" s="616" t="s">
        <v>160</v>
      </c>
      <c r="CE37" s="617"/>
      <c r="CF37" s="617"/>
      <c r="CG37" s="617"/>
      <c r="CH37" s="617"/>
      <c r="CI37" s="617"/>
      <c r="CJ37" s="617"/>
      <c r="CK37" s="617"/>
      <c r="CL37" s="617"/>
      <c r="CM37" s="617"/>
      <c r="CN37" s="617"/>
      <c r="CO37" s="617"/>
      <c r="CP37" s="617"/>
      <c r="CQ37" s="618"/>
      <c r="CR37" s="609">
        <v>336269</v>
      </c>
      <c r="CS37" s="639"/>
      <c r="CT37" s="639"/>
      <c r="CU37" s="639"/>
      <c r="CV37" s="639"/>
      <c r="CW37" s="639"/>
      <c r="CX37" s="639"/>
      <c r="CY37" s="640"/>
      <c r="CZ37" s="619">
        <v>0.5</v>
      </c>
      <c r="DA37" s="641"/>
      <c r="DB37" s="641"/>
      <c r="DC37" s="642"/>
      <c r="DD37" s="614">
        <v>321857</v>
      </c>
      <c r="DE37" s="639"/>
      <c r="DF37" s="639"/>
      <c r="DG37" s="639"/>
      <c r="DH37" s="639"/>
      <c r="DI37" s="639"/>
      <c r="DJ37" s="639"/>
      <c r="DK37" s="640"/>
      <c r="DL37" s="614">
        <v>16508</v>
      </c>
      <c r="DM37" s="639"/>
      <c r="DN37" s="639"/>
      <c r="DO37" s="639"/>
      <c r="DP37" s="639"/>
      <c r="DQ37" s="639"/>
      <c r="DR37" s="639"/>
      <c r="DS37" s="639"/>
      <c r="DT37" s="639"/>
      <c r="DU37" s="639"/>
      <c r="DV37" s="640"/>
      <c r="DW37" s="619">
        <v>0.1</v>
      </c>
      <c r="DX37" s="641"/>
      <c r="DY37" s="641"/>
      <c r="DZ37" s="641"/>
      <c r="EA37" s="641"/>
      <c r="EB37" s="641"/>
      <c r="EC37" s="643"/>
    </row>
    <row r="38" spans="2:133" ht="11.25" customHeight="1" x14ac:dyDescent="0.15">
      <c r="B38" s="616" t="s">
        <v>393</v>
      </c>
      <c r="C38" s="617"/>
      <c r="D38" s="617"/>
      <c r="E38" s="617"/>
      <c r="F38" s="617"/>
      <c r="G38" s="617"/>
      <c r="H38" s="617"/>
      <c r="I38" s="617"/>
      <c r="J38" s="617"/>
      <c r="K38" s="617"/>
      <c r="L38" s="617"/>
      <c r="M38" s="617"/>
      <c r="N38" s="617"/>
      <c r="O38" s="617"/>
      <c r="P38" s="617"/>
      <c r="Q38" s="618"/>
      <c r="R38" s="609">
        <v>1149506</v>
      </c>
      <c r="S38" s="390"/>
      <c r="T38" s="390"/>
      <c r="U38" s="390"/>
      <c r="V38" s="390"/>
      <c r="W38" s="390"/>
      <c r="X38" s="390"/>
      <c r="Y38" s="610"/>
      <c r="Z38" s="611">
        <v>1.6</v>
      </c>
      <c r="AA38" s="611"/>
      <c r="AB38" s="611"/>
      <c r="AC38" s="611"/>
      <c r="AD38" s="612">
        <v>3695</v>
      </c>
      <c r="AE38" s="612"/>
      <c r="AF38" s="612"/>
      <c r="AG38" s="612"/>
      <c r="AH38" s="612"/>
      <c r="AI38" s="612"/>
      <c r="AJ38" s="612"/>
      <c r="AK38" s="612"/>
      <c r="AL38" s="619">
        <v>0</v>
      </c>
      <c r="AM38" s="396"/>
      <c r="AN38" s="396"/>
      <c r="AO38" s="620"/>
      <c r="AQ38" s="668" t="s">
        <v>303</v>
      </c>
      <c r="AR38" s="393"/>
      <c r="AS38" s="393"/>
      <c r="AT38" s="393"/>
      <c r="AU38" s="393"/>
      <c r="AV38" s="393"/>
      <c r="AW38" s="393"/>
      <c r="AX38" s="393"/>
      <c r="AY38" s="669"/>
      <c r="AZ38" s="609">
        <v>9427</v>
      </c>
      <c r="BA38" s="390"/>
      <c r="BB38" s="390"/>
      <c r="BC38" s="390"/>
      <c r="BD38" s="639"/>
      <c r="BE38" s="639"/>
      <c r="BF38" s="652"/>
      <c r="BG38" s="616" t="s">
        <v>406</v>
      </c>
      <c r="BH38" s="617"/>
      <c r="BI38" s="617"/>
      <c r="BJ38" s="617"/>
      <c r="BK38" s="617"/>
      <c r="BL38" s="617"/>
      <c r="BM38" s="617"/>
      <c r="BN38" s="617"/>
      <c r="BO38" s="617"/>
      <c r="BP38" s="617"/>
      <c r="BQ38" s="617"/>
      <c r="BR38" s="617"/>
      <c r="BS38" s="617"/>
      <c r="BT38" s="617"/>
      <c r="BU38" s="618"/>
      <c r="BV38" s="609">
        <v>20737</v>
      </c>
      <c r="BW38" s="390"/>
      <c r="BX38" s="390"/>
      <c r="BY38" s="390"/>
      <c r="BZ38" s="390"/>
      <c r="CA38" s="390"/>
      <c r="CB38" s="615"/>
      <c r="CD38" s="616" t="s">
        <v>407</v>
      </c>
      <c r="CE38" s="617"/>
      <c r="CF38" s="617"/>
      <c r="CG38" s="617"/>
      <c r="CH38" s="617"/>
      <c r="CI38" s="617"/>
      <c r="CJ38" s="617"/>
      <c r="CK38" s="617"/>
      <c r="CL38" s="617"/>
      <c r="CM38" s="617"/>
      <c r="CN38" s="617"/>
      <c r="CO38" s="617"/>
      <c r="CP38" s="617"/>
      <c r="CQ38" s="618"/>
      <c r="CR38" s="609">
        <v>4833791</v>
      </c>
      <c r="CS38" s="390"/>
      <c r="CT38" s="390"/>
      <c r="CU38" s="390"/>
      <c r="CV38" s="390"/>
      <c r="CW38" s="390"/>
      <c r="CX38" s="390"/>
      <c r="CY38" s="610"/>
      <c r="CZ38" s="619">
        <v>7.1</v>
      </c>
      <c r="DA38" s="641"/>
      <c r="DB38" s="641"/>
      <c r="DC38" s="642"/>
      <c r="DD38" s="614">
        <v>3856409</v>
      </c>
      <c r="DE38" s="390"/>
      <c r="DF38" s="390"/>
      <c r="DG38" s="390"/>
      <c r="DH38" s="390"/>
      <c r="DI38" s="390"/>
      <c r="DJ38" s="390"/>
      <c r="DK38" s="610"/>
      <c r="DL38" s="614">
        <v>3513122</v>
      </c>
      <c r="DM38" s="390"/>
      <c r="DN38" s="390"/>
      <c r="DO38" s="390"/>
      <c r="DP38" s="390"/>
      <c r="DQ38" s="390"/>
      <c r="DR38" s="390"/>
      <c r="DS38" s="390"/>
      <c r="DT38" s="390"/>
      <c r="DU38" s="390"/>
      <c r="DV38" s="610"/>
      <c r="DW38" s="619">
        <v>11.5</v>
      </c>
      <c r="DX38" s="641"/>
      <c r="DY38" s="641"/>
      <c r="DZ38" s="641"/>
      <c r="EA38" s="641"/>
      <c r="EB38" s="641"/>
      <c r="EC38" s="643"/>
    </row>
    <row r="39" spans="2:133" ht="11.25" customHeight="1" x14ac:dyDescent="0.15">
      <c r="B39" s="616" t="s">
        <v>408</v>
      </c>
      <c r="C39" s="617"/>
      <c r="D39" s="617"/>
      <c r="E39" s="617"/>
      <c r="F39" s="617"/>
      <c r="G39" s="617"/>
      <c r="H39" s="617"/>
      <c r="I39" s="617"/>
      <c r="J39" s="617"/>
      <c r="K39" s="617"/>
      <c r="L39" s="617"/>
      <c r="M39" s="617"/>
      <c r="N39" s="617"/>
      <c r="O39" s="617"/>
      <c r="P39" s="617"/>
      <c r="Q39" s="618"/>
      <c r="R39" s="609">
        <v>4287143</v>
      </c>
      <c r="S39" s="390"/>
      <c r="T39" s="390"/>
      <c r="U39" s="390"/>
      <c r="V39" s="390"/>
      <c r="W39" s="390"/>
      <c r="X39" s="390"/>
      <c r="Y39" s="610"/>
      <c r="Z39" s="611">
        <v>6.1</v>
      </c>
      <c r="AA39" s="611"/>
      <c r="AB39" s="611"/>
      <c r="AC39" s="611"/>
      <c r="AD39" s="612" t="s">
        <v>202</v>
      </c>
      <c r="AE39" s="612"/>
      <c r="AF39" s="612"/>
      <c r="AG39" s="612"/>
      <c r="AH39" s="612"/>
      <c r="AI39" s="612"/>
      <c r="AJ39" s="612"/>
      <c r="AK39" s="612"/>
      <c r="AL39" s="619" t="s">
        <v>202</v>
      </c>
      <c r="AM39" s="396"/>
      <c r="AN39" s="396"/>
      <c r="AO39" s="620"/>
      <c r="AQ39" s="668" t="s">
        <v>174</v>
      </c>
      <c r="AR39" s="393"/>
      <c r="AS39" s="393"/>
      <c r="AT39" s="393"/>
      <c r="AU39" s="393"/>
      <c r="AV39" s="393"/>
      <c r="AW39" s="393"/>
      <c r="AX39" s="393"/>
      <c r="AY39" s="669"/>
      <c r="AZ39" s="609">
        <v>1654</v>
      </c>
      <c r="BA39" s="390"/>
      <c r="BB39" s="390"/>
      <c r="BC39" s="390"/>
      <c r="BD39" s="639"/>
      <c r="BE39" s="639"/>
      <c r="BF39" s="652"/>
      <c r="BG39" s="616" t="s">
        <v>330</v>
      </c>
      <c r="BH39" s="617"/>
      <c r="BI39" s="617"/>
      <c r="BJ39" s="617"/>
      <c r="BK39" s="617"/>
      <c r="BL39" s="617"/>
      <c r="BM39" s="617"/>
      <c r="BN39" s="617"/>
      <c r="BO39" s="617"/>
      <c r="BP39" s="617"/>
      <c r="BQ39" s="617"/>
      <c r="BR39" s="617"/>
      <c r="BS39" s="617"/>
      <c r="BT39" s="617"/>
      <c r="BU39" s="618"/>
      <c r="BV39" s="609">
        <v>31973</v>
      </c>
      <c r="BW39" s="390"/>
      <c r="BX39" s="390"/>
      <c r="BY39" s="390"/>
      <c r="BZ39" s="390"/>
      <c r="CA39" s="390"/>
      <c r="CB39" s="615"/>
      <c r="CD39" s="616" t="s">
        <v>409</v>
      </c>
      <c r="CE39" s="617"/>
      <c r="CF39" s="617"/>
      <c r="CG39" s="617"/>
      <c r="CH39" s="617"/>
      <c r="CI39" s="617"/>
      <c r="CJ39" s="617"/>
      <c r="CK39" s="617"/>
      <c r="CL39" s="617"/>
      <c r="CM39" s="617"/>
      <c r="CN39" s="617"/>
      <c r="CO39" s="617"/>
      <c r="CP39" s="617"/>
      <c r="CQ39" s="618"/>
      <c r="CR39" s="609">
        <v>1684380</v>
      </c>
      <c r="CS39" s="639"/>
      <c r="CT39" s="639"/>
      <c r="CU39" s="639"/>
      <c r="CV39" s="639"/>
      <c r="CW39" s="639"/>
      <c r="CX39" s="639"/>
      <c r="CY39" s="640"/>
      <c r="CZ39" s="619">
        <v>2.5</v>
      </c>
      <c r="DA39" s="641"/>
      <c r="DB39" s="641"/>
      <c r="DC39" s="642"/>
      <c r="DD39" s="614">
        <v>1682448</v>
      </c>
      <c r="DE39" s="639"/>
      <c r="DF39" s="639"/>
      <c r="DG39" s="639"/>
      <c r="DH39" s="639"/>
      <c r="DI39" s="639"/>
      <c r="DJ39" s="639"/>
      <c r="DK39" s="640"/>
      <c r="DL39" s="614" t="s">
        <v>202</v>
      </c>
      <c r="DM39" s="639"/>
      <c r="DN39" s="639"/>
      <c r="DO39" s="639"/>
      <c r="DP39" s="639"/>
      <c r="DQ39" s="639"/>
      <c r="DR39" s="639"/>
      <c r="DS39" s="639"/>
      <c r="DT39" s="639"/>
      <c r="DU39" s="639"/>
      <c r="DV39" s="640"/>
      <c r="DW39" s="619" t="s">
        <v>202</v>
      </c>
      <c r="DX39" s="641"/>
      <c r="DY39" s="641"/>
      <c r="DZ39" s="641"/>
      <c r="EA39" s="641"/>
      <c r="EB39" s="641"/>
      <c r="EC39" s="643"/>
    </row>
    <row r="40" spans="2:133" ht="11.25" customHeight="1" x14ac:dyDescent="0.15">
      <c r="B40" s="616" t="s">
        <v>413</v>
      </c>
      <c r="C40" s="617"/>
      <c r="D40" s="617"/>
      <c r="E40" s="617"/>
      <c r="F40" s="617"/>
      <c r="G40" s="617"/>
      <c r="H40" s="617"/>
      <c r="I40" s="617"/>
      <c r="J40" s="617"/>
      <c r="K40" s="617"/>
      <c r="L40" s="617"/>
      <c r="M40" s="617"/>
      <c r="N40" s="617"/>
      <c r="O40" s="617"/>
      <c r="P40" s="617"/>
      <c r="Q40" s="618"/>
      <c r="R40" s="609" t="s">
        <v>202</v>
      </c>
      <c r="S40" s="390"/>
      <c r="T40" s="390"/>
      <c r="U40" s="390"/>
      <c r="V40" s="390"/>
      <c r="W40" s="390"/>
      <c r="X40" s="390"/>
      <c r="Y40" s="610"/>
      <c r="Z40" s="611" t="s">
        <v>202</v>
      </c>
      <c r="AA40" s="611"/>
      <c r="AB40" s="611"/>
      <c r="AC40" s="611"/>
      <c r="AD40" s="612" t="s">
        <v>202</v>
      </c>
      <c r="AE40" s="612"/>
      <c r="AF40" s="612"/>
      <c r="AG40" s="612"/>
      <c r="AH40" s="612"/>
      <c r="AI40" s="612"/>
      <c r="AJ40" s="612"/>
      <c r="AK40" s="612"/>
      <c r="AL40" s="619" t="s">
        <v>202</v>
      </c>
      <c r="AM40" s="396"/>
      <c r="AN40" s="396"/>
      <c r="AO40" s="620"/>
      <c r="AQ40" s="668" t="s">
        <v>414</v>
      </c>
      <c r="AR40" s="393"/>
      <c r="AS40" s="393"/>
      <c r="AT40" s="393"/>
      <c r="AU40" s="393"/>
      <c r="AV40" s="393"/>
      <c r="AW40" s="393"/>
      <c r="AX40" s="393"/>
      <c r="AY40" s="669"/>
      <c r="AZ40" s="609" t="s">
        <v>202</v>
      </c>
      <c r="BA40" s="390"/>
      <c r="BB40" s="390"/>
      <c r="BC40" s="390"/>
      <c r="BD40" s="639"/>
      <c r="BE40" s="639"/>
      <c r="BF40" s="652"/>
      <c r="BG40" s="660" t="s">
        <v>415</v>
      </c>
      <c r="BH40" s="559"/>
      <c r="BI40" s="559"/>
      <c r="BJ40" s="559"/>
      <c r="BK40" s="559"/>
      <c r="BL40" s="7"/>
      <c r="BM40" s="617" t="s">
        <v>416</v>
      </c>
      <c r="BN40" s="617"/>
      <c r="BO40" s="617"/>
      <c r="BP40" s="617"/>
      <c r="BQ40" s="617"/>
      <c r="BR40" s="617"/>
      <c r="BS40" s="617"/>
      <c r="BT40" s="617"/>
      <c r="BU40" s="618"/>
      <c r="BV40" s="609">
        <v>103</v>
      </c>
      <c r="BW40" s="390"/>
      <c r="BX40" s="390"/>
      <c r="BY40" s="390"/>
      <c r="BZ40" s="390"/>
      <c r="CA40" s="390"/>
      <c r="CB40" s="615"/>
      <c r="CD40" s="616" t="s">
        <v>366</v>
      </c>
      <c r="CE40" s="617"/>
      <c r="CF40" s="617"/>
      <c r="CG40" s="617"/>
      <c r="CH40" s="617"/>
      <c r="CI40" s="617"/>
      <c r="CJ40" s="617"/>
      <c r="CK40" s="617"/>
      <c r="CL40" s="617"/>
      <c r="CM40" s="617"/>
      <c r="CN40" s="617"/>
      <c r="CO40" s="617"/>
      <c r="CP40" s="617"/>
      <c r="CQ40" s="618"/>
      <c r="CR40" s="609">
        <v>79300</v>
      </c>
      <c r="CS40" s="390"/>
      <c r="CT40" s="390"/>
      <c r="CU40" s="390"/>
      <c r="CV40" s="390"/>
      <c r="CW40" s="390"/>
      <c r="CX40" s="390"/>
      <c r="CY40" s="610"/>
      <c r="CZ40" s="619">
        <v>0.1</v>
      </c>
      <c r="DA40" s="641"/>
      <c r="DB40" s="641"/>
      <c r="DC40" s="642"/>
      <c r="DD40" s="614">
        <v>300</v>
      </c>
      <c r="DE40" s="390"/>
      <c r="DF40" s="390"/>
      <c r="DG40" s="390"/>
      <c r="DH40" s="390"/>
      <c r="DI40" s="390"/>
      <c r="DJ40" s="390"/>
      <c r="DK40" s="610"/>
      <c r="DL40" s="614" t="s">
        <v>202</v>
      </c>
      <c r="DM40" s="390"/>
      <c r="DN40" s="390"/>
      <c r="DO40" s="390"/>
      <c r="DP40" s="390"/>
      <c r="DQ40" s="390"/>
      <c r="DR40" s="390"/>
      <c r="DS40" s="390"/>
      <c r="DT40" s="390"/>
      <c r="DU40" s="390"/>
      <c r="DV40" s="610"/>
      <c r="DW40" s="619" t="s">
        <v>202</v>
      </c>
      <c r="DX40" s="641"/>
      <c r="DY40" s="641"/>
      <c r="DZ40" s="641"/>
      <c r="EA40" s="641"/>
      <c r="EB40" s="641"/>
      <c r="EC40" s="643"/>
    </row>
    <row r="41" spans="2:133" ht="11.25" customHeight="1" x14ac:dyDescent="0.15">
      <c r="B41" s="616" t="s">
        <v>417</v>
      </c>
      <c r="C41" s="617"/>
      <c r="D41" s="617"/>
      <c r="E41" s="617"/>
      <c r="F41" s="617"/>
      <c r="G41" s="617"/>
      <c r="H41" s="617"/>
      <c r="I41" s="617"/>
      <c r="J41" s="617"/>
      <c r="K41" s="617"/>
      <c r="L41" s="617"/>
      <c r="M41" s="617"/>
      <c r="N41" s="617"/>
      <c r="O41" s="617"/>
      <c r="P41" s="617"/>
      <c r="Q41" s="618"/>
      <c r="R41" s="609" t="s">
        <v>202</v>
      </c>
      <c r="S41" s="390"/>
      <c r="T41" s="390"/>
      <c r="U41" s="390"/>
      <c r="V41" s="390"/>
      <c r="W41" s="390"/>
      <c r="X41" s="390"/>
      <c r="Y41" s="610"/>
      <c r="Z41" s="611" t="s">
        <v>202</v>
      </c>
      <c r="AA41" s="611"/>
      <c r="AB41" s="611"/>
      <c r="AC41" s="611"/>
      <c r="AD41" s="612" t="s">
        <v>202</v>
      </c>
      <c r="AE41" s="612"/>
      <c r="AF41" s="612"/>
      <c r="AG41" s="612"/>
      <c r="AH41" s="612"/>
      <c r="AI41" s="612"/>
      <c r="AJ41" s="612"/>
      <c r="AK41" s="612"/>
      <c r="AL41" s="619" t="s">
        <v>202</v>
      </c>
      <c r="AM41" s="396"/>
      <c r="AN41" s="396"/>
      <c r="AO41" s="620"/>
      <c r="AQ41" s="668" t="s">
        <v>418</v>
      </c>
      <c r="AR41" s="393"/>
      <c r="AS41" s="393"/>
      <c r="AT41" s="393"/>
      <c r="AU41" s="393"/>
      <c r="AV41" s="393"/>
      <c r="AW41" s="393"/>
      <c r="AX41" s="393"/>
      <c r="AY41" s="669"/>
      <c r="AZ41" s="609">
        <v>1256229</v>
      </c>
      <c r="BA41" s="390"/>
      <c r="BB41" s="390"/>
      <c r="BC41" s="390"/>
      <c r="BD41" s="639"/>
      <c r="BE41" s="639"/>
      <c r="BF41" s="652"/>
      <c r="BG41" s="660"/>
      <c r="BH41" s="559"/>
      <c r="BI41" s="559"/>
      <c r="BJ41" s="559"/>
      <c r="BK41" s="559"/>
      <c r="BL41" s="7"/>
      <c r="BM41" s="617" t="s">
        <v>337</v>
      </c>
      <c r="BN41" s="617"/>
      <c r="BO41" s="617"/>
      <c r="BP41" s="617"/>
      <c r="BQ41" s="617"/>
      <c r="BR41" s="617"/>
      <c r="BS41" s="617"/>
      <c r="BT41" s="617"/>
      <c r="BU41" s="618"/>
      <c r="BV41" s="609">
        <v>1</v>
      </c>
      <c r="BW41" s="390"/>
      <c r="BX41" s="390"/>
      <c r="BY41" s="390"/>
      <c r="BZ41" s="390"/>
      <c r="CA41" s="390"/>
      <c r="CB41" s="615"/>
      <c r="CD41" s="616" t="s">
        <v>287</v>
      </c>
      <c r="CE41" s="617"/>
      <c r="CF41" s="617"/>
      <c r="CG41" s="617"/>
      <c r="CH41" s="617"/>
      <c r="CI41" s="617"/>
      <c r="CJ41" s="617"/>
      <c r="CK41" s="617"/>
      <c r="CL41" s="617"/>
      <c r="CM41" s="617"/>
      <c r="CN41" s="617"/>
      <c r="CO41" s="617"/>
      <c r="CP41" s="617"/>
      <c r="CQ41" s="618"/>
      <c r="CR41" s="609" t="s">
        <v>202</v>
      </c>
      <c r="CS41" s="639"/>
      <c r="CT41" s="639"/>
      <c r="CU41" s="639"/>
      <c r="CV41" s="639"/>
      <c r="CW41" s="639"/>
      <c r="CX41" s="639"/>
      <c r="CY41" s="640"/>
      <c r="CZ41" s="619" t="s">
        <v>202</v>
      </c>
      <c r="DA41" s="641"/>
      <c r="DB41" s="641"/>
      <c r="DC41" s="642"/>
      <c r="DD41" s="614" t="s">
        <v>202</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x14ac:dyDescent="0.15">
      <c r="B42" s="616" t="s">
        <v>419</v>
      </c>
      <c r="C42" s="617"/>
      <c r="D42" s="617"/>
      <c r="E42" s="617"/>
      <c r="F42" s="617"/>
      <c r="G42" s="617"/>
      <c r="H42" s="617"/>
      <c r="I42" s="617"/>
      <c r="J42" s="617"/>
      <c r="K42" s="617"/>
      <c r="L42" s="617"/>
      <c r="M42" s="617"/>
      <c r="N42" s="617"/>
      <c r="O42" s="617"/>
      <c r="P42" s="617"/>
      <c r="Q42" s="618"/>
      <c r="R42" s="609">
        <v>1318543</v>
      </c>
      <c r="S42" s="390"/>
      <c r="T42" s="390"/>
      <c r="U42" s="390"/>
      <c r="V42" s="390"/>
      <c r="W42" s="390"/>
      <c r="X42" s="390"/>
      <c r="Y42" s="610"/>
      <c r="Z42" s="611">
        <v>1.9</v>
      </c>
      <c r="AA42" s="611"/>
      <c r="AB42" s="611"/>
      <c r="AC42" s="611"/>
      <c r="AD42" s="612" t="s">
        <v>202</v>
      </c>
      <c r="AE42" s="612"/>
      <c r="AF42" s="612"/>
      <c r="AG42" s="612"/>
      <c r="AH42" s="612"/>
      <c r="AI42" s="612"/>
      <c r="AJ42" s="612"/>
      <c r="AK42" s="612"/>
      <c r="AL42" s="619" t="s">
        <v>202</v>
      </c>
      <c r="AM42" s="396"/>
      <c r="AN42" s="396"/>
      <c r="AO42" s="620"/>
      <c r="AQ42" s="676" t="s">
        <v>421</v>
      </c>
      <c r="AR42" s="677"/>
      <c r="AS42" s="677"/>
      <c r="AT42" s="677"/>
      <c r="AU42" s="677"/>
      <c r="AV42" s="677"/>
      <c r="AW42" s="677"/>
      <c r="AX42" s="677"/>
      <c r="AY42" s="678"/>
      <c r="AZ42" s="679">
        <v>3511822</v>
      </c>
      <c r="BA42" s="680"/>
      <c r="BB42" s="680"/>
      <c r="BC42" s="680"/>
      <c r="BD42" s="654"/>
      <c r="BE42" s="654"/>
      <c r="BF42" s="659"/>
      <c r="BG42" s="575"/>
      <c r="BH42" s="576"/>
      <c r="BI42" s="576"/>
      <c r="BJ42" s="576"/>
      <c r="BK42" s="576"/>
      <c r="BL42" s="23"/>
      <c r="BM42" s="624" t="s">
        <v>422</v>
      </c>
      <c r="BN42" s="624"/>
      <c r="BO42" s="624"/>
      <c r="BP42" s="624"/>
      <c r="BQ42" s="624"/>
      <c r="BR42" s="624"/>
      <c r="BS42" s="624"/>
      <c r="BT42" s="624"/>
      <c r="BU42" s="625"/>
      <c r="BV42" s="679">
        <v>284</v>
      </c>
      <c r="BW42" s="680"/>
      <c r="BX42" s="680"/>
      <c r="BY42" s="680"/>
      <c r="BZ42" s="680"/>
      <c r="CA42" s="680"/>
      <c r="CB42" s="681"/>
      <c r="CD42" s="616" t="s">
        <v>279</v>
      </c>
      <c r="CE42" s="617"/>
      <c r="CF42" s="617"/>
      <c r="CG42" s="617"/>
      <c r="CH42" s="617"/>
      <c r="CI42" s="617"/>
      <c r="CJ42" s="617"/>
      <c r="CK42" s="617"/>
      <c r="CL42" s="617"/>
      <c r="CM42" s="617"/>
      <c r="CN42" s="617"/>
      <c r="CO42" s="617"/>
      <c r="CP42" s="617"/>
      <c r="CQ42" s="618"/>
      <c r="CR42" s="609">
        <v>6746180</v>
      </c>
      <c r="CS42" s="390"/>
      <c r="CT42" s="390"/>
      <c r="CU42" s="390"/>
      <c r="CV42" s="390"/>
      <c r="CW42" s="390"/>
      <c r="CX42" s="390"/>
      <c r="CY42" s="610"/>
      <c r="CZ42" s="619">
        <v>9.9</v>
      </c>
      <c r="DA42" s="396"/>
      <c r="DB42" s="396"/>
      <c r="DC42" s="622"/>
      <c r="DD42" s="614">
        <v>2059619</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x14ac:dyDescent="0.15">
      <c r="B43" s="623" t="s">
        <v>420</v>
      </c>
      <c r="C43" s="624"/>
      <c r="D43" s="624"/>
      <c r="E43" s="624"/>
      <c r="F43" s="624"/>
      <c r="G43" s="624"/>
      <c r="H43" s="624"/>
      <c r="I43" s="624"/>
      <c r="J43" s="624"/>
      <c r="K43" s="624"/>
      <c r="L43" s="624"/>
      <c r="M43" s="624"/>
      <c r="N43" s="624"/>
      <c r="O43" s="624"/>
      <c r="P43" s="624"/>
      <c r="Q43" s="625"/>
      <c r="R43" s="679">
        <v>69770822</v>
      </c>
      <c r="S43" s="680"/>
      <c r="T43" s="680"/>
      <c r="U43" s="680"/>
      <c r="V43" s="680"/>
      <c r="W43" s="680"/>
      <c r="X43" s="680"/>
      <c r="Y43" s="682"/>
      <c r="Z43" s="683">
        <v>100</v>
      </c>
      <c r="AA43" s="683"/>
      <c r="AB43" s="683"/>
      <c r="AC43" s="683"/>
      <c r="AD43" s="684">
        <v>29198084</v>
      </c>
      <c r="AE43" s="684"/>
      <c r="AF43" s="684"/>
      <c r="AG43" s="684"/>
      <c r="AH43" s="684"/>
      <c r="AI43" s="684"/>
      <c r="AJ43" s="684"/>
      <c r="AK43" s="684"/>
      <c r="AL43" s="685">
        <v>100</v>
      </c>
      <c r="AM43" s="658"/>
      <c r="AN43" s="658"/>
      <c r="AO43" s="686"/>
      <c r="CD43" s="616" t="s">
        <v>82</v>
      </c>
      <c r="CE43" s="617"/>
      <c r="CF43" s="617"/>
      <c r="CG43" s="617"/>
      <c r="CH43" s="617"/>
      <c r="CI43" s="617"/>
      <c r="CJ43" s="617"/>
      <c r="CK43" s="617"/>
      <c r="CL43" s="617"/>
      <c r="CM43" s="617"/>
      <c r="CN43" s="617"/>
      <c r="CO43" s="617"/>
      <c r="CP43" s="617"/>
      <c r="CQ43" s="618"/>
      <c r="CR43" s="609">
        <v>121258</v>
      </c>
      <c r="CS43" s="639"/>
      <c r="CT43" s="639"/>
      <c r="CU43" s="639"/>
      <c r="CV43" s="639"/>
      <c r="CW43" s="639"/>
      <c r="CX43" s="639"/>
      <c r="CY43" s="640"/>
      <c r="CZ43" s="619">
        <v>0.2</v>
      </c>
      <c r="DA43" s="641"/>
      <c r="DB43" s="641"/>
      <c r="DC43" s="642"/>
      <c r="DD43" s="614">
        <v>121258</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177</v>
      </c>
      <c r="CE44" s="502"/>
      <c r="CF44" s="616" t="s">
        <v>423</v>
      </c>
      <c r="CG44" s="617"/>
      <c r="CH44" s="617"/>
      <c r="CI44" s="617"/>
      <c r="CJ44" s="617"/>
      <c r="CK44" s="617"/>
      <c r="CL44" s="617"/>
      <c r="CM44" s="617"/>
      <c r="CN44" s="617"/>
      <c r="CO44" s="617"/>
      <c r="CP44" s="617"/>
      <c r="CQ44" s="618"/>
      <c r="CR44" s="609">
        <v>6746129</v>
      </c>
      <c r="CS44" s="390"/>
      <c r="CT44" s="390"/>
      <c r="CU44" s="390"/>
      <c r="CV44" s="390"/>
      <c r="CW44" s="390"/>
      <c r="CX44" s="390"/>
      <c r="CY44" s="610"/>
      <c r="CZ44" s="619">
        <v>9.9</v>
      </c>
      <c r="DA44" s="396"/>
      <c r="DB44" s="396"/>
      <c r="DC44" s="622"/>
      <c r="DD44" s="614">
        <v>2059568</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6" t="s">
        <v>425</v>
      </c>
      <c r="CG45" s="617"/>
      <c r="CH45" s="617"/>
      <c r="CI45" s="617"/>
      <c r="CJ45" s="617"/>
      <c r="CK45" s="617"/>
      <c r="CL45" s="617"/>
      <c r="CM45" s="617"/>
      <c r="CN45" s="617"/>
      <c r="CO45" s="617"/>
      <c r="CP45" s="617"/>
      <c r="CQ45" s="618"/>
      <c r="CR45" s="609">
        <v>2982387</v>
      </c>
      <c r="CS45" s="639"/>
      <c r="CT45" s="639"/>
      <c r="CU45" s="639"/>
      <c r="CV45" s="639"/>
      <c r="CW45" s="639"/>
      <c r="CX45" s="639"/>
      <c r="CY45" s="640"/>
      <c r="CZ45" s="619">
        <v>4.4000000000000004</v>
      </c>
      <c r="DA45" s="641"/>
      <c r="DB45" s="641"/>
      <c r="DC45" s="642"/>
      <c r="DD45" s="614">
        <v>1033567</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x14ac:dyDescent="0.15">
      <c r="B46" s="45" t="s">
        <v>398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6" t="s">
        <v>388</v>
      </c>
      <c r="CG46" s="617"/>
      <c r="CH46" s="617"/>
      <c r="CI46" s="617"/>
      <c r="CJ46" s="617"/>
      <c r="CK46" s="617"/>
      <c r="CL46" s="617"/>
      <c r="CM46" s="617"/>
      <c r="CN46" s="617"/>
      <c r="CO46" s="617"/>
      <c r="CP46" s="617"/>
      <c r="CQ46" s="618"/>
      <c r="CR46" s="609">
        <v>3750392</v>
      </c>
      <c r="CS46" s="390"/>
      <c r="CT46" s="390"/>
      <c r="CU46" s="390"/>
      <c r="CV46" s="390"/>
      <c r="CW46" s="390"/>
      <c r="CX46" s="390"/>
      <c r="CY46" s="610"/>
      <c r="CZ46" s="619">
        <v>5.5</v>
      </c>
      <c r="DA46" s="396"/>
      <c r="DB46" s="396"/>
      <c r="DC46" s="622"/>
      <c r="DD46" s="614">
        <v>1020551</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x14ac:dyDescent="0.15">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6" t="s">
        <v>426</v>
      </c>
      <c r="CG47" s="617"/>
      <c r="CH47" s="617"/>
      <c r="CI47" s="617"/>
      <c r="CJ47" s="617"/>
      <c r="CK47" s="617"/>
      <c r="CL47" s="617"/>
      <c r="CM47" s="617"/>
      <c r="CN47" s="617"/>
      <c r="CO47" s="617"/>
      <c r="CP47" s="617"/>
      <c r="CQ47" s="618"/>
      <c r="CR47" s="609">
        <v>51</v>
      </c>
      <c r="CS47" s="639"/>
      <c r="CT47" s="639"/>
      <c r="CU47" s="639"/>
      <c r="CV47" s="639"/>
      <c r="CW47" s="639"/>
      <c r="CX47" s="639"/>
      <c r="CY47" s="640"/>
      <c r="CZ47" s="619">
        <v>0</v>
      </c>
      <c r="DA47" s="641"/>
      <c r="DB47" s="641"/>
      <c r="DC47" s="642"/>
      <c r="DD47" s="614">
        <v>51</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6" t="s">
        <v>428</v>
      </c>
      <c r="CG48" s="617"/>
      <c r="CH48" s="617"/>
      <c r="CI48" s="617"/>
      <c r="CJ48" s="617"/>
      <c r="CK48" s="617"/>
      <c r="CL48" s="617"/>
      <c r="CM48" s="617"/>
      <c r="CN48" s="617"/>
      <c r="CO48" s="617"/>
      <c r="CP48" s="617"/>
      <c r="CQ48" s="618"/>
      <c r="CR48" s="609" t="s">
        <v>202</v>
      </c>
      <c r="CS48" s="390"/>
      <c r="CT48" s="390"/>
      <c r="CU48" s="390"/>
      <c r="CV48" s="390"/>
      <c r="CW48" s="390"/>
      <c r="CX48" s="390"/>
      <c r="CY48" s="610"/>
      <c r="CZ48" s="619" t="s">
        <v>202</v>
      </c>
      <c r="DA48" s="396"/>
      <c r="DB48" s="396"/>
      <c r="DC48" s="622"/>
      <c r="DD48" s="614" t="s">
        <v>202</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194</v>
      </c>
      <c r="CE49" s="624"/>
      <c r="CF49" s="624"/>
      <c r="CG49" s="624"/>
      <c r="CH49" s="624"/>
      <c r="CI49" s="624"/>
      <c r="CJ49" s="624"/>
      <c r="CK49" s="624"/>
      <c r="CL49" s="624"/>
      <c r="CM49" s="624"/>
      <c r="CN49" s="624"/>
      <c r="CO49" s="624"/>
      <c r="CP49" s="624"/>
      <c r="CQ49" s="625"/>
      <c r="CR49" s="679">
        <v>67960928</v>
      </c>
      <c r="CS49" s="654"/>
      <c r="CT49" s="654"/>
      <c r="CU49" s="654"/>
      <c r="CV49" s="654"/>
      <c r="CW49" s="654"/>
      <c r="CX49" s="654"/>
      <c r="CY49" s="687"/>
      <c r="CZ49" s="685">
        <v>100</v>
      </c>
      <c r="DA49" s="688"/>
      <c r="DB49" s="688"/>
      <c r="DC49" s="689"/>
      <c r="DD49" s="690">
        <v>35732121</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FQYN8+OfLAMyhCuddoiIY4gCKPjg7fTDUxkcb6ov/fBUYB3YQ2mJBz84iFL/TojURogaj3rHihdWqydyDVjEXw==" saltValue="IYeCMqQ9ksPvmCH/EcATk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290</v>
      </c>
      <c r="DK2" s="738"/>
      <c r="DL2" s="738"/>
      <c r="DM2" s="738"/>
      <c r="DN2" s="738"/>
      <c r="DO2" s="739"/>
      <c r="DP2" s="70"/>
      <c r="DQ2" s="737" t="s">
        <v>206</v>
      </c>
      <c r="DR2" s="738"/>
      <c r="DS2" s="738"/>
      <c r="DT2" s="738"/>
      <c r="DU2" s="738"/>
      <c r="DV2" s="738"/>
      <c r="DW2" s="738"/>
      <c r="DX2" s="738"/>
      <c r="DY2" s="738"/>
      <c r="DZ2" s="73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40" t="s">
        <v>209</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429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9" t="s">
        <v>430</v>
      </c>
      <c r="B5" s="710"/>
      <c r="C5" s="710"/>
      <c r="D5" s="710"/>
      <c r="E5" s="710"/>
      <c r="F5" s="710"/>
      <c r="G5" s="710"/>
      <c r="H5" s="710"/>
      <c r="I5" s="710"/>
      <c r="J5" s="710"/>
      <c r="K5" s="710"/>
      <c r="L5" s="710"/>
      <c r="M5" s="710"/>
      <c r="N5" s="710"/>
      <c r="O5" s="710"/>
      <c r="P5" s="711"/>
      <c r="Q5" s="703" t="s">
        <v>183</v>
      </c>
      <c r="R5" s="704"/>
      <c r="S5" s="704"/>
      <c r="T5" s="704"/>
      <c r="U5" s="715"/>
      <c r="V5" s="703" t="s">
        <v>431</v>
      </c>
      <c r="W5" s="704"/>
      <c r="X5" s="704"/>
      <c r="Y5" s="704"/>
      <c r="Z5" s="715"/>
      <c r="AA5" s="703" t="s">
        <v>432</v>
      </c>
      <c r="AB5" s="704"/>
      <c r="AC5" s="704"/>
      <c r="AD5" s="704"/>
      <c r="AE5" s="704"/>
      <c r="AF5" s="972" t="s">
        <v>180</v>
      </c>
      <c r="AG5" s="704"/>
      <c r="AH5" s="704"/>
      <c r="AI5" s="704"/>
      <c r="AJ5" s="705"/>
      <c r="AK5" s="704" t="s">
        <v>433</v>
      </c>
      <c r="AL5" s="704"/>
      <c r="AM5" s="704"/>
      <c r="AN5" s="704"/>
      <c r="AO5" s="715"/>
      <c r="AP5" s="703" t="s">
        <v>434</v>
      </c>
      <c r="AQ5" s="704"/>
      <c r="AR5" s="704"/>
      <c r="AS5" s="704"/>
      <c r="AT5" s="715"/>
      <c r="AU5" s="703" t="s">
        <v>436</v>
      </c>
      <c r="AV5" s="704"/>
      <c r="AW5" s="704"/>
      <c r="AX5" s="704"/>
      <c r="AY5" s="705"/>
      <c r="AZ5" s="73"/>
      <c r="BA5" s="73"/>
      <c r="BB5" s="73"/>
      <c r="BC5" s="73"/>
      <c r="BD5" s="73"/>
      <c r="BE5" s="85"/>
      <c r="BF5" s="85"/>
      <c r="BG5" s="85"/>
      <c r="BH5" s="85"/>
      <c r="BI5" s="85"/>
      <c r="BJ5" s="85"/>
      <c r="BK5" s="85"/>
      <c r="BL5" s="85"/>
      <c r="BM5" s="85"/>
      <c r="BN5" s="85"/>
      <c r="BO5" s="85"/>
      <c r="BP5" s="85"/>
      <c r="BQ5" s="709" t="s">
        <v>437</v>
      </c>
      <c r="BR5" s="710"/>
      <c r="BS5" s="710"/>
      <c r="BT5" s="710"/>
      <c r="BU5" s="710"/>
      <c r="BV5" s="710"/>
      <c r="BW5" s="710"/>
      <c r="BX5" s="710"/>
      <c r="BY5" s="710"/>
      <c r="BZ5" s="710"/>
      <c r="CA5" s="710"/>
      <c r="CB5" s="710"/>
      <c r="CC5" s="710"/>
      <c r="CD5" s="710"/>
      <c r="CE5" s="710"/>
      <c r="CF5" s="710"/>
      <c r="CG5" s="711"/>
      <c r="CH5" s="703" t="s">
        <v>362</v>
      </c>
      <c r="CI5" s="704"/>
      <c r="CJ5" s="704"/>
      <c r="CK5" s="704"/>
      <c r="CL5" s="715"/>
      <c r="CM5" s="703" t="s">
        <v>317</v>
      </c>
      <c r="CN5" s="704"/>
      <c r="CO5" s="704"/>
      <c r="CP5" s="704"/>
      <c r="CQ5" s="715"/>
      <c r="CR5" s="703" t="s">
        <v>247</v>
      </c>
      <c r="CS5" s="704"/>
      <c r="CT5" s="704"/>
      <c r="CU5" s="704"/>
      <c r="CV5" s="715"/>
      <c r="CW5" s="703" t="s">
        <v>56</v>
      </c>
      <c r="CX5" s="704"/>
      <c r="CY5" s="704"/>
      <c r="CZ5" s="704"/>
      <c r="DA5" s="715"/>
      <c r="DB5" s="703" t="s">
        <v>438</v>
      </c>
      <c r="DC5" s="704"/>
      <c r="DD5" s="704"/>
      <c r="DE5" s="704"/>
      <c r="DF5" s="715"/>
      <c r="DG5" s="717" t="s">
        <v>244</v>
      </c>
      <c r="DH5" s="718"/>
      <c r="DI5" s="718"/>
      <c r="DJ5" s="718"/>
      <c r="DK5" s="719"/>
      <c r="DL5" s="717" t="s">
        <v>442</v>
      </c>
      <c r="DM5" s="718"/>
      <c r="DN5" s="718"/>
      <c r="DO5" s="718"/>
      <c r="DP5" s="719"/>
      <c r="DQ5" s="703" t="s">
        <v>443</v>
      </c>
      <c r="DR5" s="704"/>
      <c r="DS5" s="704"/>
      <c r="DT5" s="704"/>
      <c r="DU5" s="715"/>
      <c r="DV5" s="703" t="s">
        <v>436</v>
      </c>
      <c r="DW5" s="704"/>
      <c r="DX5" s="704"/>
      <c r="DY5" s="704"/>
      <c r="DZ5" s="705"/>
      <c r="EA5" s="82"/>
    </row>
    <row r="6" spans="1:131" s="54" customFormat="1" ht="26.25" customHeight="1" x14ac:dyDescent="0.15">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3"/>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25" customHeight="1" x14ac:dyDescent="0.15">
      <c r="A7" s="59">
        <v>1</v>
      </c>
      <c r="B7" s="700" t="s">
        <v>445</v>
      </c>
      <c r="C7" s="701"/>
      <c r="D7" s="701"/>
      <c r="E7" s="701"/>
      <c r="F7" s="701"/>
      <c r="G7" s="701"/>
      <c r="H7" s="701"/>
      <c r="I7" s="701"/>
      <c r="J7" s="701"/>
      <c r="K7" s="701"/>
      <c r="L7" s="701"/>
      <c r="M7" s="701"/>
      <c r="N7" s="701"/>
      <c r="O7" s="701"/>
      <c r="P7" s="741"/>
      <c r="Q7" s="742">
        <v>70213</v>
      </c>
      <c r="R7" s="743"/>
      <c r="S7" s="743"/>
      <c r="T7" s="743"/>
      <c r="U7" s="743"/>
      <c r="V7" s="743">
        <v>68403</v>
      </c>
      <c r="W7" s="743"/>
      <c r="X7" s="743"/>
      <c r="Y7" s="743"/>
      <c r="Z7" s="743"/>
      <c r="AA7" s="743">
        <f>Q7-V7</f>
        <v>1810</v>
      </c>
      <c r="AB7" s="743"/>
      <c r="AC7" s="743"/>
      <c r="AD7" s="743"/>
      <c r="AE7" s="744"/>
      <c r="AF7" s="745">
        <v>1293</v>
      </c>
      <c r="AG7" s="746"/>
      <c r="AH7" s="746"/>
      <c r="AI7" s="746"/>
      <c r="AJ7" s="747"/>
      <c r="AK7" s="748">
        <v>2</v>
      </c>
      <c r="AL7" s="743"/>
      <c r="AM7" s="743"/>
      <c r="AN7" s="743"/>
      <c r="AO7" s="743"/>
      <c r="AP7" s="743">
        <v>70537</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t="s">
        <v>234</v>
      </c>
      <c r="BT7" s="701"/>
      <c r="BU7" s="701"/>
      <c r="BV7" s="701"/>
      <c r="BW7" s="701"/>
      <c r="BX7" s="701"/>
      <c r="BY7" s="701"/>
      <c r="BZ7" s="701"/>
      <c r="CA7" s="701"/>
      <c r="CB7" s="701"/>
      <c r="CC7" s="701"/>
      <c r="CD7" s="701"/>
      <c r="CE7" s="701"/>
      <c r="CF7" s="701"/>
      <c r="CG7" s="741"/>
      <c r="CH7" s="697">
        <v>0</v>
      </c>
      <c r="CI7" s="698"/>
      <c r="CJ7" s="698"/>
      <c r="CK7" s="698"/>
      <c r="CL7" s="699"/>
      <c r="CM7" s="697">
        <v>3</v>
      </c>
      <c r="CN7" s="698"/>
      <c r="CO7" s="698"/>
      <c r="CP7" s="698"/>
      <c r="CQ7" s="699"/>
      <c r="CR7" s="697">
        <v>3</v>
      </c>
      <c r="CS7" s="698"/>
      <c r="CT7" s="698"/>
      <c r="CU7" s="698"/>
      <c r="CV7" s="699"/>
      <c r="CW7" s="697">
        <v>126</v>
      </c>
      <c r="CX7" s="698"/>
      <c r="CY7" s="698"/>
      <c r="CZ7" s="698"/>
      <c r="DA7" s="699"/>
      <c r="DB7" s="697" t="s">
        <v>202</v>
      </c>
      <c r="DC7" s="698"/>
      <c r="DD7" s="698"/>
      <c r="DE7" s="698"/>
      <c r="DF7" s="699"/>
      <c r="DG7" s="697" t="s">
        <v>202</v>
      </c>
      <c r="DH7" s="698"/>
      <c r="DI7" s="698"/>
      <c r="DJ7" s="698"/>
      <c r="DK7" s="699"/>
      <c r="DL7" s="697" t="s">
        <v>202</v>
      </c>
      <c r="DM7" s="698"/>
      <c r="DN7" s="698"/>
      <c r="DO7" s="698"/>
      <c r="DP7" s="699"/>
      <c r="DQ7" s="697" t="s">
        <v>202</v>
      </c>
      <c r="DR7" s="698"/>
      <c r="DS7" s="698"/>
      <c r="DT7" s="698"/>
      <c r="DU7" s="699"/>
      <c r="DV7" s="700"/>
      <c r="DW7" s="701"/>
      <c r="DX7" s="701"/>
      <c r="DY7" s="701"/>
      <c r="DZ7" s="702"/>
      <c r="EA7" s="82"/>
    </row>
    <row r="8" spans="1:131" s="54" customFormat="1" ht="26.25" customHeight="1" x14ac:dyDescent="0.15">
      <c r="A8" s="60">
        <v>2</v>
      </c>
      <c r="B8" s="732" t="s">
        <v>447</v>
      </c>
      <c r="C8" s="733"/>
      <c r="D8" s="733"/>
      <c r="E8" s="733"/>
      <c r="F8" s="733"/>
      <c r="G8" s="733"/>
      <c r="H8" s="733"/>
      <c r="I8" s="733"/>
      <c r="J8" s="733"/>
      <c r="K8" s="733"/>
      <c r="L8" s="733"/>
      <c r="M8" s="733"/>
      <c r="N8" s="733"/>
      <c r="O8" s="733"/>
      <c r="P8" s="734"/>
      <c r="Q8" s="723">
        <v>868</v>
      </c>
      <c r="R8" s="724"/>
      <c r="S8" s="724"/>
      <c r="T8" s="724"/>
      <c r="U8" s="724"/>
      <c r="V8" s="724">
        <v>868</v>
      </c>
      <c r="W8" s="724"/>
      <c r="X8" s="724"/>
      <c r="Y8" s="724"/>
      <c r="Z8" s="724"/>
      <c r="AA8" s="724" t="s">
        <v>202</v>
      </c>
      <c r="AB8" s="724"/>
      <c r="AC8" s="724"/>
      <c r="AD8" s="724"/>
      <c r="AE8" s="725"/>
      <c r="AF8" s="726" t="s">
        <v>202</v>
      </c>
      <c r="AG8" s="727"/>
      <c r="AH8" s="727"/>
      <c r="AI8" s="727"/>
      <c r="AJ8" s="728"/>
      <c r="AK8" s="729">
        <v>378</v>
      </c>
      <c r="AL8" s="724"/>
      <c r="AM8" s="724"/>
      <c r="AN8" s="724"/>
      <c r="AO8" s="724"/>
      <c r="AP8" s="724">
        <v>1857</v>
      </c>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t="s">
        <v>541</v>
      </c>
      <c r="BT8" s="733"/>
      <c r="BU8" s="733"/>
      <c r="BV8" s="733"/>
      <c r="BW8" s="733"/>
      <c r="BX8" s="733"/>
      <c r="BY8" s="733"/>
      <c r="BZ8" s="733"/>
      <c r="CA8" s="733"/>
      <c r="CB8" s="733"/>
      <c r="CC8" s="733"/>
      <c r="CD8" s="733"/>
      <c r="CE8" s="733"/>
      <c r="CF8" s="733"/>
      <c r="CG8" s="734"/>
      <c r="CH8" s="735">
        <v>6</v>
      </c>
      <c r="CI8" s="727"/>
      <c r="CJ8" s="727"/>
      <c r="CK8" s="727"/>
      <c r="CL8" s="736"/>
      <c r="CM8" s="735">
        <v>402</v>
      </c>
      <c r="CN8" s="727"/>
      <c r="CO8" s="727"/>
      <c r="CP8" s="727"/>
      <c r="CQ8" s="736"/>
      <c r="CR8" s="735">
        <v>149</v>
      </c>
      <c r="CS8" s="727"/>
      <c r="CT8" s="727"/>
      <c r="CU8" s="727"/>
      <c r="CV8" s="736"/>
      <c r="CW8" s="735" t="s">
        <v>202</v>
      </c>
      <c r="CX8" s="727"/>
      <c r="CY8" s="727"/>
      <c r="CZ8" s="727"/>
      <c r="DA8" s="736"/>
      <c r="DB8" s="735" t="s">
        <v>202</v>
      </c>
      <c r="DC8" s="727"/>
      <c r="DD8" s="727"/>
      <c r="DE8" s="727"/>
      <c r="DF8" s="736"/>
      <c r="DG8" s="735" t="s">
        <v>202</v>
      </c>
      <c r="DH8" s="727"/>
      <c r="DI8" s="727"/>
      <c r="DJ8" s="727"/>
      <c r="DK8" s="736"/>
      <c r="DL8" s="735" t="s">
        <v>202</v>
      </c>
      <c r="DM8" s="727"/>
      <c r="DN8" s="727"/>
      <c r="DO8" s="727"/>
      <c r="DP8" s="736"/>
      <c r="DQ8" s="735" t="s">
        <v>202</v>
      </c>
      <c r="DR8" s="727"/>
      <c r="DS8" s="727"/>
      <c r="DT8" s="727"/>
      <c r="DU8" s="736"/>
      <c r="DV8" s="732"/>
      <c r="DW8" s="733"/>
      <c r="DX8" s="733"/>
      <c r="DY8" s="733"/>
      <c r="DZ8" s="751"/>
      <c r="EA8" s="82"/>
    </row>
    <row r="9" spans="1:131" s="54" customFormat="1" ht="26.25" customHeight="1" x14ac:dyDescent="0.15">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t="s">
        <v>542</v>
      </c>
      <c r="BT9" s="733"/>
      <c r="BU9" s="733"/>
      <c r="BV9" s="733"/>
      <c r="BW9" s="733"/>
      <c r="BX9" s="733"/>
      <c r="BY9" s="733"/>
      <c r="BZ9" s="733"/>
      <c r="CA9" s="733"/>
      <c r="CB9" s="733"/>
      <c r="CC9" s="733"/>
      <c r="CD9" s="733"/>
      <c r="CE9" s="733"/>
      <c r="CF9" s="733"/>
      <c r="CG9" s="734"/>
      <c r="CH9" s="735">
        <v>2</v>
      </c>
      <c r="CI9" s="727"/>
      <c r="CJ9" s="727"/>
      <c r="CK9" s="727"/>
      <c r="CL9" s="736"/>
      <c r="CM9" s="735">
        <v>94</v>
      </c>
      <c r="CN9" s="727"/>
      <c r="CO9" s="727"/>
      <c r="CP9" s="727"/>
      <c r="CQ9" s="736"/>
      <c r="CR9" s="735">
        <v>50</v>
      </c>
      <c r="CS9" s="727"/>
      <c r="CT9" s="727"/>
      <c r="CU9" s="727"/>
      <c r="CV9" s="736"/>
      <c r="CW9" s="735" t="s">
        <v>202</v>
      </c>
      <c r="CX9" s="727"/>
      <c r="CY9" s="727"/>
      <c r="CZ9" s="727"/>
      <c r="DA9" s="736"/>
      <c r="DB9" s="735" t="s">
        <v>202</v>
      </c>
      <c r="DC9" s="727"/>
      <c r="DD9" s="727"/>
      <c r="DE9" s="727"/>
      <c r="DF9" s="736"/>
      <c r="DG9" s="735" t="s">
        <v>202</v>
      </c>
      <c r="DH9" s="727"/>
      <c r="DI9" s="727"/>
      <c r="DJ9" s="727"/>
      <c r="DK9" s="736"/>
      <c r="DL9" s="735" t="s">
        <v>202</v>
      </c>
      <c r="DM9" s="727"/>
      <c r="DN9" s="727"/>
      <c r="DO9" s="727"/>
      <c r="DP9" s="736"/>
      <c r="DQ9" s="735" t="s">
        <v>202</v>
      </c>
      <c r="DR9" s="727"/>
      <c r="DS9" s="727"/>
      <c r="DT9" s="727"/>
      <c r="DU9" s="736"/>
      <c r="DV9" s="732"/>
      <c r="DW9" s="733"/>
      <c r="DX9" s="733"/>
      <c r="DY9" s="733"/>
      <c r="DZ9" s="751"/>
      <c r="EA9" s="82"/>
    </row>
    <row r="10" spans="1:131" s="54" customFormat="1" ht="26.25" customHeight="1" x14ac:dyDescent="0.15">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t="s">
        <v>543</v>
      </c>
      <c r="BT10" s="733"/>
      <c r="BU10" s="733"/>
      <c r="BV10" s="733"/>
      <c r="BW10" s="733"/>
      <c r="BX10" s="733"/>
      <c r="BY10" s="733"/>
      <c r="BZ10" s="733"/>
      <c r="CA10" s="733"/>
      <c r="CB10" s="733"/>
      <c r="CC10" s="733"/>
      <c r="CD10" s="733"/>
      <c r="CE10" s="733"/>
      <c r="CF10" s="733"/>
      <c r="CG10" s="734"/>
      <c r="CH10" s="735">
        <v>-5</v>
      </c>
      <c r="CI10" s="727"/>
      <c r="CJ10" s="727"/>
      <c r="CK10" s="727"/>
      <c r="CL10" s="736"/>
      <c r="CM10" s="735">
        <v>36</v>
      </c>
      <c r="CN10" s="727"/>
      <c r="CO10" s="727"/>
      <c r="CP10" s="727"/>
      <c r="CQ10" s="736"/>
      <c r="CR10" s="735">
        <v>30</v>
      </c>
      <c r="CS10" s="727"/>
      <c r="CT10" s="727"/>
      <c r="CU10" s="727"/>
      <c r="CV10" s="736"/>
      <c r="CW10" s="735" t="s">
        <v>202</v>
      </c>
      <c r="CX10" s="727"/>
      <c r="CY10" s="727"/>
      <c r="CZ10" s="727"/>
      <c r="DA10" s="736"/>
      <c r="DB10" s="735" t="s">
        <v>202</v>
      </c>
      <c r="DC10" s="727"/>
      <c r="DD10" s="727"/>
      <c r="DE10" s="727"/>
      <c r="DF10" s="736"/>
      <c r="DG10" s="735" t="s">
        <v>202</v>
      </c>
      <c r="DH10" s="727"/>
      <c r="DI10" s="727"/>
      <c r="DJ10" s="727"/>
      <c r="DK10" s="736"/>
      <c r="DL10" s="735" t="s">
        <v>202</v>
      </c>
      <c r="DM10" s="727"/>
      <c r="DN10" s="727"/>
      <c r="DO10" s="727"/>
      <c r="DP10" s="736"/>
      <c r="DQ10" s="735" t="s">
        <v>202</v>
      </c>
      <c r="DR10" s="727"/>
      <c r="DS10" s="727"/>
      <c r="DT10" s="727"/>
      <c r="DU10" s="736"/>
      <c r="DV10" s="732"/>
      <c r="DW10" s="733"/>
      <c r="DX10" s="733"/>
      <c r="DY10" s="733"/>
      <c r="DZ10" s="751"/>
      <c r="EA10" s="82"/>
    </row>
    <row r="11" spans="1:131" s="54" customFormat="1" ht="26.25" customHeight="1" x14ac:dyDescent="0.15">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1"/>
      <c r="EA11" s="82"/>
    </row>
    <row r="12" spans="1:131" s="54" customFormat="1" ht="26.25" customHeight="1" x14ac:dyDescent="0.15">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1"/>
      <c r="EA12" s="82"/>
    </row>
    <row r="13" spans="1:131" s="54" customFormat="1" ht="26.25" customHeight="1" x14ac:dyDescent="0.15">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1"/>
      <c r="EA13" s="82"/>
    </row>
    <row r="14" spans="1:131" s="54" customFormat="1" ht="26.25" customHeight="1" x14ac:dyDescent="0.15">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1"/>
      <c r="EA14" s="82"/>
    </row>
    <row r="15" spans="1:131" s="54" customFormat="1" ht="26.25" customHeight="1" x14ac:dyDescent="0.15">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1"/>
      <c r="EA15" s="82"/>
    </row>
    <row r="16" spans="1:131" s="54" customFormat="1" ht="26.25" customHeight="1" x14ac:dyDescent="0.15">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1"/>
      <c r="EA16" s="82"/>
    </row>
    <row r="17" spans="1:131" s="54" customFormat="1" ht="26.25" customHeight="1" x14ac:dyDescent="0.15">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1"/>
      <c r="EA17" s="82"/>
    </row>
    <row r="18" spans="1:131" s="54" customFormat="1" ht="26.25" customHeight="1" x14ac:dyDescent="0.15">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1"/>
      <c r="EA18" s="82"/>
    </row>
    <row r="19" spans="1:131" s="54" customFormat="1" ht="26.25" customHeight="1" x14ac:dyDescent="0.15">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1"/>
      <c r="EA19" s="82"/>
    </row>
    <row r="20" spans="1:131" s="54" customFormat="1" ht="26.25" customHeight="1" x14ac:dyDescent="0.15">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1"/>
      <c r="EA20" s="82"/>
    </row>
    <row r="21" spans="1:131" s="54" customFormat="1" ht="26.25" customHeight="1" x14ac:dyDescent="0.15">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1"/>
      <c r="EA21" s="82"/>
    </row>
    <row r="22" spans="1:131" s="54" customFormat="1" ht="26.25" customHeight="1" x14ac:dyDescent="0.15">
      <c r="A22" s="60">
        <v>16</v>
      </c>
      <c r="B22" s="732"/>
      <c r="C22" s="733"/>
      <c r="D22" s="733"/>
      <c r="E22" s="733"/>
      <c r="F22" s="733"/>
      <c r="G22" s="733"/>
      <c r="H22" s="733"/>
      <c r="I22" s="733"/>
      <c r="J22" s="733"/>
      <c r="K22" s="733"/>
      <c r="L22" s="733"/>
      <c r="M22" s="733"/>
      <c r="N22" s="733"/>
      <c r="O22" s="733"/>
      <c r="P22" s="734"/>
      <c r="Q22" s="767"/>
      <c r="R22" s="768"/>
      <c r="S22" s="768"/>
      <c r="T22" s="768"/>
      <c r="U22" s="768"/>
      <c r="V22" s="768"/>
      <c r="W22" s="768"/>
      <c r="X22" s="768"/>
      <c r="Y22" s="768"/>
      <c r="Z22" s="768"/>
      <c r="AA22" s="768"/>
      <c r="AB22" s="768"/>
      <c r="AC22" s="768"/>
      <c r="AD22" s="768"/>
      <c r="AE22" s="769"/>
      <c r="AF22" s="726"/>
      <c r="AG22" s="727"/>
      <c r="AH22" s="727"/>
      <c r="AI22" s="727"/>
      <c r="AJ22" s="728"/>
      <c r="AK22" s="770"/>
      <c r="AL22" s="768"/>
      <c r="AM22" s="768"/>
      <c r="AN22" s="768"/>
      <c r="AO22" s="768"/>
      <c r="AP22" s="768"/>
      <c r="AQ22" s="768"/>
      <c r="AR22" s="768"/>
      <c r="AS22" s="768"/>
      <c r="AT22" s="768"/>
      <c r="AU22" s="771"/>
      <c r="AV22" s="771"/>
      <c r="AW22" s="771"/>
      <c r="AX22" s="771"/>
      <c r="AY22" s="772"/>
      <c r="AZ22" s="773" t="s">
        <v>448</v>
      </c>
      <c r="BA22" s="773"/>
      <c r="BB22" s="773"/>
      <c r="BC22" s="773"/>
      <c r="BD22" s="774"/>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1"/>
      <c r="EA22" s="82"/>
    </row>
    <row r="23" spans="1:131" s="54" customFormat="1" ht="26.25" customHeight="1" x14ac:dyDescent="0.15">
      <c r="A23" s="61" t="s">
        <v>254</v>
      </c>
      <c r="B23" s="752" t="s">
        <v>300</v>
      </c>
      <c r="C23" s="753"/>
      <c r="D23" s="753"/>
      <c r="E23" s="753"/>
      <c r="F23" s="753"/>
      <c r="G23" s="753"/>
      <c r="H23" s="753"/>
      <c r="I23" s="753"/>
      <c r="J23" s="753"/>
      <c r="K23" s="753"/>
      <c r="L23" s="753"/>
      <c r="M23" s="753"/>
      <c r="N23" s="753"/>
      <c r="O23" s="753"/>
      <c r="P23" s="754"/>
      <c r="Q23" s="755">
        <v>69771</v>
      </c>
      <c r="R23" s="756"/>
      <c r="S23" s="756"/>
      <c r="T23" s="756"/>
      <c r="U23" s="756"/>
      <c r="V23" s="756">
        <v>67961</v>
      </c>
      <c r="W23" s="756"/>
      <c r="X23" s="756"/>
      <c r="Y23" s="756"/>
      <c r="Z23" s="756"/>
      <c r="AA23" s="756">
        <v>1810</v>
      </c>
      <c r="AB23" s="756"/>
      <c r="AC23" s="756"/>
      <c r="AD23" s="756"/>
      <c r="AE23" s="757"/>
      <c r="AF23" s="758">
        <v>1293</v>
      </c>
      <c r="AG23" s="756"/>
      <c r="AH23" s="756"/>
      <c r="AI23" s="756"/>
      <c r="AJ23" s="759"/>
      <c r="AK23" s="760"/>
      <c r="AL23" s="761"/>
      <c r="AM23" s="761"/>
      <c r="AN23" s="761"/>
      <c r="AO23" s="761"/>
      <c r="AP23" s="756">
        <v>72394</v>
      </c>
      <c r="AQ23" s="756"/>
      <c r="AR23" s="756"/>
      <c r="AS23" s="756"/>
      <c r="AT23" s="756"/>
      <c r="AU23" s="762"/>
      <c r="AV23" s="762"/>
      <c r="AW23" s="762"/>
      <c r="AX23" s="762"/>
      <c r="AY23" s="763"/>
      <c r="AZ23" s="764" t="s">
        <v>202</v>
      </c>
      <c r="BA23" s="765"/>
      <c r="BB23" s="765"/>
      <c r="BC23" s="765"/>
      <c r="BD23" s="766"/>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1"/>
      <c r="EA23" s="82"/>
    </row>
    <row r="24" spans="1:131" s="54" customFormat="1" ht="26.25" customHeight="1" x14ac:dyDescent="0.15">
      <c r="A24" s="775" t="s">
        <v>384</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1"/>
      <c r="EA24" s="82"/>
    </row>
    <row r="25" spans="1:131" s="52" customFormat="1" ht="26.25" customHeight="1" x14ac:dyDescent="0.15">
      <c r="A25" s="740" t="s">
        <v>410</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1"/>
      <c r="EA25" s="55"/>
    </row>
    <row r="26" spans="1:131" s="52" customFormat="1" ht="26.25" customHeight="1" x14ac:dyDescent="0.15">
      <c r="A26" s="709" t="s">
        <v>430</v>
      </c>
      <c r="B26" s="710"/>
      <c r="C26" s="710"/>
      <c r="D26" s="710"/>
      <c r="E26" s="710"/>
      <c r="F26" s="710"/>
      <c r="G26" s="710"/>
      <c r="H26" s="710"/>
      <c r="I26" s="710"/>
      <c r="J26" s="710"/>
      <c r="K26" s="710"/>
      <c r="L26" s="710"/>
      <c r="M26" s="710"/>
      <c r="N26" s="710"/>
      <c r="O26" s="710"/>
      <c r="P26" s="711"/>
      <c r="Q26" s="703" t="s">
        <v>450</v>
      </c>
      <c r="R26" s="704"/>
      <c r="S26" s="704"/>
      <c r="T26" s="704"/>
      <c r="U26" s="715"/>
      <c r="V26" s="703" t="s">
        <v>451</v>
      </c>
      <c r="W26" s="704"/>
      <c r="X26" s="704"/>
      <c r="Y26" s="704"/>
      <c r="Z26" s="715"/>
      <c r="AA26" s="703" t="s">
        <v>452</v>
      </c>
      <c r="AB26" s="704"/>
      <c r="AC26" s="704"/>
      <c r="AD26" s="704"/>
      <c r="AE26" s="704"/>
      <c r="AF26" s="974" t="s">
        <v>252</v>
      </c>
      <c r="AG26" s="975"/>
      <c r="AH26" s="975"/>
      <c r="AI26" s="975"/>
      <c r="AJ26" s="976"/>
      <c r="AK26" s="704" t="s">
        <v>386</v>
      </c>
      <c r="AL26" s="704"/>
      <c r="AM26" s="704"/>
      <c r="AN26" s="704"/>
      <c r="AO26" s="715"/>
      <c r="AP26" s="703" t="s">
        <v>355</v>
      </c>
      <c r="AQ26" s="704"/>
      <c r="AR26" s="704"/>
      <c r="AS26" s="704"/>
      <c r="AT26" s="715"/>
      <c r="AU26" s="703" t="s">
        <v>454</v>
      </c>
      <c r="AV26" s="704"/>
      <c r="AW26" s="704"/>
      <c r="AX26" s="704"/>
      <c r="AY26" s="715"/>
      <c r="AZ26" s="703" t="s">
        <v>455</v>
      </c>
      <c r="BA26" s="704"/>
      <c r="BB26" s="704"/>
      <c r="BC26" s="704"/>
      <c r="BD26" s="715"/>
      <c r="BE26" s="703" t="s">
        <v>436</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1"/>
      <c r="EA26" s="55"/>
    </row>
    <row r="27" spans="1:131" s="52" customFormat="1" ht="26.25" customHeight="1" x14ac:dyDescent="0.15">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7"/>
      <c r="AG27" s="978"/>
      <c r="AH27" s="978"/>
      <c r="AI27" s="978"/>
      <c r="AJ27" s="979"/>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1"/>
      <c r="EA27" s="55"/>
    </row>
    <row r="28" spans="1:131" s="52" customFormat="1" ht="26.25" customHeight="1" x14ac:dyDescent="0.15">
      <c r="A28" s="62">
        <v>1</v>
      </c>
      <c r="B28" s="700" t="s">
        <v>52</v>
      </c>
      <c r="C28" s="701"/>
      <c r="D28" s="701"/>
      <c r="E28" s="701"/>
      <c r="F28" s="701"/>
      <c r="G28" s="701"/>
      <c r="H28" s="701"/>
      <c r="I28" s="701"/>
      <c r="J28" s="701"/>
      <c r="K28" s="701"/>
      <c r="L28" s="701"/>
      <c r="M28" s="701"/>
      <c r="N28" s="701"/>
      <c r="O28" s="701"/>
      <c r="P28" s="741"/>
      <c r="Q28" s="777">
        <v>14045</v>
      </c>
      <c r="R28" s="778"/>
      <c r="S28" s="778"/>
      <c r="T28" s="778"/>
      <c r="U28" s="778"/>
      <c r="V28" s="778">
        <v>13843</v>
      </c>
      <c r="W28" s="778"/>
      <c r="X28" s="778"/>
      <c r="Y28" s="778"/>
      <c r="Z28" s="778"/>
      <c r="AA28" s="778">
        <v>202</v>
      </c>
      <c r="AB28" s="778"/>
      <c r="AC28" s="778"/>
      <c r="AD28" s="778"/>
      <c r="AE28" s="779"/>
      <c r="AF28" s="780">
        <v>202</v>
      </c>
      <c r="AG28" s="778"/>
      <c r="AH28" s="778"/>
      <c r="AI28" s="778"/>
      <c r="AJ28" s="781"/>
      <c r="AK28" s="782">
        <v>1256</v>
      </c>
      <c r="AL28" s="778"/>
      <c r="AM28" s="778"/>
      <c r="AN28" s="778"/>
      <c r="AO28" s="778"/>
      <c r="AP28" s="778" t="s">
        <v>202</v>
      </c>
      <c r="AQ28" s="778"/>
      <c r="AR28" s="778"/>
      <c r="AS28" s="778"/>
      <c r="AT28" s="778"/>
      <c r="AU28" s="778" t="s">
        <v>202</v>
      </c>
      <c r="AV28" s="778"/>
      <c r="AW28" s="778"/>
      <c r="AX28" s="778"/>
      <c r="AY28" s="778"/>
      <c r="AZ28" s="783"/>
      <c r="BA28" s="783"/>
      <c r="BB28" s="783"/>
      <c r="BC28" s="783"/>
      <c r="BD28" s="783"/>
      <c r="BE28" s="784"/>
      <c r="BF28" s="784"/>
      <c r="BG28" s="784"/>
      <c r="BH28" s="784"/>
      <c r="BI28" s="785"/>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1"/>
      <c r="EA28" s="55"/>
    </row>
    <row r="29" spans="1:131" s="52" customFormat="1" ht="26.25" customHeight="1" x14ac:dyDescent="0.15">
      <c r="A29" s="62">
        <v>2</v>
      </c>
      <c r="B29" s="732" t="s">
        <v>453</v>
      </c>
      <c r="C29" s="733"/>
      <c r="D29" s="733"/>
      <c r="E29" s="733"/>
      <c r="F29" s="733"/>
      <c r="G29" s="733"/>
      <c r="H29" s="733"/>
      <c r="I29" s="733"/>
      <c r="J29" s="733"/>
      <c r="K29" s="733"/>
      <c r="L29" s="733"/>
      <c r="M29" s="733"/>
      <c r="N29" s="733"/>
      <c r="O29" s="733"/>
      <c r="P29" s="734"/>
      <c r="Q29" s="723">
        <v>11627</v>
      </c>
      <c r="R29" s="724"/>
      <c r="S29" s="724"/>
      <c r="T29" s="724"/>
      <c r="U29" s="724"/>
      <c r="V29" s="724">
        <v>11579</v>
      </c>
      <c r="W29" s="724"/>
      <c r="X29" s="724"/>
      <c r="Y29" s="724"/>
      <c r="Z29" s="724"/>
      <c r="AA29" s="724">
        <v>48</v>
      </c>
      <c r="AB29" s="724"/>
      <c r="AC29" s="724"/>
      <c r="AD29" s="724"/>
      <c r="AE29" s="725"/>
      <c r="AF29" s="726">
        <v>48</v>
      </c>
      <c r="AG29" s="727"/>
      <c r="AH29" s="727"/>
      <c r="AI29" s="727"/>
      <c r="AJ29" s="728"/>
      <c r="AK29" s="729">
        <v>1782</v>
      </c>
      <c r="AL29" s="724"/>
      <c r="AM29" s="724"/>
      <c r="AN29" s="724"/>
      <c r="AO29" s="724"/>
      <c r="AP29" s="724" t="s">
        <v>202</v>
      </c>
      <c r="AQ29" s="724"/>
      <c r="AR29" s="724"/>
      <c r="AS29" s="724"/>
      <c r="AT29" s="724"/>
      <c r="AU29" s="724" t="s">
        <v>202</v>
      </c>
      <c r="AV29" s="724"/>
      <c r="AW29" s="724"/>
      <c r="AX29" s="724"/>
      <c r="AY29" s="724"/>
      <c r="AZ29" s="776"/>
      <c r="BA29" s="776"/>
      <c r="BB29" s="776"/>
      <c r="BC29" s="776"/>
      <c r="BD29" s="776"/>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1"/>
      <c r="EA29" s="55"/>
    </row>
    <row r="30" spans="1:131" s="52" customFormat="1" ht="26.25" customHeight="1" x14ac:dyDescent="0.15">
      <c r="A30" s="62">
        <v>3</v>
      </c>
      <c r="B30" s="732" t="s">
        <v>5</v>
      </c>
      <c r="C30" s="733"/>
      <c r="D30" s="733"/>
      <c r="E30" s="733"/>
      <c r="F30" s="733"/>
      <c r="G30" s="733"/>
      <c r="H30" s="733"/>
      <c r="I30" s="733"/>
      <c r="J30" s="733"/>
      <c r="K30" s="733"/>
      <c r="L30" s="733"/>
      <c r="M30" s="733"/>
      <c r="N30" s="733"/>
      <c r="O30" s="733"/>
      <c r="P30" s="734"/>
      <c r="Q30" s="723">
        <v>2001</v>
      </c>
      <c r="R30" s="724"/>
      <c r="S30" s="724"/>
      <c r="T30" s="724"/>
      <c r="U30" s="724"/>
      <c r="V30" s="724">
        <v>1998</v>
      </c>
      <c r="W30" s="724"/>
      <c r="X30" s="724"/>
      <c r="Y30" s="724"/>
      <c r="Z30" s="724"/>
      <c r="AA30" s="724">
        <v>3</v>
      </c>
      <c r="AB30" s="724"/>
      <c r="AC30" s="724"/>
      <c r="AD30" s="724"/>
      <c r="AE30" s="725"/>
      <c r="AF30" s="726">
        <v>3</v>
      </c>
      <c r="AG30" s="727"/>
      <c r="AH30" s="727"/>
      <c r="AI30" s="727"/>
      <c r="AJ30" s="728"/>
      <c r="AK30" s="729">
        <v>386</v>
      </c>
      <c r="AL30" s="724"/>
      <c r="AM30" s="724"/>
      <c r="AN30" s="724"/>
      <c r="AO30" s="724"/>
      <c r="AP30" s="724" t="s">
        <v>202</v>
      </c>
      <c r="AQ30" s="724"/>
      <c r="AR30" s="724"/>
      <c r="AS30" s="724"/>
      <c r="AT30" s="724"/>
      <c r="AU30" s="724" t="s">
        <v>202</v>
      </c>
      <c r="AV30" s="724"/>
      <c r="AW30" s="724"/>
      <c r="AX30" s="724"/>
      <c r="AY30" s="724"/>
      <c r="AZ30" s="776"/>
      <c r="BA30" s="776"/>
      <c r="BB30" s="776"/>
      <c r="BC30" s="776"/>
      <c r="BD30" s="776"/>
      <c r="BE30" s="730"/>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1"/>
      <c r="EA30" s="55"/>
    </row>
    <row r="31" spans="1:131" s="52" customFormat="1" ht="26.25" customHeight="1" x14ac:dyDescent="0.15">
      <c r="A31" s="62">
        <v>4</v>
      </c>
      <c r="B31" s="732" t="s">
        <v>207</v>
      </c>
      <c r="C31" s="733"/>
      <c r="D31" s="733"/>
      <c r="E31" s="733"/>
      <c r="F31" s="733"/>
      <c r="G31" s="733"/>
      <c r="H31" s="733"/>
      <c r="I31" s="733"/>
      <c r="J31" s="733"/>
      <c r="K31" s="733"/>
      <c r="L31" s="733"/>
      <c r="M31" s="733"/>
      <c r="N31" s="733"/>
      <c r="O31" s="733"/>
      <c r="P31" s="734"/>
      <c r="Q31" s="723">
        <v>102</v>
      </c>
      <c r="R31" s="724"/>
      <c r="S31" s="724"/>
      <c r="T31" s="724"/>
      <c r="U31" s="724"/>
      <c r="V31" s="724">
        <v>92</v>
      </c>
      <c r="W31" s="724"/>
      <c r="X31" s="724"/>
      <c r="Y31" s="724"/>
      <c r="Z31" s="724"/>
      <c r="AA31" s="724">
        <v>10</v>
      </c>
      <c r="AB31" s="724"/>
      <c r="AC31" s="724"/>
      <c r="AD31" s="724"/>
      <c r="AE31" s="725"/>
      <c r="AF31" s="726">
        <v>8</v>
      </c>
      <c r="AG31" s="727"/>
      <c r="AH31" s="727"/>
      <c r="AI31" s="727"/>
      <c r="AJ31" s="728"/>
      <c r="AK31" s="729">
        <v>2</v>
      </c>
      <c r="AL31" s="724"/>
      <c r="AM31" s="724"/>
      <c r="AN31" s="724"/>
      <c r="AO31" s="724"/>
      <c r="AP31" s="724">
        <v>204</v>
      </c>
      <c r="AQ31" s="724"/>
      <c r="AR31" s="724"/>
      <c r="AS31" s="724"/>
      <c r="AT31" s="724"/>
      <c r="AU31" s="724">
        <v>12</v>
      </c>
      <c r="AV31" s="724"/>
      <c r="AW31" s="724"/>
      <c r="AX31" s="724"/>
      <c r="AY31" s="724"/>
      <c r="AZ31" s="776"/>
      <c r="BA31" s="776"/>
      <c r="BB31" s="776"/>
      <c r="BC31" s="776"/>
      <c r="BD31" s="776"/>
      <c r="BE31" s="730"/>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1"/>
      <c r="EA31" s="55"/>
    </row>
    <row r="32" spans="1:131" s="52" customFormat="1" ht="26.25" customHeight="1" x14ac:dyDescent="0.15">
      <c r="A32" s="62">
        <v>5</v>
      </c>
      <c r="B32" s="732" t="s">
        <v>175</v>
      </c>
      <c r="C32" s="733"/>
      <c r="D32" s="733"/>
      <c r="E32" s="733"/>
      <c r="F32" s="733"/>
      <c r="G32" s="733"/>
      <c r="H32" s="733"/>
      <c r="I32" s="733"/>
      <c r="J32" s="733"/>
      <c r="K32" s="733"/>
      <c r="L32" s="733"/>
      <c r="M32" s="733"/>
      <c r="N32" s="733"/>
      <c r="O32" s="733"/>
      <c r="P32" s="734"/>
      <c r="Q32" s="723">
        <v>3218</v>
      </c>
      <c r="R32" s="724"/>
      <c r="S32" s="724"/>
      <c r="T32" s="724"/>
      <c r="U32" s="724"/>
      <c r="V32" s="724">
        <v>3169</v>
      </c>
      <c r="W32" s="724"/>
      <c r="X32" s="724"/>
      <c r="Y32" s="724"/>
      <c r="Z32" s="724"/>
      <c r="AA32" s="724">
        <v>49</v>
      </c>
      <c r="AB32" s="724"/>
      <c r="AC32" s="724"/>
      <c r="AD32" s="724"/>
      <c r="AE32" s="725"/>
      <c r="AF32" s="726">
        <v>1754</v>
      </c>
      <c r="AG32" s="727"/>
      <c r="AH32" s="727"/>
      <c r="AI32" s="727"/>
      <c r="AJ32" s="728"/>
      <c r="AK32" s="729" t="s">
        <v>202</v>
      </c>
      <c r="AL32" s="724"/>
      <c r="AM32" s="724"/>
      <c r="AN32" s="724"/>
      <c r="AO32" s="724"/>
      <c r="AP32" s="724">
        <v>5602</v>
      </c>
      <c r="AQ32" s="724"/>
      <c r="AR32" s="724"/>
      <c r="AS32" s="724"/>
      <c r="AT32" s="724"/>
      <c r="AU32" s="724" t="s">
        <v>202</v>
      </c>
      <c r="AV32" s="724"/>
      <c r="AW32" s="724"/>
      <c r="AX32" s="724"/>
      <c r="AY32" s="724"/>
      <c r="AZ32" s="776"/>
      <c r="BA32" s="776"/>
      <c r="BB32" s="776"/>
      <c r="BC32" s="776"/>
      <c r="BD32" s="776"/>
      <c r="BE32" s="730" t="s">
        <v>456</v>
      </c>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1"/>
      <c r="EA32" s="55"/>
    </row>
    <row r="33" spans="1:131" s="52" customFormat="1" ht="26.25" customHeight="1" x14ac:dyDescent="0.15">
      <c r="A33" s="62">
        <v>6</v>
      </c>
      <c r="B33" s="732" t="s">
        <v>457</v>
      </c>
      <c r="C33" s="733"/>
      <c r="D33" s="733"/>
      <c r="E33" s="733"/>
      <c r="F33" s="733"/>
      <c r="G33" s="733"/>
      <c r="H33" s="733"/>
      <c r="I33" s="733"/>
      <c r="J33" s="733"/>
      <c r="K33" s="733"/>
      <c r="L33" s="733"/>
      <c r="M33" s="733"/>
      <c r="N33" s="733"/>
      <c r="O33" s="733"/>
      <c r="P33" s="734"/>
      <c r="Q33" s="723">
        <v>4444</v>
      </c>
      <c r="R33" s="724"/>
      <c r="S33" s="724"/>
      <c r="T33" s="724"/>
      <c r="U33" s="724"/>
      <c r="V33" s="724">
        <v>4244</v>
      </c>
      <c r="W33" s="724"/>
      <c r="X33" s="724"/>
      <c r="Y33" s="724"/>
      <c r="Z33" s="724"/>
      <c r="AA33" s="724">
        <v>200</v>
      </c>
      <c r="AB33" s="724"/>
      <c r="AC33" s="724"/>
      <c r="AD33" s="724"/>
      <c r="AE33" s="725"/>
      <c r="AF33" s="726">
        <v>601</v>
      </c>
      <c r="AG33" s="727"/>
      <c r="AH33" s="727"/>
      <c r="AI33" s="727"/>
      <c r="AJ33" s="728"/>
      <c r="AK33" s="729">
        <v>1256</v>
      </c>
      <c r="AL33" s="724"/>
      <c r="AM33" s="724"/>
      <c r="AN33" s="724"/>
      <c r="AO33" s="724"/>
      <c r="AP33" s="724">
        <v>18108</v>
      </c>
      <c r="AQ33" s="724"/>
      <c r="AR33" s="724"/>
      <c r="AS33" s="724"/>
      <c r="AT33" s="724"/>
      <c r="AU33" s="724">
        <v>9235</v>
      </c>
      <c r="AV33" s="724"/>
      <c r="AW33" s="724"/>
      <c r="AX33" s="724"/>
      <c r="AY33" s="724"/>
      <c r="AZ33" s="776"/>
      <c r="BA33" s="776"/>
      <c r="BB33" s="776"/>
      <c r="BC33" s="776"/>
      <c r="BD33" s="776"/>
      <c r="BE33" s="730" t="s">
        <v>456</v>
      </c>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1"/>
      <c r="EA33" s="55"/>
    </row>
    <row r="34" spans="1:131" s="52" customFormat="1" ht="26.25" customHeight="1" x14ac:dyDescent="0.15">
      <c r="A34" s="62">
        <v>7</v>
      </c>
      <c r="B34" s="732" t="s">
        <v>458</v>
      </c>
      <c r="C34" s="733"/>
      <c r="D34" s="733"/>
      <c r="E34" s="733"/>
      <c r="F34" s="733"/>
      <c r="G34" s="733"/>
      <c r="H34" s="733"/>
      <c r="I34" s="733"/>
      <c r="J34" s="733"/>
      <c r="K34" s="733"/>
      <c r="L34" s="733"/>
      <c r="M34" s="733"/>
      <c r="N34" s="733"/>
      <c r="O34" s="733"/>
      <c r="P34" s="734"/>
      <c r="Q34" s="723">
        <v>134</v>
      </c>
      <c r="R34" s="724"/>
      <c r="S34" s="724"/>
      <c r="T34" s="724"/>
      <c r="U34" s="724"/>
      <c r="V34" s="724">
        <v>118</v>
      </c>
      <c r="W34" s="724"/>
      <c r="X34" s="724"/>
      <c r="Y34" s="724"/>
      <c r="Z34" s="724"/>
      <c r="AA34" s="724">
        <v>15</v>
      </c>
      <c r="AB34" s="724"/>
      <c r="AC34" s="724"/>
      <c r="AD34" s="724"/>
      <c r="AE34" s="725"/>
      <c r="AF34" s="726">
        <v>1</v>
      </c>
      <c r="AG34" s="727"/>
      <c r="AH34" s="727"/>
      <c r="AI34" s="727"/>
      <c r="AJ34" s="728"/>
      <c r="AK34" s="729">
        <v>64</v>
      </c>
      <c r="AL34" s="724"/>
      <c r="AM34" s="724"/>
      <c r="AN34" s="724"/>
      <c r="AO34" s="724"/>
      <c r="AP34" s="724">
        <v>200</v>
      </c>
      <c r="AQ34" s="724"/>
      <c r="AR34" s="724"/>
      <c r="AS34" s="724"/>
      <c r="AT34" s="724"/>
      <c r="AU34" s="724">
        <v>200</v>
      </c>
      <c r="AV34" s="724"/>
      <c r="AW34" s="724"/>
      <c r="AX34" s="724"/>
      <c r="AY34" s="724"/>
      <c r="AZ34" s="776"/>
      <c r="BA34" s="776"/>
      <c r="BB34" s="776"/>
      <c r="BC34" s="776"/>
      <c r="BD34" s="776"/>
      <c r="BE34" s="730" t="s">
        <v>25</v>
      </c>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1"/>
      <c r="EA34" s="55"/>
    </row>
    <row r="35" spans="1:131" s="52" customFormat="1" ht="26.25" customHeight="1" x14ac:dyDescent="0.15">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6"/>
      <c r="BA35" s="776"/>
      <c r="BB35" s="776"/>
      <c r="BC35" s="776"/>
      <c r="BD35" s="776"/>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1"/>
      <c r="EA35" s="55"/>
    </row>
    <row r="36" spans="1:131" s="52" customFormat="1" ht="26.25" customHeight="1" x14ac:dyDescent="0.15">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6"/>
      <c r="BA36" s="776"/>
      <c r="BB36" s="776"/>
      <c r="BC36" s="776"/>
      <c r="BD36" s="776"/>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1"/>
      <c r="EA36" s="55"/>
    </row>
    <row r="37" spans="1:131" s="52" customFormat="1" ht="26.25" customHeight="1" x14ac:dyDescent="0.15">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6"/>
      <c r="BA37" s="776"/>
      <c r="BB37" s="776"/>
      <c r="BC37" s="776"/>
      <c r="BD37" s="776"/>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1"/>
      <c r="EA37" s="55"/>
    </row>
    <row r="38" spans="1:131" s="52" customFormat="1" ht="26.25" customHeight="1" x14ac:dyDescent="0.15">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6"/>
      <c r="BA38" s="776"/>
      <c r="BB38" s="776"/>
      <c r="BC38" s="776"/>
      <c r="BD38" s="776"/>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1"/>
      <c r="EA38" s="55"/>
    </row>
    <row r="39" spans="1:131" s="52" customFormat="1" ht="26.25" customHeight="1" x14ac:dyDescent="0.15">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6"/>
      <c r="BA39" s="776"/>
      <c r="BB39" s="776"/>
      <c r="BC39" s="776"/>
      <c r="BD39" s="776"/>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1"/>
      <c r="EA39" s="55"/>
    </row>
    <row r="40" spans="1:131" s="52" customFormat="1" ht="26.25" customHeight="1" x14ac:dyDescent="0.15">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6"/>
      <c r="BA40" s="776"/>
      <c r="BB40" s="776"/>
      <c r="BC40" s="776"/>
      <c r="BD40" s="776"/>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1"/>
      <c r="EA40" s="55"/>
    </row>
    <row r="41" spans="1:131" s="52" customFormat="1" ht="26.25" customHeight="1" x14ac:dyDescent="0.15">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6"/>
      <c r="BA41" s="776"/>
      <c r="BB41" s="776"/>
      <c r="BC41" s="776"/>
      <c r="BD41" s="776"/>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1"/>
      <c r="EA41" s="55"/>
    </row>
    <row r="42" spans="1:131" s="52" customFormat="1" ht="26.25" customHeight="1" x14ac:dyDescent="0.15">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6"/>
      <c r="BA42" s="776"/>
      <c r="BB42" s="776"/>
      <c r="BC42" s="776"/>
      <c r="BD42" s="776"/>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1"/>
      <c r="EA42" s="55"/>
    </row>
    <row r="43" spans="1:131" s="52" customFormat="1" ht="26.25" customHeight="1" x14ac:dyDescent="0.15">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6"/>
      <c r="BA43" s="776"/>
      <c r="BB43" s="776"/>
      <c r="BC43" s="776"/>
      <c r="BD43" s="776"/>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1"/>
      <c r="EA43" s="55"/>
    </row>
    <row r="44" spans="1:131" s="52" customFormat="1" ht="26.25" customHeight="1" x14ac:dyDescent="0.15">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6"/>
      <c r="BA44" s="776"/>
      <c r="BB44" s="776"/>
      <c r="BC44" s="776"/>
      <c r="BD44" s="776"/>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1"/>
      <c r="EA44" s="55"/>
    </row>
    <row r="45" spans="1:131" s="52" customFormat="1" ht="26.25" customHeight="1" x14ac:dyDescent="0.15">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6"/>
      <c r="BA45" s="776"/>
      <c r="BB45" s="776"/>
      <c r="BC45" s="776"/>
      <c r="BD45" s="776"/>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1"/>
      <c r="EA45" s="55"/>
    </row>
    <row r="46" spans="1:131" s="52" customFormat="1" ht="26.25" customHeight="1" x14ac:dyDescent="0.15">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6"/>
      <c r="BA46" s="776"/>
      <c r="BB46" s="776"/>
      <c r="BC46" s="776"/>
      <c r="BD46" s="776"/>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1"/>
      <c r="EA46" s="55"/>
    </row>
    <row r="47" spans="1:131" s="52" customFormat="1" ht="26.25" customHeight="1" x14ac:dyDescent="0.15">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6"/>
      <c r="BA47" s="776"/>
      <c r="BB47" s="776"/>
      <c r="BC47" s="776"/>
      <c r="BD47" s="776"/>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1"/>
      <c r="EA47" s="55"/>
    </row>
    <row r="48" spans="1:131" s="52" customFormat="1" ht="26.25" customHeight="1" x14ac:dyDescent="0.15">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6"/>
      <c r="BA48" s="776"/>
      <c r="BB48" s="776"/>
      <c r="BC48" s="776"/>
      <c r="BD48" s="776"/>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1"/>
      <c r="EA48" s="55"/>
    </row>
    <row r="49" spans="1:131" s="52" customFormat="1" ht="26.25" customHeight="1" x14ac:dyDescent="0.15">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6"/>
      <c r="BA49" s="776"/>
      <c r="BB49" s="776"/>
      <c r="BC49" s="776"/>
      <c r="BD49" s="776"/>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1"/>
      <c r="EA49" s="55"/>
    </row>
    <row r="50" spans="1:131" s="52" customFormat="1" ht="26.25" customHeight="1" x14ac:dyDescent="0.15">
      <c r="A50" s="60">
        <v>23</v>
      </c>
      <c r="B50" s="732"/>
      <c r="C50" s="733"/>
      <c r="D50" s="733"/>
      <c r="E50" s="733"/>
      <c r="F50" s="733"/>
      <c r="G50" s="733"/>
      <c r="H50" s="733"/>
      <c r="I50" s="733"/>
      <c r="J50" s="733"/>
      <c r="K50" s="733"/>
      <c r="L50" s="733"/>
      <c r="M50" s="733"/>
      <c r="N50" s="733"/>
      <c r="O50" s="733"/>
      <c r="P50" s="734"/>
      <c r="Q50" s="786"/>
      <c r="R50" s="787"/>
      <c r="S50" s="787"/>
      <c r="T50" s="787"/>
      <c r="U50" s="787"/>
      <c r="V50" s="787"/>
      <c r="W50" s="787"/>
      <c r="X50" s="787"/>
      <c r="Y50" s="787"/>
      <c r="Z50" s="787"/>
      <c r="AA50" s="787"/>
      <c r="AB50" s="787"/>
      <c r="AC50" s="787"/>
      <c r="AD50" s="787"/>
      <c r="AE50" s="788"/>
      <c r="AF50" s="726"/>
      <c r="AG50" s="727"/>
      <c r="AH50" s="727"/>
      <c r="AI50" s="727"/>
      <c r="AJ50" s="728"/>
      <c r="AK50" s="789"/>
      <c r="AL50" s="787"/>
      <c r="AM50" s="787"/>
      <c r="AN50" s="787"/>
      <c r="AO50" s="787"/>
      <c r="AP50" s="787"/>
      <c r="AQ50" s="787"/>
      <c r="AR50" s="787"/>
      <c r="AS50" s="787"/>
      <c r="AT50" s="787"/>
      <c r="AU50" s="787"/>
      <c r="AV50" s="787"/>
      <c r="AW50" s="787"/>
      <c r="AX50" s="787"/>
      <c r="AY50" s="787"/>
      <c r="AZ50" s="790"/>
      <c r="BA50" s="790"/>
      <c r="BB50" s="790"/>
      <c r="BC50" s="790"/>
      <c r="BD50" s="790"/>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1"/>
      <c r="EA50" s="55"/>
    </row>
    <row r="51" spans="1:131" s="52" customFormat="1" ht="26.25" customHeight="1" x14ac:dyDescent="0.15">
      <c r="A51" s="60">
        <v>24</v>
      </c>
      <c r="B51" s="732"/>
      <c r="C51" s="733"/>
      <c r="D51" s="733"/>
      <c r="E51" s="733"/>
      <c r="F51" s="733"/>
      <c r="G51" s="733"/>
      <c r="H51" s="733"/>
      <c r="I51" s="733"/>
      <c r="J51" s="733"/>
      <c r="K51" s="733"/>
      <c r="L51" s="733"/>
      <c r="M51" s="733"/>
      <c r="N51" s="733"/>
      <c r="O51" s="733"/>
      <c r="P51" s="734"/>
      <c r="Q51" s="786"/>
      <c r="R51" s="787"/>
      <c r="S51" s="787"/>
      <c r="T51" s="787"/>
      <c r="U51" s="787"/>
      <c r="V51" s="787"/>
      <c r="W51" s="787"/>
      <c r="X51" s="787"/>
      <c r="Y51" s="787"/>
      <c r="Z51" s="787"/>
      <c r="AA51" s="787"/>
      <c r="AB51" s="787"/>
      <c r="AC51" s="787"/>
      <c r="AD51" s="787"/>
      <c r="AE51" s="788"/>
      <c r="AF51" s="726"/>
      <c r="AG51" s="727"/>
      <c r="AH51" s="727"/>
      <c r="AI51" s="727"/>
      <c r="AJ51" s="728"/>
      <c r="AK51" s="789"/>
      <c r="AL51" s="787"/>
      <c r="AM51" s="787"/>
      <c r="AN51" s="787"/>
      <c r="AO51" s="787"/>
      <c r="AP51" s="787"/>
      <c r="AQ51" s="787"/>
      <c r="AR51" s="787"/>
      <c r="AS51" s="787"/>
      <c r="AT51" s="787"/>
      <c r="AU51" s="787"/>
      <c r="AV51" s="787"/>
      <c r="AW51" s="787"/>
      <c r="AX51" s="787"/>
      <c r="AY51" s="787"/>
      <c r="AZ51" s="790"/>
      <c r="BA51" s="790"/>
      <c r="BB51" s="790"/>
      <c r="BC51" s="790"/>
      <c r="BD51" s="790"/>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1"/>
      <c r="EA51" s="55"/>
    </row>
    <row r="52" spans="1:131" s="52" customFormat="1" ht="26.25" customHeight="1" x14ac:dyDescent="0.15">
      <c r="A52" s="60">
        <v>25</v>
      </c>
      <c r="B52" s="732"/>
      <c r="C52" s="733"/>
      <c r="D52" s="733"/>
      <c r="E52" s="733"/>
      <c r="F52" s="733"/>
      <c r="G52" s="733"/>
      <c r="H52" s="733"/>
      <c r="I52" s="733"/>
      <c r="J52" s="733"/>
      <c r="K52" s="733"/>
      <c r="L52" s="733"/>
      <c r="M52" s="733"/>
      <c r="N52" s="733"/>
      <c r="O52" s="733"/>
      <c r="P52" s="734"/>
      <c r="Q52" s="786"/>
      <c r="R52" s="787"/>
      <c r="S52" s="787"/>
      <c r="T52" s="787"/>
      <c r="U52" s="787"/>
      <c r="V52" s="787"/>
      <c r="W52" s="787"/>
      <c r="X52" s="787"/>
      <c r="Y52" s="787"/>
      <c r="Z52" s="787"/>
      <c r="AA52" s="787"/>
      <c r="AB52" s="787"/>
      <c r="AC52" s="787"/>
      <c r="AD52" s="787"/>
      <c r="AE52" s="788"/>
      <c r="AF52" s="726"/>
      <c r="AG52" s="727"/>
      <c r="AH52" s="727"/>
      <c r="AI52" s="727"/>
      <c r="AJ52" s="728"/>
      <c r="AK52" s="789"/>
      <c r="AL52" s="787"/>
      <c r="AM52" s="787"/>
      <c r="AN52" s="787"/>
      <c r="AO52" s="787"/>
      <c r="AP52" s="787"/>
      <c r="AQ52" s="787"/>
      <c r="AR52" s="787"/>
      <c r="AS52" s="787"/>
      <c r="AT52" s="787"/>
      <c r="AU52" s="787"/>
      <c r="AV52" s="787"/>
      <c r="AW52" s="787"/>
      <c r="AX52" s="787"/>
      <c r="AY52" s="787"/>
      <c r="AZ52" s="790"/>
      <c r="BA52" s="790"/>
      <c r="BB52" s="790"/>
      <c r="BC52" s="790"/>
      <c r="BD52" s="790"/>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1"/>
      <c r="EA52" s="55"/>
    </row>
    <row r="53" spans="1:131" s="52" customFormat="1" ht="26.25" customHeight="1" x14ac:dyDescent="0.15">
      <c r="A53" s="60">
        <v>26</v>
      </c>
      <c r="B53" s="732"/>
      <c r="C53" s="733"/>
      <c r="D53" s="733"/>
      <c r="E53" s="733"/>
      <c r="F53" s="733"/>
      <c r="G53" s="733"/>
      <c r="H53" s="733"/>
      <c r="I53" s="733"/>
      <c r="J53" s="733"/>
      <c r="K53" s="733"/>
      <c r="L53" s="733"/>
      <c r="M53" s="733"/>
      <c r="N53" s="733"/>
      <c r="O53" s="733"/>
      <c r="P53" s="734"/>
      <c r="Q53" s="786"/>
      <c r="R53" s="787"/>
      <c r="S53" s="787"/>
      <c r="T53" s="787"/>
      <c r="U53" s="787"/>
      <c r="V53" s="787"/>
      <c r="W53" s="787"/>
      <c r="X53" s="787"/>
      <c r="Y53" s="787"/>
      <c r="Z53" s="787"/>
      <c r="AA53" s="787"/>
      <c r="AB53" s="787"/>
      <c r="AC53" s="787"/>
      <c r="AD53" s="787"/>
      <c r="AE53" s="788"/>
      <c r="AF53" s="726"/>
      <c r="AG53" s="727"/>
      <c r="AH53" s="727"/>
      <c r="AI53" s="727"/>
      <c r="AJ53" s="728"/>
      <c r="AK53" s="789"/>
      <c r="AL53" s="787"/>
      <c r="AM53" s="787"/>
      <c r="AN53" s="787"/>
      <c r="AO53" s="787"/>
      <c r="AP53" s="787"/>
      <c r="AQ53" s="787"/>
      <c r="AR53" s="787"/>
      <c r="AS53" s="787"/>
      <c r="AT53" s="787"/>
      <c r="AU53" s="787"/>
      <c r="AV53" s="787"/>
      <c r="AW53" s="787"/>
      <c r="AX53" s="787"/>
      <c r="AY53" s="787"/>
      <c r="AZ53" s="790"/>
      <c r="BA53" s="790"/>
      <c r="BB53" s="790"/>
      <c r="BC53" s="790"/>
      <c r="BD53" s="790"/>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1"/>
      <c r="EA53" s="55"/>
    </row>
    <row r="54" spans="1:131" s="52" customFormat="1" ht="26.25" customHeight="1" x14ac:dyDescent="0.15">
      <c r="A54" s="60">
        <v>27</v>
      </c>
      <c r="B54" s="732"/>
      <c r="C54" s="733"/>
      <c r="D54" s="733"/>
      <c r="E54" s="733"/>
      <c r="F54" s="733"/>
      <c r="G54" s="733"/>
      <c r="H54" s="733"/>
      <c r="I54" s="733"/>
      <c r="J54" s="733"/>
      <c r="K54" s="733"/>
      <c r="L54" s="733"/>
      <c r="M54" s="733"/>
      <c r="N54" s="733"/>
      <c r="O54" s="733"/>
      <c r="P54" s="734"/>
      <c r="Q54" s="786"/>
      <c r="R54" s="787"/>
      <c r="S54" s="787"/>
      <c r="T54" s="787"/>
      <c r="U54" s="787"/>
      <c r="V54" s="787"/>
      <c r="W54" s="787"/>
      <c r="X54" s="787"/>
      <c r="Y54" s="787"/>
      <c r="Z54" s="787"/>
      <c r="AA54" s="787"/>
      <c r="AB54" s="787"/>
      <c r="AC54" s="787"/>
      <c r="AD54" s="787"/>
      <c r="AE54" s="788"/>
      <c r="AF54" s="726"/>
      <c r="AG54" s="727"/>
      <c r="AH54" s="727"/>
      <c r="AI54" s="727"/>
      <c r="AJ54" s="728"/>
      <c r="AK54" s="789"/>
      <c r="AL54" s="787"/>
      <c r="AM54" s="787"/>
      <c r="AN54" s="787"/>
      <c r="AO54" s="787"/>
      <c r="AP54" s="787"/>
      <c r="AQ54" s="787"/>
      <c r="AR54" s="787"/>
      <c r="AS54" s="787"/>
      <c r="AT54" s="787"/>
      <c r="AU54" s="787"/>
      <c r="AV54" s="787"/>
      <c r="AW54" s="787"/>
      <c r="AX54" s="787"/>
      <c r="AY54" s="787"/>
      <c r="AZ54" s="790"/>
      <c r="BA54" s="790"/>
      <c r="BB54" s="790"/>
      <c r="BC54" s="790"/>
      <c r="BD54" s="790"/>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1"/>
      <c r="EA54" s="55"/>
    </row>
    <row r="55" spans="1:131" s="52" customFormat="1" ht="26.25" customHeight="1" x14ac:dyDescent="0.15">
      <c r="A55" s="60">
        <v>28</v>
      </c>
      <c r="B55" s="732"/>
      <c r="C55" s="733"/>
      <c r="D55" s="733"/>
      <c r="E55" s="733"/>
      <c r="F55" s="733"/>
      <c r="G55" s="733"/>
      <c r="H55" s="733"/>
      <c r="I55" s="733"/>
      <c r="J55" s="733"/>
      <c r="K55" s="733"/>
      <c r="L55" s="733"/>
      <c r="M55" s="733"/>
      <c r="N55" s="733"/>
      <c r="O55" s="733"/>
      <c r="P55" s="734"/>
      <c r="Q55" s="786"/>
      <c r="R55" s="787"/>
      <c r="S55" s="787"/>
      <c r="T55" s="787"/>
      <c r="U55" s="787"/>
      <c r="V55" s="787"/>
      <c r="W55" s="787"/>
      <c r="X55" s="787"/>
      <c r="Y55" s="787"/>
      <c r="Z55" s="787"/>
      <c r="AA55" s="787"/>
      <c r="AB55" s="787"/>
      <c r="AC55" s="787"/>
      <c r="AD55" s="787"/>
      <c r="AE55" s="788"/>
      <c r="AF55" s="726"/>
      <c r="AG55" s="727"/>
      <c r="AH55" s="727"/>
      <c r="AI55" s="727"/>
      <c r="AJ55" s="728"/>
      <c r="AK55" s="789"/>
      <c r="AL55" s="787"/>
      <c r="AM55" s="787"/>
      <c r="AN55" s="787"/>
      <c r="AO55" s="787"/>
      <c r="AP55" s="787"/>
      <c r="AQ55" s="787"/>
      <c r="AR55" s="787"/>
      <c r="AS55" s="787"/>
      <c r="AT55" s="787"/>
      <c r="AU55" s="787"/>
      <c r="AV55" s="787"/>
      <c r="AW55" s="787"/>
      <c r="AX55" s="787"/>
      <c r="AY55" s="787"/>
      <c r="AZ55" s="790"/>
      <c r="BA55" s="790"/>
      <c r="BB55" s="790"/>
      <c r="BC55" s="790"/>
      <c r="BD55" s="790"/>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1"/>
      <c r="EA55" s="55"/>
    </row>
    <row r="56" spans="1:131" s="52" customFormat="1" ht="26.25" customHeight="1" x14ac:dyDescent="0.15">
      <c r="A56" s="60">
        <v>29</v>
      </c>
      <c r="B56" s="732"/>
      <c r="C56" s="733"/>
      <c r="D56" s="733"/>
      <c r="E56" s="733"/>
      <c r="F56" s="733"/>
      <c r="G56" s="733"/>
      <c r="H56" s="733"/>
      <c r="I56" s="733"/>
      <c r="J56" s="733"/>
      <c r="K56" s="733"/>
      <c r="L56" s="733"/>
      <c r="M56" s="733"/>
      <c r="N56" s="733"/>
      <c r="O56" s="733"/>
      <c r="P56" s="734"/>
      <c r="Q56" s="786"/>
      <c r="R56" s="787"/>
      <c r="S56" s="787"/>
      <c r="T56" s="787"/>
      <c r="U56" s="787"/>
      <c r="V56" s="787"/>
      <c r="W56" s="787"/>
      <c r="X56" s="787"/>
      <c r="Y56" s="787"/>
      <c r="Z56" s="787"/>
      <c r="AA56" s="787"/>
      <c r="AB56" s="787"/>
      <c r="AC56" s="787"/>
      <c r="AD56" s="787"/>
      <c r="AE56" s="788"/>
      <c r="AF56" s="726"/>
      <c r="AG56" s="727"/>
      <c r="AH56" s="727"/>
      <c r="AI56" s="727"/>
      <c r="AJ56" s="728"/>
      <c r="AK56" s="789"/>
      <c r="AL56" s="787"/>
      <c r="AM56" s="787"/>
      <c r="AN56" s="787"/>
      <c r="AO56" s="787"/>
      <c r="AP56" s="787"/>
      <c r="AQ56" s="787"/>
      <c r="AR56" s="787"/>
      <c r="AS56" s="787"/>
      <c r="AT56" s="787"/>
      <c r="AU56" s="787"/>
      <c r="AV56" s="787"/>
      <c r="AW56" s="787"/>
      <c r="AX56" s="787"/>
      <c r="AY56" s="787"/>
      <c r="AZ56" s="790"/>
      <c r="BA56" s="790"/>
      <c r="BB56" s="790"/>
      <c r="BC56" s="790"/>
      <c r="BD56" s="790"/>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1"/>
      <c r="EA56" s="55"/>
    </row>
    <row r="57" spans="1:131" s="52" customFormat="1" ht="26.25" customHeight="1" x14ac:dyDescent="0.15">
      <c r="A57" s="60">
        <v>30</v>
      </c>
      <c r="B57" s="732"/>
      <c r="C57" s="733"/>
      <c r="D57" s="733"/>
      <c r="E57" s="733"/>
      <c r="F57" s="733"/>
      <c r="G57" s="733"/>
      <c r="H57" s="733"/>
      <c r="I57" s="733"/>
      <c r="J57" s="733"/>
      <c r="K57" s="733"/>
      <c r="L57" s="733"/>
      <c r="M57" s="733"/>
      <c r="N57" s="733"/>
      <c r="O57" s="733"/>
      <c r="P57" s="734"/>
      <c r="Q57" s="786"/>
      <c r="R57" s="787"/>
      <c r="S57" s="787"/>
      <c r="T57" s="787"/>
      <c r="U57" s="787"/>
      <c r="V57" s="787"/>
      <c r="W57" s="787"/>
      <c r="X57" s="787"/>
      <c r="Y57" s="787"/>
      <c r="Z57" s="787"/>
      <c r="AA57" s="787"/>
      <c r="AB57" s="787"/>
      <c r="AC57" s="787"/>
      <c r="AD57" s="787"/>
      <c r="AE57" s="788"/>
      <c r="AF57" s="726"/>
      <c r="AG57" s="727"/>
      <c r="AH57" s="727"/>
      <c r="AI57" s="727"/>
      <c r="AJ57" s="728"/>
      <c r="AK57" s="789"/>
      <c r="AL57" s="787"/>
      <c r="AM57" s="787"/>
      <c r="AN57" s="787"/>
      <c r="AO57" s="787"/>
      <c r="AP57" s="787"/>
      <c r="AQ57" s="787"/>
      <c r="AR57" s="787"/>
      <c r="AS57" s="787"/>
      <c r="AT57" s="787"/>
      <c r="AU57" s="787"/>
      <c r="AV57" s="787"/>
      <c r="AW57" s="787"/>
      <c r="AX57" s="787"/>
      <c r="AY57" s="787"/>
      <c r="AZ57" s="790"/>
      <c r="BA57" s="790"/>
      <c r="BB57" s="790"/>
      <c r="BC57" s="790"/>
      <c r="BD57" s="790"/>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1"/>
      <c r="EA57" s="55"/>
    </row>
    <row r="58" spans="1:131" s="52" customFormat="1" ht="26.25" customHeight="1" x14ac:dyDescent="0.15">
      <c r="A58" s="60">
        <v>31</v>
      </c>
      <c r="B58" s="732"/>
      <c r="C58" s="733"/>
      <c r="D58" s="733"/>
      <c r="E58" s="733"/>
      <c r="F58" s="733"/>
      <c r="G58" s="733"/>
      <c r="H58" s="733"/>
      <c r="I58" s="733"/>
      <c r="J58" s="733"/>
      <c r="K58" s="733"/>
      <c r="L58" s="733"/>
      <c r="M58" s="733"/>
      <c r="N58" s="733"/>
      <c r="O58" s="733"/>
      <c r="P58" s="734"/>
      <c r="Q58" s="786"/>
      <c r="R58" s="787"/>
      <c r="S58" s="787"/>
      <c r="T58" s="787"/>
      <c r="U58" s="787"/>
      <c r="V58" s="787"/>
      <c r="W58" s="787"/>
      <c r="X58" s="787"/>
      <c r="Y58" s="787"/>
      <c r="Z58" s="787"/>
      <c r="AA58" s="787"/>
      <c r="AB58" s="787"/>
      <c r="AC58" s="787"/>
      <c r="AD58" s="787"/>
      <c r="AE58" s="788"/>
      <c r="AF58" s="726"/>
      <c r="AG58" s="727"/>
      <c r="AH58" s="727"/>
      <c r="AI58" s="727"/>
      <c r="AJ58" s="728"/>
      <c r="AK58" s="789"/>
      <c r="AL58" s="787"/>
      <c r="AM58" s="787"/>
      <c r="AN58" s="787"/>
      <c r="AO58" s="787"/>
      <c r="AP58" s="787"/>
      <c r="AQ58" s="787"/>
      <c r="AR58" s="787"/>
      <c r="AS58" s="787"/>
      <c r="AT58" s="787"/>
      <c r="AU58" s="787"/>
      <c r="AV58" s="787"/>
      <c r="AW58" s="787"/>
      <c r="AX58" s="787"/>
      <c r="AY58" s="787"/>
      <c r="AZ58" s="790"/>
      <c r="BA58" s="790"/>
      <c r="BB58" s="790"/>
      <c r="BC58" s="790"/>
      <c r="BD58" s="790"/>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1"/>
      <c r="EA58" s="55"/>
    </row>
    <row r="59" spans="1:131" s="52" customFormat="1" ht="26.25" customHeight="1" x14ac:dyDescent="0.15">
      <c r="A59" s="60">
        <v>32</v>
      </c>
      <c r="B59" s="732"/>
      <c r="C59" s="733"/>
      <c r="D59" s="733"/>
      <c r="E59" s="733"/>
      <c r="F59" s="733"/>
      <c r="G59" s="733"/>
      <c r="H59" s="733"/>
      <c r="I59" s="733"/>
      <c r="J59" s="733"/>
      <c r="K59" s="733"/>
      <c r="L59" s="733"/>
      <c r="M59" s="733"/>
      <c r="N59" s="733"/>
      <c r="O59" s="733"/>
      <c r="P59" s="734"/>
      <c r="Q59" s="786"/>
      <c r="R59" s="787"/>
      <c r="S59" s="787"/>
      <c r="T59" s="787"/>
      <c r="U59" s="787"/>
      <c r="V59" s="787"/>
      <c r="W59" s="787"/>
      <c r="X59" s="787"/>
      <c r="Y59" s="787"/>
      <c r="Z59" s="787"/>
      <c r="AA59" s="787"/>
      <c r="AB59" s="787"/>
      <c r="AC59" s="787"/>
      <c r="AD59" s="787"/>
      <c r="AE59" s="788"/>
      <c r="AF59" s="726"/>
      <c r="AG59" s="727"/>
      <c r="AH59" s="727"/>
      <c r="AI59" s="727"/>
      <c r="AJ59" s="728"/>
      <c r="AK59" s="789"/>
      <c r="AL59" s="787"/>
      <c r="AM59" s="787"/>
      <c r="AN59" s="787"/>
      <c r="AO59" s="787"/>
      <c r="AP59" s="787"/>
      <c r="AQ59" s="787"/>
      <c r="AR59" s="787"/>
      <c r="AS59" s="787"/>
      <c r="AT59" s="787"/>
      <c r="AU59" s="787"/>
      <c r="AV59" s="787"/>
      <c r="AW59" s="787"/>
      <c r="AX59" s="787"/>
      <c r="AY59" s="787"/>
      <c r="AZ59" s="790"/>
      <c r="BA59" s="790"/>
      <c r="BB59" s="790"/>
      <c r="BC59" s="790"/>
      <c r="BD59" s="790"/>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1"/>
      <c r="EA59" s="55"/>
    </row>
    <row r="60" spans="1:131" s="52" customFormat="1" ht="26.25" customHeight="1" x14ac:dyDescent="0.15">
      <c r="A60" s="60">
        <v>33</v>
      </c>
      <c r="B60" s="732"/>
      <c r="C60" s="733"/>
      <c r="D60" s="733"/>
      <c r="E60" s="733"/>
      <c r="F60" s="733"/>
      <c r="G60" s="733"/>
      <c r="H60" s="733"/>
      <c r="I60" s="733"/>
      <c r="J60" s="733"/>
      <c r="K60" s="733"/>
      <c r="L60" s="733"/>
      <c r="M60" s="733"/>
      <c r="N60" s="733"/>
      <c r="O60" s="733"/>
      <c r="P60" s="734"/>
      <c r="Q60" s="786"/>
      <c r="R60" s="787"/>
      <c r="S60" s="787"/>
      <c r="T60" s="787"/>
      <c r="U60" s="787"/>
      <c r="V60" s="787"/>
      <c r="W60" s="787"/>
      <c r="X60" s="787"/>
      <c r="Y60" s="787"/>
      <c r="Z60" s="787"/>
      <c r="AA60" s="787"/>
      <c r="AB60" s="787"/>
      <c r="AC60" s="787"/>
      <c r="AD60" s="787"/>
      <c r="AE60" s="788"/>
      <c r="AF60" s="726"/>
      <c r="AG60" s="727"/>
      <c r="AH60" s="727"/>
      <c r="AI60" s="727"/>
      <c r="AJ60" s="728"/>
      <c r="AK60" s="789"/>
      <c r="AL60" s="787"/>
      <c r="AM60" s="787"/>
      <c r="AN60" s="787"/>
      <c r="AO60" s="787"/>
      <c r="AP60" s="787"/>
      <c r="AQ60" s="787"/>
      <c r="AR60" s="787"/>
      <c r="AS60" s="787"/>
      <c r="AT60" s="787"/>
      <c r="AU60" s="787"/>
      <c r="AV60" s="787"/>
      <c r="AW60" s="787"/>
      <c r="AX60" s="787"/>
      <c r="AY60" s="787"/>
      <c r="AZ60" s="790"/>
      <c r="BA60" s="790"/>
      <c r="BB60" s="790"/>
      <c r="BC60" s="790"/>
      <c r="BD60" s="790"/>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1"/>
      <c r="EA60" s="55"/>
    </row>
    <row r="61" spans="1:131" s="52" customFormat="1" ht="26.25" customHeight="1" x14ac:dyDescent="0.15">
      <c r="A61" s="60">
        <v>34</v>
      </c>
      <c r="B61" s="732"/>
      <c r="C61" s="733"/>
      <c r="D61" s="733"/>
      <c r="E61" s="733"/>
      <c r="F61" s="733"/>
      <c r="G61" s="733"/>
      <c r="H61" s="733"/>
      <c r="I61" s="733"/>
      <c r="J61" s="733"/>
      <c r="K61" s="733"/>
      <c r="L61" s="733"/>
      <c r="M61" s="733"/>
      <c r="N61" s="733"/>
      <c r="O61" s="733"/>
      <c r="P61" s="734"/>
      <c r="Q61" s="786"/>
      <c r="R61" s="787"/>
      <c r="S61" s="787"/>
      <c r="T61" s="787"/>
      <c r="U61" s="787"/>
      <c r="V61" s="787"/>
      <c r="W61" s="787"/>
      <c r="X61" s="787"/>
      <c r="Y61" s="787"/>
      <c r="Z61" s="787"/>
      <c r="AA61" s="787"/>
      <c r="AB61" s="787"/>
      <c r="AC61" s="787"/>
      <c r="AD61" s="787"/>
      <c r="AE61" s="788"/>
      <c r="AF61" s="726"/>
      <c r="AG61" s="727"/>
      <c r="AH61" s="727"/>
      <c r="AI61" s="727"/>
      <c r="AJ61" s="728"/>
      <c r="AK61" s="789"/>
      <c r="AL61" s="787"/>
      <c r="AM61" s="787"/>
      <c r="AN61" s="787"/>
      <c r="AO61" s="787"/>
      <c r="AP61" s="787"/>
      <c r="AQ61" s="787"/>
      <c r="AR61" s="787"/>
      <c r="AS61" s="787"/>
      <c r="AT61" s="787"/>
      <c r="AU61" s="787"/>
      <c r="AV61" s="787"/>
      <c r="AW61" s="787"/>
      <c r="AX61" s="787"/>
      <c r="AY61" s="787"/>
      <c r="AZ61" s="790"/>
      <c r="BA61" s="790"/>
      <c r="BB61" s="790"/>
      <c r="BC61" s="790"/>
      <c r="BD61" s="790"/>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1"/>
      <c r="EA61" s="55"/>
    </row>
    <row r="62" spans="1:131" s="52" customFormat="1" ht="26.25" customHeight="1" x14ac:dyDescent="0.15">
      <c r="A62" s="60">
        <v>35</v>
      </c>
      <c r="B62" s="732"/>
      <c r="C62" s="733"/>
      <c r="D62" s="733"/>
      <c r="E62" s="733"/>
      <c r="F62" s="733"/>
      <c r="G62" s="733"/>
      <c r="H62" s="733"/>
      <c r="I62" s="733"/>
      <c r="J62" s="733"/>
      <c r="K62" s="733"/>
      <c r="L62" s="733"/>
      <c r="M62" s="733"/>
      <c r="N62" s="733"/>
      <c r="O62" s="733"/>
      <c r="P62" s="734"/>
      <c r="Q62" s="786"/>
      <c r="R62" s="787"/>
      <c r="S62" s="787"/>
      <c r="T62" s="787"/>
      <c r="U62" s="787"/>
      <c r="V62" s="787"/>
      <c r="W62" s="787"/>
      <c r="X62" s="787"/>
      <c r="Y62" s="787"/>
      <c r="Z62" s="787"/>
      <c r="AA62" s="787"/>
      <c r="AB62" s="787"/>
      <c r="AC62" s="787"/>
      <c r="AD62" s="787"/>
      <c r="AE62" s="788"/>
      <c r="AF62" s="726"/>
      <c r="AG62" s="727"/>
      <c r="AH62" s="727"/>
      <c r="AI62" s="727"/>
      <c r="AJ62" s="728"/>
      <c r="AK62" s="789"/>
      <c r="AL62" s="787"/>
      <c r="AM62" s="787"/>
      <c r="AN62" s="787"/>
      <c r="AO62" s="787"/>
      <c r="AP62" s="787"/>
      <c r="AQ62" s="787"/>
      <c r="AR62" s="787"/>
      <c r="AS62" s="787"/>
      <c r="AT62" s="787"/>
      <c r="AU62" s="787"/>
      <c r="AV62" s="787"/>
      <c r="AW62" s="787"/>
      <c r="AX62" s="787"/>
      <c r="AY62" s="787"/>
      <c r="AZ62" s="790"/>
      <c r="BA62" s="790"/>
      <c r="BB62" s="790"/>
      <c r="BC62" s="790"/>
      <c r="BD62" s="790"/>
      <c r="BE62" s="730"/>
      <c r="BF62" s="730"/>
      <c r="BG62" s="730"/>
      <c r="BH62" s="730"/>
      <c r="BI62" s="731"/>
      <c r="BJ62" s="791" t="s">
        <v>459</v>
      </c>
      <c r="BK62" s="773"/>
      <c r="BL62" s="773"/>
      <c r="BM62" s="773"/>
      <c r="BN62" s="774"/>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1"/>
      <c r="EA62" s="55"/>
    </row>
    <row r="63" spans="1:131" s="52" customFormat="1" ht="26.25" customHeight="1" x14ac:dyDescent="0.15">
      <c r="A63" s="61" t="s">
        <v>254</v>
      </c>
      <c r="B63" s="752" t="s">
        <v>372</v>
      </c>
      <c r="C63" s="753"/>
      <c r="D63" s="753"/>
      <c r="E63" s="753"/>
      <c r="F63" s="753"/>
      <c r="G63" s="753"/>
      <c r="H63" s="753"/>
      <c r="I63" s="753"/>
      <c r="J63" s="753"/>
      <c r="K63" s="753"/>
      <c r="L63" s="753"/>
      <c r="M63" s="753"/>
      <c r="N63" s="753"/>
      <c r="O63" s="753"/>
      <c r="P63" s="754"/>
      <c r="Q63" s="792"/>
      <c r="R63" s="761"/>
      <c r="S63" s="761"/>
      <c r="T63" s="761"/>
      <c r="U63" s="761"/>
      <c r="V63" s="761"/>
      <c r="W63" s="761"/>
      <c r="X63" s="761"/>
      <c r="Y63" s="761"/>
      <c r="Z63" s="761"/>
      <c r="AA63" s="761"/>
      <c r="AB63" s="761"/>
      <c r="AC63" s="761"/>
      <c r="AD63" s="761"/>
      <c r="AE63" s="793"/>
      <c r="AF63" s="758">
        <v>2618</v>
      </c>
      <c r="AG63" s="756"/>
      <c r="AH63" s="756"/>
      <c r="AI63" s="756"/>
      <c r="AJ63" s="759"/>
      <c r="AK63" s="760"/>
      <c r="AL63" s="761"/>
      <c r="AM63" s="761"/>
      <c r="AN63" s="761"/>
      <c r="AO63" s="761"/>
      <c r="AP63" s="756"/>
      <c r="AQ63" s="756"/>
      <c r="AR63" s="756"/>
      <c r="AS63" s="756"/>
      <c r="AT63" s="756"/>
      <c r="AU63" s="756"/>
      <c r="AV63" s="756"/>
      <c r="AW63" s="756"/>
      <c r="AX63" s="756"/>
      <c r="AY63" s="756"/>
      <c r="AZ63" s="794"/>
      <c r="BA63" s="794"/>
      <c r="BB63" s="794"/>
      <c r="BC63" s="794"/>
      <c r="BD63" s="794"/>
      <c r="BE63" s="762"/>
      <c r="BF63" s="762"/>
      <c r="BG63" s="762"/>
      <c r="BH63" s="762"/>
      <c r="BI63" s="763"/>
      <c r="BJ63" s="764" t="s">
        <v>202</v>
      </c>
      <c r="BK63" s="765"/>
      <c r="BL63" s="765"/>
      <c r="BM63" s="765"/>
      <c r="BN63" s="766"/>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1"/>
      <c r="EA64" s="55"/>
    </row>
    <row r="65" spans="1:131" s="52" customFormat="1" ht="26.25" customHeight="1" x14ac:dyDescent="0.15">
      <c r="A65" s="64" t="s">
        <v>446</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1"/>
      <c r="EA65" s="55"/>
    </row>
    <row r="66" spans="1:131" s="52" customFormat="1" ht="26.25" customHeight="1" x14ac:dyDescent="0.15">
      <c r="A66" s="709" t="s">
        <v>439</v>
      </c>
      <c r="B66" s="710"/>
      <c r="C66" s="710"/>
      <c r="D66" s="710"/>
      <c r="E66" s="710"/>
      <c r="F66" s="710"/>
      <c r="G66" s="710"/>
      <c r="H66" s="710"/>
      <c r="I66" s="710"/>
      <c r="J66" s="710"/>
      <c r="K66" s="710"/>
      <c r="L66" s="710"/>
      <c r="M66" s="710"/>
      <c r="N66" s="710"/>
      <c r="O66" s="710"/>
      <c r="P66" s="711"/>
      <c r="Q66" s="703" t="s">
        <v>450</v>
      </c>
      <c r="R66" s="704"/>
      <c r="S66" s="704"/>
      <c r="T66" s="704"/>
      <c r="U66" s="715"/>
      <c r="V66" s="703" t="s">
        <v>451</v>
      </c>
      <c r="W66" s="704"/>
      <c r="X66" s="704"/>
      <c r="Y66" s="704"/>
      <c r="Z66" s="715"/>
      <c r="AA66" s="703" t="s">
        <v>452</v>
      </c>
      <c r="AB66" s="704"/>
      <c r="AC66" s="704"/>
      <c r="AD66" s="704"/>
      <c r="AE66" s="715"/>
      <c r="AF66" s="980" t="s">
        <v>252</v>
      </c>
      <c r="AG66" s="975"/>
      <c r="AH66" s="975"/>
      <c r="AI66" s="975"/>
      <c r="AJ66" s="981"/>
      <c r="AK66" s="703" t="s">
        <v>386</v>
      </c>
      <c r="AL66" s="710"/>
      <c r="AM66" s="710"/>
      <c r="AN66" s="710"/>
      <c r="AO66" s="711"/>
      <c r="AP66" s="703" t="s">
        <v>355</v>
      </c>
      <c r="AQ66" s="704"/>
      <c r="AR66" s="704"/>
      <c r="AS66" s="704"/>
      <c r="AT66" s="715"/>
      <c r="AU66" s="703" t="s">
        <v>460</v>
      </c>
      <c r="AV66" s="704"/>
      <c r="AW66" s="704"/>
      <c r="AX66" s="704"/>
      <c r="AY66" s="715"/>
      <c r="AZ66" s="703" t="s">
        <v>436</v>
      </c>
      <c r="BA66" s="704"/>
      <c r="BB66" s="704"/>
      <c r="BC66" s="704"/>
      <c r="BD66" s="705"/>
      <c r="BE66" s="63"/>
      <c r="BF66" s="63"/>
      <c r="BG66" s="63"/>
      <c r="BH66" s="63"/>
      <c r="BI66" s="63"/>
      <c r="BJ66" s="63"/>
      <c r="BK66" s="63"/>
      <c r="BL66" s="63"/>
      <c r="BM66" s="63"/>
      <c r="BN66" s="63"/>
      <c r="BO66" s="63"/>
      <c r="BP66" s="63"/>
      <c r="BQ66" s="60">
        <v>60</v>
      </c>
      <c r="BR66" s="89"/>
      <c r="BS66" s="798"/>
      <c r="BT66" s="799"/>
      <c r="BU66" s="799"/>
      <c r="BV66" s="799"/>
      <c r="BW66" s="799"/>
      <c r="BX66" s="799"/>
      <c r="BY66" s="799"/>
      <c r="BZ66" s="799"/>
      <c r="CA66" s="799"/>
      <c r="CB66" s="799"/>
      <c r="CC66" s="799"/>
      <c r="CD66" s="799"/>
      <c r="CE66" s="799"/>
      <c r="CF66" s="799"/>
      <c r="CG66" s="801"/>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0"/>
      <c r="EA66" s="55"/>
    </row>
    <row r="67" spans="1:131" s="52" customFormat="1" ht="26.25" customHeight="1" x14ac:dyDescent="0.15">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2"/>
      <c r="AG67" s="978"/>
      <c r="AH67" s="978"/>
      <c r="AI67" s="978"/>
      <c r="AJ67" s="983"/>
      <c r="AK67" s="984"/>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8"/>
      <c r="BT67" s="799"/>
      <c r="BU67" s="799"/>
      <c r="BV67" s="799"/>
      <c r="BW67" s="799"/>
      <c r="BX67" s="799"/>
      <c r="BY67" s="799"/>
      <c r="BZ67" s="799"/>
      <c r="CA67" s="799"/>
      <c r="CB67" s="799"/>
      <c r="CC67" s="799"/>
      <c r="CD67" s="799"/>
      <c r="CE67" s="799"/>
      <c r="CF67" s="799"/>
      <c r="CG67" s="801"/>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0"/>
      <c r="EA67" s="55"/>
    </row>
    <row r="68" spans="1:131" s="52" customFormat="1" ht="26.25" customHeight="1" x14ac:dyDescent="0.15">
      <c r="A68" s="59">
        <v>1</v>
      </c>
      <c r="B68" s="700" t="s">
        <v>538</v>
      </c>
      <c r="C68" s="701"/>
      <c r="D68" s="701"/>
      <c r="E68" s="701"/>
      <c r="F68" s="701"/>
      <c r="G68" s="701"/>
      <c r="H68" s="701"/>
      <c r="I68" s="701"/>
      <c r="J68" s="701"/>
      <c r="K68" s="701"/>
      <c r="L68" s="701"/>
      <c r="M68" s="701"/>
      <c r="N68" s="701"/>
      <c r="O68" s="701"/>
      <c r="P68" s="741"/>
      <c r="Q68" s="742">
        <v>16027</v>
      </c>
      <c r="R68" s="743"/>
      <c r="S68" s="743"/>
      <c r="T68" s="743"/>
      <c r="U68" s="743"/>
      <c r="V68" s="743">
        <v>16007</v>
      </c>
      <c r="W68" s="743"/>
      <c r="X68" s="743"/>
      <c r="Y68" s="743"/>
      <c r="Z68" s="743"/>
      <c r="AA68" s="743">
        <v>20</v>
      </c>
      <c r="AB68" s="743"/>
      <c r="AC68" s="743"/>
      <c r="AD68" s="743"/>
      <c r="AE68" s="743"/>
      <c r="AF68" s="743">
        <v>20</v>
      </c>
      <c r="AG68" s="743"/>
      <c r="AH68" s="743"/>
      <c r="AI68" s="743"/>
      <c r="AJ68" s="743"/>
      <c r="AK68" s="743">
        <v>67</v>
      </c>
      <c r="AL68" s="743"/>
      <c r="AM68" s="743"/>
      <c r="AN68" s="743"/>
      <c r="AO68" s="743"/>
      <c r="AP68" s="743" t="s">
        <v>202</v>
      </c>
      <c r="AQ68" s="743"/>
      <c r="AR68" s="743"/>
      <c r="AS68" s="743"/>
      <c r="AT68" s="743"/>
      <c r="AU68" s="743" t="s">
        <v>202</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8"/>
      <c r="BT68" s="799"/>
      <c r="BU68" s="799"/>
      <c r="BV68" s="799"/>
      <c r="BW68" s="799"/>
      <c r="BX68" s="799"/>
      <c r="BY68" s="799"/>
      <c r="BZ68" s="799"/>
      <c r="CA68" s="799"/>
      <c r="CB68" s="799"/>
      <c r="CC68" s="799"/>
      <c r="CD68" s="799"/>
      <c r="CE68" s="799"/>
      <c r="CF68" s="799"/>
      <c r="CG68" s="801"/>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0"/>
      <c r="EA68" s="55"/>
    </row>
    <row r="69" spans="1:131" s="52" customFormat="1" ht="26.25" customHeight="1" x14ac:dyDescent="0.15">
      <c r="A69" s="60">
        <v>2</v>
      </c>
      <c r="B69" s="732" t="s">
        <v>12</v>
      </c>
      <c r="C69" s="733"/>
      <c r="D69" s="733"/>
      <c r="E69" s="733"/>
      <c r="F69" s="733"/>
      <c r="G69" s="733"/>
      <c r="H69" s="733"/>
      <c r="I69" s="733"/>
      <c r="J69" s="733"/>
      <c r="K69" s="733"/>
      <c r="L69" s="733"/>
      <c r="M69" s="733"/>
      <c r="N69" s="733"/>
      <c r="O69" s="733"/>
      <c r="P69" s="734"/>
      <c r="Q69" s="723">
        <v>112</v>
      </c>
      <c r="R69" s="724"/>
      <c r="S69" s="724"/>
      <c r="T69" s="724"/>
      <c r="U69" s="724"/>
      <c r="V69" s="724">
        <v>111</v>
      </c>
      <c r="W69" s="724"/>
      <c r="X69" s="724"/>
      <c r="Y69" s="724"/>
      <c r="Z69" s="724"/>
      <c r="AA69" s="724">
        <v>1</v>
      </c>
      <c r="AB69" s="724"/>
      <c r="AC69" s="724"/>
      <c r="AD69" s="724"/>
      <c r="AE69" s="724"/>
      <c r="AF69" s="724">
        <v>1</v>
      </c>
      <c r="AG69" s="724"/>
      <c r="AH69" s="724"/>
      <c r="AI69" s="724"/>
      <c r="AJ69" s="724"/>
      <c r="AK69" s="724">
        <v>11</v>
      </c>
      <c r="AL69" s="724"/>
      <c r="AM69" s="724"/>
      <c r="AN69" s="724"/>
      <c r="AO69" s="724"/>
      <c r="AP69" s="724" t="s">
        <v>202</v>
      </c>
      <c r="AQ69" s="724"/>
      <c r="AR69" s="724"/>
      <c r="AS69" s="724"/>
      <c r="AT69" s="724"/>
      <c r="AU69" s="724" t="s">
        <v>202</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8"/>
      <c r="BT69" s="799"/>
      <c r="BU69" s="799"/>
      <c r="BV69" s="799"/>
      <c r="BW69" s="799"/>
      <c r="BX69" s="799"/>
      <c r="BY69" s="799"/>
      <c r="BZ69" s="799"/>
      <c r="CA69" s="799"/>
      <c r="CB69" s="799"/>
      <c r="CC69" s="799"/>
      <c r="CD69" s="799"/>
      <c r="CE69" s="799"/>
      <c r="CF69" s="799"/>
      <c r="CG69" s="801"/>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0"/>
      <c r="EA69" s="55"/>
    </row>
    <row r="70" spans="1:131" s="52" customFormat="1" ht="26.25" customHeight="1" x14ac:dyDescent="0.15">
      <c r="A70" s="60">
        <v>3</v>
      </c>
      <c r="B70" s="732" t="s">
        <v>539</v>
      </c>
      <c r="C70" s="733"/>
      <c r="D70" s="733"/>
      <c r="E70" s="733"/>
      <c r="F70" s="733"/>
      <c r="G70" s="733"/>
      <c r="H70" s="733"/>
      <c r="I70" s="733"/>
      <c r="J70" s="733"/>
      <c r="K70" s="733"/>
      <c r="L70" s="733"/>
      <c r="M70" s="733"/>
      <c r="N70" s="733"/>
      <c r="O70" s="733"/>
      <c r="P70" s="734"/>
      <c r="Q70" s="723">
        <v>519</v>
      </c>
      <c r="R70" s="724"/>
      <c r="S70" s="724"/>
      <c r="T70" s="724"/>
      <c r="U70" s="724"/>
      <c r="V70" s="724">
        <v>299</v>
      </c>
      <c r="W70" s="724"/>
      <c r="X70" s="724"/>
      <c r="Y70" s="724"/>
      <c r="Z70" s="724"/>
      <c r="AA70" s="724">
        <v>220</v>
      </c>
      <c r="AB70" s="724"/>
      <c r="AC70" s="724"/>
      <c r="AD70" s="724"/>
      <c r="AE70" s="724"/>
      <c r="AF70" s="724">
        <v>220</v>
      </c>
      <c r="AG70" s="724"/>
      <c r="AH70" s="724"/>
      <c r="AI70" s="724"/>
      <c r="AJ70" s="724"/>
      <c r="AK70" s="724" t="s">
        <v>202</v>
      </c>
      <c r="AL70" s="724"/>
      <c r="AM70" s="724"/>
      <c r="AN70" s="724"/>
      <c r="AO70" s="724"/>
      <c r="AP70" s="724" t="s">
        <v>202</v>
      </c>
      <c r="AQ70" s="724"/>
      <c r="AR70" s="724"/>
      <c r="AS70" s="724"/>
      <c r="AT70" s="724"/>
      <c r="AU70" s="724" t="s">
        <v>202</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8"/>
      <c r="BT70" s="799"/>
      <c r="BU70" s="799"/>
      <c r="BV70" s="799"/>
      <c r="BW70" s="799"/>
      <c r="BX70" s="799"/>
      <c r="BY70" s="799"/>
      <c r="BZ70" s="799"/>
      <c r="CA70" s="799"/>
      <c r="CB70" s="799"/>
      <c r="CC70" s="799"/>
      <c r="CD70" s="799"/>
      <c r="CE70" s="799"/>
      <c r="CF70" s="799"/>
      <c r="CG70" s="801"/>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0"/>
      <c r="EA70" s="55"/>
    </row>
    <row r="71" spans="1:131" s="52" customFormat="1" ht="26.25" customHeight="1" x14ac:dyDescent="0.15">
      <c r="A71" s="60">
        <v>4</v>
      </c>
      <c r="B71" s="732" t="s">
        <v>197</v>
      </c>
      <c r="C71" s="733"/>
      <c r="D71" s="733"/>
      <c r="E71" s="733"/>
      <c r="F71" s="733"/>
      <c r="G71" s="733"/>
      <c r="H71" s="733"/>
      <c r="I71" s="733"/>
      <c r="J71" s="733"/>
      <c r="K71" s="733"/>
      <c r="L71" s="733"/>
      <c r="M71" s="733"/>
      <c r="N71" s="733"/>
      <c r="O71" s="733"/>
      <c r="P71" s="734"/>
      <c r="Q71" s="723">
        <v>971</v>
      </c>
      <c r="R71" s="724"/>
      <c r="S71" s="724"/>
      <c r="T71" s="724"/>
      <c r="U71" s="724"/>
      <c r="V71" s="724">
        <v>961</v>
      </c>
      <c r="W71" s="724"/>
      <c r="X71" s="724"/>
      <c r="Y71" s="724"/>
      <c r="Z71" s="724"/>
      <c r="AA71" s="724">
        <v>10</v>
      </c>
      <c r="AB71" s="724"/>
      <c r="AC71" s="724"/>
      <c r="AD71" s="724"/>
      <c r="AE71" s="724"/>
      <c r="AF71" s="724">
        <v>10</v>
      </c>
      <c r="AG71" s="724"/>
      <c r="AH71" s="724"/>
      <c r="AI71" s="724"/>
      <c r="AJ71" s="724"/>
      <c r="AK71" s="724" t="s">
        <v>202</v>
      </c>
      <c r="AL71" s="724"/>
      <c r="AM71" s="724"/>
      <c r="AN71" s="724"/>
      <c r="AO71" s="724"/>
      <c r="AP71" s="724" t="s">
        <v>202</v>
      </c>
      <c r="AQ71" s="724"/>
      <c r="AR71" s="724"/>
      <c r="AS71" s="724"/>
      <c r="AT71" s="724"/>
      <c r="AU71" s="724" t="s">
        <v>202</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8"/>
      <c r="BT71" s="799"/>
      <c r="BU71" s="799"/>
      <c r="BV71" s="799"/>
      <c r="BW71" s="799"/>
      <c r="BX71" s="799"/>
      <c r="BY71" s="799"/>
      <c r="BZ71" s="799"/>
      <c r="CA71" s="799"/>
      <c r="CB71" s="799"/>
      <c r="CC71" s="799"/>
      <c r="CD71" s="799"/>
      <c r="CE71" s="799"/>
      <c r="CF71" s="799"/>
      <c r="CG71" s="801"/>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0"/>
      <c r="EA71" s="55"/>
    </row>
    <row r="72" spans="1:131" s="52" customFormat="1" ht="26.25" customHeight="1" x14ac:dyDescent="0.15">
      <c r="A72" s="60">
        <v>5</v>
      </c>
      <c r="B72" s="732" t="s">
        <v>540</v>
      </c>
      <c r="C72" s="733"/>
      <c r="D72" s="733"/>
      <c r="E72" s="733"/>
      <c r="F72" s="733"/>
      <c r="G72" s="733"/>
      <c r="H72" s="733"/>
      <c r="I72" s="733"/>
      <c r="J72" s="733"/>
      <c r="K72" s="733"/>
      <c r="L72" s="733"/>
      <c r="M72" s="733"/>
      <c r="N72" s="733"/>
      <c r="O72" s="733"/>
      <c r="P72" s="734"/>
      <c r="Q72" s="723">
        <v>346250</v>
      </c>
      <c r="R72" s="724"/>
      <c r="S72" s="724"/>
      <c r="T72" s="724"/>
      <c r="U72" s="724"/>
      <c r="V72" s="724">
        <v>330270</v>
      </c>
      <c r="W72" s="724"/>
      <c r="X72" s="724"/>
      <c r="Y72" s="724"/>
      <c r="Z72" s="724"/>
      <c r="AA72" s="724">
        <v>15980</v>
      </c>
      <c r="AB72" s="724"/>
      <c r="AC72" s="724"/>
      <c r="AD72" s="724"/>
      <c r="AE72" s="724"/>
      <c r="AF72" s="724">
        <v>15980</v>
      </c>
      <c r="AG72" s="724"/>
      <c r="AH72" s="724"/>
      <c r="AI72" s="724"/>
      <c r="AJ72" s="724"/>
      <c r="AK72" s="724">
        <v>702</v>
      </c>
      <c r="AL72" s="724"/>
      <c r="AM72" s="724"/>
      <c r="AN72" s="724"/>
      <c r="AO72" s="724"/>
      <c r="AP72" s="724" t="s">
        <v>202</v>
      </c>
      <c r="AQ72" s="724"/>
      <c r="AR72" s="724"/>
      <c r="AS72" s="724"/>
      <c r="AT72" s="724"/>
      <c r="AU72" s="724" t="s">
        <v>202</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8"/>
      <c r="BT72" s="799"/>
      <c r="BU72" s="799"/>
      <c r="BV72" s="799"/>
      <c r="BW72" s="799"/>
      <c r="BX72" s="799"/>
      <c r="BY72" s="799"/>
      <c r="BZ72" s="799"/>
      <c r="CA72" s="799"/>
      <c r="CB72" s="799"/>
      <c r="CC72" s="799"/>
      <c r="CD72" s="799"/>
      <c r="CE72" s="799"/>
      <c r="CF72" s="799"/>
      <c r="CG72" s="801"/>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0"/>
      <c r="EA72" s="55"/>
    </row>
    <row r="73" spans="1:131" s="52" customFormat="1" ht="26.25" customHeight="1" x14ac:dyDescent="0.15">
      <c r="A73" s="60">
        <v>6</v>
      </c>
      <c r="B73" s="732" t="s">
        <v>349</v>
      </c>
      <c r="C73" s="733"/>
      <c r="D73" s="733"/>
      <c r="E73" s="733"/>
      <c r="F73" s="733"/>
      <c r="G73" s="733"/>
      <c r="H73" s="733"/>
      <c r="I73" s="733"/>
      <c r="J73" s="733"/>
      <c r="K73" s="733"/>
      <c r="L73" s="733"/>
      <c r="M73" s="733"/>
      <c r="N73" s="733"/>
      <c r="O73" s="733"/>
      <c r="P73" s="734"/>
      <c r="Q73" s="723">
        <v>498</v>
      </c>
      <c r="R73" s="724"/>
      <c r="S73" s="724"/>
      <c r="T73" s="724"/>
      <c r="U73" s="724"/>
      <c r="V73" s="724">
        <v>409</v>
      </c>
      <c r="W73" s="724"/>
      <c r="X73" s="724"/>
      <c r="Y73" s="724"/>
      <c r="Z73" s="724"/>
      <c r="AA73" s="724">
        <v>89</v>
      </c>
      <c r="AB73" s="724"/>
      <c r="AC73" s="724"/>
      <c r="AD73" s="724"/>
      <c r="AE73" s="724"/>
      <c r="AF73" s="724">
        <v>89</v>
      </c>
      <c r="AG73" s="724"/>
      <c r="AH73" s="724"/>
      <c r="AI73" s="724"/>
      <c r="AJ73" s="724"/>
      <c r="AK73" s="724" t="s">
        <v>202</v>
      </c>
      <c r="AL73" s="724"/>
      <c r="AM73" s="724"/>
      <c r="AN73" s="724"/>
      <c r="AO73" s="724"/>
      <c r="AP73" s="724" t="s">
        <v>202</v>
      </c>
      <c r="AQ73" s="724"/>
      <c r="AR73" s="724"/>
      <c r="AS73" s="724"/>
      <c r="AT73" s="724"/>
      <c r="AU73" s="724" t="s">
        <v>202</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8"/>
      <c r="BT73" s="799"/>
      <c r="BU73" s="799"/>
      <c r="BV73" s="799"/>
      <c r="BW73" s="799"/>
      <c r="BX73" s="799"/>
      <c r="BY73" s="799"/>
      <c r="BZ73" s="799"/>
      <c r="CA73" s="799"/>
      <c r="CB73" s="799"/>
      <c r="CC73" s="799"/>
      <c r="CD73" s="799"/>
      <c r="CE73" s="799"/>
      <c r="CF73" s="799"/>
      <c r="CG73" s="801"/>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0"/>
      <c r="EA73" s="55"/>
    </row>
    <row r="74" spans="1:131" s="52" customFormat="1" ht="26.25" customHeight="1" x14ac:dyDescent="0.15">
      <c r="A74" s="60">
        <v>7</v>
      </c>
      <c r="B74" s="732" t="s">
        <v>266</v>
      </c>
      <c r="C74" s="733"/>
      <c r="D74" s="733"/>
      <c r="E74" s="733"/>
      <c r="F74" s="733"/>
      <c r="G74" s="733"/>
      <c r="H74" s="733"/>
      <c r="I74" s="733"/>
      <c r="J74" s="733"/>
      <c r="K74" s="733"/>
      <c r="L74" s="733"/>
      <c r="M74" s="733"/>
      <c r="N74" s="733"/>
      <c r="O74" s="733"/>
      <c r="P74" s="734"/>
      <c r="Q74" s="723">
        <v>928</v>
      </c>
      <c r="R74" s="724"/>
      <c r="S74" s="724"/>
      <c r="T74" s="724"/>
      <c r="U74" s="724"/>
      <c r="V74" s="724">
        <v>713</v>
      </c>
      <c r="W74" s="724"/>
      <c r="X74" s="724"/>
      <c r="Y74" s="724"/>
      <c r="Z74" s="724"/>
      <c r="AA74" s="724">
        <v>215</v>
      </c>
      <c r="AB74" s="724"/>
      <c r="AC74" s="724"/>
      <c r="AD74" s="724"/>
      <c r="AE74" s="724"/>
      <c r="AF74" s="724">
        <v>108</v>
      </c>
      <c r="AG74" s="724"/>
      <c r="AH74" s="724"/>
      <c r="AI74" s="724"/>
      <c r="AJ74" s="724"/>
      <c r="AK74" s="724" t="s">
        <v>202</v>
      </c>
      <c r="AL74" s="724"/>
      <c r="AM74" s="724"/>
      <c r="AN74" s="724"/>
      <c r="AO74" s="724"/>
      <c r="AP74" s="724" t="s">
        <v>202</v>
      </c>
      <c r="AQ74" s="724"/>
      <c r="AR74" s="724"/>
      <c r="AS74" s="724"/>
      <c r="AT74" s="724"/>
      <c r="AU74" s="724" t="s">
        <v>202</v>
      </c>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8"/>
      <c r="BT74" s="799"/>
      <c r="BU74" s="799"/>
      <c r="BV74" s="799"/>
      <c r="BW74" s="799"/>
      <c r="BX74" s="799"/>
      <c r="BY74" s="799"/>
      <c r="BZ74" s="799"/>
      <c r="CA74" s="799"/>
      <c r="CB74" s="799"/>
      <c r="CC74" s="799"/>
      <c r="CD74" s="799"/>
      <c r="CE74" s="799"/>
      <c r="CF74" s="799"/>
      <c r="CG74" s="801"/>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0"/>
      <c r="EA74" s="55"/>
    </row>
    <row r="75" spans="1:131" s="52" customFormat="1" ht="26.25" customHeight="1" x14ac:dyDescent="0.15">
      <c r="A75" s="60">
        <v>8</v>
      </c>
      <c r="B75" s="732"/>
      <c r="C75" s="733"/>
      <c r="D75" s="733"/>
      <c r="E75" s="733"/>
      <c r="F75" s="733"/>
      <c r="G75" s="733"/>
      <c r="H75" s="733"/>
      <c r="I75" s="733"/>
      <c r="J75" s="733"/>
      <c r="K75" s="733"/>
      <c r="L75" s="733"/>
      <c r="M75" s="733"/>
      <c r="N75" s="733"/>
      <c r="O75" s="733"/>
      <c r="P75" s="734"/>
      <c r="Q75" s="735"/>
      <c r="R75" s="727"/>
      <c r="S75" s="727"/>
      <c r="T75" s="727"/>
      <c r="U75" s="729"/>
      <c r="V75" s="725"/>
      <c r="W75" s="727"/>
      <c r="X75" s="727"/>
      <c r="Y75" s="727"/>
      <c r="Z75" s="729"/>
      <c r="AA75" s="725"/>
      <c r="AB75" s="727"/>
      <c r="AC75" s="727"/>
      <c r="AD75" s="727"/>
      <c r="AE75" s="729"/>
      <c r="AF75" s="725"/>
      <c r="AG75" s="727"/>
      <c r="AH75" s="727"/>
      <c r="AI75" s="727"/>
      <c r="AJ75" s="729"/>
      <c r="AK75" s="725"/>
      <c r="AL75" s="727"/>
      <c r="AM75" s="727"/>
      <c r="AN75" s="727"/>
      <c r="AO75" s="729"/>
      <c r="AP75" s="725"/>
      <c r="AQ75" s="727"/>
      <c r="AR75" s="727"/>
      <c r="AS75" s="727"/>
      <c r="AT75" s="729"/>
      <c r="AU75" s="725"/>
      <c r="AV75" s="727"/>
      <c r="AW75" s="727"/>
      <c r="AX75" s="727"/>
      <c r="AY75" s="729"/>
      <c r="AZ75" s="730"/>
      <c r="BA75" s="730"/>
      <c r="BB75" s="730"/>
      <c r="BC75" s="730"/>
      <c r="BD75" s="731"/>
      <c r="BE75" s="63"/>
      <c r="BF75" s="63"/>
      <c r="BG75" s="63"/>
      <c r="BH75" s="63"/>
      <c r="BI75" s="63"/>
      <c r="BJ75" s="63"/>
      <c r="BK75" s="63"/>
      <c r="BL75" s="63"/>
      <c r="BM75" s="63"/>
      <c r="BN75" s="63"/>
      <c r="BO75" s="63"/>
      <c r="BP75" s="63"/>
      <c r="BQ75" s="60">
        <v>69</v>
      </c>
      <c r="BR75" s="89"/>
      <c r="BS75" s="798"/>
      <c r="BT75" s="799"/>
      <c r="BU75" s="799"/>
      <c r="BV75" s="799"/>
      <c r="BW75" s="799"/>
      <c r="BX75" s="799"/>
      <c r="BY75" s="799"/>
      <c r="BZ75" s="799"/>
      <c r="CA75" s="799"/>
      <c r="CB75" s="799"/>
      <c r="CC75" s="799"/>
      <c r="CD75" s="799"/>
      <c r="CE75" s="799"/>
      <c r="CF75" s="799"/>
      <c r="CG75" s="801"/>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0"/>
      <c r="EA75" s="55"/>
    </row>
    <row r="76" spans="1:131" s="52" customFormat="1" ht="26.25" customHeight="1" x14ac:dyDescent="0.15">
      <c r="A76" s="60">
        <v>9</v>
      </c>
      <c r="B76" s="732"/>
      <c r="C76" s="733"/>
      <c r="D76" s="733"/>
      <c r="E76" s="733"/>
      <c r="F76" s="733"/>
      <c r="G76" s="733"/>
      <c r="H76" s="733"/>
      <c r="I76" s="733"/>
      <c r="J76" s="733"/>
      <c r="K76" s="733"/>
      <c r="L76" s="733"/>
      <c r="M76" s="733"/>
      <c r="N76" s="733"/>
      <c r="O76" s="733"/>
      <c r="P76" s="734"/>
      <c r="Q76" s="735"/>
      <c r="R76" s="727"/>
      <c r="S76" s="727"/>
      <c r="T76" s="727"/>
      <c r="U76" s="729"/>
      <c r="V76" s="725"/>
      <c r="W76" s="727"/>
      <c r="X76" s="727"/>
      <c r="Y76" s="727"/>
      <c r="Z76" s="729"/>
      <c r="AA76" s="725"/>
      <c r="AB76" s="727"/>
      <c r="AC76" s="727"/>
      <c r="AD76" s="727"/>
      <c r="AE76" s="729"/>
      <c r="AF76" s="725"/>
      <c r="AG76" s="727"/>
      <c r="AH76" s="727"/>
      <c r="AI76" s="727"/>
      <c r="AJ76" s="729"/>
      <c r="AK76" s="725"/>
      <c r="AL76" s="727"/>
      <c r="AM76" s="727"/>
      <c r="AN76" s="727"/>
      <c r="AO76" s="729"/>
      <c r="AP76" s="725"/>
      <c r="AQ76" s="727"/>
      <c r="AR76" s="727"/>
      <c r="AS76" s="727"/>
      <c r="AT76" s="729"/>
      <c r="AU76" s="725"/>
      <c r="AV76" s="727"/>
      <c r="AW76" s="727"/>
      <c r="AX76" s="727"/>
      <c r="AY76" s="729"/>
      <c r="AZ76" s="730"/>
      <c r="BA76" s="730"/>
      <c r="BB76" s="730"/>
      <c r="BC76" s="730"/>
      <c r="BD76" s="731"/>
      <c r="BE76" s="63"/>
      <c r="BF76" s="63"/>
      <c r="BG76" s="63"/>
      <c r="BH76" s="63"/>
      <c r="BI76" s="63"/>
      <c r="BJ76" s="63"/>
      <c r="BK76" s="63"/>
      <c r="BL76" s="63"/>
      <c r="BM76" s="63"/>
      <c r="BN76" s="63"/>
      <c r="BO76" s="63"/>
      <c r="BP76" s="63"/>
      <c r="BQ76" s="60">
        <v>70</v>
      </c>
      <c r="BR76" s="89"/>
      <c r="BS76" s="798"/>
      <c r="BT76" s="799"/>
      <c r="BU76" s="799"/>
      <c r="BV76" s="799"/>
      <c r="BW76" s="799"/>
      <c r="BX76" s="799"/>
      <c r="BY76" s="799"/>
      <c r="BZ76" s="799"/>
      <c r="CA76" s="799"/>
      <c r="CB76" s="799"/>
      <c r="CC76" s="799"/>
      <c r="CD76" s="799"/>
      <c r="CE76" s="799"/>
      <c r="CF76" s="799"/>
      <c r="CG76" s="801"/>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0"/>
      <c r="EA76" s="55"/>
    </row>
    <row r="77" spans="1:131" s="52" customFormat="1" ht="26.25" customHeight="1" x14ac:dyDescent="0.15">
      <c r="A77" s="60">
        <v>10</v>
      </c>
      <c r="B77" s="732"/>
      <c r="C77" s="733"/>
      <c r="D77" s="733"/>
      <c r="E77" s="733"/>
      <c r="F77" s="733"/>
      <c r="G77" s="733"/>
      <c r="H77" s="733"/>
      <c r="I77" s="733"/>
      <c r="J77" s="733"/>
      <c r="K77" s="733"/>
      <c r="L77" s="733"/>
      <c r="M77" s="733"/>
      <c r="N77" s="733"/>
      <c r="O77" s="733"/>
      <c r="P77" s="734"/>
      <c r="Q77" s="735"/>
      <c r="R77" s="727"/>
      <c r="S77" s="727"/>
      <c r="T77" s="727"/>
      <c r="U77" s="729"/>
      <c r="V77" s="725"/>
      <c r="W77" s="727"/>
      <c r="X77" s="727"/>
      <c r="Y77" s="727"/>
      <c r="Z77" s="729"/>
      <c r="AA77" s="725"/>
      <c r="AB77" s="727"/>
      <c r="AC77" s="727"/>
      <c r="AD77" s="727"/>
      <c r="AE77" s="729"/>
      <c r="AF77" s="725"/>
      <c r="AG77" s="727"/>
      <c r="AH77" s="727"/>
      <c r="AI77" s="727"/>
      <c r="AJ77" s="729"/>
      <c r="AK77" s="725"/>
      <c r="AL77" s="727"/>
      <c r="AM77" s="727"/>
      <c r="AN77" s="727"/>
      <c r="AO77" s="729"/>
      <c r="AP77" s="725"/>
      <c r="AQ77" s="727"/>
      <c r="AR77" s="727"/>
      <c r="AS77" s="727"/>
      <c r="AT77" s="729"/>
      <c r="AU77" s="725"/>
      <c r="AV77" s="727"/>
      <c r="AW77" s="727"/>
      <c r="AX77" s="727"/>
      <c r="AY77" s="729"/>
      <c r="AZ77" s="730"/>
      <c r="BA77" s="730"/>
      <c r="BB77" s="730"/>
      <c r="BC77" s="730"/>
      <c r="BD77" s="731"/>
      <c r="BE77" s="63"/>
      <c r="BF77" s="63"/>
      <c r="BG77" s="63"/>
      <c r="BH77" s="63"/>
      <c r="BI77" s="63"/>
      <c r="BJ77" s="63"/>
      <c r="BK77" s="63"/>
      <c r="BL77" s="63"/>
      <c r="BM77" s="63"/>
      <c r="BN77" s="63"/>
      <c r="BO77" s="63"/>
      <c r="BP77" s="63"/>
      <c r="BQ77" s="60">
        <v>71</v>
      </c>
      <c r="BR77" s="89"/>
      <c r="BS77" s="798"/>
      <c r="BT77" s="799"/>
      <c r="BU77" s="799"/>
      <c r="BV77" s="799"/>
      <c r="BW77" s="799"/>
      <c r="BX77" s="799"/>
      <c r="BY77" s="799"/>
      <c r="BZ77" s="799"/>
      <c r="CA77" s="799"/>
      <c r="CB77" s="799"/>
      <c r="CC77" s="799"/>
      <c r="CD77" s="799"/>
      <c r="CE77" s="799"/>
      <c r="CF77" s="799"/>
      <c r="CG77" s="801"/>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0"/>
      <c r="EA77" s="55"/>
    </row>
    <row r="78" spans="1:131" s="52" customFormat="1" ht="26.25" customHeight="1" x14ac:dyDescent="0.15">
      <c r="A78" s="60">
        <v>11</v>
      </c>
      <c r="B78" s="732"/>
      <c r="C78" s="733"/>
      <c r="D78" s="733"/>
      <c r="E78" s="733"/>
      <c r="F78" s="733"/>
      <c r="G78" s="733"/>
      <c r="H78" s="733"/>
      <c r="I78" s="733"/>
      <c r="J78" s="733"/>
      <c r="K78" s="733"/>
      <c r="L78" s="733"/>
      <c r="M78" s="733"/>
      <c r="N78" s="733"/>
      <c r="O78" s="733"/>
      <c r="P78" s="734"/>
      <c r="Q78" s="723"/>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8"/>
      <c r="BT78" s="799"/>
      <c r="BU78" s="799"/>
      <c r="BV78" s="799"/>
      <c r="BW78" s="799"/>
      <c r="BX78" s="799"/>
      <c r="BY78" s="799"/>
      <c r="BZ78" s="799"/>
      <c r="CA78" s="799"/>
      <c r="CB78" s="799"/>
      <c r="CC78" s="799"/>
      <c r="CD78" s="799"/>
      <c r="CE78" s="799"/>
      <c r="CF78" s="799"/>
      <c r="CG78" s="801"/>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0"/>
      <c r="EA78" s="55"/>
    </row>
    <row r="79" spans="1:131" s="52" customFormat="1" ht="26.25" customHeight="1" x14ac:dyDescent="0.15">
      <c r="A79" s="60">
        <v>12</v>
      </c>
      <c r="B79" s="732"/>
      <c r="C79" s="733"/>
      <c r="D79" s="733"/>
      <c r="E79" s="733"/>
      <c r="F79" s="733"/>
      <c r="G79" s="733"/>
      <c r="H79" s="733"/>
      <c r="I79" s="733"/>
      <c r="J79" s="733"/>
      <c r="K79" s="733"/>
      <c r="L79" s="733"/>
      <c r="M79" s="733"/>
      <c r="N79" s="733"/>
      <c r="O79" s="733"/>
      <c r="P79" s="734"/>
      <c r="Q79" s="723"/>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8"/>
      <c r="BT79" s="799"/>
      <c r="BU79" s="799"/>
      <c r="BV79" s="799"/>
      <c r="BW79" s="799"/>
      <c r="BX79" s="799"/>
      <c r="BY79" s="799"/>
      <c r="BZ79" s="799"/>
      <c r="CA79" s="799"/>
      <c r="CB79" s="799"/>
      <c r="CC79" s="799"/>
      <c r="CD79" s="799"/>
      <c r="CE79" s="799"/>
      <c r="CF79" s="799"/>
      <c r="CG79" s="801"/>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0"/>
      <c r="EA79" s="55"/>
    </row>
    <row r="80" spans="1:131" s="52" customFormat="1" ht="26.25" customHeight="1" x14ac:dyDescent="0.15">
      <c r="A80" s="60">
        <v>13</v>
      </c>
      <c r="B80" s="732"/>
      <c r="C80" s="733"/>
      <c r="D80" s="733"/>
      <c r="E80" s="733"/>
      <c r="F80" s="733"/>
      <c r="G80" s="733"/>
      <c r="H80" s="733"/>
      <c r="I80" s="733"/>
      <c r="J80" s="733"/>
      <c r="K80" s="733"/>
      <c r="L80" s="733"/>
      <c r="M80" s="733"/>
      <c r="N80" s="733"/>
      <c r="O80" s="733"/>
      <c r="P80" s="734"/>
      <c r="Q80" s="723"/>
      <c r="R80" s="724"/>
      <c r="S80" s="724"/>
      <c r="T80" s="724"/>
      <c r="U80" s="724"/>
      <c r="V80" s="724"/>
      <c r="W80" s="724"/>
      <c r="X80" s="724"/>
      <c r="Y80" s="724"/>
      <c r="Z80" s="724"/>
      <c r="AA80" s="724"/>
      <c r="AB80" s="724"/>
      <c r="AC80" s="724"/>
      <c r="AD80" s="724"/>
      <c r="AE80" s="724"/>
      <c r="AF80" s="724"/>
      <c r="AG80" s="724"/>
      <c r="AH80" s="724"/>
      <c r="AI80" s="724"/>
      <c r="AJ80" s="724"/>
      <c r="AK80" s="724"/>
      <c r="AL80" s="724"/>
      <c r="AM80" s="724"/>
      <c r="AN80" s="724"/>
      <c r="AO80" s="724"/>
      <c r="AP80" s="724"/>
      <c r="AQ80" s="724"/>
      <c r="AR80" s="724"/>
      <c r="AS80" s="724"/>
      <c r="AT80" s="724"/>
      <c r="AU80" s="724"/>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8"/>
      <c r="BT80" s="799"/>
      <c r="BU80" s="799"/>
      <c r="BV80" s="799"/>
      <c r="BW80" s="799"/>
      <c r="BX80" s="799"/>
      <c r="BY80" s="799"/>
      <c r="BZ80" s="799"/>
      <c r="CA80" s="799"/>
      <c r="CB80" s="799"/>
      <c r="CC80" s="799"/>
      <c r="CD80" s="799"/>
      <c r="CE80" s="799"/>
      <c r="CF80" s="799"/>
      <c r="CG80" s="801"/>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0"/>
      <c r="EA80" s="55"/>
    </row>
    <row r="81" spans="1:131" s="52" customFormat="1" ht="26.25" customHeight="1" x14ac:dyDescent="0.15">
      <c r="A81" s="60">
        <v>14</v>
      </c>
      <c r="B81" s="732"/>
      <c r="C81" s="733"/>
      <c r="D81" s="733"/>
      <c r="E81" s="733"/>
      <c r="F81" s="733"/>
      <c r="G81" s="733"/>
      <c r="H81" s="733"/>
      <c r="I81" s="733"/>
      <c r="J81" s="733"/>
      <c r="K81" s="733"/>
      <c r="L81" s="733"/>
      <c r="M81" s="733"/>
      <c r="N81" s="733"/>
      <c r="O81" s="733"/>
      <c r="P81" s="734"/>
      <c r="Q81" s="723"/>
      <c r="R81" s="724"/>
      <c r="S81" s="724"/>
      <c r="T81" s="724"/>
      <c r="U81" s="724"/>
      <c r="V81" s="724"/>
      <c r="W81" s="724"/>
      <c r="X81" s="724"/>
      <c r="Y81" s="724"/>
      <c r="Z81" s="724"/>
      <c r="AA81" s="724"/>
      <c r="AB81" s="724"/>
      <c r="AC81" s="724"/>
      <c r="AD81" s="724"/>
      <c r="AE81" s="724"/>
      <c r="AF81" s="724"/>
      <c r="AG81" s="724"/>
      <c r="AH81" s="724"/>
      <c r="AI81" s="724"/>
      <c r="AJ81" s="724"/>
      <c r="AK81" s="724"/>
      <c r="AL81" s="724"/>
      <c r="AM81" s="724"/>
      <c r="AN81" s="724"/>
      <c r="AO81" s="724"/>
      <c r="AP81" s="724"/>
      <c r="AQ81" s="724"/>
      <c r="AR81" s="724"/>
      <c r="AS81" s="724"/>
      <c r="AT81" s="724"/>
      <c r="AU81" s="724"/>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8"/>
      <c r="BT81" s="799"/>
      <c r="BU81" s="799"/>
      <c r="BV81" s="799"/>
      <c r="BW81" s="799"/>
      <c r="BX81" s="799"/>
      <c r="BY81" s="799"/>
      <c r="BZ81" s="799"/>
      <c r="CA81" s="799"/>
      <c r="CB81" s="799"/>
      <c r="CC81" s="799"/>
      <c r="CD81" s="799"/>
      <c r="CE81" s="799"/>
      <c r="CF81" s="799"/>
      <c r="CG81" s="801"/>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0"/>
      <c r="EA81" s="55"/>
    </row>
    <row r="82" spans="1:131" s="52" customFormat="1" ht="26.25" customHeight="1" x14ac:dyDescent="0.15">
      <c r="A82" s="60">
        <v>15</v>
      </c>
      <c r="B82" s="732"/>
      <c r="C82" s="733"/>
      <c r="D82" s="733"/>
      <c r="E82" s="733"/>
      <c r="F82" s="733"/>
      <c r="G82" s="733"/>
      <c r="H82" s="733"/>
      <c r="I82" s="733"/>
      <c r="J82" s="733"/>
      <c r="K82" s="733"/>
      <c r="L82" s="733"/>
      <c r="M82" s="733"/>
      <c r="N82" s="733"/>
      <c r="O82" s="733"/>
      <c r="P82" s="734"/>
      <c r="Q82" s="723"/>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8"/>
      <c r="BT82" s="799"/>
      <c r="BU82" s="799"/>
      <c r="BV82" s="799"/>
      <c r="BW82" s="799"/>
      <c r="BX82" s="799"/>
      <c r="BY82" s="799"/>
      <c r="BZ82" s="799"/>
      <c r="CA82" s="799"/>
      <c r="CB82" s="799"/>
      <c r="CC82" s="799"/>
      <c r="CD82" s="799"/>
      <c r="CE82" s="799"/>
      <c r="CF82" s="799"/>
      <c r="CG82" s="801"/>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0"/>
      <c r="EA82" s="55"/>
    </row>
    <row r="83" spans="1:131" s="52" customFormat="1" ht="26.25" customHeight="1" x14ac:dyDescent="0.15">
      <c r="A83" s="60">
        <v>16</v>
      </c>
      <c r="B83" s="732"/>
      <c r="C83" s="733"/>
      <c r="D83" s="733"/>
      <c r="E83" s="733"/>
      <c r="F83" s="733"/>
      <c r="G83" s="733"/>
      <c r="H83" s="733"/>
      <c r="I83" s="733"/>
      <c r="J83" s="733"/>
      <c r="K83" s="733"/>
      <c r="L83" s="733"/>
      <c r="M83" s="733"/>
      <c r="N83" s="733"/>
      <c r="O83" s="733"/>
      <c r="P83" s="734"/>
      <c r="Q83" s="723"/>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8"/>
      <c r="BT83" s="799"/>
      <c r="BU83" s="799"/>
      <c r="BV83" s="799"/>
      <c r="BW83" s="799"/>
      <c r="BX83" s="799"/>
      <c r="BY83" s="799"/>
      <c r="BZ83" s="799"/>
      <c r="CA83" s="799"/>
      <c r="CB83" s="799"/>
      <c r="CC83" s="799"/>
      <c r="CD83" s="799"/>
      <c r="CE83" s="799"/>
      <c r="CF83" s="799"/>
      <c r="CG83" s="801"/>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0"/>
      <c r="EA83" s="55"/>
    </row>
    <row r="84" spans="1:131" s="52" customFormat="1" ht="26.25" customHeight="1" x14ac:dyDescent="0.15">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8"/>
      <c r="BT84" s="799"/>
      <c r="BU84" s="799"/>
      <c r="BV84" s="799"/>
      <c r="BW84" s="799"/>
      <c r="BX84" s="799"/>
      <c r="BY84" s="799"/>
      <c r="BZ84" s="799"/>
      <c r="CA84" s="799"/>
      <c r="CB84" s="799"/>
      <c r="CC84" s="799"/>
      <c r="CD84" s="799"/>
      <c r="CE84" s="799"/>
      <c r="CF84" s="799"/>
      <c r="CG84" s="801"/>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0"/>
      <c r="EA84" s="55"/>
    </row>
    <row r="85" spans="1:131" s="52" customFormat="1" ht="26.25" customHeight="1" x14ac:dyDescent="0.15">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8"/>
      <c r="BT85" s="799"/>
      <c r="BU85" s="799"/>
      <c r="BV85" s="799"/>
      <c r="BW85" s="799"/>
      <c r="BX85" s="799"/>
      <c r="BY85" s="799"/>
      <c r="BZ85" s="799"/>
      <c r="CA85" s="799"/>
      <c r="CB85" s="799"/>
      <c r="CC85" s="799"/>
      <c r="CD85" s="799"/>
      <c r="CE85" s="799"/>
      <c r="CF85" s="799"/>
      <c r="CG85" s="801"/>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0"/>
      <c r="EA85" s="55"/>
    </row>
    <row r="86" spans="1:131" s="52" customFormat="1" ht="26.25" customHeight="1" x14ac:dyDescent="0.15">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8"/>
      <c r="BT86" s="799"/>
      <c r="BU86" s="799"/>
      <c r="BV86" s="799"/>
      <c r="BW86" s="799"/>
      <c r="BX86" s="799"/>
      <c r="BY86" s="799"/>
      <c r="BZ86" s="799"/>
      <c r="CA86" s="799"/>
      <c r="CB86" s="799"/>
      <c r="CC86" s="799"/>
      <c r="CD86" s="799"/>
      <c r="CE86" s="799"/>
      <c r="CF86" s="799"/>
      <c r="CG86" s="801"/>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0"/>
      <c r="EA86" s="55"/>
    </row>
    <row r="87" spans="1:131" s="52" customFormat="1" ht="26.25" customHeight="1" x14ac:dyDescent="0.15">
      <c r="A87" s="65">
        <v>20</v>
      </c>
      <c r="B87" s="802"/>
      <c r="C87" s="803"/>
      <c r="D87" s="803"/>
      <c r="E87" s="803"/>
      <c r="F87" s="803"/>
      <c r="G87" s="803"/>
      <c r="H87" s="803"/>
      <c r="I87" s="803"/>
      <c r="J87" s="803"/>
      <c r="K87" s="803"/>
      <c r="L87" s="803"/>
      <c r="M87" s="803"/>
      <c r="N87" s="803"/>
      <c r="O87" s="803"/>
      <c r="P87" s="804"/>
      <c r="Q87" s="805"/>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7"/>
      <c r="BA87" s="807"/>
      <c r="BB87" s="807"/>
      <c r="BC87" s="807"/>
      <c r="BD87" s="808"/>
      <c r="BE87" s="63"/>
      <c r="BF87" s="63"/>
      <c r="BG87" s="63"/>
      <c r="BH87" s="63"/>
      <c r="BI87" s="63"/>
      <c r="BJ87" s="63"/>
      <c r="BK87" s="63"/>
      <c r="BL87" s="63"/>
      <c r="BM87" s="63"/>
      <c r="BN87" s="63"/>
      <c r="BO87" s="63"/>
      <c r="BP87" s="63"/>
      <c r="BQ87" s="60">
        <v>81</v>
      </c>
      <c r="BR87" s="89"/>
      <c r="BS87" s="798"/>
      <c r="BT87" s="799"/>
      <c r="BU87" s="799"/>
      <c r="BV87" s="799"/>
      <c r="BW87" s="799"/>
      <c r="BX87" s="799"/>
      <c r="BY87" s="799"/>
      <c r="BZ87" s="799"/>
      <c r="CA87" s="799"/>
      <c r="CB87" s="799"/>
      <c r="CC87" s="799"/>
      <c r="CD87" s="799"/>
      <c r="CE87" s="799"/>
      <c r="CF87" s="799"/>
      <c r="CG87" s="801"/>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0"/>
      <c r="EA87" s="55"/>
    </row>
    <row r="88" spans="1:131" s="52" customFormat="1" ht="26.25" customHeight="1" x14ac:dyDescent="0.15">
      <c r="A88" s="61" t="s">
        <v>254</v>
      </c>
      <c r="B88" s="752" t="s">
        <v>187</v>
      </c>
      <c r="C88" s="753"/>
      <c r="D88" s="753"/>
      <c r="E88" s="753"/>
      <c r="F88" s="753"/>
      <c r="G88" s="753"/>
      <c r="H88" s="753"/>
      <c r="I88" s="753"/>
      <c r="J88" s="753"/>
      <c r="K88" s="753"/>
      <c r="L88" s="753"/>
      <c r="M88" s="753"/>
      <c r="N88" s="753"/>
      <c r="O88" s="753"/>
      <c r="P88" s="754"/>
      <c r="Q88" s="792"/>
      <c r="R88" s="761"/>
      <c r="S88" s="761"/>
      <c r="T88" s="761"/>
      <c r="U88" s="761"/>
      <c r="V88" s="761"/>
      <c r="W88" s="761"/>
      <c r="X88" s="761"/>
      <c r="Y88" s="761"/>
      <c r="Z88" s="761"/>
      <c r="AA88" s="761"/>
      <c r="AB88" s="761"/>
      <c r="AC88" s="761"/>
      <c r="AD88" s="761"/>
      <c r="AE88" s="761"/>
      <c r="AF88" s="756">
        <v>16428</v>
      </c>
      <c r="AG88" s="756"/>
      <c r="AH88" s="756"/>
      <c r="AI88" s="756"/>
      <c r="AJ88" s="756"/>
      <c r="AK88" s="761"/>
      <c r="AL88" s="761"/>
      <c r="AM88" s="761"/>
      <c r="AN88" s="761"/>
      <c r="AO88" s="761"/>
      <c r="AP88" s="756"/>
      <c r="AQ88" s="756"/>
      <c r="AR88" s="756"/>
      <c r="AS88" s="756"/>
      <c r="AT88" s="756"/>
      <c r="AU88" s="756"/>
      <c r="AV88" s="756"/>
      <c r="AW88" s="756"/>
      <c r="AX88" s="756"/>
      <c r="AY88" s="756"/>
      <c r="AZ88" s="762"/>
      <c r="BA88" s="762"/>
      <c r="BB88" s="762"/>
      <c r="BC88" s="762"/>
      <c r="BD88" s="763"/>
      <c r="BE88" s="63"/>
      <c r="BF88" s="63"/>
      <c r="BG88" s="63"/>
      <c r="BH88" s="63"/>
      <c r="BI88" s="63"/>
      <c r="BJ88" s="63"/>
      <c r="BK88" s="63"/>
      <c r="BL88" s="63"/>
      <c r="BM88" s="63"/>
      <c r="BN88" s="63"/>
      <c r="BO88" s="63"/>
      <c r="BP88" s="63"/>
      <c r="BQ88" s="60">
        <v>82</v>
      </c>
      <c r="BR88" s="89"/>
      <c r="BS88" s="798"/>
      <c r="BT88" s="799"/>
      <c r="BU88" s="799"/>
      <c r="BV88" s="799"/>
      <c r="BW88" s="799"/>
      <c r="BX88" s="799"/>
      <c r="BY88" s="799"/>
      <c r="BZ88" s="799"/>
      <c r="CA88" s="799"/>
      <c r="CB88" s="799"/>
      <c r="CC88" s="799"/>
      <c r="CD88" s="799"/>
      <c r="CE88" s="799"/>
      <c r="CF88" s="799"/>
      <c r="CG88" s="801"/>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0"/>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8"/>
      <c r="BT89" s="799"/>
      <c r="BU89" s="799"/>
      <c r="BV89" s="799"/>
      <c r="BW89" s="799"/>
      <c r="BX89" s="799"/>
      <c r="BY89" s="799"/>
      <c r="BZ89" s="799"/>
      <c r="CA89" s="799"/>
      <c r="CB89" s="799"/>
      <c r="CC89" s="799"/>
      <c r="CD89" s="799"/>
      <c r="CE89" s="799"/>
      <c r="CF89" s="799"/>
      <c r="CG89" s="801"/>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0"/>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8"/>
      <c r="BT90" s="799"/>
      <c r="BU90" s="799"/>
      <c r="BV90" s="799"/>
      <c r="BW90" s="799"/>
      <c r="BX90" s="799"/>
      <c r="BY90" s="799"/>
      <c r="BZ90" s="799"/>
      <c r="CA90" s="799"/>
      <c r="CB90" s="799"/>
      <c r="CC90" s="799"/>
      <c r="CD90" s="799"/>
      <c r="CE90" s="799"/>
      <c r="CF90" s="799"/>
      <c r="CG90" s="801"/>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0"/>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8"/>
      <c r="BT91" s="799"/>
      <c r="BU91" s="799"/>
      <c r="BV91" s="799"/>
      <c r="BW91" s="799"/>
      <c r="BX91" s="799"/>
      <c r="BY91" s="799"/>
      <c r="BZ91" s="799"/>
      <c r="CA91" s="799"/>
      <c r="CB91" s="799"/>
      <c r="CC91" s="799"/>
      <c r="CD91" s="799"/>
      <c r="CE91" s="799"/>
      <c r="CF91" s="799"/>
      <c r="CG91" s="801"/>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0"/>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8"/>
      <c r="BT92" s="799"/>
      <c r="BU92" s="799"/>
      <c r="BV92" s="799"/>
      <c r="BW92" s="799"/>
      <c r="BX92" s="799"/>
      <c r="BY92" s="799"/>
      <c r="BZ92" s="799"/>
      <c r="CA92" s="799"/>
      <c r="CB92" s="799"/>
      <c r="CC92" s="799"/>
      <c r="CD92" s="799"/>
      <c r="CE92" s="799"/>
      <c r="CF92" s="799"/>
      <c r="CG92" s="801"/>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0"/>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8"/>
      <c r="BT93" s="799"/>
      <c r="BU93" s="799"/>
      <c r="BV93" s="799"/>
      <c r="BW93" s="799"/>
      <c r="BX93" s="799"/>
      <c r="BY93" s="799"/>
      <c r="BZ93" s="799"/>
      <c r="CA93" s="799"/>
      <c r="CB93" s="799"/>
      <c r="CC93" s="799"/>
      <c r="CD93" s="799"/>
      <c r="CE93" s="799"/>
      <c r="CF93" s="799"/>
      <c r="CG93" s="801"/>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0"/>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8"/>
      <c r="BT94" s="799"/>
      <c r="BU94" s="799"/>
      <c r="BV94" s="799"/>
      <c r="BW94" s="799"/>
      <c r="BX94" s="799"/>
      <c r="BY94" s="799"/>
      <c r="BZ94" s="799"/>
      <c r="CA94" s="799"/>
      <c r="CB94" s="799"/>
      <c r="CC94" s="799"/>
      <c r="CD94" s="799"/>
      <c r="CE94" s="799"/>
      <c r="CF94" s="799"/>
      <c r="CG94" s="801"/>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0"/>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8"/>
      <c r="BT95" s="799"/>
      <c r="BU95" s="799"/>
      <c r="BV95" s="799"/>
      <c r="BW95" s="799"/>
      <c r="BX95" s="799"/>
      <c r="BY95" s="799"/>
      <c r="BZ95" s="799"/>
      <c r="CA95" s="799"/>
      <c r="CB95" s="799"/>
      <c r="CC95" s="799"/>
      <c r="CD95" s="799"/>
      <c r="CE95" s="799"/>
      <c r="CF95" s="799"/>
      <c r="CG95" s="801"/>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0"/>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8"/>
      <c r="BT96" s="799"/>
      <c r="BU96" s="799"/>
      <c r="BV96" s="799"/>
      <c r="BW96" s="799"/>
      <c r="BX96" s="799"/>
      <c r="BY96" s="799"/>
      <c r="BZ96" s="799"/>
      <c r="CA96" s="799"/>
      <c r="CB96" s="799"/>
      <c r="CC96" s="799"/>
      <c r="CD96" s="799"/>
      <c r="CE96" s="799"/>
      <c r="CF96" s="799"/>
      <c r="CG96" s="801"/>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0"/>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8"/>
      <c r="BT97" s="799"/>
      <c r="BU97" s="799"/>
      <c r="BV97" s="799"/>
      <c r="BW97" s="799"/>
      <c r="BX97" s="799"/>
      <c r="BY97" s="799"/>
      <c r="BZ97" s="799"/>
      <c r="CA97" s="799"/>
      <c r="CB97" s="799"/>
      <c r="CC97" s="799"/>
      <c r="CD97" s="799"/>
      <c r="CE97" s="799"/>
      <c r="CF97" s="799"/>
      <c r="CG97" s="801"/>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0"/>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8"/>
      <c r="BT98" s="799"/>
      <c r="BU98" s="799"/>
      <c r="BV98" s="799"/>
      <c r="BW98" s="799"/>
      <c r="BX98" s="799"/>
      <c r="BY98" s="799"/>
      <c r="BZ98" s="799"/>
      <c r="CA98" s="799"/>
      <c r="CB98" s="799"/>
      <c r="CC98" s="799"/>
      <c r="CD98" s="799"/>
      <c r="CE98" s="799"/>
      <c r="CF98" s="799"/>
      <c r="CG98" s="801"/>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0"/>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8"/>
      <c r="BT99" s="799"/>
      <c r="BU99" s="799"/>
      <c r="BV99" s="799"/>
      <c r="BW99" s="799"/>
      <c r="BX99" s="799"/>
      <c r="BY99" s="799"/>
      <c r="BZ99" s="799"/>
      <c r="CA99" s="799"/>
      <c r="CB99" s="799"/>
      <c r="CC99" s="799"/>
      <c r="CD99" s="799"/>
      <c r="CE99" s="799"/>
      <c r="CF99" s="799"/>
      <c r="CG99" s="801"/>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0"/>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8"/>
      <c r="BT100" s="799"/>
      <c r="BU100" s="799"/>
      <c r="BV100" s="799"/>
      <c r="BW100" s="799"/>
      <c r="BX100" s="799"/>
      <c r="BY100" s="799"/>
      <c r="BZ100" s="799"/>
      <c r="CA100" s="799"/>
      <c r="CB100" s="799"/>
      <c r="CC100" s="799"/>
      <c r="CD100" s="799"/>
      <c r="CE100" s="799"/>
      <c r="CF100" s="799"/>
      <c r="CG100" s="801"/>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0"/>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8"/>
      <c r="BT101" s="799"/>
      <c r="BU101" s="799"/>
      <c r="BV101" s="799"/>
      <c r="BW101" s="799"/>
      <c r="BX101" s="799"/>
      <c r="BY101" s="799"/>
      <c r="BZ101" s="799"/>
      <c r="CA101" s="799"/>
      <c r="CB101" s="799"/>
      <c r="CC101" s="799"/>
      <c r="CD101" s="799"/>
      <c r="CE101" s="799"/>
      <c r="CF101" s="799"/>
      <c r="CG101" s="801"/>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0"/>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52" t="s">
        <v>444</v>
      </c>
      <c r="BS102" s="753"/>
      <c r="BT102" s="753"/>
      <c r="BU102" s="753"/>
      <c r="BV102" s="753"/>
      <c r="BW102" s="753"/>
      <c r="BX102" s="753"/>
      <c r="BY102" s="753"/>
      <c r="BZ102" s="753"/>
      <c r="CA102" s="753"/>
      <c r="CB102" s="753"/>
      <c r="CC102" s="753"/>
      <c r="CD102" s="753"/>
      <c r="CE102" s="753"/>
      <c r="CF102" s="753"/>
      <c r="CG102" s="754"/>
      <c r="CH102" s="809"/>
      <c r="CI102" s="810"/>
      <c r="CJ102" s="810"/>
      <c r="CK102" s="810"/>
      <c r="CL102" s="811"/>
      <c r="CM102" s="809"/>
      <c r="CN102" s="810"/>
      <c r="CO102" s="810"/>
      <c r="CP102" s="810"/>
      <c r="CQ102" s="811"/>
      <c r="CR102" s="812">
        <v>232</v>
      </c>
      <c r="CS102" s="765"/>
      <c r="CT102" s="765"/>
      <c r="CU102" s="765"/>
      <c r="CV102" s="813"/>
      <c r="CW102" s="812">
        <v>126</v>
      </c>
      <c r="CX102" s="765"/>
      <c r="CY102" s="765"/>
      <c r="CZ102" s="765"/>
      <c r="DA102" s="813"/>
      <c r="DB102" s="812"/>
      <c r="DC102" s="765"/>
      <c r="DD102" s="765"/>
      <c r="DE102" s="765"/>
      <c r="DF102" s="813"/>
      <c r="DG102" s="812"/>
      <c r="DH102" s="765"/>
      <c r="DI102" s="765"/>
      <c r="DJ102" s="765"/>
      <c r="DK102" s="813"/>
      <c r="DL102" s="812"/>
      <c r="DM102" s="765"/>
      <c r="DN102" s="765"/>
      <c r="DO102" s="765"/>
      <c r="DP102" s="813"/>
      <c r="DQ102" s="812"/>
      <c r="DR102" s="765"/>
      <c r="DS102" s="765"/>
      <c r="DT102" s="765"/>
      <c r="DU102" s="813"/>
      <c r="DV102" s="752"/>
      <c r="DW102" s="753"/>
      <c r="DX102" s="753"/>
      <c r="DY102" s="753"/>
      <c r="DZ102" s="81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5" t="s">
        <v>461</v>
      </c>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5"/>
      <c r="DI103" s="815"/>
      <c r="DJ103" s="815"/>
      <c r="DK103" s="815"/>
      <c r="DL103" s="815"/>
      <c r="DM103" s="815"/>
      <c r="DN103" s="815"/>
      <c r="DO103" s="815"/>
      <c r="DP103" s="815"/>
      <c r="DQ103" s="815"/>
      <c r="DR103" s="815"/>
      <c r="DS103" s="815"/>
      <c r="DT103" s="815"/>
      <c r="DU103" s="815"/>
      <c r="DV103" s="815"/>
      <c r="DW103" s="815"/>
      <c r="DX103" s="815"/>
      <c r="DY103" s="815"/>
      <c r="DZ103" s="81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6" t="s">
        <v>462</v>
      </c>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463</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7" t="s">
        <v>464</v>
      </c>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9"/>
      <c r="AU108" s="817" t="s">
        <v>204</v>
      </c>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c r="DG108" s="818"/>
      <c r="DH108" s="818"/>
      <c r="DI108" s="818"/>
      <c r="DJ108" s="818"/>
      <c r="DK108" s="818"/>
      <c r="DL108" s="818"/>
      <c r="DM108" s="818"/>
      <c r="DN108" s="818"/>
      <c r="DO108" s="818"/>
      <c r="DP108" s="818"/>
      <c r="DQ108" s="818"/>
      <c r="DR108" s="818"/>
      <c r="DS108" s="818"/>
      <c r="DT108" s="818"/>
      <c r="DU108" s="818"/>
      <c r="DV108" s="818"/>
      <c r="DW108" s="818"/>
      <c r="DX108" s="818"/>
      <c r="DY108" s="818"/>
      <c r="DZ108" s="819"/>
    </row>
    <row r="109" spans="1:131" s="55" customFormat="1" ht="26.25" customHeight="1" x14ac:dyDescent="0.15">
      <c r="A109" s="820" t="s">
        <v>465</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2"/>
      <c r="AA109" s="823" t="s">
        <v>466</v>
      </c>
      <c r="AB109" s="821"/>
      <c r="AC109" s="821"/>
      <c r="AD109" s="821"/>
      <c r="AE109" s="822"/>
      <c r="AF109" s="823" t="s">
        <v>164</v>
      </c>
      <c r="AG109" s="821"/>
      <c r="AH109" s="821"/>
      <c r="AI109" s="821"/>
      <c r="AJ109" s="822"/>
      <c r="AK109" s="823" t="s">
        <v>387</v>
      </c>
      <c r="AL109" s="821"/>
      <c r="AM109" s="821"/>
      <c r="AN109" s="821"/>
      <c r="AO109" s="822"/>
      <c r="AP109" s="823" t="s">
        <v>467</v>
      </c>
      <c r="AQ109" s="821"/>
      <c r="AR109" s="821"/>
      <c r="AS109" s="821"/>
      <c r="AT109" s="824"/>
      <c r="AU109" s="820" t="s">
        <v>465</v>
      </c>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2"/>
      <c r="BQ109" s="823" t="s">
        <v>466</v>
      </c>
      <c r="BR109" s="821"/>
      <c r="BS109" s="821"/>
      <c r="BT109" s="821"/>
      <c r="BU109" s="822"/>
      <c r="BV109" s="823" t="s">
        <v>164</v>
      </c>
      <c r="BW109" s="821"/>
      <c r="BX109" s="821"/>
      <c r="BY109" s="821"/>
      <c r="BZ109" s="822"/>
      <c r="CA109" s="823" t="s">
        <v>387</v>
      </c>
      <c r="CB109" s="821"/>
      <c r="CC109" s="821"/>
      <c r="CD109" s="821"/>
      <c r="CE109" s="822"/>
      <c r="CF109" s="825" t="s">
        <v>467</v>
      </c>
      <c r="CG109" s="825"/>
      <c r="CH109" s="825"/>
      <c r="CI109" s="825"/>
      <c r="CJ109" s="825"/>
      <c r="CK109" s="823" t="s">
        <v>96</v>
      </c>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2"/>
      <c r="DG109" s="823" t="s">
        <v>466</v>
      </c>
      <c r="DH109" s="821"/>
      <c r="DI109" s="821"/>
      <c r="DJ109" s="821"/>
      <c r="DK109" s="822"/>
      <c r="DL109" s="823" t="s">
        <v>164</v>
      </c>
      <c r="DM109" s="821"/>
      <c r="DN109" s="821"/>
      <c r="DO109" s="821"/>
      <c r="DP109" s="822"/>
      <c r="DQ109" s="823" t="s">
        <v>387</v>
      </c>
      <c r="DR109" s="821"/>
      <c r="DS109" s="821"/>
      <c r="DT109" s="821"/>
      <c r="DU109" s="822"/>
      <c r="DV109" s="823" t="s">
        <v>467</v>
      </c>
      <c r="DW109" s="821"/>
      <c r="DX109" s="821"/>
      <c r="DY109" s="821"/>
      <c r="DZ109" s="824"/>
    </row>
    <row r="110" spans="1:131" s="55" customFormat="1" ht="26.25" customHeight="1" x14ac:dyDescent="0.15">
      <c r="A110" s="826" t="s">
        <v>324</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29">
        <v>5295861</v>
      </c>
      <c r="AB110" s="830"/>
      <c r="AC110" s="830"/>
      <c r="AD110" s="830"/>
      <c r="AE110" s="831"/>
      <c r="AF110" s="832">
        <v>5217391</v>
      </c>
      <c r="AG110" s="830"/>
      <c r="AH110" s="830"/>
      <c r="AI110" s="830"/>
      <c r="AJ110" s="831"/>
      <c r="AK110" s="832">
        <v>5624270</v>
      </c>
      <c r="AL110" s="830"/>
      <c r="AM110" s="830"/>
      <c r="AN110" s="830"/>
      <c r="AO110" s="831"/>
      <c r="AP110" s="833">
        <v>21.5</v>
      </c>
      <c r="AQ110" s="834"/>
      <c r="AR110" s="834"/>
      <c r="AS110" s="834"/>
      <c r="AT110" s="835"/>
      <c r="AU110" s="1016" t="s">
        <v>121</v>
      </c>
      <c r="AV110" s="1017"/>
      <c r="AW110" s="1017"/>
      <c r="AX110" s="1017"/>
      <c r="AY110" s="1017"/>
      <c r="AZ110" s="836" t="s">
        <v>468</v>
      </c>
      <c r="BA110" s="827"/>
      <c r="BB110" s="827"/>
      <c r="BC110" s="827"/>
      <c r="BD110" s="827"/>
      <c r="BE110" s="827"/>
      <c r="BF110" s="827"/>
      <c r="BG110" s="827"/>
      <c r="BH110" s="827"/>
      <c r="BI110" s="827"/>
      <c r="BJ110" s="827"/>
      <c r="BK110" s="827"/>
      <c r="BL110" s="827"/>
      <c r="BM110" s="827"/>
      <c r="BN110" s="827"/>
      <c r="BO110" s="827"/>
      <c r="BP110" s="828"/>
      <c r="BQ110" s="837">
        <v>74055637</v>
      </c>
      <c r="BR110" s="838"/>
      <c r="BS110" s="838"/>
      <c r="BT110" s="838"/>
      <c r="BU110" s="838"/>
      <c r="BV110" s="838">
        <v>73777156</v>
      </c>
      <c r="BW110" s="838"/>
      <c r="BX110" s="838"/>
      <c r="BY110" s="838"/>
      <c r="BZ110" s="838"/>
      <c r="CA110" s="838">
        <v>72394198</v>
      </c>
      <c r="CB110" s="838"/>
      <c r="CC110" s="838"/>
      <c r="CD110" s="838"/>
      <c r="CE110" s="838"/>
      <c r="CF110" s="839">
        <v>276.8</v>
      </c>
      <c r="CG110" s="840"/>
      <c r="CH110" s="840"/>
      <c r="CI110" s="840"/>
      <c r="CJ110" s="840"/>
      <c r="CK110" s="1022" t="s">
        <v>382</v>
      </c>
      <c r="CL110" s="1023"/>
      <c r="CM110" s="841" t="s">
        <v>469</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37" t="s">
        <v>202</v>
      </c>
      <c r="DH110" s="838"/>
      <c r="DI110" s="838"/>
      <c r="DJ110" s="838"/>
      <c r="DK110" s="838"/>
      <c r="DL110" s="838" t="s">
        <v>202</v>
      </c>
      <c r="DM110" s="838"/>
      <c r="DN110" s="838"/>
      <c r="DO110" s="838"/>
      <c r="DP110" s="838"/>
      <c r="DQ110" s="838" t="s">
        <v>202</v>
      </c>
      <c r="DR110" s="838"/>
      <c r="DS110" s="838"/>
      <c r="DT110" s="838"/>
      <c r="DU110" s="838"/>
      <c r="DV110" s="844" t="s">
        <v>202</v>
      </c>
      <c r="DW110" s="844"/>
      <c r="DX110" s="844"/>
      <c r="DY110" s="844"/>
      <c r="DZ110" s="845"/>
    </row>
    <row r="111" spans="1:131" s="55" customFormat="1" ht="26.25" customHeight="1" x14ac:dyDescent="0.15">
      <c r="A111" s="846" t="s">
        <v>449</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8"/>
      <c r="AA111" s="849" t="s">
        <v>202</v>
      </c>
      <c r="AB111" s="850"/>
      <c r="AC111" s="850"/>
      <c r="AD111" s="850"/>
      <c r="AE111" s="851"/>
      <c r="AF111" s="852" t="s">
        <v>202</v>
      </c>
      <c r="AG111" s="850"/>
      <c r="AH111" s="850"/>
      <c r="AI111" s="850"/>
      <c r="AJ111" s="851"/>
      <c r="AK111" s="852" t="s">
        <v>202</v>
      </c>
      <c r="AL111" s="850"/>
      <c r="AM111" s="850"/>
      <c r="AN111" s="850"/>
      <c r="AO111" s="851"/>
      <c r="AP111" s="853" t="s">
        <v>202</v>
      </c>
      <c r="AQ111" s="854"/>
      <c r="AR111" s="854"/>
      <c r="AS111" s="854"/>
      <c r="AT111" s="855"/>
      <c r="AU111" s="1018"/>
      <c r="AV111" s="1019"/>
      <c r="AW111" s="1019"/>
      <c r="AX111" s="1019"/>
      <c r="AY111" s="1019"/>
      <c r="AZ111" s="856" t="s">
        <v>471</v>
      </c>
      <c r="BA111" s="857"/>
      <c r="BB111" s="857"/>
      <c r="BC111" s="857"/>
      <c r="BD111" s="857"/>
      <c r="BE111" s="857"/>
      <c r="BF111" s="857"/>
      <c r="BG111" s="857"/>
      <c r="BH111" s="857"/>
      <c r="BI111" s="857"/>
      <c r="BJ111" s="857"/>
      <c r="BK111" s="857"/>
      <c r="BL111" s="857"/>
      <c r="BM111" s="857"/>
      <c r="BN111" s="857"/>
      <c r="BO111" s="857"/>
      <c r="BP111" s="858"/>
      <c r="BQ111" s="859">
        <v>167703</v>
      </c>
      <c r="BR111" s="860"/>
      <c r="BS111" s="860"/>
      <c r="BT111" s="860"/>
      <c r="BU111" s="860"/>
      <c r="BV111" s="860">
        <v>435006</v>
      </c>
      <c r="BW111" s="860"/>
      <c r="BX111" s="860"/>
      <c r="BY111" s="860"/>
      <c r="BZ111" s="860"/>
      <c r="CA111" s="860">
        <v>408579</v>
      </c>
      <c r="CB111" s="860"/>
      <c r="CC111" s="860"/>
      <c r="CD111" s="860"/>
      <c r="CE111" s="860"/>
      <c r="CF111" s="861">
        <v>1.6</v>
      </c>
      <c r="CG111" s="862"/>
      <c r="CH111" s="862"/>
      <c r="CI111" s="862"/>
      <c r="CJ111" s="862"/>
      <c r="CK111" s="1024"/>
      <c r="CL111" s="1025"/>
      <c r="CM111" s="863" t="s">
        <v>134</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9" t="s">
        <v>202</v>
      </c>
      <c r="DH111" s="860"/>
      <c r="DI111" s="860"/>
      <c r="DJ111" s="860"/>
      <c r="DK111" s="860"/>
      <c r="DL111" s="860" t="s">
        <v>202</v>
      </c>
      <c r="DM111" s="860"/>
      <c r="DN111" s="860"/>
      <c r="DO111" s="860"/>
      <c r="DP111" s="860"/>
      <c r="DQ111" s="860" t="s">
        <v>202</v>
      </c>
      <c r="DR111" s="860"/>
      <c r="DS111" s="860"/>
      <c r="DT111" s="860"/>
      <c r="DU111" s="860"/>
      <c r="DV111" s="866" t="s">
        <v>202</v>
      </c>
      <c r="DW111" s="866"/>
      <c r="DX111" s="866"/>
      <c r="DY111" s="866"/>
      <c r="DZ111" s="867"/>
    </row>
    <row r="112" spans="1:131" s="55" customFormat="1" ht="26.25" customHeight="1" x14ac:dyDescent="0.15">
      <c r="A112" s="985" t="s">
        <v>154</v>
      </c>
      <c r="B112" s="986"/>
      <c r="C112" s="857" t="s">
        <v>472</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49">
        <v>20000</v>
      </c>
      <c r="AB112" s="850"/>
      <c r="AC112" s="850"/>
      <c r="AD112" s="850"/>
      <c r="AE112" s="851"/>
      <c r="AF112" s="852">
        <v>13333</v>
      </c>
      <c r="AG112" s="850"/>
      <c r="AH112" s="850"/>
      <c r="AI112" s="850"/>
      <c r="AJ112" s="851"/>
      <c r="AK112" s="852">
        <v>6667</v>
      </c>
      <c r="AL112" s="850"/>
      <c r="AM112" s="850"/>
      <c r="AN112" s="850"/>
      <c r="AO112" s="851"/>
      <c r="AP112" s="853">
        <v>0</v>
      </c>
      <c r="AQ112" s="854"/>
      <c r="AR112" s="854"/>
      <c r="AS112" s="854"/>
      <c r="AT112" s="855"/>
      <c r="AU112" s="1018"/>
      <c r="AV112" s="1019"/>
      <c r="AW112" s="1019"/>
      <c r="AX112" s="1019"/>
      <c r="AY112" s="1019"/>
      <c r="AZ112" s="856" t="s">
        <v>271</v>
      </c>
      <c r="BA112" s="857"/>
      <c r="BB112" s="857"/>
      <c r="BC112" s="857"/>
      <c r="BD112" s="857"/>
      <c r="BE112" s="857"/>
      <c r="BF112" s="857"/>
      <c r="BG112" s="857"/>
      <c r="BH112" s="857"/>
      <c r="BI112" s="857"/>
      <c r="BJ112" s="857"/>
      <c r="BK112" s="857"/>
      <c r="BL112" s="857"/>
      <c r="BM112" s="857"/>
      <c r="BN112" s="857"/>
      <c r="BO112" s="857"/>
      <c r="BP112" s="858"/>
      <c r="BQ112" s="859">
        <v>11833140</v>
      </c>
      <c r="BR112" s="860"/>
      <c r="BS112" s="860"/>
      <c r="BT112" s="860"/>
      <c r="BU112" s="860"/>
      <c r="BV112" s="860">
        <v>9842508</v>
      </c>
      <c r="BW112" s="860"/>
      <c r="BX112" s="860"/>
      <c r="BY112" s="860"/>
      <c r="BZ112" s="860"/>
      <c r="CA112" s="860">
        <v>9447223</v>
      </c>
      <c r="CB112" s="860"/>
      <c r="CC112" s="860"/>
      <c r="CD112" s="860"/>
      <c r="CE112" s="860"/>
      <c r="CF112" s="861">
        <v>36.1</v>
      </c>
      <c r="CG112" s="862"/>
      <c r="CH112" s="862"/>
      <c r="CI112" s="862"/>
      <c r="CJ112" s="862"/>
      <c r="CK112" s="1024"/>
      <c r="CL112" s="1025"/>
      <c r="CM112" s="863" t="s">
        <v>212</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9">
        <v>167703</v>
      </c>
      <c r="DH112" s="860"/>
      <c r="DI112" s="860"/>
      <c r="DJ112" s="860"/>
      <c r="DK112" s="860"/>
      <c r="DL112" s="860">
        <v>150920</v>
      </c>
      <c r="DM112" s="860"/>
      <c r="DN112" s="860"/>
      <c r="DO112" s="860"/>
      <c r="DP112" s="860"/>
      <c r="DQ112" s="860">
        <v>127742</v>
      </c>
      <c r="DR112" s="860"/>
      <c r="DS112" s="860"/>
      <c r="DT112" s="860"/>
      <c r="DU112" s="860"/>
      <c r="DV112" s="866">
        <v>0.5</v>
      </c>
      <c r="DW112" s="866"/>
      <c r="DX112" s="866"/>
      <c r="DY112" s="866"/>
      <c r="DZ112" s="867"/>
    </row>
    <row r="113" spans="1:130" s="55" customFormat="1" ht="26.25" customHeight="1" x14ac:dyDescent="0.15">
      <c r="A113" s="987"/>
      <c r="B113" s="988"/>
      <c r="C113" s="857" t="s">
        <v>475</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849">
        <v>1115574</v>
      </c>
      <c r="AB113" s="850"/>
      <c r="AC113" s="850"/>
      <c r="AD113" s="850"/>
      <c r="AE113" s="851"/>
      <c r="AF113" s="852">
        <v>1046014</v>
      </c>
      <c r="AG113" s="850"/>
      <c r="AH113" s="850"/>
      <c r="AI113" s="850"/>
      <c r="AJ113" s="851"/>
      <c r="AK113" s="852">
        <v>882012</v>
      </c>
      <c r="AL113" s="850"/>
      <c r="AM113" s="850"/>
      <c r="AN113" s="850"/>
      <c r="AO113" s="851"/>
      <c r="AP113" s="853">
        <v>3.4</v>
      </c>
      <c r="AQ113" s="854"/>
      <c r="AR113" s="854"/>
      <c r="AS113" s="854"/>
      <c r="AT113" s="855"/>
      <c r="AU113" s="1018"/>
      <c r="AV113" s="1019"/>
      <c r="AW113" s="1019"/>
      <c r="AX113" s="1019"/>
      <c r="AY113" s="1019"/>
      <c r="AZ113" s="856" t="s">
        <v>476</v>
      </c>
      <c r="BA113" s="857"/>
      <c r="BB113" s="857"/>
      <c r="BC113" s="857"/>
      <c r="BD113" s="857"/>
      <c r="BE113" s="857"/>
      <c r="BF113" s="857"/>
      <c r="BG113" s="857"/>
      <c r="BH113" s="857"/>
      <c r="BI113" s="857"/>
      <c r="BJ113" s="857"/>
      <c r="BK113" s="857"/>
      <c r="BL113" s="857"/>
      <c r="BM113" s="857"/>
      <c r="BN113" s="857"/>
      <c r="BO113" s="857"/>
      <c r="BP113" s="858"/>
      <c r="BQ113" s="859">
        <v>1402</v>
      </c>
      <c r="BR113" s="860"/>
      <c r="BS113" s="860"/>
      <c r="BT113" s="860"/>
      <c r="BU113" s="860"/>
      <c r="BV113" s="860" t="s">
        <v>202</v>
      </c>
      <c r="BW113" s="860"/>
      <c r="BX113" s="860"/>
      <c r="BY113" s="860"/>
      <c r="BZ113" s="860"/>
      <c r="CA113" s="860" t="s">
        <v>202</v>
      </c>
      <c r="CB113" s="860"/>
      <c r="CC113" s="860"/>
      <c r="CD113" s="860"/>
      <c r="CE113" s="860"/>
      <c r="CF113" s="861" t="s">
        <v>202</v>
      </c>
      <c r="CG113" s="862"/>
      <c r="CH113" s="862"/>
      <c r="CI113" s="862"/>
      <c r="CJ113" s="862"/>
      <c r="CK113" s="1024"/>
      <c r="CL113" s="1025"/>
      <c r="CM113" s="863" t="s">
        <v>400</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49" t="s">
        <v>202</v>
      </c>
      <c r="DH113" s="850"/>
      <c r="DI113" s="850"/>
      <c r="DJ113" s="850"/>
      <c r="DK113" s="851"/>
      <c r="DL113" s="852" t="s">
        <v>202</v>
      </c>
      <c r="DM113" s="850"/>
      <c r="DN113" s="850"/>
      <c r="DO113" s="850"/>
      <c r="DP113" s="851"/>
      <c r="DQ113" s="852" t="s">
        <v>202</v>
      </c>
      <c r="DR113" s="850"/>
      <c r="DS113" s="850"/>
      <c r="DT113" s="850"/>
      <c r="DU113" s="851"/>
      <c r="DV113" s="853" t="s">
        <v>202</v>
      </c>
      <c r="DW113" s="854"/>
      <c r="DX113" s="854"/>
      <c r="DY113" s="854"/>
      <c r="DZ113" s="855"/>
    </row>
    <row r="114" spans="1:130" s="55" customFormat="1" ht="26.25" customHeight="1" x14ac:dyDescent="0.15">
      <c r="A114" s="987"/>
      <c r="B114" s="988"/>
      <c r="C114" s="857" t="s">
        <v>477</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49">
        <v>7619</v>
      </c>
      <c r="AB114" s="850"/>
      <c r="AC114" s="850"/>
      <c r="AD114" s="850"/>
      <c r="AE114" s="851"/>
      <c r="AF114" s="852">
        <v>1387</v>
      </c>
      <c r="AG114" s="850"/>
      <c r="AH114" s="850"/>
      <c r="AI114" s="850"/>
      <c r="AJ114" s="851"/>
      <c r="AK114" s="852">
        <v>2783</v>
      </c>
      <c r="AL114" s="850"/>
      <c r="AM114" s="850"/>
      <c r="AN114" s="850"/>
      <c r="AO114" s="851"/>
      <c r="AP114" s="853">
        <v>0</v>
      </c>
      <c r="AQ114" s="854"/>
      <c r="AR114" s="854"/>
      <c r="AS114" s="854"/>
      <c r="AT114" s="855"/>
      <c r="AU114" s="1018"/>
      <c r="AV114" s="1019"/>
      <c r="AW114" s="1019"/>
      <c r="AX114" s="1019"/>
      <c r="AY114" s="1019"/>
      <c r="AZ114" s="856" t="s">
        <v>478</v>
      </c>
      <c r="BA114" s="857"/>
      <c r="BB114" s="857"/>
      <c r="BC114" s="857"/>
      <c r="BD114" s="857"/>
      <c r="BE114" s="857"/>
      <c r="BF114" s="857"/>
      <c r="BG114" s="857"/>
      <c r="BH114" s="857"/>
      <c r="BI114" s="857"/>
      <c r="BJ114" s="857"/>
      <c r="BK114" s="857"/>
      <c r="BL114" s="857"/>
      <c r="BM114" s="857"/>
      <c r="BN114" s="857"/>
      <c r="BO114" s="857"/>
      <c r="BP114" s="858"/>
      <c r="BQ114" s="859">
        <v>7202958</v>
      </c>
      <c r="BR114" s="860"/>
      <c r="BS114" s="860"/>
      <c r="BT114" s="860"/>
      <c r="BU114" s="860"/>
      <c r="BV114" s="860">
        <v>7119916</v>
      </c>
      <c r="BW114" s="860"/>
      <c r="BX114" s="860"/>
      <c r="BY114" s="860"/>
      <c r="BZ114" s="860"/>
      <c r="CA114" s="860">
        <v>7012770</v>
      </c>
      <c r="CB114" s="860"/>
      <c r="CC114" s="860"/>
      <c r="CD114" s="860"/>
      <c r="CE114" s="860"/>
      <c r="CF114" s="861">
        <v>26.8</v>
      </c>
      <c r="CG114" s="862"/>
      <c r="CH114" s="862"/>
      <c r="CI114" s="862"/>
      <c r="CJ114" s="862"/>
      <c r="CK114" s="1024"/>
      <c r="CL114" s="1025"/>
      <c r="CM114" s="863" t="s">
        <v>479</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49" t="s">
        <v>202</v>
      </c>
      <c r="DH114" s="850"/>
      <c r="DI114" s="850"/>
      <c r="DJ114" s="850"/>
      <c r="DK114" s="851"/>
      <c r="DL114" s="852" t="s">
        <v>202</v>
      </c>
      <c r="DM114" s="850"/>
      <c r="DN114" s="850"/>
      <c r="DO114" s="850"/>
      <c r="DP114" s="851"/>
      <c r="DQ114" s="852" t="s">
        <v>202</v>
      </c>
      <c r="DR114" s="850"/>
      <c r="DS114" s="850"/>
      <c r="DT114" s="850"/>
      <c r="DU114" s="851"/>
      <c r="DV114" s="853" t="s">
        <v>202</v>
      </c>
      <c r="DW114" s="854"/>
      <c r="DX114" s="854"/>
      <c r="DY114" s="854"/>
      <c r="DZ114" s="855"/>
    </row>
    <row r="115" spans="1:130" s="55" customFormat="1" ht="26.25" customHeight="1" x14ac:dyDescent="0.15">
      <c r="A115" s="987"/>
      <c r="B115" s="988"/>
      <c r="C115" s="857" t="s">
        <v>373</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849">
        <v>21113</v>
      </c>
      <c r="AB115" s="850"/>
      <c r="AC115" s="850"/>
      <c r="AD115" s="850"/>
      <c r="AE115" s="851"/>
      <c r="AF115" s="852">
        <v>20952</v>
      </c>
      <c r="AG115" s="850"/>
      <c r="AH115" s="850"/>
      <c r="AI115" s="850"/>
      <c r="AJ115" s="851"/>
      <c r="AK115" s="852">
        <v>21301</v>
      </c>
      <c r="AL115" s="850"/>
      <c r="AM115" s="850"/>
      <c r="AN115" s="850"/>
      <c r="AO115" s="851"/>
      <c r="AP115" s="853">
        <v>0.1</v>
      </c>
      <c r="AQ115" s="854"/>
      <c r="AR115" s="854"/>
      <c r="AS115" s="854"/>
      <c r="AT115" s="855"/>
      <c r="AU115" s="1018"/>
      <c r="AV115" s="1019"/>
      <c r="AW115" s="1019"/>
      <c r="AX115" s="1019"/>
      <c r="AY115" s="1019"/>
      <c r="AZ115" s="856" t="s">
        <v>342</v>
      </c>
      <c r="BA115" s="857"/>
      <c r="BB115" s="857"/>
      <c r="BC115" s="857"/>
      <c r="BD115" s="857"/>
      <c r="BE115" s="857"/>
      <c r="BF115" s="857"/>
      <c r="BG115" s="857"/>
      <c r="BH115" s="857"/>
      <c r="BI115" s="857"/>
      <c r="BJ115" s="857"/>
      <c r="BK115" s="857"/>
      <c r="BL115" s="857"/>
      <c r="BM115" s="857"/>
      <c r="BN115" s="857"/>
      <c r="BO115" s="857"/>
      <c r="BP115" s="858"/>
      <c r="BQ115" s="859">
        <v>17112</v>
      </c>
      <c r="BR115" s="860"/>
      <c r="BS115" s="860"/>
      <c r="BT115" s="860"/>
      <c r="BU115" s="860"/>
      <c r="BV115" s="860">
        <v>15690</v>
      </c>
      <c r="BW115" s="860"/>
      <c r="BX115" s="860"/>
      <c r="BY115" s="860"/>
      <c r="BZ115" s="860"/>
      <c r="CA115" s="860">
        <v>8814</v>
      </c>
      <c r="CB115" s="860"/>
      <c r="CC115" s="860"/>
      <c r="CD115" s="860"/>
      <c r="CE115" s="860"/>
      <c r="CF115" s="861">
        <v>0</v>
      </c>
      <c r="CG115" s="862"/>
      <c r="CH115" s="862"/>
      <c r="CI115" s="862"/>
      <c r="CJ115" s="862"/>
      <c r="CK115" s="1024"/>
      <c r="CL115" s="1025"/>
      <c r="CM115" s="856" t="s">
        <v>33</v>
      </c>
      <c r="CN115" s="868"/>
      <c r="CO115" s="868"/>
      <c r="CP115" s="868"/>
      <c r="CQ115" s="868"/>
      <c r="CR115" s="868"/>
      <c r="CS115" s="868"/>
      <c r="CT115" s="868"/>
      <c r="CU115" s="868"/>
      <c r="CV115" s="868"/>
      <c r="CW115" s="868"/>
      <c r="CX115" s="868"/>
      <c r="CY115" s="868"/>
      <c r="CZ115" s="868"/>
      <c r="DA115" s="868"/>
      <c r="DB115" s="868"/>
      <c r="DC115" s="868"/>
      <c r="DD115" s="868"/>
      <c r="DE115" s="868"/>
      <c r="DF115" s="858"/>
      <c r="DG115" s="849" t="s">
        <v>202</v>
      </c>
      <c r="DH115" s="850"/>
      <c r="DI115" s="850"/>
      <c r="DJ115" s="850"/>
      <c r="DK115" s="851"/>
      <c r="DL115" s="852" t="s">
        <v>202</v>
      </c>
      <c r="DM115" s="850"/>
      <c r="DN115" s="850"/>
      <c r="DO115" s="850"/>
      <c r="DP115" s="851"/>
      <c r="DQ115" s="852" t="s">
        <v>202</v>
      </c>
      <c r="DR115" s="850"/>
      <c r="DS115" s="850"/>
      <c r="DT115" s="850"/>
      <c r="DU115" s="851"/>
      <c r="DV115" s="853" t="s">
        <v>202</v>
      </c>
      <c r="DW115" s="854"/>
      <c r="DX115" s="854"/>
      <c r="DY115" s="854"/>
      <c r="DZ115" s="855"/>
    </row>
    <row r="116" spans="1:130" s="55" customFormat="1" ht="26.25" customHeight="1" x14ac:dyDescent="0.15">
      <c r="A116" s="989"/>
      <c r="B116" s="990"/>
      <c r="C116" s="869" t="s">
        <v>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49" t="s">
        <v>202</v>
      </c>
      <c r="AB116" s="850"/>
      <c r="AC116" s="850"/>
      <c r="AD116" s="850"/>
      <c r="AE116" s="851"/>
      <c r="AF116" s="852" t="s">
        <v>202</v>
      </c>
      <c r="AG116" s="850"/>
      <c r="AH116" s="850"/>
      <c r="AI116" s="850"/>
      <c r="AJ116" s="851"/>
      <c r="AK116" s="852" t="s">
        <v>202</v>
      </c>
      <c r="AL116" s="850"/>
      <c r="AM116" s="850"/>
      <c r="AN116" s="850"/>
      <c r="AO116" s="851"/>
      <c r="AP116" s="853" t="s">
        <v>202</v>
      </c>
      <c r="AQ116" s="854"/>
      <c r="AR116" s="854"/>
      <c r="AS116" s="854"/>
      <c r="AT116" s="855"/>
      <c r="AU116" s="1018"/>
      <c r="AV116" s="1019"/>
      <c r="AW116" s="1019"/>
      <c r="AX116" s="1019"/>
      <c r="AY116" s="1019"/>
      <c r="AZ116" s="871" t="s">
        <v>228</v>
      </c>
      <c r="BA116" s="872"/>
      <c r="BB116" s="872"/>
      <c r="BC116" s="872"/>
      <c r="BD116" s="872"/>
      <c r="BE116" s="872"/>
      <c r="BF116" s="872"/>
      <c r="BG116" s="872"/>
      <c r="BH116" s="872"/>
      <c r="BI116" s="872"/>
      <c r="BJ116" s="872"/>
      <c r="BK116" s="872"/>
      <c r="BL116" s="872"/>
      <c r="BM116" s="872"/>
      <c r="BN116" s="872"/>
      <c r="BO116" s="872"/>
      <c r="BP116" s="873"/>
      <c r="BQ116" s="859" t="s">
        <v>202</v>
      </c>
      <c r="BR116" s="860"/>
      <c r="BS116" s="860"/>
      <c r="BT116" s="860"/>
      <c r="BU116" s="860"/>
      <c r="BV116" s="860" t="s">
        <v>202</v>
      </c>
      <c r="BW116" s="860"/>
      <c r="BX116" s="860"/>
      <c r="BY116" s="860"/>
      <c r="BZ116" s="860"/>
      <c r="CA116" s="860" t="s">
        <v>202</v>
      </c>
      <c r="CB116" s="860"/>
      <c r="CC116" s="860"/>
      <c r="CD116" s="860"/>
      <c r="CE116" s="860"/>
      <c r="CF116" s="861" t="s">
        <v>202</v>
      </c>
      <c r="CG116" s="862"/>
      <c r="CH116" s="862"/>
      <c r="CI116" s="862"/>
      <c r="CJ116" s="862"/>
      <c r="CK116" s="1024"/>
      <c r="CL116" s="1025"/>
      <c r="CM116" s="863" t="s">
        <v>480</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49" t="s">
        <v>202</v>
      </c>
      <c r="DH116" s="850"/>
      <c r="DI116" s="850"/>
      <c r="DJ116" s="850"/>
      <c r="DK116" s="851"/>
      <c r="DL116" s="852" t="s">
        <v>202</v>
      </c>
      <c r="DM116" s="850"/>
      <c r="DN116" s="850"/>
      <c r="DO116" s="850"/>
      <c r="DP116" s="851"/>
      <c r="DQ116" s="852" t="s">
        <v>202</v>
      </c>
      <c r="DR116" s="850"/>
      <c r="DS116" s="850"/>
      <c r="DT116" s="850"/>
      <c r="DU116" s="851"/>
      <c r="DV116" s="853" t="s">
        <v>202</v>
      </c>
      <c r="DW116" s="854"/>
      <c r="DX116" s="854"/>
      <c r="DY116" s="854"/>
      <c r="DZ116" s="855"/>
    </row>
    <row r="117" spans="1:130" s="55" customFormat="1" ht="26.25" customHeight="1" x14ac:dyDescent="0.15">
      <c r="A117" s="820" t="s">
        <v>275</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74" t="s">
        <v>319</v>
      </c>
      <c r="Z117" s="822"/>
      <c r="AA117" s="875">
        <v>6460167</v>
      </c>
      <c r="AB117" s="876"/>
      <c r="AC117" s="876"/>
      <c r="AD117" s="876"/>
      <c r="AE117" s="877"/>
      <c r="AF117" s="878">
        <v>6299077</v>
      </c>
      <c r="AG117" s="876"/>
      <c r="AH117" s="876"/>
      <c r="AI117" s="876"/>
      <c r="AJ117" s="877"/>
      <c r="AK117" s="878">
        <v>6537033</v>
      </c>
      <c r="AL117" s="876"/>
      <c r="AM117" s="876"/>
      <c r="AN117" s="876"/>
      <c r="AO117" s="877"/>
      <c r="AP117" s="879"/>
      <c r="AQ117" s="880"/>
      <c r="AR117" s="880"/>
      <c r="AS117" s="880"/>
      <c r="AT117" s="881"/>
      <c r="AU117" s="1018"/>
      <c r="AV117" s="1019"/>
      <c r="AW117" s="1019"/>
      <c r="AX117" s="1019"/>
      <c r="AY117" s="1019"/>
      <c r="AZ117" s="871" t="s">
        <v>481</v>
      </c>
      <c r="BA117" s="872"/>
      <c r="BB117" s="872"/>
      <c r="BC117" s="872"/>
      <c r="BD117" s="872"/>
      <c r="BE117" s="872"/>
      <c r="BF117" s="872"/>
      <c r="BG117" s="872"/>
      <c r="BH117" s="872"/>
      <c r="BI117" s="872"/>
      <c r="BJ117" s="872"/>
      <c r="BK117" s="872"/>
      <c r="BL117" s="872"/>
      <c r="BM117" s="872"/>
      <c r="BN117" s="872"/>
      <c r="BO117" s="872"/>
      <c r="BP117" s="873"/>
      <c r="BQ117" s="859" t="s">
        <v>202</v>
      </c>
      <c r="BR117" s="860"/>
      <c r="BS117" s="860"/>
      <c r="BT117" s="860"/>
      <c r="BU117" s="860"/>
      <c r="BV117" s="860" t="s">
        <v>202</v>
      </c>
      <c r="BW117" s="860"/>
      <c r="BX117" s="860"/>
      <c r="BY117" s="860"/>
      <c r="BZ117" s="860"/>
      <c r="CA117" s="860" t="s">
        <v>202</v>
      </c>
      <c r="CB117" s="860"/>
      <c r="CC117" s="860"/>
      <c r="CD117" s="860"/>
      <c r="CE117" s="860"/>
      <c r="CF117" s="861" t="s">
        <v>202</v>
      </c>
      <c r="CG117" s="862"/>
      <c r="CH117" s="862"/>
      <c r="CI117" s="862"/>
      <c r="CJ117" s="862"/>
      <c r="CK117" s="1024"/>
      <c r="CL117" s="1025"/>
      <c r="CM117" s="863" t="s">
        <v>334</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49" t="s">
        <v>202</v>
      </c>
      <c r="DH117" s="850"/>
      <c r="DI117" s="850"/>
      <c r="DJ117" s="850"/>
      <c r="DK117" s="851"/>
      <c r="DL117" s="852" t="s">
        <v>202</v>
      </c>
      <c r="DM117" s="850"/>
      <c r="DN117" s="850"/>
      <c r="DO117" s="850"/>
      <c r="DP117" s="851"/>
      <c r="DQ117" s="852" t="s">
        <v>202</v>
      </c>
      <c r="DR117" s="850"/>
      <c r="DS117" s="850"/>
      <c r="DT117" s="850"/>
      <c r="DU117" s="851"/>
      <c r="DV117" s="853" t="s">
        <v>202</v>
      </c>
      <c r="DW117" s="854"/>
      <c r="DX117" s="854"/>
      <c r="DY117" s="854"/>
      <c r="DZ117" s="855"/>
    </row>
    <row r="118" spans="1:130" s="55" customFormat="1" ht="26.25" customHeight="1" x14ac:dyDescent="0.15">
      <c r="A118" s="820" t="s">
        <v>96</v>
      </c>
      <c r="B118" s="821"/>
      <c r="C118" s="821"/>
      <c r="D118" s="821"/>
      <c r="E118" s="821"/>
      <c r="F118" s="821"/>
      <c r="G118" s="821"/>
      <c r="H118" s="821"/>
      <c r="I118" s="821"/>
      <c r="J118" s="821"/>
      <c r="K118" s="821"/>
      <c r="L118" s="821"/>
      <c r="M118" s="821"/>
      <c r="N118" s="821"/>
      <c r="O118" s="821"/>
      <c r="P118" s="821"/>
      <c r="Q118" s="821"/>
      <c r="R118" s="821"/>
      <c r="S118" s="821"/>
      <c r="T118" s="821"/>
      <c r="U118" s="821"/>
      <c r="V118" s="821"/>
      <c r="W118" s="821"/>
      <c r="X118" s="821"/>
      <c r="Y118" s="821"/>
      <c r="Z118" s="822"/>
      <c r="AA118" s="823" t="s">
        <v>466</v>
      </c>
      <c r="AB118" s="821"/>
      <c r="AC118" s="821"/>
      <c r="AD118" s="821"/>
      <c r="AE118" s="822"/>
      <c r="AF118" s="823" t="s">
        <v>164</v>
      </c>
      <c r="AG118" s="821"/>
      <c r="AH118" s="821"/>
      <c r="AI118" s="821"/>
      <c r="AJ118" s="822"/>
      <c r="AK118" s="823" t="s">
        <v>387</v>
      </c>
      <c r="AL118" s="821"/>
      <c r="AM118" s="821"/>
      <c r="AN118" s="821"/>
      <c r="AO118" s="822"/>
      <c r="AP118" s="823" t="s">
        <v>467</v>
      </c>
      <c r="AQ118" s="821"/>
      <c r="AR118" s="821"/>
      <c r="AS118" s="821"/>
      <c r="AT118" s="824"/>
      <c r="AU118" s="1018"/>
      <c r="AV118" s="1019"/>
      <c r="AW118" s="1019"/>
      <c r="AX118" s="1019"/>
      <c r="AY118" s="1019"/>
      <c r="AZ118" s="882" t="s">
        <v>482</v>
      </c>
      <c r="BA118" s="869"/>
      <c r="BB118" s="869"/>
      <c r="BC118" s="869"/>
      <c r="BD118" s="869"/>
      <c r="BE118" s="869"/>
      <c r="BF118" s="869"/>
      <c r="BG118" s="869"/>
      <c r="BH118" s="869"/>
      <c r="BI118" s="869"/>
      <c r="BJ118" s="869"/>
      <c r="BK118" s="869"/>
      <c r="BL118" s="869"/>
      <c r="BM118" s="869"/>
      <c r="BN118" s="869"/>
      <c r="BO118" s="869"/>
      <c r="BP118" s="870"/>
      <c r="BQ118" s="883" t="s">
        <v>202</v>
      </c>
      <c r="BR118" s="884"/>
      <c r="BS118" s="884"/>
      <c r="BT118" s="884"/>
      <c r="BU118" s="884"/>
      <c r="BV118" s="884" t="s">
        <v>202</v>
      </c>
      <c r="BW118" s="884"/>
      <c r="BX118" s="884"/>
      <c r="BY118" s="884"/>
      <c r="BZ118" s="884"/>
      <c r="CA118" s="884" t="s">
        <v>202</v>
      </c>
      <c r="CB118" s="884"/>
      <c r="CC118" s="884"/>
      <c r="CD118" s="884"/>
      <c r="CE118" s="884"/>
      <c r="CF118" s="861" t="s">
        <v>202</v>
      </c>
      <c r="CG118" s="862"/>
      <c r="CH118" s="862"/>
      <c r="CI118" s="862"/>
      <c r="CJ118" s="862"/>
      <c r="CK118" s="1024"/>
      <c r="CL118" s="1025"/>
      <c r="CM118" s="863" t="s">
        <v>483</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49" t="s">
        <v>202</v>
      </c>
      <c r="DH118" s="850"/>
      <c r="DI118" s="850"/>
      <c r="DJ118" s="850"/>
      <c r="DK118" s="851"/>
      <c r="DL118" s="852">
        <v>284086</v>
      </c>
      <c r="DM118" s="850"/>
      <c r="DN118" s="850"/>
      <c r="DO118" s="850"/>
      <c r="DP118" s="851"/>
      <c r="DQ118" s="852">
        <v>280837</v>
      </c>
      <c r="DR118" s="850"/>
      <c r="DS118" s="850"/>
      <c r="DT118" s="850"/>
      <c r="DU118" s="851"/>
      <c r="DV118" s="853">
        <v>1.1000000000000001</v>
      </c>
      <c r="DW118" s="854"/>
      <c r="DX118" s="854"/>
      <c r="DY118" s="854"/>
      <c r="DZ118" s="855"/>
    </row>
    <row r="119" spans="1:130" s="55" customFormat="1" ht="26.25" customHeight="1" x14ac:dyDescent="0.15">
      <c r="A119" s="1028" t="s">
        <v>382</v>
      </c>
      <c r="B119" s="1023"/>
      <c r="C119" s="841" t="s">
        <v>469</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29" t="s">
        <v>202</v>
      </c>
      <c r="AB119" s="830"/>
      <c r="AC119" s="830"/>
      <c r="AD119" s="830"/>
      <c r="AE119" s="831"/>
      <c r="AF119" s="832" t="s">
        <v>202</v>
      </c>
      <c r="AG119" s="830"/>
      <c r="AH119" s="830"/>
      <c r="AI119" s="830"/>
      <c r="AJ119" s="831"/>
      <c r="AK119" s="832" t="s">
        <v>202</v>
      </c>
      <c r="AL119" s="830"/>
      <c r="AM119" s="830"/>
      <c r="AN119" s="830"/>
      <c r="AO119" s="831"/>
      <c r="AP119" s="833" t="s">
        <v>202</v>
      </c>
      <c r="AQ119" s="834"/>
      <c r="AR119" s="834"/>
      <c r="AS119" s="834"/>
      <c r="AT119" s="835"/>
      <c r="AU119" s="1020"/>
      <c r="AV119" s="1021"/>
      <c r="AW119" s="1021"/>
      <c r="AX119" s="1021"/>
      <c r="AY119" s="1021"/>
      <c r="AZ119" s="84" t="s">
        <v>275</v>
      </c>
      <c r="BA119" s="84"/>
      <c r="BB119" s="84"/>
      <c r="BC119" s="84"/>
      <c r="BD119" s="84"/>
      <c r="BE119" s="84"/>
      <c r="BF119" s="84"/>
      <c r="BG119" s="84"/>
      <c r="BH119" s="84"/>
      <c r="BI119" s="84"/>
      <c r="BJ119" s="84"/>
      <c r="BK119" s="84"/>
      <c r="BL119" s="84"/>
      <c r="BM119" s="84"/>
      <c r="BN119" s="84"/>
      <c r="BO119" s="874" t="s">
        <v>168</v>
      </c>
      <c r="BP119" s="885"/>
      <c r="BQ119" s="883">
        <v>93277952</v>
      </c>
      <c r="BR119" s="884"/>
      <c r="BS119" s="884"/>
      <c r="BT119" s="884"/>
      <c r="BU119" s="884"/>
      <c r="BV119" s="884">
        <v>91190276</v>
      </c>
      <c r="BW119" s="884"/>
      <c r="BX119" s="884"/>
      <c r="BY119" s="884"/>
      <c r="BZ119" s="884"/>
      <c r="CA119" s="884">
        <v>89271584</v>
      </c>
      <c r="CB119" s="884"/>
      <c r="CC119" s="884"/>
      <c r="CD119" s="884"/>
      <c r="CE119" s="884"/>
      <c r="CF119" s="886"/>
      <c r="CG119" s="887"/>
      <c r="CH119" s="887"/>
      <c r="CI119" s="887"/>
      <c r="CJ119" s="888"/>
      <c r="CK119" s="1026"/>
      <c r="CL119" s="1027"/>
      <c r="CM119" s="889" t="s">
        <v>484</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92" t="s">
        <v>202</v>
      </c>
      <c r="DH119" s="893"/>
      <c r="DI119" s="893"/>
      <c r="DJ119" s="893"/>
      <c r="DK119" s="894"/>
      <c r="DL119" s="895" t="s">
        <v>202</v>
      </c>
      <c r="DM119" s="893"/>
      <c r="DN119" s="893"/>
      <c r="DO119" s="893"/>
      <c r="DP119" s="894"/>
      <c r="DQ119" s="895" t="s">
        <v>202</v>
      </c>
      <c r="DR119" s="893"/>
      <c r="DS119" s="893"/>
      <c r="DT119" s="893"/>
      <c r="DU119" s="894"/>
      <c r="DV119" s="896" t="s">
        <v>202</v>
      </c>
      <c r="DW119" s="897"/>
      <c r="DX119" s="897"/>
      <c r="DY119" s="897"/>
      <c r="DZ119" s="898"/>
    </row>
    <row r="120" spans="1:130" s="55" customFormat="1" ht="26.25" customHeight="1" x14ac:dyDescent="0.15">
      <c r="A120" s="1029"/>
      <c r="B120" s="1025"/>
      <c r="C120" s="863" t="s">
        <v>134</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49" t="s">
        <v>202</v>
      </c>
      <c r="AB120" s="850"/>
      <c r="AC120" s="850"/>
      <c r="AD120" s="850"/>
      <c r="AE120" s="851"/>
      <c r="AF120" s="852" t="s">
        <v>202</v>
      </c>
      <c r="AG120" s="850"/>
      <c r="AH120" s="850"/>
      <c r="AI120" s="850"/>
      <c r="AJ120" s="851"/>
      <c r="AK120" s="852" t="s">
        <v>202</v>
      </c>
      <c r="AL120" s="850"/>
      <c r="AM120" s="850"/>
      <c r="AN120" s="850"/>
      <c r="AO120" s="851"/>
      <c r="AP120" s="853" t="s">
        <v>202</v>
      </c>
      <c r="AQ120" s="854"/>
      <c r="AR120" s="854"/>
      <c r="AS120" s="854"/>
      <c r="AT120" s="855"/>
      <c r="AU120" s="991" t="s">
        <v>473</v>
      </c>
      <c r="AV120" s="992"/>
      <c r="AW120" s="992"/>
      <c r="AX120" s="992"/>
      <c r="AY120" s="993"/>
      <c r="AZ120" s="836" t="s">
        <v>221</v>
      </c>
      <c r="BA120" s="827"/>
      <c r="BB120" s="827"/>
      <c r="BC120" s="827"/>
      <c r="BD120" s="827"/>
      <c r="BE120" s="827"/>
      <c r="BF120" s="827"/>
      <c r="BG120" s="827"/>
      <c r="BH120" s="827"/>
      <c r="BI120" s="827"/>
      <c r="BJ120" s="827"/>
      <c r="BK120" s="827"/>
      <c r="BL120" s="827"/>
      <c r="BM120" s="827"/>
      <c r="BN120" s="827"/>
      <c r="BO120" s="827"/>
      <c r="BP120" s="828"/>
      <c r="BQ120" s="837">
        <v>11931085</v>
      </c>
      <c r="BR120" s="838"/>
      <c r="BS120" s="838"/>
      <c r="BT120" s="838"/>
      <c r="BU120" s="838"/>
      <c r="BV120" s="838">
        <v>13962627</v>
      </c>
      <c r="BW120" s="838"/>
      <c r="BX120" s="838"/>
      <c r="BY120" s="838"/>
      <c r="BZ120" s="838"/>
      <c r="CA120" s="838">
        <v>15875472</v>
      </c>
      <c r="CB120" s="838"/>
      <c r="CC120" s="838"/>
      <c r="CD120" s="838"/>
      <c r="CE120" s="838"/>
      <c r="CF120" s="839">
        <v>60.7</v>
      </c>
      <c r="CG120" s="840"/>
      <c r="CH120" s="840"/>
      <c r="CI120" s="840"/>
      <c r="CJ120" s="840"/>
      <c r="CK120" s="999" t="s">
        <v>272</v>
      </c>
      <c r="CL120" s="1000"/>
      <c r="CM120" s="1000"/>
      <c r="CN120" s="1000"/>
      <c r="CO120" s="1001"/>
      <c r="CP120" s="899" t="s">
        <v>457</v>
      </c>
      <c r="CQ120" s="900"/>
      <c r="CR120" s="900"/>
      <c r="CS120" s="900"/>
      <c r="CT120" s="900"/>
      <c r="CU120" s="900"/>
      <c r="CV120" s="900"/>
      <c r="CW120" s="900"/>
      <c r="CX120" s="900"/>
      <c r="CY120" s="900"/>
      <c r="CZ120" s="900"/>
      <c r="DA120" s="900"/>
      <c r="DB120" s="900"/>
      <c r="DC120" s="900"/>
      <c r="DD120" s="900"/>
      <c r="DE120" s="900"/>
      <c r="DF120" s="901"/>
      <c r="DG120" s="837" t="s">
        <v>202</v>
      </c>
      <c r="DH120" s="838"/>
      <c r="DI120" s="838"/>
      <c r="DJ120" s="838"/>
      <c r="DK120" s="838"/>
      <c r="DL120" s="838" t="s">
        <v>202</v>
      </c>
      <c r="DM120" s="838"/>
      <c r="DN120" s="838"/>
      <c r="DO120" s="838"/>
      <c r="DP120" s="838"/>
      <c r="DQ120" s="838">
        <v>9235030</v>
      </c>
      <c r="DR120" s="838"/>
      <c r="DS120" s="838"/>
      <c r="DT120" s="838"/>
      <c r="DU120" s="838"/>
      <c r="DV120" s="844">
        <v>35.299999999999997</v>
      </c>
      <c r="DW120" s="844"/>
      <c r="DX120" s="844"/>
      <c r="DY120" s="844"/>
      <c r="DZ120" s="845"/>
    </row>
    <row r="121" spans="1:130" s="55" customFormat="1" ht="26.25" customHeight="1" x14ac:dyDescent="0.15">
      <c r="A121" s="1029"/>
      <c r="B121" s="1025"/>
      <c r="C121" s="871" t="s">
        <v>136</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49">
        <v>21113</v>
      </c>
      <c r="AB121" s="850"/>
      <c r="AC121" s="850"/>
      <c r="AD121" s="850"/>
      <c r="AE121" s="851"/>
      <c r="AF121" s="852">
        <v>20952</v>
      </c>
      <c r="AG121" s="850"/>
      <c r="AH121" s="850"/>
      <c r="AI121" s="850"/>
      <c r="AJ121" s="851"/>
      <c r="AK121" s="852">
        <v>21301</v>
      </c>
      <c r="AL121" s="850"/>
      <c r="AM121" s="850"/>
      <c r="AN121" s="850"/>
      <c r="AO121" s="851"/>
      <c r="AP121" s="853">
        <v>0.1</v>
      </c>
      <c r="AQ121" s="854"/>
      <c r="AR121" s="854"/>
      <c r="AS121" s="854"/>
      <c r="AT121" s="855"/>
      <c r="AU121" s="994"/>
      <c r="AV121" s="995"/>
      <c r="AW121" s="995"/>
      <c r="AX121" s="995"/>
      <c r="AY121" s="996"/>
      <c r="AZ121" s="856" t="s">
        <v>485</v>
      </c>
      <c r="BA121" s="857"/>
      <c r="BB121" s="857"/>
      <c r="BC121" s="857"/>
      <c r="BD121" s="857"/>
      <c r="BE121" s="857"/>
      <c r="BF121" s="857"/>
      <c r="BG121" s="857"/>
      <c r="BH121" s="857"/>
      <c r="BI121" s="857"/>
      <c r="BJ121" s="857"/>
      <c r="BK121" s="857"/>
      <c r="BL121" s="857"/>
      <c r="BM121" s="857"/>
      <c r="BN121" s="857"/>
      <c r="BO121" s="857"/>
      <c r="BP121" s="858"/>
      <c r="BQ121" s="859">
        <v>10312888</v>
      </c>
      <c r="BR121" s="860"/>
      <c r="BS121" s="860"/>
      <c r="BT121" s="860"/>
      <c r="BU121" s="860"/>
      <c r="BV121" s="860">
        <v>11775844</v>
      </c>
      <c r="BW121" s="860"/>
      <c r="BX121" s="860"/>
      <c r="BY121" s="860"/>
      <c r="BZ121" s="860"/>
      <c r="CA121" s="860">
        <v>14824430</v>
      </c>
      <c r="CB121" s="860"/>
      <c r="CC121" s="860"/>
      <c r="CD121" s="860"/>
      <c r="CE121" s="860"/>
      <c r="CF121" s="861">
        <v>56.7</v>
      </c>
      <c r="CG121" s="862"/>
      <c r="CH121" s="862"/>
      <c r="CI121" s="862"/>
      <c r="CJ121" s="862"/>
      <c r="CK121" s="1002"/>
      <c r="CL121" s="1003"/>
      <c r="CM121" s="1003"/>
      <c r="CN121" s="1003"/>
      <c r="CO121" s="1004"/>
      <c r="CP121" s="902" t="s">
        <v>458</v>
      </c>
      <c r="CQ121" s="903"/>
      <c r="CR121" s="903"/>
      <c r="CS121" s="903"/>
      <c r="CT121" s="903"/>
      <c r="CU121" s="903"/>
      <c r="CV121" s="903"/>
      <c r="CW121" s="903"/>
      <c r="CX121" s="903"/>
      <c r="CY121" s="903"/>
      <c r="CZ121" s="903"/>
      <c r="DA121" s="903"/>
      <c r="DB121" s="903"/>
      <c r="DC121" s="903"/>
      <c r="DD121" s="903"/>
      <c r="DE121" s="903"/>
      <c r="DF121" s="904"/>
      <c r="DG121" s="859">
        <v>241128</v>
      </c>
      <c r="DH121" s="860"/>
      <c r="DI121" s="860"/>
      <c r="DJ121" s="860"/>
      <c r="DK121" s="860"/>
      <c r="DL121" s="860">
        <v>220186</v>
      </c>
      <c r="DM121" s="860"/>
      <c r="DN121" s="860"/>
      <c r="DO121" s="860"/>
      <c r="DP121" s="860"/>
      <c r="DQ121" s="860">
        <v>200157</v>
      </c>
      <c r="DR121" s="860"/>
      <c r="DS121" s="860"/>
      <c r="DT121" s="860"/>
      <c r="DU121" s="860"/>
      <c r="DV121" s="866">
        <v>0.8</v>
      </c>
      <c r="DW121" s="866"/>
      <c r="DX121" s="866"/>
      <c r="DY121" s="866"/>
      <c r="DZ121" s="867"/>
    </row>
    <row r="122" spans="1:130" s="55" customFormat="1" ht="26.25" customHeight="1" x14ac:dyDescent="0.15">
      <c r="A122" s="1029"/>
      <c r="B122" s="1025"/>
      <c r="C122" s="863" t="s">
        <v>479</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49" t="s">
        <v>202</v>
      </c>
      <c r="AB122" s="850"/>
      <c r="AC122" s="850"/>
      <c r="AD122" s="850"/>
      <c r="AE122" s="851"/>
      <c r="AF122" s="852" t="s">
        <v>202</v>
      </c>
      <c r="AG122" s="850"/>
      <c r="AH122" s="850"/>
      <c r="AI122" s="850"/>
      <c r="AJ122" s="851"/>
      <c r="AK122" s="852" t="s">
        <v>202</v>
      </c>
      <c r="AL122" s="850"/>
      <c r="AM122" s="850"/>
      <c r="AN122" s="850"/>
      <c r="AO122" s="851"/>
      <c r="AP122" s="853" t="s">
        <v>202</v>
      </c>
      <c r="AQ122" s="854"/>
      <c r="AR122" s="854"/>
      <c r="AS122" s="854"/>
      <c r="AT122" s="855"/>
      <c r="AU122" s="994"/>
      <c r="AV122" s="995"/>
      <c r="AW122" s="995"/>
      <c r="AX122" s="995"/>
      <c r="AY122" s="996"/>
      <c r="AZ122" s="882" t="s">
        <v>487</v>
      </c>
      <c r="BA122" s="869"/>
      <c r="BB122" s="869"/>
      <c r="BC122" s="869"/>
      <c r="BD122" s="869"/>
      <c r="BE122" s="869"/>
      <c r="BF122" s="869"/>
      <c r="BG122" s="869"/>
      <c r="BH122" s="869"/>
      <c r="BI122" s="869"/>
      <c r="BJ122" s="869"/>
      <c r="BK122" s="869"/>
      <c r="BL122" s="869"/>
      <c r="BM122" s="869"/>
      <c r="BN122" s="869"/>
      <c r="BO122" s="869"/>
      <c r="BP122" s="870"/>
      <c r="BQ122" s="883">
        <v>53794763</v>
      </c>
      <c r="BR122" s="884"/>
      <c r="BS122" s="884"/>
      <c r="BT122" s="884"/>
      <c r="BU122" s="884"/>
      <c r="BV122" s="884">
        <v>52144950</v>
      </c>
      <c r="BW122" s="884"/>
      <c r="BX122" s="884"/>
      <c r="BY122" s="884"/>
      <c r="BZ122" s="884"/>
      <c r="CA122" s="884">
        <v>50453354</v>
      </c>
      <c r="CB122" s="884"/>
      <c r="CC122" s="884"/>
      <c r="CD122" s="884"/>
      <c r="CE122" s="884"/>
      <c r="CF122" s="905">
        <v>192.9</v>
      </c>
      <c r="CG122" s="906"/>
      <c r="CH122" s="906"/>
      <c r="CI122" s="906"/>
      <c r="CJ122" s="906"/>
      <c r="CK122" s="1002"/>
      <c r="CL122" s="1003"/>
      <c r="CM122" s="1003"/>
      <c r="CN122" s="1003"/>
      <c r="CO122" s="1004"/>
      <c r="CP122" s="902" t="s">
        <v>207</v>
      </c>
      <c r="CQ122" s="903"/>
      <c r="CR122" s="903"/>
      <c r="CS122" s="903"/>
      <c r="CT122" s="903"/>
      <c r="CU122" s="903"/>
      <c r="CV122" s="903"/>
      <c r="CW122" s="903"/>
      <c r="CX122" s="903"/>
      <c r="CY122" s="903"/>
      <c r="CZ122" s="903"/>
      <c r="DA122" s="903"/>
      <c r="DB122" s="903"/>
      <c r="DC122" s="903"/>
      <c r="DD122" s="903"/>
      <c r="DE122" s="903"/>
      <c r="DF122" s="904"/>
      <c r="DG122" s="859">
        <v>33942</v>
      </c>
      <c r="DH122" s="860"/>
      <c r="DI122" s="860"/>
      <c r="DJ122" s="860"/>
      <c r="DK122" s="860"/>
      <c r="DL122" s="860">
        <v>21012</v>
      </c>
      <c r="DM122" s="860"/>
      <c r="DN122" s="860"/>
      <c r="DO122" s="860"/>
      <c r="DP122" s="860"/>
      <c r="DQ122" s="860">
        <v>12036</v>
      </c>
      <c r="DR122" s="860"/>
      <c r="DS122" s="860"/>
      <c r="DT122" s="860"/>
      <c r="DU122" s="860"/>
      <c r="DV122" s="866">
        <v>0</v>
      </c>
      <c r="DW122" s="866"/>
      <c r="DX122" s="866"/>
      <c r="DY122" s="866"/>
      <c r="DZ122" s="867"/>
    </row>
    <row r="123" spans="1:130" s="55" customFormat="1" ht="26.25" customHeight="1" x14ac:dyDescent="0.15">
      <c r="A123" s="1029"/>
      <c r="B123" s="1025"/>
      <c r="C123" s="863" t="s">
        <v>480</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49" t="s">
        <v>202</v>
      </c>
      <c r="AB123" s="850"/>
      <c r="AC123" s="850"/>
      <c r="AD123" s="850"/>
      <c r="AE123" s="851"/>
      <c r="AF123" s="852" t="s">
        <v>202</v>
      </c>
      <c r="AG123" s="850"/>
      <c r="AH123" s="850"/>
      <c r="AI123" s="850"/>
      <c r="AJ123" s="851"/>
      <c r="AK123" s="852" t="s">
        <v>202</v>
      </c>
      <c r="AL123" s="850"/>
      <c r="AM123" s="850"/>
      <c r="AN123" s="850"/>
      <c r="AO123" s="851"/>
      <c r="AP123" s="853" t="s">
        <v>202</v>
      </c>
      <c r="AQ123" s="854"/>
      <c r="AR123" s="854"/>
      <c r="AS123" s="854"/>
      <c r="AT123" s="855"/>
      <c r="AU123" s="997"/>
      <c r="AV123" s="998"/>
      <c r="AW123" s="998"/>
      <c r="AX123" s="998"/>
      <c r="AY123" s="998"/>
      <c r="AZ123" s="84" t="s">
        <v>275</v>
      </c>
      <c r="BA123" s="84"/>
      <c r="BB123" s="84"/>
      <c r="BC123" s="84"/>
      <c r="BD123" s="84"/>
      <c r="BE123" s="84"/>
      <c r="BF123" s="84"/>
      <c r="BG123" s="84"/>
      <c r="BH123" s="84"/>
      <c r="BI123" s="84"/>
      <c r="BJ123" s="84"/>
      <c r="BK123" s="84"/>
      <c r="BL123" s="84"/>
      <c r="BM123" s="84"/>
      <c r="BN123" s="84"/>
      <c r="BO123" s="874" t="s">
        <v>488</v>
      </c>
      <c r="BP123" s="885"/>
      <c r="BQ123" s="907">
        <v>76038736</v>
      </c>
      <c r="BR123" s="908"/>
      <c r="BS123" s="908"/>
      <c r="BT123" s="908"/>
      <c r="BU123" s="908"/>
      <c r="BV123" s="908">
        <v>77883421</v>
      </c>
      <c r="BW123" s="908"/>
      <c r="BX123" s="908"/>
      <c r="BY123" s="908"/>
      <c r="BZ123" s="908"/>
      <c r="CA123" s="908">
        <v>81153256</v>
      </c>
      <c r="CB123" s="908"/>
      <c r="CC123" s="908"/>
      <c r="CD123" s="908"/>
      <c r="CE123" s="908"/>
      <c r="CF123" s="886"/>
      <c r="CG123" s="887"/>
      <c r="CH123" s="887"/>
      <c r="CI123" s="887"/>
      <c r="CJ123" s="888"/>
      <c r="CK123" s="1002"/>
      <c r="CL123" s="1003"/>
      <c r="CM123" s="1003"/>
      <c r="CN123" s="1003"/>
      <c r="CO123" s="1004"/>
      <c r="CP123" s="902" t="s">
        <v>453</v>
      </c>
      <c r="CQ123" s="903"/>
      <c r="CR123" s="903"/>
      <c r="CS123" s="903"/>
      <c r="CT123" s="903"/>
      <c r="CU123" s="903"/>
      <c r="CV123" s="903"/>
      <c r="CW123" s="903"/>
      <c r="CX123" s="903"/>
      <c r="CY123" s="903"/>
      <c r="CZ123" s="903"/>
      <c r="DA123" s="903"/>
      <c r="DB123" s="903"/>
      <c r="DC123" s="903"/>
      <c r="DD123" s="903"/>
      <c r="DE123" s="903"/>
      <c r="DF123" s="904"/>
      <c r="DG123" s="849" t="s">
        <v>202</v>
      </c>
      <c r="DH123" s="850"/>
      <c r="DI123" s="850"/>
      <c r="DJ123" s="850"/>
      <c r="DK123" s="851"/>
      <c r="DL123" s="852" t="s">
        <v>202</v>
      </c>
      <c r="DM123" s="850"/>
      <c r="DN123" s="850"/>
      <c r="DO123" s="850"/>
      <c r="DP123" s="851"/>
      <c r="DQ123" s="852" t="s">
        <v>202</v>
      </c>
      <c r="DR123" s="850"/>
      <c r="DS123" s="850"/>
      <c r="DT123" s="850"/>
      <c r="DU123" s="851"/>
      <c r="DV123" s="853" t="s">
        <v>202</v>
      </c>
      <c r="DW123" s="854"/>
      <c r="DX123" s="854"/>
      <c r="DY123" s="854"/>
      <c r="DZ123" s="855"/>
    </row>
    <row r="124" spans="1:130" s="55" customFormat="1" ht="26.25" customHeight="1" x14ac:dyDescent="0.15">
      <c r="A124" s="1029"/>
      <c r="B124" s="1025"/>
      <c r="C124" s="863" t="s">
        <v>334</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49" t="s">
        <v>202</v>
      </c>
      <c r="AB124" s="850"/>
      <c r="AC124" s="850"/>
      <c r="AD124" s="850"/>
      <c r="AE124" s="851"/>
      <c r="AF124" s="852" t="s">
        <v>202</v>
      </c>
      <c r="AG124" s="850"/>
      <c r="AH124" s="850"/>
      <c r="AI124" s="850"/>
      <c r="AJ124" s="851"/>
      <c r="AK124" s="852" t="s">
        <v>202</v>
      </c>
      <c r="AL124" s="850"/>
      <c r="AM124" s="850"/>
      <c r="AN124" s="850"/>
      <c r="AO124" s="851"/>
      <c r="AP124" s="853" t="s">
        <v>202</v>
      </c>
      <c r="AQ124" s="854"/>
      <c r="AR124" s="854"/>
      <c r="AS124" s="854"/>
      <c r="AT124" s="855"/>
      <c r="AU124" s="913" t="s">
        <v>489</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69.599999999999994</v>
      </c>
      <c r="BR124" s="917"/>
      <c r="BS124" s="917"/>
      <c r="BT124" s="917"/>
      <c r="BU124" s="917"/>
      <c r="BV124" s="917">
        <v>53.1</v>
      </c>
      <c r="BW124" s="917"/>
      <c r="BX124" s="917"/>
      <c r="BY124" s="917"/>
      <c r="BZ124" s="917"/>
      <c r="CA124" s="917">
        <v>31</v>
      </c>
      <c r="CB124" s="917"/>
      <c r="CC124" s="917"/>
      <c r="CD124" s="917"/>
      <c r="CE124" s="917"/>
      <c r="CF124" s="918"/>
      <c r="CG124" s="919"/>
      <c r="CH124" s="919"/>
      <c r="CI124" s="919"/>
      <c r="CJ124" s="920"/>
      <c r="CK124" s="1005"/>
      <c r="CL124" s="1005"/>
      <c r="CM124" s="1005"/>
      <c r="CN124" s="1005"/>
      <c r="CO124" s="1006"/>
      <c r="CP124" s="902" t="s">
        <v>490</v>
      </c>
      <c r="CQ124" s="903"/>
      <c r="CR124" s="903"/>
      <c r="CS124" s="903"/>
      <c r="CT124" s="903"/>
      <c r="CU124" s="903"/>
      <c r="CV124" s="903"/>
      <c r="CW124" s="903"/>
      <c r="CX124" s="903"/>
      <c r="CY124" s="903"/>
      <c r="CZ124" s="903"/>
      <c r="DA124" s="903"/>
      <c r="DB124" s="903"/>
      <c r="DC124" s="903"/>
      <c r="DD124" s="903"/>
      <c r="DE124" s="903"/>
      <c r="DF124" s="904"/>
      <c r="DG124" s="892">
        <v>11561419</v>
      </c>
      <c r="DH124" s="893"/>
      <c r="DI124" s="893"/>
      <c r="DJ124" s="893"/>
      <c r="DK124" s="894"/>
      <c r="DL124" s="895">
        <v>10258934</v>
      </c>
      <c r="DM124" s="893"/>
      <c r="DN124" s="893"/>
      <c r="DO124" s="893"/>
      <c r="DP124" s="894"/>
      <c r="DQ124" s="895" t="s">
        <v>202</v>
      </c>
      <c r="DR124" s="893"/>
      <c r="DS124" s="893"/>
      <c r="DT124" s="893"/>
      <c r="DU124" s="894"/>
      <c r="DV124" s="896" t="s">
        <v>202</v>
      </c>
      <c r="DW124" s="897"/>
      <c r="DX124" s="897"/>
      <c r="DY124" s="897"/>
      <c r="DZ124" s="898"/>
    </row>
    <row r="125" spans="1:130" s="55" customFormat="1" ht="26.25" customHeight="1" x14ac:dyDescent="0.15">
      <c r="A125" s="1029"/>
      <c r="B125" s="1025"/>
      <c r="C125" s="863" t="s">
        <v>483</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49" t="s">
        <v>202</v>
      </c>
      <c r="AB125" s="850"/>
      <c r="AC125" s="850"/>
      <c r="AD125" s="850"/>
      <c r="AE125" s="851"/>
      <c r="AF125" s="852" t="s">
        <v>202</v>
      </c>
      <c r="AG125" s="850"/>
      <c r="AH125" s="850"/>
      <c r="AI125" s="850"/>
      <c r="AJ125" s="851"/>
      <c r="AK125" s="852" t="s">
        <v>202</v>
      </c>
      <c r="AL125" s="850"/>
      <c r="AM125" s="850"/>
      <c r="AN125" s="850"/>
      <c r="AO125" s="851"/>
      <c r="AP125" s="853" t="s">
        <v>202</v>
      </c>
      <c r="AQ125" s="854"/>
      <c r="AR125" s="854"/>
      <c r="AS125" s="854"/>
      <c r="AT125" s="85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7" t="s">
        <v>491</v>
      </c>
      <c r="CL125" s="1000"/>
      <c r="CM125" s="1000"/>
      <c r="CN125" s="1000"/>
      <c r="CO125" s="1001"/>
      <c r="CP125" s="836" t="s">
        <v>139</v>
      </c>
      <c r="CQ125" s="827"/>
      <c r="CR125" s="827"/>
      <c r="CS125" s="827"/>
      <c r="CT125" s="827"/>
      <c r="CU125" s="827"/>
      <c r="CV125" s="827"/>
      <c r="CW125" s="827"/>
      <c r="CX125" s="827"/>
      <c r="CY125" s="827"/>
      <c r="CZ125" s="827"/>
      <c r="DA125" s="827"/>
      <c r="DB125" s="827"/>
      <c r="DC125" s="827"/>
      <c r="DD125" s="827"/>
      <c r="DE125" s="827"/>
      <c r="DF125" s="828"/>
      <c r="DG125" s="837" t="s">
        <v>202</v>
      </c>
      <c r="DH125" s="838"/>
      <c r="DI125" s="838"/>
      <c r="DJ125" s="838"/>
      <c r="DK125" s="838"/>
      <c r="DL125" s="838" t="s">
        <v>202</v>
      </c>
      <c r="DM125" s="838"/>
      <c r="DN125" s="838"/>
      <c r="DO125" s="838"/>
      <c r="DP125" s="838"/>
      <c r="DQ125" s="838" t="s">
        <v>202</v>
      </c>
      <c r="DR125" s="838"/>
      <c r="DS125" s="838"/>
      <c r="DT125" s="838"/>
      <c r="DU125" s="838"/>
      <c r="DV125" s="844" t="s">
        <v>202</v>
      </c>
      <c r="DW125" s="844"/>
      <c r="DX125" s="844"/>
      <c r="DY125" s="844"/>
      <c r="DZ125" s="845"/>
    </row>
    <row r="126" spans="1:130" s="55" customFormat="1" ht="26.25" customHeight="1" x14ac:dyDescent="0.15">
      <c r="A126" s="1029"/>
      <c r="B126" s="1025"/>
      <c r="C126" s="863" t="s">
        <v>484</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49" t="s">
        <v>202</v>
      </c>
      <c r="AB126" s="850"/>
      <c r="AC126" s="850"/>
      <c r="AD126" s="850"/>
      <c r="AE126" s="851"/>
      <c r="AF126" s="852" t="s">
        <v>202</v>
      </c>
      <c r="AG126" s="850"/>
      <c r="AH126" s="850"/>
      <c r="AI126" s="850"/>
      <c r="AJ126" s="851"/>
      <c r="AK126" s="852" t="s">
        <v>202</v>
      </c>
      <c r="AL126" s="850"/>
      <c r="AM126" s="850"/>
      <c r="AN126" s="850"/>
      <c r="AO126" s="851"/>
      <c r="AP126" s="853" t="s">
        <v>202</v>
      </c>
      <c r="AQ126" s="854"/>
      <c r="AR126" s="854"/>
      <c r="AS126" s="854"/>
      <c r="AT126" s="85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8"/>
      <c r="CL126" s="1003"/>
      <c r="CM126" s="1003"/>
      <c r="CN126" s="1003"/>
      <c r="CO126" s="1004"/>
      <c r="CP126" s="856" t="s">
        <v>411</v>
      </c>
      <c r="CQ126" s="857"/>
      <c r="CR126" s="857"/>
      <c r="CS126" s="857"/>
      <c r="CT126" s="857"/>
      <c r="CU126" s="857"/>
      <c r="CV126" s="857"/>
      <c r="CW126" s="857"/>
      <c r="CX126" s="857"/>
      <c r="CY126" s="857"/>
      <c r="CZ126" s="857"/>
      <c r="DA126" s="857"/>
      <c r="DB126" s="857"/>
      <c r="DC126" s="857"/>
      <c r="DD126" s="857"/>
      <c r="DE126" s="857"/>
      <c r="DF126" s="858"/>
      <c r="DG126" s="859" t="s">
        <v>202</v>
      </c>
      <c r="DH126" s="860"/>
      <c r="DI126" s="860"/>
      <c r="DJ126" s="860"/>
      <c r="DK126" s="860"/>
      <c r="DL126" s="860" t="s">
        <v>202</v>
      </c>
      <c r="DM126" s="860"/>
      <c r="DN126" s="860"/>
      <c r="DO126" s="860"/>
      <c r="DP126" s="860"/>
      <c r="DQ126" s="860" t="s">
        <v>202</v>
      </c>
      <c r="DR126" s="860"/>
      <c r="DS126" s="860"/>
      <c r="DT126" s="860"/>
      <c r="DU126" s="860"/>
      <c r="DV126" s="866" t="s">
        <v>202</v>
      </c>
      <c r="DW126" s="866"/>
      <c r="DX126" s="866"/>
      <c r="DY126" s="866"/>
      <c r="DZ126" s="867"/>
    </row>
    <row r="127" spans="1:130" s="55" customFormat="1" ht="26.25" customHeight="1" x14ac:dyDescent="0.15">
      <c r="A127" s="1030"/>
      <c r="B127" s="1027"/>
      <c r="C127" s="889" t="s">
        <v>76</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49" t="s">
        <v>202</v>
      </c>
      <c r="AB127" s="850"/>
      <c r="AC127" s="850"/>
      <c r="AD127" s="850"/>
      <c r="AE127" s="851"/>
      <c r="AF127" s="852" t="s">
        <v>202</v>
      </c>
      <c r="AG127" s="850"/>
      <c r="AH127" s="850"/>
      <c r="AI127" s="850"/>
      <c r="AJ127" s="851"/>
      <c r="AK127" s="852" t="s">
        <v>202</v>
      </c>
      <c r="AL127" s="850"/>
      <c r="AM127" s="850"/>
      <c r="AN127" s="850"/>
      <c r="AO127" s="851"/>
      <c r="AP127" s="853" t="s">
        <v>202</v>
      </c>
      <c r="AQ127" s="854"/>
      <c r="AR127" s="854"/>
      <c r="AS127" s="854"/>
      <c r="AT127" s="855"/>
      <c r="AU127" s="78"/>
      <c r="AV127" s="78"/>
      <c r="AW127" s="78"/>
      <c r="AX127" s="940" t="s">
        <v>494</v>
      </c>
      <c r="AY127" s="910"/>
      <c r="AZ127" s="910"/>
      <c r="BA127" s="910"/>
      <c r="BB127" s="910"/>
      <c r="BC127" s="910"/>
      <c r="BD127" s="910"/>
      <c r="BE127" s="911"/>
      <c r="BF127" s="909" t="s">
        <v>236</v>
      </c>
      <c r="BG127" s="910"/>
      <c r="BH127" s="910"/>
      <c r="BI127" s="910"/>
      <c r="BJ127" s="910"/>
      <c r="BK127" s="910"/>
      <c r="BL127" s="911"/>
      <c r="BM127" s="909" t="s">
        <v>412</v>
      </c>
      <c r="BN127" s="910"/>
      <c r="BO127" s="910"/>
      <c r="BP127" s="910"/>
      <c r="BQ127" s="910"/>
      <c r="BR127" s="910"/>
      <c r="BS127" s="911"/>
      <c r="BT127" s="909" t="s">
        <v>405</v>
      </c>
      <c r="BU127" s="910"/>
      <c r="BV127" s="910"/>
      <c r="BW127" s="910"/>
      <c r="BX127" s="910"/>
      <c r="BY127" s="910"/>
      <c r="BZ127" s="912"/>
      <c r="CA127" s="78"/>
      <c r="CB127" s="78"/>
      <c r="CC127" s="78"/>
      <c r="CD127" s="90"/>
      <c r="CE127" s="90"/>
      <c r="CF127" s="90"/>
      <c r="CG127" s="75"/>
      <c r="CH127" s="75"/>
      <c r="CI127" s="75"/>
      <c r="CJ127" s="91"/>
      <c r="CK127" s="1008"/>
      <c r="CL127" s="1003"/>
      <c r="CM127" s="1003"/>
      <c r="CN127" s="1003"/>
      <c r="CO127" s="1004"/>
      <c r="CP127" s="856" t="s">
        <v>441</v>
      </c>
      <c r="CQ127" s="857"/>
      <c r="CR127" s="857"/>
      <c r="CS127" s="857"/>
      <c r="CT127" s="857"/>
      <c r="CU127" s="857"/>
      <c r="CV127" s="857"/>
      <c r="CW127" s="857"/>
      <c r="CX127" s="857"/>
      <c r="CY127" s="857"/>
      <c r="CZ127" s="857"/>
      <c r="DA127" s="857"/>
      <c r="DB127" s="857"/>
      <c r="DC127" s="857"/>
      <c r="DD127" s="857"/>
      <c r="DE127" s="857"/>
      <c r="DF127" s="858"/>
      <c r="DG127" s="859" t="s">
        <v>202</v>
      </c>
      <c r="DH127" s="860"/>
      <c r="DI127" s="860"/>
      <c r="DJ127" s="860"/>
      <c r="DK127" s="860"/>
      <c r="DL127" s="860" t="s">
        <v>202</v>
      </c>
      <c r="DM127" s="860"/>
      <c r="DN127" s="860"/>
      <c r="DO127" s="860"/>
      <c r="DP127" s="860"/>
      <c r="DQ127" s="860" t="s">
        <v>202</v>
      </c>
      <c r="DR127" s="860"/>
      <c r="DS127" s="860"/>
      <c r="DT127" s="860"/>
      <c r="DU127" s="860"/>
      <c r="DV127" s="866" t="s">
        <v>202</v>
      </c>
      <c r="DW127" s="866"/>
      <c r="DX127" s="866"/>
      <c r="DY127" s="866"/>
      <c r="DZ127" s="867"/>
    </row>
    <row r="128" spans="1:130" s="55" customFormat="1" ht="26.25" customHeight="1" x14ac:dyDescent="0.15">
      <c r="A128" s="961" t="s">
        <v>495</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10</v>
      </c>
      <c r="X128" s="963"/>
      <c r="Y128" s="963"/>
      <c r="Z128" s="964"/>
      <c r="AA128" s="829">
        <v>1409922</v>
      </c>
      <c r="AB128" s="830"/>
      <c r="AC128" s="830"/>
      <c r="AD128" s="830"/>
      <c r="AE128" s="831"/>
      <c r="AF128" s="832">
        <v>1266270</v>
      </c>
      <c r="AG128" s="830"/>
      <c r="AH128" s="830"/>
      <c r="AI128" s="830"/>
      <c r="AJ128" s="831"/>
      <c r="AK128" s="832">
        <v>1029012</v>
      </c>
      <c r="AL128" s="830"/>
      <c r="AM128" s="830"/>
      <c r="AN128" s="830"/>
      <c r="AO128" s="831"/>
      <c r="AP128" s="965"/>
      <c r="AQ128" s="966"/>
      <c r="AR128" s="966"/>
      <c r="AS128" s="966"/>
      <c r="AT128" s="967"/>
      <c r="AU128" s="78"/>
      <c r="AV128" s="78"/>
      <c r="AW128" s="78"/>
      <c r="AX128" s="826" t="s">
        <v>304</v>
      </c>
      <c r="AY128" s="827"/>
      <c r="AZ128" s="827"/>
      <c r="BA128" s="827"/>
      <c r="BB128" s="827"/>
      <c r="BC128" s="827"/>
      <c r="BD128" s="827"/>
      <c r="BE128" s="828"/>
      <c r="BF128" s="968" t="s">
        <v>202</v>
      </c>
      <c r="BG128" s="969"/>
      <c r="BH128" s="969"/>
      <c r="BI128" s="969"/>
      <c r="BJ128" s="969"/>
      <c r="BK128" s="969"/>
      <c r="BL128" s="970"/>
      <c r="BM128" s="968">
        <v>11.78</v>
      </c>
      <c r="BN128" s="969"/>
      <c r="BO128" s="969"/>
      <c r="BP128" s="969"/>
      <c r="BQ128" s="969"/>
      <c r="BR128" s="969"/>
      <c r="BS128" s="970"/>
      <c r="BT128" s="968">
        <v>20</v>
      </c>
      <c r="BU128" s="969"/>
      <c r="BV128" s="969"/>
      <c r="BW128" s="969"/>
      <c r="BX128" s="969"/>
      <c r="BY128" s="969"/>
      <c r="BZ128" s="971"/>
      <c r="CA128" s="90"/>
      <c r="CB128" s="90"/>
      <c r="CC128" s="90"/>
      <c r="CD128" s="90"/>
      <c r="CE128" s="90"/>
      <c r="CF128" s="90"/>
      <c r="CG128" s="75"/>
      <c r="CH128" s="75"/>
      <c r="CI128" s="75"/>
      <c r="CJ128" s="91"/>
      <c r="CK128" s="1009"/>
      <c r="CL128" s="1010"/>
      <c r="CM128" s="1010"/>
      <c r="CN128" s="1010"/>
      <c r="CO128" s="1011"/>
      <c r="CP128" s="921" t="s">
        <v>396</v>
      </c>
      <c r="CQ128" s="922"/>
      <c r="CR128" s="922"/>
      <c r="CS128" s="922"/>
      <c r="CT128" s="922"/>
      <c r="CU128" s="922"/>
      <c r="CV128" s="922"/>
      <c r="CW128" s="922"/>
      <c r="CX128" s="922"/>
      <c r="CY128" s="922"/>
      <c r="CZ128" s="922"/>
      <c r="DA128" s="922"/>
      <c r="DB128" s="922"/>
      <c r="DC128" s="922"/>
      <c r="DD128" s="922"/>
      <c r="DE128" s="922"/>
      <c r="DF128" s="923"/>
      <c r="DG128" s="924">
        <v>17112</v>
      </c>
      <c r="DH128" s="925"/>
      <c r="DI128" s="925"/>
      <c r="DJ128" s="925"/>
      <c r="DK128" s="925"/>
      <c r="DL128" s="925">
        <v>15690</v>
      </c>
      <c r="DM128" s="925"/>
      <c r="DN128" s="925"/>
      <c r="DO128" s="925"/>
      <c r="DP128" s="925"/>
      <c r="DQ128" s="925">
        <v>8814</v>
      </c>
      <c r="DR128" s="925"/>
      <c r="DS128" s="925"/>
      <c r="DT128" s="925"/>
      <c r="DU128" s="925"/>
      <c r="DV128" s="926">
        <v>0</v>
      </c>
      <c r="DW128" s="926"/>
      <c r="DX128" s="926"/>
      <c r="DY128" s="926"/>
      <c r="DZ128" s="927"/>
    </row>
    <row r="129" spans="1:131" s="55" customFormat="1" ht="26.25" customHeight="1" x14ac:dyDescent="0.15">
      <c r="A129" s="846" t="s">
        <v>176</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928" t="s">
        <v>241</v>
      </c>
      <c r="X129" s="929"/>
      <c r="Y129" s="929"/>
      <c r="Z129" s="930"/>
      <c r="AA129" s="849">
        <v>28814177</v>
      </c>
      <c r="AB129" s="850"/>
      <c r="AC129" s="850"/>
      <c r="AD129" s="850"/>
      <c r="AE129" s="851"/>
      <c r="AF129" s="852">
        <v>29125653</v>
      </c>
      <c r="AG129" s="850"/>
      <c r="AH129" s="850"/>
      <c r="AI129" s="850"/>
      <c r="AJ129" s="851"/>
      <c r="AK129" s="852">
        <v>30467056</v>
      </c>
      <c r="AL129" s="850"/>
      <c r="AM129" s="850"/>
      <c r="AN129" s="850"/>
      <c r="AO129" s="851"/>
      <c r="AP129" s="931"/>
      <c r="AQ129" s="932"/>
      <c r="AR129" s="932"/>
      <c r="AS129" s="932"/>
      <c r="AT129" s="933"/>
      <c r="AU129" s="80"/>
      <c r="AV129" s="80"/>
      <c r="AW129" s="80"/>
      <c r="AX129" s="934" t="s">
        <v>116</v>
      </c>
      <c r="AY129" s="857"/>
      <c r="AZ129" s="857"/>
      <c r="BA129" s="857"/>
      <c r="BB129" s="857"/>
      <c r="BC129" s="857"/>
      <c r="BD129" s="857"/>
      <c r="BE129" s="858"/>
      <c r="BF129" s="935" t="s">
        <v>202</v>
      </c>
      <c r="BG129" s="936"/>
      <c r="BH129" s="936"/>
      <c r="BI129" s="936"/>
      <c r="BJ129" s="936"/>
      <c r="BK129" s="936"/>
      <c r="BL129" s="937"/>
      <c r="BM129" s="935">
        <v>16.78</v>
      </c>
      <c r="BN129" s="936"/>
      <c r="BO129" s="936"/>
      <c r="BP129" s="936"/>
      <c r="BQ129" s="936"/>
      <c r="BR129" s="936"/>
      <c r="BS129" s="937"/>
      <c r="BT129" s="935">
        <v>30</v>
      </c>
      <c r="BU129" s="938"/>
      <c r="BV129" s="938"/>
      <c r="BW129" s="938"/>
      <c r="BX129" s="938"/>
      <c r="BY129" s="938"/>
      <c r="BZ129" s="93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6" t="s">
        <v>496</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928" t="s">
        <v>497</v>
      </c>
      <c r="X130" s="929"/>
      <c r="Y130" s="929"/>
      <c r="Z130" s="930"/>
      <c r="AA130" s="849">
        <v>4053203</v>
      </c>
      <c r="AB130" s="850"/>
      <c r="AC130" s="850"/>
      <c r="AD130" s="850"/>
      <c r="AE130" s="851"/>
      <c r="AF130" s="852">
        <v>4076837</v>
      </c>
      <c r="AG130" s="850"/>
      <c r="AH130" s="850"/>
      <c r="AI130" s="850"/>
      <c r="AJ130" s="851"/>
      <c r="AK130" s="852">
        <v>4316920</v>
      </c>
      <c r="AL130" s="850"/>
      <c r="AM130" s="850"/>
      <c r="AN130" s="850"/>
      <c r="AO130" s="851"/>
      <c r="AP130" s="931"/>
      <c r="AQ130" s="932"/>
      <c r="AR130" s="932"/>
      <c r="AS130" s="932"/>
      <c r="AT130" s="933"/>
      <c r="AU130" s="80"/>
      <c r="AV130" s="80"/>
      <c r="AW130" s="80"/>
      <c r="AX130" s="934" t="s">
        <v>427</v>
      </c>
      <c r="AY130" s="857"/>
      <c r="AZ130" s="857"/>
      <c r="BA130" s="857"/>
      <c r="BB130" s="857"/>
      <c r="BC130" s="857"/>
      <c r="BD130" s="857"/>
      <c r="BE130" s="858"/>
      <c r="BF130" s="941">
        <v>4.0999999999999996</v>
      </c>
      <c r="BG130" s="942"/>
      <c r="BH130" s="942"/>
      <c r="BI130" s="942"/>
      <c r="BJ130" s="942"/>
      <c r="BK130" s="942"/>
      <c r="BL130" s="943"/>
      <c r="BM130" s="941">
        <v>25</v>
      </c>
      <c r="BN130" s="942"/>
      <c r="BO130" s="942"/>
      <c r="BP130" s="942"/>
      <c r="BQ130" s="942"/>
      <c r="BR130" s="942"/>
      <c r="BS130" s="943"/>
      <c r="BT130" s="941">
        <v>35</v>
      </c>
      <c r="BU130" s="944"/>
      <c r="BV130" s="944"/>
      <c r="BW130" s="944"/>
      <c r="BX130" s="944"/>
      <c r="BY130" s="944"/>
      <c r="BZ130" s="94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179</v>
      </c>
      <c r="X131" s="949"/>
      <c r="Y131" s="949"/>
      <c r="Z131" s="950"/>
      <c r="AA131" s="892">
        <v>24760974</v>
      </c>
      <c r="AB131" s="893"/>
      <c r="AC131" s="893"/>
      <c r="AD131" s="893"/>
      <c r="AE131" s="894"/>
      <c r="AF131" s="895">
        <v>25048816</v>
      </c>
      <c r="AG131" s="893"/>
      <c r="AH131" s="893"/>
      <c r="AI131" s="893"/>
      <c r="AJ131" s="894"/>
      <c r="AK131" s="895">
        <v>26150136</v>
      </c>
      <c r="AL131" s="893"/>
      <c r="AM131" s="893"/>
      <c r="AN131" s="893"/>
      <c r="AO131" s="894"/>
      <c r="AP131" s="951"/>
      <c r="AQ131" s="952"/>
      <c r="AR131" s="952"/>
      <c r="AS131" s="952"/>
      <c r="AT131" s="953"/>
      <c r="AU131" s="80"/>
      <c r="AV131" s="80"/>
      <c r="AW131" s="80"/>
      <c r="AX131" s="954" t="s">
        <v>470</v>
      </c>
      <c r="AY131" s="922"/>
      <c r="AZ131" s="922"/>
      <c r="BA131" s="922"/>
      <c r="BB131" s="922"/>
      <c r="BC131" s="922"/>
      <c r="BD131" s="922"/>
      <c r="BE131" s="923"/>
      <c r="BF131" s="955">
        <v>31</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2" t="s">
        <v>31</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31" t="s">
        <v>498</v>
      </c>
      <c r="W132" s="1031"/>
      <c r="X132" s="1031"/>
      <c r="Y132" s="1031"/>
      <c r="Z132" s="1032"/>
      <c r="AA132" s="1033">
        <v>4.0266671250000003</v>
      </c>
      <c r="AB132" s="1034"/>
      <c r="AC132" s="1034"/>
      <c r="AD132" s="1034"/>
      <c r="AE132" s="1035"/>
      <c r="AF132" s="1036">
        <v>3.8164278899999999</v>
      </c>
      <c r="AG132" s="1034"/>
      <c r="AH132" s="1034"/>
      <c r="AI132" s="1034"/>
      <c r="AJ132" s="1035"/>
      <c r="AK132" s="1036">
        <v>4.5548558520000002</v>
      </c>
      <c r="AL132" s="1034"/>
      <c r="AM132" s="1034"/>
      <c r="AN132" s="1034"/>
      <c r="AO132" s="1035"/>
      <c r="AP132" s="886"/>
      <c r="AQ132" s="887"/>
      <c r="AR132" s="887"/>
      <c r="AS132" s="887"/>
      <c r="AT132" s="103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38" t="s">
        <v>83</v>
      </c>
      <c r="W133" s="1038"/>
      <c r="X133" s="1038"/>
      <c r="Y133" s="1038"/>
      <c r="Z133" s="1039"/>
      <c r="AA133" s="1040">
        <v>6.1</v>
      </c>
      <c r="AB133" s="1041"/>
      <c r="AC133" s="1041"/>
      <c r="AD133" s="1041"/>
      <c r="AE133" s="1042"/>
      <c r="AF133" s="1040">
        <v>4.8</v>
      </c>
      <c r="AG133" s="1041"/>
      <c r="AH133" s="1041"/>
      <c r="AI133" s="1041"/>
      <c r="AJ133" s="1042"/>
      <c r="AK133" s="1040">
        <v>4.0999999999999996</v>
      </c>
      <c r="AL133" s="1041"/>
      <c r="AM133" s="1041"/>
      <c r="AN133" s="1041"/>
      <c r="AO133" s="1042"/>
      <c r="AP133" s="918"/>
      <c r="AQ133" s="919"/>
      <c r="AR133" s="919"/>
      <c r="AS133" s="919"/>
      <c r="AT133" s="104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ddTajH0mnNSG/Q8vl46w8F3ynBdMijVtzviHoaNXDPL4kvggYR9h6ZewQ7gJmdF3GRpAPWzy9gX6ku8YxSeaug==" saltValue="dycMvQU4flO5N2MOueTHQ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100</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bx2RX3xHLeAeUxESx0qnsA+9TXamkQ609bH+tdimv2RQFQkgrF8B7hlubwoOJ3DPiVylr9NQiVE8DJiTfbb0QQ==" saltValue="3PH/iYNKUk594Uyxqnm+v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64NGRA214odz3Dy5JZ7yoz1va5KaAV7CnkTQXlSgChIop9uLYu+IzXZN6D/9YVAuZhxMvJsLp2CNFOvBeHQGEw==" saltValue="uEYylGqh6rBcjCWWPZXSs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327</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87</v>
      </c>
      <c r="AP7" s="145"/>
      <c r="AQ7" s="156" t="s">
        <v>500</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501</v>
      </c>
      <c r="AQ8" s="157" t="s">
        <v>503</v>
      </c>
      <c r="AR8" s="171" t="s">
        <v>504</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0" t="s">
        <v>505</v>
      </c>
      <c r="AL9" s="1051"/>
      <c r="AM9" s="1051"/>
      <c r="AN9" s="1052"/>
      <c r="AO9" s="135">
        <v>8302893</v>
      </c>
      <c r="AP9" s="135">
        <v>58731</v>
      </c>
      <c r="AQ9" s="158">
        <v>61284</v>
      </c>
      <c r="AR9" s="172">
        <v>-4.2</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0" t="s">
        <v>214</v>
      </c>
      <c r="AL10" s="1051"/>
      <c r="AM10" s="1051"/>
      <c r="AN10" s="1052"/>
      <c r="AO10" s="136">
        <v>6369</v>
      </c>
      <c r="AP10" s="136">
        <v>45</v>
      </c>
      <c r="AQ10" s="159">
        <v>4056</v>
      </c>
      <c r="AR10" s="173">
        <v>-98.9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0" t="s">
        <v>394</v>
      </c>
      <c r="AL11" s="1051"/>
      <c r="AM11" s="1051"/>
      <c r="AN11" s="1052"/>
      <c r="AO11" s="136">
        <v>1775</v>
      </c>
      <c r="AP11" s="136">
        <v>13</v>
      </c>
      <c r="AQ11" s="159">
        <v>604</v>
      </c>
      <c r="AR11" s="173">
        <v>-97.8</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0" t="s">
        <v>239</v>
      </c>
      <c r="AL12" s="1051"/>
      <c r="AM12" s="1051"/>
      <c r="AN12" s="1052"/>
      <c r="AO12" s="136" t="s">
        <v>202</v>
      </c>
      <c r="AP12" s="136" t="s">
        <v>202</v>
      </c>
      <c r="AQ12" s="159">
        <v>21</v>
      </c>
      <c r="AR12" s="173" t="s">
        <v>202</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0" t="s">
        <v>506</v>
      </c>
      <c r="AL13" s="1051"/>
      <c r="AM13" s="1051"/>
      <c r="AN13" s="1052"/>
      <c r="AO13" s="136">
        <v>315547</v>
      </c>
      <c r="AP13" s="136">
        <v>2232</v>
      </c>
      <c r="AQ13" s="159">
        <v>2509</v>
      </c>
      <c r="AR13" s="173">
        <v>-11</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0" t="s">
        <v>507</v>
      </c>
      <c r="AL14" s="1051"/>
      <c r="AM14" s="1051"/>
      <c r="AN14" s="1052"/>
      <c r="AO14" s="136">
        <v>121258</v>
      </c>
      <c r="AP14" s="136">
        <v>858</v>
      </c>
      <c r="AQ14" s="159">
        <v>1157</v>
      </c>
      <c r="AR14" s="173">
        <v>-25.8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4" t="s">
        <v>307</v>
      </c>
      <c r="AL15" s="1045"/>
      <c r="AM15" s="1045"/>
      <c r="AN15" s="1046"/>
      <c r="AO15" s="136">
        <v>-520513</v>
      </c>
      <c r="AP15" s="136">
        <v>-3682</v>
      </c>
      <c r="AQ15" s="159">
        <v>-4228</v>
      </c>
      <c r="AR15" s="173">
        <v>-12.9</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4" t="s">
        <v>275</v>
      </c>
      <c r="AL16" s="1045"/>
      <c r="AM16" s="1045"/>
      <c r="AN16" s="1046"/>
      <c r="AO16" s="136">
        <v>8227329</v>
      </c>
      <c r="AP16" s="136">
        <v>58197</v>
      </c>
      <c r="AQ16" s="159">
        <v>65402</v>
      </c>
      <c r="AR16" s="173">
        <v>-11</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508</v>
      </c>
      <c r="AP20" s="147" t="s">
        <v>332</v>
      </c>
      <c r="AQ20" s="160" t="s">
        <v>41</v>
      </c>
      <c r="AR20" s="174"/>
    </row>
    <row r="21" spans="1:46" s="99" customFormat="1" x14ac:dyDescent="0.15">
      <c r="A21" s="101"/>
      <c r="AK21" s="1047" t="s">
        <v>509</v>
      </c>
      <c r="AL21" s="1048"/>
      <c r="AM21" s="1048"/>
      <c r="AN21" s="1049"/>
      <c r="AO21" s="138">
        <v>6.42</v>
      </c>
      <c r="AP21" s="148">
        <v>6.06</v>
      </c>
      <c r="AQ21" s="161">
        <v>0.36</v>
      </c>
      <c r="AS21" s="180"/>
      <c r="AT21" s="101"/>
    </row>
    <row r="22" spans="1:46" s="99" customFormat="1" x14ac:dyDescent="0.15">
      <c r="A22" s="101"/>
      <c r="AK22" s="1047" t="s">
        <v>510</v>
      </c>
      <c r="AL22" s="1048"/>
      <c r="AM22" s="1048"/>
      <c r="AN22" s="1049"/>
      <c r="AO22" s="139">
        <v>94.8</v>
      </c>
      <c r="AP22" s="149">
        <v>99.2</v>
      </c>
      <c r="AQ22" s="162">
        <v>-4.4000000000000004</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511</v>
      </c>
      <c r="AP26" s="150"/>
      <c r="AQ26" s="150"/>
      <c r="AR26" s="150"/>
      <c r="AS26" s="103"/>
      <c r="AT26" s="103"/>
    </row>
    <row r="27" spans="1:46" x14ac:dyDescent="0.15">
      <c r="A27" s="104"/>
      <c r="AO27" s="109"/>
      <c r="AP27" s="109"/>
      <c r="AQ27" s="109"/>
      <c r="AR27" s="109"/>
      <c r="AS27" s="109"/>
      <c r="AT27" s="109"/>
    </row>
    <row r="28" spans="1:46" ht="17.25" x14ac:dyDescent="0.15">
      <c r="A28" s="100" t="s">
        <v>267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87</v>
      </c>
      <c r="AP30" s="145"/>
      <c r="AQ30" s="156" t="s">
        <v>500</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501</v>
      </c>
      <c r="AQ31" s="157" t="s">
        <v>503</v>
      </c>
      <c r="AR31" s="171" t="s">
        <v>504</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0" t="s">
        <v>512</v>
      </c>
      <c r="AL32" s="1061"/>
      <c r="AM32" s="1061"/>
      <c r="AN32" s="1062"/>
      <c r="AO32" s="136">
        <v>5624270</v>
      </c>
      <c r="AP32" s="136">
        <v>39784</v>
      </c>
      <c r="AQ32" s="163">
        <v>32044</v>
      </c>
      <c r="AR32" s="173">
        <v>24.2</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0" t="s">
        <v>513</v>
      </c>
      <c r="AL33" s="1061"/>
      <c r="AM33" s="1061"/>
      <c r="AN33" s="1062"/>
      <c r="AO33" s="136" t="s">
        <v>202</v>
      </c>
      <c r="AP33" s="136" t="s">
        <v>202</v>
      </c>
      <c r="AQ33" s="163">
        <v>6</v>
      </c>
      <c r="AR33" s="173" t="s">
        <v>202</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0" t="s">
        <v>19</v>
      </c>
      <c r="AL34" s="1061"/>
      <c r="AM34" s="1061"/>
      <c r="AN34" s="1062"/>
      <c r="AO34" s="136">
        <v>6667</v>
      </c>
      <c r="AP34" s="136">
        <v>47</v>
      </c>
      <c r="AQ34" s="163">
        <v>29</v>
      </c>
      <c r="AR34" s="173">
        <v>62.1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0" t="s">
        <v>514</v>
      </c>
      <c r="AL35" s="1061"/>
      <c r="AM35" s="1061"/>
      <c r="AN35" s="1062"/>
      <c r="AO35" s="136">
        <v>882012</v>
      </c>
      <c r="AP35" s="136">
        <v>6239</v>
      </c>
      <c r="AQ35" s="163">
        <v>6008</v>
      </c>
      <c r="AR35" s="173">
        <v>3.8</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0" t="s">
        <v>35</v>
      </c>
      <c r="AL36" s="1061"/>
      <c r="AM36" s="1061"/>
      <c r="AN36" s="1062"/>
      <c r="AO36" s="136">
        <v>2783</v>
      </c>
      <c r="AP36" s="136">
        <v>20</v>
      </c>
      <c r="AQ36" s="163">
        <v>1138</v>
      </c>
      <c r="AR36" s="173">
        <v>-98.2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0" t="s">
        <v>345</v>
      </c>
      <c r="AL37" s="1061"/>
      <c r="AM37" s="1061"/>
      <c r="AN37" s="1062"/>
      <c r="AO37" s="136">
        <v>21301</v>
      </c>
      <c r="AP37" s="136">
        <v>151</v>
      </c>
      <c r="AQ37" s="163">
        <v>852</v>
      </c>
      <c r="AR37" s="173">
        <v>-82.3</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3" t="s">
        <v>515</v>
      </c>
      <c r="AL38" s="1064"/>
      <c r="AM38" s="1064"/>
      <c r="AN38" s="1065"/>
      <c r="AO38" s="140" t="s">
        <v>202</v>
      </c>
      <c r="AP38" s="140" t="s">
        <v>202</v>
      </c>
      <c r="AQ38" s="164">
        <v>2</v>
      </c>
      <c r="AR38" s="162" t="s">
        <v>202</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3" t="s">
        <v>85</v>
      </c>
      <c r="AL39" s="1064"/>
      <c r="AM39" s="1064"/>
      <c r="AN39" s="1065"/>
      <c r="AO39" s="136">
        <v>-1029012</v>
      </c>
      <c r="AP39" s="136">
        <v>-7279</v>
      </c>
      <c r="AQ39" s="163">
        <v>-6316</v>
      </c>
      <c r="AR39" s="173">
        <v>15.2</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0" t="s">
        <v>516</v>
      </c>
      <c r="AL40" s="1061"/>
      <c r="AM40" s="1061"/>
      <c r="AN40" s="1062"/>
      <c r="AO40" s="136">
        <v>-4316920</v>
      </c>
      <c r="AP40" s="136">
        <v>-30536</v>
      </c>
      <c r="AQ40" s="163">
        <v>-26078</v>
      </c>
      <c r="AR40" s="173">
        <v>17.100000000000001</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6" t="s">
        <v>385</v>
      </c>
      <c r="AL41" s="1067"/>
      <c r="AM41" s="1067"/>
      <c r="AN41" s="1068"/>
      <c r="AO41" s="136">
        <v>1191101</v>
      </c>
      <c r="AP41" s="136">
        <v>8425</v>
      </c>
      <c r="AQ41" s="163">
        <v>7686</v>
      </c>
      <c r="AR41" s="173">
        <v>9.6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517</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518</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87</v>
      </c>
      <c r="AN49" s="1053" t="s">
        <v>435</v>
      </c>
      <c r="AO49" s="1054"/>
      <c r="AP49" s="1054"/>
      <c r="AQ49" s="1054"/>
      <c r="AR49" s="105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492</v>
      </c>
      <c r="AO50" s="142" t="s">
        <v>493</v>
      </c>
      <c r="AP50" s="153" t="s">
        <v>519</v>
      </c>
      <c r="AQ50" s="166" t="s">
        <v>379</v>
      </c>
      <c r="AR50" s="176" t="s">
        <v>520</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9851973</v>
      </c>
      <c r="AN51" s="133">
        <v>68621</v>
      </c>
      <c r="AO51" s="143">
        <v>-38.1</v>
      </c>
      <c r="AP51" s="154">
        <v>40879</v>
      </c>
      <c r="AQ51" s="167">
        <v>-7.7</v>
      </c>
      <c r="AR51" s="177">
        <v>-30.4</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6263079</v>
      </c>
      <c r="AN52" s="134">
        <v>43624</v>
      </c>
      <c r="AO52" s="144">
        <v>-43.9</v>
      </c>
      <c r="AP52" s="155">
        <v>24087</v>
      </c>
      <c r="AQ52" s="168">
        <v>-7.9</v>
      </c>
      <c r="AR52" s="178">
        <v>-36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13437103</v>
      </c>
      <c r="AN53" s="133">
        <v>93950</v>
      </c>
      <c r="AO53" s="143">
        <v>36.9</v>
      </c>
      <c r="AP53" s="154">
        <v>42651</v>
      </c>
      <c r="AQ53" s="167">
        <v>4.3</v>
      </c>
      <c r="AR53" s="177">
        <v>32.6</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5782219</v>
      </c>
      <c r="AN54" s="134">
        <v>40428</v>
      </c>
      <c r="AO54" s="144">
        <v>-7.3</v>
      </c>
      <c r="AP54" s="155">
        <v>22675</v>
      </c>
      <c r="AQ54" s="168">
        <v>-5.9</v>
      </c>
      <c r="AR54" s="178">
        <v>-1.4</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6079924</v>
      </c>
      <c r="AN55" s="133">
        <v>42558</v>
      </c>
      <c r="AO55" s="143">
        <v>-54.7</v>
      </c>
      <c r="AP55" s="154">
        <v>43226</v>
      </c>
      <c r="AQ55" s="167">
        <v>1.3</v>
      </c>
      <c r="AR55" s="177">
        <v>-56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2454264</v>
      </c>
      <c r="AN56" s="134">
        <v>17179</v>
      </c>
      <c r="AO56" s="144">
        <v>-57.5</v>
      </c>
      <c r="AP56" s="155">
        <v>22622</v>
      </c>
      <c r="AQ56" s="168">
        <v>-0.2</v>
      </c>
      <c r="AR56" s="178">
        <v>-57.3</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521</v>
      </c>
      <c r="AL57" s="121"/>
      <c r="AM57" s="126">
        <v>5939574</v>
      </c>
      <c r="AN57" s="133">
        <v>41819</v>
      </c>
      <c r="AO57" s="143">
        <v>-1.7</v>
      </c>
      <c r="AP57" s="154">
        <v>42836</v>
      </c>
      <c r="AQ57" s="167">
        <v>-0.9</v>
      </c>
      <c r="AR57" s="177">
        <v>-0.8</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4438602</v>
      </c>
      <c r="AN58" s="134">
        <v>31251</v>
      </c>
      <c r="AO58" s="144">
        <v>81.900000000000006</v>
      </c>
      <c r="AP58" s="155">
        <v>22936</v>
      </c>
      <c r="AQ58" s="168">
        <v>1.4</v>
      </c>
      <c r="AR58" s="178">
        <v>80.5</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474</v>
      </c>
      <c r="AL59" s="121"/>
      <c r="AM59" s="126">
        <v>6746129</v>
      </c>
      <c r="AN59" s="133">
        <v>47719</v>
      </c>
      <c r="AO59" s="143">
        <v>14.1</v>
      </c>
      <c r="AP59" s="154">
        <v>44161</v>
      </c>
      <c r="AQ59" s="167">
        <v>3.1</v>
      </c>
      <c r="AR59" s="177">
        <v>11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3750392</v>
      </c>
      <c r="AN60" s="134">
        <v>26529</v>
      </c>
      <c r="AO60" s="144">
        <v>-15.1</v>
      </c>
      <c r="AP60" s="155">
        <v>23644</v>
      </c>
      <c r="AQ60" s="168">
        <v>3.1</v>
      </c>
      <c r="AR60" s="178">
        <v>-18.2</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522</v>
      </c>
      <c r="AL61" s="124"/>
      <c r="AM61" s="126">
        <v>8410941</v>
      </c>
      <c r="AN61" s="133">
        <v>58933</v>
      </c>
      <c r="AO61" s="143">
        <v>-8.6999999999999993</v>
      </c>
      <c r="AP61" s="154">
        <v>42751</v>
      </c>
      <c r="AQ61" s="169">
        <v>0</v>
      </c>
      <c r="AR61" s="177">
        <v>-8.6999999999999993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4537711</v>
      </c>
      <c r="AN62" s="134">
        <v>31802</v>
      </c>
      <c r="AO62" s="144">
        <v>-8.4</v>
      </c>
      <c r="AP62" s="155">
        <v>23193</v>
      </c>
      <c r="AQ62" s="168">
        <v>-1.9</v>
      </c>
      <c r="AR62" s="178">
        <v>-6.5</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1q5LJCYoaaAyocJQD11EZrBkNOiI2MCg9pe1bP8F9yQaNeTIo+RYNJZ6vAr95bB1Cvv4z65xegnWVEzrb9eJug==" saltValue="GHCrvzNCCEEhKILpIt0Tf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100</v>
      </c>
    </row>
    <row r="120" spans="125:125" ht="13.5" hidden="1" customHeight="1" x14ac:dyDescent="0.15"/>
    <row r="121" spans="125:125" ht="13.5" hidden="1" customHeight="1" x14ac:dyDescent="0.15">
      <c r="DU121" s="96"/>
    </row>
  </sheetData>
  <sheetProtection algorithmName="SHA-512" hashValue="vuQf+VSh1AL9R3sot6Vv37EMqSbEMhlEcrkUL8pftaCSPBx+qJgL3sMDNgQ2Eh7znnHhotaUcQZyhaWOh6r16A==" saltValue="8H+FtByh8PYSCMhdNK9Xt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sheetData>
  <sheetProtection algorithmName="SHA-512" hashValue="cH9/Qwcg076vGS6RNAFX2vgwGWUimjo5rIK0Cbt/QFDB5gYY/lvl7n0bTaRd8LOq6lQUCz4BMrv05FOyjRkhQw==" saltValue="UH0nPg77eb8JGIFi0LZo5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7</v>
      </c>
      <c r="C46" s="189"/>
      <c r="D46" s="189"/>
      <c r="E46" s="190" t="s">
        <v>17</v>
      </c>
      <c r="F46" s="191" t="s">
        <v>524</v>
      </c>
      <c r="G46" s="195" t="s">
        <v>440</v>
      </c>
      <c r="H46" s="195" t="s">
        <v>525</v>
      </c>
      <c r="I46" s="195" t="s">
        <v>526</v>
      </c>
      <c r="J46" s="200" t="s">
        <v>527</v>
      </c>
    </row>
    <row r="47" spans="2:10" ht="57.75" customHeight="1" x14ac:dyDescent="0.15">
      <c r="B47" s="186"/>
      <c r="C47" s="1069" t="s">
        <v>3</v>
      </c>
      <c r="D47" s="1069"/>
      <c r="E47" s="1070"/>
      <c r="F47" s="192">
        <v>17.27</v>
      </c>
      <c r="G47" s="196">
        <v>18.899999999999999</v>
      </c>
      <c r="H47" s="196">
        <v>20.61</v>
      </c>
      <c r="I47" s="196">
        <v>21.17</v>
      </c>
      <c r="J47" s="201">
        <v>21.72</v>
      </c>
    </row>
    <row r="48" spans="2:10" ht="57.75" customHeight="1" x14ac:dyDescent="0.15">
      <c r="B48" s="187"/>
      <c r="C48" s="1071" t="s">
        <v>11</v>
      </c>
      <c r="D48" s="1071"/>
      <c r="E48" s="1072"/>
      <c r="F48" s="193">
        <v>3.09</v>
      </c>
      <c r="G48" s="197">
        <v>4.3099999999999996</v>
      </c>
      <c r="H48" s="197">
        <v>6.07</v>
      </c>
      <c r="I48" s="197">
        <v>4.84</v>
      </c>
      <c r="J48" s="202">
        <v>4.24</v>
      </c>
    </row>
    <row r="49" spans="2:10" ht="57.75" customHeight="1" x14ac:dyDescent="0.15">
      <c r="B49" s="188"/>
      <c r="C49" s="1073" t="s">
        <v>16</v>
      </c>
      <c r="D49" s="1073"/>
      <c r="E49" s="1074"/>
      <c r="F49" s="194" t="s">
        <v>528</v>
      </c>
      <c r="G49" s="198">
        <v>4.67</v>
      </c>
      <c r="H49" s="198">
        <v>7.83</v>
      </c>
      <c r="I49" s="198">
        <v>2</v>
      </c>
      <c r="J49" s="203">
        <v>2.61</v>
      </c>
    </row>
    <row r="50" spans="2:10" ht="13.5" customHeight="1" x14ac:dyDescent="0.15"/>
  </sheetData>
  <sheetProtection algorithmName="SHA-512" hashValue="tWc/wud3iYuoTenHH/fFgY5cY7h5upiXO7iZArxQx344iOLaHQC34KYzbU+8T1ObESit9g48VosuFtHmJtyPmw==" saltValue="RUT9eK6xtodl8vKNrcExy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2022-02-02T03:56:08Z</dcterms:created>
  <dcterms:modified xsi:type="dcterms:W3CDTF">2022-09-27T05:22:47Z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2022-03-15T01:37:05Z</vt:filetime>
  </property>
</Properties>
</file>