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tabRatio="7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69" i="12"/>
  <c r="AA70" i="12"/>
  <c r="AA72" i="12"/>
  <c r="AA73" i="12"/>
  <c r="AA74" i="12"/>
  <c r="AA75" i="12"/>
  <c r="AA68" i="12"/>
  <c r="AU63" i="12"/>
  <c r="AP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<sst xmlns="http://schemas.openxmlformats.org/spreadsheetml/2006/main" count="1123" uniqueCount="619">
  <si>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</si>
  <si>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</si>
  <si>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</si>
  <si>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</si>
  <si>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</si>
  <si>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</si>
  <si>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</si>
  <si>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</si>
  <si>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</si>
  <si>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</si>
  <si>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</si>
  <si>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</si>
  <si>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</si>
  <si>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</si>
  <si>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</si>
  <si>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</si>
  <si>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</si>
  <si>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</si>
  <si>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</si>
  <si>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</si>
  <si>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</si>
  <si>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</si>
  <si>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</si>
  <si>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</si>
  <si>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</si>
  <si>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</si>
  <si>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</si>
  <si>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</si>
  <si>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</si>
  <si>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</si>
  <si>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</si>
  <si>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</si>
  <si>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</si>
  <si>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</si>
  <si>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</si>
  <si>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</si>
  <si>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</si>
  <si>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</si>
  <si>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</si>
  <si>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</si>
  <si>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</si>
  <si>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</si>
  <si>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</si>
  <si>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</si>
  <si>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</si>
  <si>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</si>
  <si>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</si>
  <si>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</si>
  <si>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</si>
  <si>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</si>
  <si>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</si>
  <si>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</si>
  <si>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</si>
  <si>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</si>
  <si>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</si>
  <si>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</si>
  <si>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</si>
  <si>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</si>
  <si>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</si>
  <si>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</si>
  <si>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</si>
  <si>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</si>
  <si>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</si>
  <si>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</si>
  <si>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</si>
  <si>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</si>
  <si>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</si>
  <si>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</si>
  <si>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</si>
  <si>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</si>
  <si>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</si>
  <si>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</si>
  <si>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</si>
  <si>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</si>
  <si>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</si>
  <si>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</si>
  <si>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</si>
  <si>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</si>
  <si>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</si>
  <si>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</si>
  <si>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</si>
  <si>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</si>
  <si>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</si>
  <si>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</si>
  <si>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</si>
  <si>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</si>
  <si>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</si>
  <si>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</si>
  <si>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</si>
  <si>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</si>
  <si>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</si>
  <si>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</si>
  <si>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</si>
  <si>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</si>
  <si>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</si>
  <si>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</si>
  <si>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</si>
  <si>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</si>
  <si>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</si>
  <si>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</si>
  <si>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</si>
  <si>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</si>
  <si>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</si>
  <si>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</si>
  <si>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</si>
  <si>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</si>
  <si>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</si>
  <si>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</si>
  <si>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</si>
  <si>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</si>
  <si>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</si>
  <si>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</si>
  <si>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</si>
  <si>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</si>
  <si>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</si>
  <si>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</si>
  <si>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</si>
  <si>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</si>
  <si>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</si>
  <si>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</si>
  <si>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</si>
  <si>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</si>
  <si>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</si>
  <si>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</si>
  <si>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</si>
  <si>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</si>
  <si>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</si>
  <si>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</si>
  <si>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</si>
  <si>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</si>
  <si>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</si>
  <si>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</si>
  <si>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</si>
  <si>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</si>
  <si>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</si>
  <si>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</si>
  <si>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</si>
  <si>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</si>
  <si>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</si>
  <si>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</si>
  <si>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</si>
  <si>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</si>
  <si>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</si>
  <si>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</si>
  <si>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</si>
  <si>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</si>
  <si>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</si>
  <si>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</si>
  <si>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</si>
  <si>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</si>
  <si>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</si>
  <si>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</si>
  <si>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</si>
  <si>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</si>
  <si>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</si>
  <si>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</si>
  <si>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</si>
  <si>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</si>
  <si>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</si>
  <si>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</si>
  <si>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</si>
  <si>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</si>
  <si>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</si>
  <si>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</si>
  <si>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</si>
  <si>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</si>
  <si>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</si>
  <si>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</si>
  <si>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</si>
  <si>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</si>
  <si>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</si>
  <si>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</si>
  <si>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</si>
  <si>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</si>
  <si>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</si>
  <si>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</si>
  <si>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</si>
  <si>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</si>
  <si>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</si>
  <si>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</si>
  <si>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</si>
  <si>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</si>
  <si>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</si>
  <si>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</si>
  <si>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</si>
  <si>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</si>
  <si>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</si>
  <si>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</si>
  <si>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</si>
  <si>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</si>
  <si>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</si>
  <si>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</si>
  <si>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</si>
  <si>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</si>
  <si>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</si>
  <si>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</si>
  <si>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</si>
  <si>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</si>
  <si>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</si>
  <si>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</si>
  <si>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</si>
  <si>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</si>
  <si>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</si>
  <si>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</si>
  <si>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</si>
  <si>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</si>
  <si>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</si>
  <si>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</si>
  <si>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</si>
  <si>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茨城県守谷市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</si>
  <si>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</si>
  <si>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</si>
  <si>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</si>
  <si>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</si>
  <si>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</si>
  <si>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</si>
  <si>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</si>
  <si>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</si>
  <si>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</si>
  <si>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</si>
  <si>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</si>
  <si>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</si>
  <si>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</si>
  <si>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</si>
  <si>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</si>
  <si>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</si>
  <si>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</si>
  <si>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</si>
  <si>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</si>
  <si>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</si>
  <si>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</si>
  <si>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</si>
  <si>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</si>
  <si>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</si>
  <si>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</si>
  <si>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</si>
  <si>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</si>
  <si>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</si>
  <si>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</si>
  <si>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</si>
  <si>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</si>
  <si>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</si>
  <si>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</si>
  <si>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</si>
  <si>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</si>
  <si>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</si>
  <si>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</si>
  <si>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</si>
  <si>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</si>
  <si>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</si>
  <si>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</si>
  <si>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</si>
  <si>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</si>
  <si>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</si>
  <si>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</si>
  <si>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</si>
  <si>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</si>
  <si>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</si>
  <si>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</si>
  <si>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</si>
  <si>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</si>
  <si>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</si>
  <si>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</si>
  <si>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</si>
  <si>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</si>
  <si>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</si>
  <si>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</si>
  <si>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</si>
  <si>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</si>
  <si>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</si>
  <si>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</si>
  <si>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</si>
  <si>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</si>
  <si>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</si>
  <si>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</si>
  <si>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</si>
  <si>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</si>
  <si>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</si>
  <si>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</si>
  <si>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</si>
  <si>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</si>
  <si>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</si>
  <si>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</si>
  <si>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</si>
  <si>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</si>
  <si>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</si>
  <si>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</si>
  <si>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</si>
  <si>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</si>
  <si>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</si>
  <si>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</si>
  <si>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</si>
  <si>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</si>
  <si>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</si>
  <si>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</si>
  <si>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</si>
  <si>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</si>
  <si>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</si>
  <si>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</si>
  <si>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</si>
  <si>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</si>
  <si>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</si>
  <si>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</si>
  <si>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</si>
  <si>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</si>
  <si>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</si>
  <si>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</si>
  <si>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</si>
  <si>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</si>
  <si>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</si>
  <si>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</si>
  <si>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</si>
  <si>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</si>
  <si>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</si>
  <si>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</si>
  <si>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</si>
  <si>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</si>
  <si>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</si>
  <si>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</si>
  <si>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</si>
  <si>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</si>
  <si>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</si>
  <si>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</si>
  <si>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</si>
  <si>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</si>
  <si>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</si>
  <si>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</si>
  <si>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</si>
  <si>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</si>
  <si>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</si>
  <si>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</si>
  <si>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</si>
  <si>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</si>
  <si>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</si>
  <si>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</si>
  <si>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</si>
  <si>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</si>
  <si>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</si>
  <si>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</si>
  <si>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</si>
  <si>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</si>
  <si>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</si>
  <si>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</si>
  <si>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</si>
  <si>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</si>
  <si>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</si>
  <si>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</si>
  <si>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</si>
  <si>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</si>
  <si>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</si>
  <si>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</si>
  <si>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</si>
  <si>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</si>
  <si>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</si>
  <si>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</si>
  <si>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</si>
  <si>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</si>
  <si>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</si>
  <si>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</si>
  <si>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</si>
  <si>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</si>
  <si>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</si>
  <si>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</si>
  <si>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</si>
  <si>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茨城県守谷市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</si>
  <si>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</si>
  <si>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</si>
  <si>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</si>
  <si>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</si>
  <si>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</si>
  <si>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</si>
  <si>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</si>
  <si>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</si>
  <si>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</si>
  <si>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</si>
  <si>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</si>
  <si>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</si>
  <si>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</si>
  <si>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</si>
  <si>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</si>
  <si>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</si>
  <si>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</si>
  <si>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</si>
  <si>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</si>
  <si>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</si>
  <si>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</si>
  <si>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</si>
  <si>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</si>
  <si>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</si>
  <si>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</si>
  <si>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</si>
  <si>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</si>
  <si>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</si>
  <si>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</si>
  <si>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</si>
  <si>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</si>
  <si>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</si>
  <si>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</si>
  <si>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</si>
  <si>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</si>
  <si>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</si>
  <si>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</si>
  <si>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</si>
  <si>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</si>
  <si>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</si>
  <si>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</si>
  <si>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</si>
  <si>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</si>
  <si>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</si>
  <si>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</si>
  <si>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</si>
  <si>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</si>
  <si>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</si>
  <si>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</si>
  <si>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</si>
  <si>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</si>
  <si>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</si>
  <si>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</si>
  <si>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</si>
  <si>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</si>
  <si>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</si>
  <si>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</si>
  <si>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</si>
  <si>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</si>
  <si>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</si>
  <si>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</si>
  <si>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</si>
  <si>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</si>
  <si>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</si>
  <si>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</si>
  <si>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</si>
  <si>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</si>
  <si>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</si>
  <si>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</si>
  <si>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</si>
  <si>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</si>
  <si>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</si>
  <si>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</si>
  <si>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</si>
  <si>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</si>
  <si>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</si>
  <si>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</si>
  <si>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</si>
  <si>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</si>
  <si>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</si>
  <si>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</si>
  <si>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</si>
  <si>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</si>
  <si>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</si>
  <si>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</si>
  <si>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</si>
  <si>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</si>
  <si>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</si>
  <si>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</si>
  <si>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</si>
  <si>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</si>
  <si>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</si>
  <si>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</si>
  <si>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</si>
  <si>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</si>
  <si>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</si>
  <si>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</si>
  <si>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</si>
  <si>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</si>
  <si>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</si>
  <si>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</si>
  <si>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</si>
  <si>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</si>
  <si>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</si>
  <si>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</si>
  <si>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</si>
  <si>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</si>
  <si>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</si>
  <si>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</si>
  <si>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</si>
  <si>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</si>
  <si>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</si>
  <si>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</si>
  <si>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</si>
  <si>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</si>
  <si>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</si>
  <si>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</si>
  <si>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</si>
  <si>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</si>
  <si>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</si>
  <si>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</si>
  <si>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</si>
  <si>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</si>
  <si>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</si>
  <si>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</si>
  <si>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</si>
  <si>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</si>
  <si>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</si>
  <si>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</si>
  <si>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</si>
  <si>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</si>
  <si>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</si>
  <si>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</si>
  <si>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</si>
  <si>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</si>
  <si>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</si>
  <si>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</si>
  <si>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</si>
  <si>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</si>
  <si>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</si>
  <si>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</si>
  <si>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</si>
  <si>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</si>
  <si>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</si>
  <si>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</si>
  <si>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</si>
  <si>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</si>
  <si>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</si>
  <si>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</si>
  <si>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</si>
  <si>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</si>
  <si>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</si>
  <si>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</si>
  <si>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</si>
  <si>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</si>
  <si>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</si>
  <si>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</si>
  <si>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</si>
  <si>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</si>
  <si>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</si>
  <si>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</si>
  <si>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</si>
  <si>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</si>
  <si>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</si>
  <si>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</si>
  <si>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</si>
  <si>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</si>
  <si>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</si>
  <si>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</si>
  <si>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</si>
  <si>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</si>
  <si>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</si>
  <si>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</si>
  <si>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</si>
  <si>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</si>
  <si>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</si>
  <si>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</si>
  <si>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</si>
  <si>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</si>
  <si>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</si>
  <si>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</si>
  <si>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</si>
  <si>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</si>
  <si>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</si>
  <si>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</si>
  <si>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</si>
  <si>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</si>
  <si>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</si>
  <si>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</si>
  <si>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</si>
  <si>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</si>
  <si>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</si>
  <si>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</si>
  <si>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</si>
  <si>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</si>
  <si>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</si>
  <si>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</si>
  <si>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</si>
  <si>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</si>
  <si>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</si>
  <si>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</si>
  <si>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</si>
  <si>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</si>
  <si>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</si>
  <si>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12.46</t>
  </si>
  <si>
    <t>▲ 2.03</t>
  </si>
  <si>
    <t>▲ 3.91</t>
  </si>
  <si>
    <t>▲ 2.05</t>
  </si>
  <si>
    <t>▲ 11.00</t>
  </si>
  <si>
    <t>公共下水道事業会計</t>
  </si>
  <si>
    <t>水道事業会計</t>
  </si>
  <si>
    <t>一般会計</t>
  </si>
  <si>
    <t>介護保険特別会計</t>
  </si>
  <si>
    <t>国民健康保険特別会計</t>
  </si>
  <si>
    <t>農業集落排水事業特別会計</t>
  </si>
  <si>
    <t>後期高齢者医療特別会計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</si>
  <si>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</si>
  <si>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</si>
  <si>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</si>
  <si>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</si>
  <si>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</si>
  <si>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</si>
  <si>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</si>
  <si>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</si>
  <si>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</si>
  <si>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</si>
  <si>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</si>
  <si>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</si>
  <si>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</si>
  <si>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</si>
  <si>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</si>
  <si>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常総衛生組合</t>
    <rPh sb="0" eb="2">
      <t>ジョウソウ</t>
    </rPh>
    <rPh sb="2" eb="4">
      <t>エイセイ</t>
    </rPh>
    <rPh sb="4" eb="6">
      <t>クミアイ</t>
    </rPh>
    <phoneticPr fontId="2"/>
  </si>
  <si>
    <t>取手市外２市火葬場組合</t>
    <rPh sb="0" eb="2">
      <t>トリデ</t>
    </rPh>
    <rPh sb="2" eb="3">
      <t>シ</t>
    </rPh>
    <rPh sb="3" eb="4">
      <t>ホカ</t>
    </rPh>
    <rPh sb="5" eb="6">
      <t>シ</t>
    </rPh>
    <rPh sb="6" eb="8">
      <t>カソウ</t>
    </rPh>
    <rPh sb="8" eb="9">
      <t>ジョウ</t>
    </rPh>
    <rPh sb="9" eb="11">
      <t>クミアイ</t>
    </rPh>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</si>
  <si>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</si>
  <si>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守谷市土地開発公社</t>
    <rPh sb="0" eb="3">
      <t>モリヤシ</t>
    </rPh>
    <rPh sb="3" eb="5">
      <t>トチ</t>
    </rPh>
    <rPh sb="5" eb="7">
      <t>カイハツ</t>
    </rPh>
    <rPh sb="7" eb="9">
      <t>コウシャ</t>
    </rPh>
    <phoneticPr fontId="2"/>
  </si>
  <si>
    <t>○</t>
    <phoneticPr fontId="2"/>
  </si>
  <si>
    <t>公共公益施設整備基金</t>
    <rPh sb="0" eb="2">
      <t>コウキョウ</t>
    </rPh>
    <rPh sb="2" eb="4">
      <t>コウエキ</t>
    </rPh>
    <rPh sb="4" eb="6">
      <t>シセツ</t>
    </rPh>
    <rPh sb="6" eb="8">
      <t>セイビ</t>
    </rPh>
    <rPh sb="8" eb="10">
      <t>キキン</t>
    </rPh>
    <phoneticPr fontId="5"/>
  </si>
  <si>
    <t>ふるさとづくり基金</t>
    <rPh sb="7" eb="9">
      <t>キキン</t>
    </rPh>
    <phoneticPr fontId="5"/>
  </si>
  <si>
    <t>地域福祉基金</t>
    <rPh sb="0" eb="2">
      <t>チイキ</t>
    </rPh>
    <rPh sb="2" eb="4">
      <t>フクシ</t>
    </rPh>
    <rPh sb="4" eb="6">
      <t>キキン</t>
    </rPh>
    <phoneticPr fontId="5"/>
  </si>
  <si>
    <t>市営住宅修繕費積立金</t>
    <rPh sb="0" eb="2">
      <t>シエイ</t>
    </rPh>
    <rPh sb="2" eb="4">
      <t>ジュウタク</t>
    </rPh>
    <rPh sb="4" eb="6">
      <t>シュウゼン</t>
    </rPh>
    <rPh sb="6" eb="7">
      <t>ヒ</t>
    </rPh>
    <rPh sb="7" eb="9">
      <t>ツミタテ</t>
    </rPh>
    <rPh sb="9" eb="10">
      <t>キン</t>
    </rPh>
    <phoneticPr fontId="5"/>
  </si>
  <si>
    <t>国際交流基金</t>
    <rPh sb="0" eb="2">
      <t>コクサイ</t>
    </rPh>
    <rPh sb="2" eb="4">
      <t>コウリュウ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</si>
  <si>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</si>
  <si>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</si>
  <si>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</si>
  <si>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</si>
  <si>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</si>
  <si>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</si>
  <si>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</si>
  <si>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</si>
  <si>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</si>
  <si>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</si>
  <si>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</si>
  <si>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将来負担比率は引続き比率なしとなっており、実質公債費比率とともに類似団体より低い値で推移している。今後も一部事務組合の経費の精査などにより負担額の抑制に努めていく。</t>
    <rPh sb="22" eb="24">
      <t>ジッシツ</t>
    </rPh>
    <rPh sb="24" eb="27">
      <t>コウサイヒ</t>
    </rPh>
    <rPh sb="27" eb="29">
      <t>ヒリツ</t>
    </rPh>
    <phoneticPr fontId="5"/>
  </si>
  <si>
    <t>　将来負担比率は引続き比率なしとなっており、有形固定資産減価償却率とともに類似団体より低い値で推移している。今後も数年に渡り公共施設の大規模改修に伴う起債が見込まれるが、平成26年度に創設した公共公益施設整備基金の計画的な運用を図りながら、世代間の公平性に配慮した借入れを行っていく。</t>
    <rPh sb="8" eb="9">
      <t>ヒ</t>
    </rPh>
    <rPh sb="9" eb="10">
      <t>ツヅ</t>
    </rPh>
    <rPh sb="37" eb="39">
      <t>ルイジ</t>
    </rPh>
    <rPh sb="39" eb="41">
      <t>ダンタイ</t>
    </rPh>
    <rPh sb="43" eb="44">
      <t>ヒク</t>
    </rPh>
    <rPh sb="45" eb="46">
      <t>アタイ</t>
    </rPh>
    <rPh sb="47" eb="49">
      <t>スイイ</t>
    </rPh>
    <rPh sb="57" eb="59">
      <t>スウネン</t>
    </rPh>
    <rPh sb="60" eb="61">
      <t>ワタ</t>
    </rPh>
    <rPh sb="62" eb="64">
      <t>コウキョウ</t>
    </rPh>
    <rPh sb="67" eb="70">
      <t>ダイキボ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</si>
</sst>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70C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7CD-4CE2-92E4-F32C38B6A8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28990</c:v>
                </c:pt>
                <c:pt idx="1">
                  <c:v>21056</c:v>
                </c:pt>
                <c:pt idx="2">
                  <c:v>27600</c:v>
                </c:pt>
                <c:pt idx="3">
                  <c:v>45812</c:v>
                </c:pt>
                <c:pt idx="4">
                  <c:v>94967</c:v>
                </c:pt>
              </c:numCache>
            </c:numRef>
          </c:val>
          <c:smooth val="0"/>
          <c:extLst>
            <c:ext xmlns:c16="http://schemas.microsoft.com/office/drawing/2014/chart" uri="{C3380CC4-5D6E-409C-BE32-E72D297353CC}">
              <c16:uniqueId val="{00000001-57CD-4CE2-92E4-F32C38B6A8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6.47</c:v>
                </c:pt>
                <c:pt idx="1">
                  <c:v>11.05</c:v>
                </c:pt>
                <c:pt idx="2">
                  <c:v>6.37</c:v>
                </c:pt>
                <c:pt idx="3">
                  <c:v>9.4600000000000009</c:v>
                </c:pt>
                <c:pt idx="4">
                  <c:v>12.25</c:v>
                </c:pt>
              </c:numCache>
            </c:numRef>
          </c:val>
          <c:extLst>
            <c:ext xmlns:c16="http://schemas.microsoft.com/office/drawing/2014/chart" uri="{C3380CC4-5D6E-409C-BE32-E72D297353CC}">
              <c16:uniqueId val="{00000000-42E2-4AB1-AFC6-BB951D6745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19.84</c:v>
                </c:pt>
                <c:pt idx="1">
                  <c:v>17.98</c:v>
                </c:pt>
                <c:pt idx="2">
                  <c:v>27.88</c:v>
                </c:pt>
                <c:pt idx="3">
                  <c:v>27.57</c:v>
                </c:pt>
                <c:pt idx="4">
                  <c:v>20.28</c:v>
                </c:pt>
              </c:numCache>
            </c:numRef>
          </c:val>
          <c:extLst>
            <c:ext xmlns:c16="http://schemas.microsoft.com/office/drawing/2014/chart" uri="{C3380CC4-5D6E-409C-BE32-E72D297353CC}">
              <c16:uniqueId val="{00000001-42E2-4AB1-AFC6-BB951D6745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-12.46</c:v>
                </c:pt>
                <c:pt idx="1">
                  <c:v>-2.0299999999999998</c:v>
                </c:pt>
                <c:pt idx="2">
                  <c:v>-3.91</c:v>
                </c:pt>
                <c:pt idx="3">
                  <c:v>-2.0499999999999998</c:v>
                </c:pt>
                <c:pt idx="4">
                  <c:v>-11</c:v>
                </c:pt>
              </c:numCache>
            </c:numRef>
          </c:val>
          <c:smooth val="0"/>
          <c:extLst>
            <c:ext xmlns:c16="http://schemas.microsoft.com/office/drawing/2014/chart" uri="{C3380CC4-5D6E-409C-BE32-E72D297353CC}">
              <c16:uniqueId val="{00000002-42E2-4AB1-AFC6-BB951D6745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A6-4936-A9FF-D570CBA5C9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A6-4936-A9FF-D570CBA5C982}"/>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2-B5A6-4936-A9FF-D570CBA5C98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B5A6-4936-A9FF-D570CBA5C98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B5A6-4936-A9FF-D570CBA5C98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2.1800000000000002</c:v>
                </c:pt>
                <c:pt idx="2">
                  <c:v>#N/A</c:v>
                </c:pt>
                <c:pt idx="3">
                  <c:v>3.43</c:v>
                </c:pt>
                <c:pt idx="4">
                  <c:v>#N/A</c:v>
                </c:pt>
                <c:pt idx="5">
                  <c:v>0.74</c:v>
                </c:pt>
                <c:pt idx="6">
                  <c:v>#N/A</c:v>
                </c:pt>
                <c:pt idx="7">
                  <c:v>0.61</c:v>
                </c:pt>
                <c:pt idx="8">
                  <c:v>#N/A</c:v>
                </c:pt>
                <c:pt idx="9">
                  <c:v>0.84</c:v>
                </c:pt>
              </c:numCache>
            </c:numRef>
          </c:val>
          <c:extLst>
            <c:ext xmlns:c16="http://schemas.microsoft.com/office/drawing/2014/chart" uri="{C3380CC4-5D6E-409C-BE32-E72D297353CC}">
              <c16:uniqueId val="{00000005-B5A6-4936-A9FF-D570CBA5C98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1.93</c:v>
                </c:pt>
                <c:pt idx="2">
                  <c:v>#N/A</c:v>
                </c:pt>
                <c:pt idx="3">
                  <c:v>0.64</c:v>
                </c:pt>
                <c:pt idx="4">
                  <c:v>#N/A</c:v>
                </c:pt>
                <c:pt idx="5">
                  <c:v>0.52</c:v>
                </c:pt>
                <c:pt idx="6">
                  <c:v>#N/A</c:v>
                </c:pt>
                <c:pt idx="7">
                  <c:v>1.0900000000000001</c:v>
                </c:pt>
                <c:pt idx="8">
                  <c:v>#N/A</c:v>
                </c:pt>
                <c:pt idx="9">
                  <c:v>1.34</c:v>
                </c:pt>
              </c:numCache>
            </c:numRef>
          </c:val>
          <c:extLst>
            <c:ext xmlns:c16="http://schemas.microsoft.com/office/drawing/2014/chart" uri="{C3380CC4-5D6E-409C-BE32-E72D297353CC}">
              <c16:uniqueId val="{00000006-B5A6-4936-A9FF-D570CBA5C9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6.39</c:v>
                </c:pt>
                <c:pt idx="2">
                  <c:v>#N/A</c:v>
                </c:pt>
                <c:pt idx="3">
                  <c:v>11.05</c:v>
                </c:pt>
                <c:pt idx="4">
                  <c:v>#N/A</c:v>
                </c:pt>
                <c:pt idx="5">
                  <c:v>6.29</c:v>
                </c:pt>
                <c:pt idx="6">
                  <c:v>#N/A</c:v>
                </c:pt>
                <c:pt idx="7">
                  <c:v>9.4600000000000009</c:v>
                </c:pt>
                <c:pt idx="8">
                  <c:v>#N/A</c:v>
                </c:pt>
                <c:pt idx="9">
                  <c:v>12.24</c:v>
                </c:pt>
              </c:numCache>
            </c:numRef>
          </c:val>
          <c:extLst>
            <c:ext xmlns:c16="http://schemas.microsoft.com/office/drawing/2014/chart" uri="{C3380CC4-5D6E-409C-BE32-E72D297353CC}">
              <c16:uniqueId val="{00000007-B5A6-4936-A9FF-D570CBA5C9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20.36</c:v>
                </c:pt>
                <c:pt idx="2">
                  <c:v>#N/A</c:v>
                </c:pt>
                <c:pt idx="3">
                  <c:v>21.98</c:v>
                </c:pt>
                <c:pt idx="4">
                  <c:v>#N/A</c:v>
                </c:pt>
                <c:pt idx="5">
                  <c:v>22.6</c:v>
                </c:pt>
                <c:pt idx="6">
                  <c:v>#N/A</c:v>
                </c:pt>
                <c:pt idx="7">
                  <c:v>23.69</c:v>
                </c:pt>
                <c:pt idx="8">
                  <c:v>#N/A</c:v>
                </c:pt>
                <c:pt idx="9">
                  <c:v>23.33</c:v>
                </c:pt>
              </c:numCache>
            </c:numRef>
          </c:val>
          <c:extLst>
            <c:ext xmlns:c16="http://schemas.microsoft.com/office/drawing/2014/chart" uri="{C3380CC4-5D6E-409C-BE32-E72D297353CC}">
              <c16:uniqueId val="{00000008-B5A6-4936-A9FF-D570CBA5C982}"/>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32.79</c:v>
                </c:pt>
                <c:pt idx="2">
                  <c:v>#N/A</c:v>
                </c:pt>
                <c:pt idx="3">
                  <c:v>34.57</c:v>
                </c:pt>
                <c:pt idx="4">
                  <c:v>#N/A</c:v>
                </c:pt>
                <c:pt idx="5">
                  <c:v>34.01</c:v>
                </c:pt>
                <c:pt idx="6">
                  <c:v>#N/A</c:v>
                </c:pt>
                <c:pt idx="7">
                  <c:v>36.96</c:v>
                </c:pt>
                <c:pt idx="8">
                  <c:v>#N/A</c:v>
                </c:pt>
                <c:pt idx="9">
                  <c:v>37.49</c:v>
                </c:pt>
              </c:numCache>
            </c:numRef>
          </c:val>
          <c:extLst>
            <c:ext xmlns:c16="http://schemas.microsoft.com/office/drawing/2014/chart" uri="{C3380CC4-5D6E-409C-BE32-E72D297353CC}">
              <c16:uniqueId val="{00000009-B5A6-4936-A9FF-D570CBA5C9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1797</c:v>
                </c:pt>
                <c:pt idx="5">
                  <c:v>1707</c:v>
                </c:pt>
                <c:pt idx="8">
                  <c:v>1526</c:v>
                </c:pt>
                <c:pt idx="11">
                  <c:v>1420</c:v>
                </c:pt>
                <c:pt idx="14">
                  <c:v>1339</c:v>
                </c:pt>
              </c:numCache>
            </c:numRef>
          </c:val>
          <c:extLst>
            <c:ext xmlns:c16="http://schemas.microsoft.com/office/drawing/2014/chart" uri="{C3380CC4-5D6E-409C-BE32-E72D297353CC}">
              <c16:uniqueId val="{00000000-4A29-4B88-BD1E-549EDFBB60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29-4B88-BD1E-549EDFBB60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344</c:v>
                </c:pt>
                <c:pt idx="3">
                  <c:v>341</c:v>
                </c:pt>
                <c:pt idx="6">
                  <c:v>340</c:v>
                </c:pt>
                <c:pt idx="9">
                  <c:v>313</c:v>
                </c:pt>
                <c:pt idx="12">
                  <c:v>303</c:v>
                </c:pt>
              </c:numCache>
            </c:numRef>
          </c:val>
          <c:extLst>
            <c:ext xmlns:c16="http://schemas.microsoft.com/office/drawing/2014/chart" uri="{C3380CC4-5D6E-409C-BE32-E72D297353CC}">
              <c16:uniqueId val="{00000002-4A29-4B88-BD1E-549EDFBB60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339</c:v>
                </c:pt>
                <c:pt idx="3">
                  <c:v>352</c:v>
                </c:pt>
                <c:pt idx="6">
                  <c:v>360</c:v>
                </c:pt>
                <c:pt idx="9">
                  <c:v>364</c:v>
                </c:pt>
                <c:pt idx="12">
                  <c:v>379</c:v>
                </c:pt>
              </c:numCache>
            </c:numRef>
          </c:val>
          <c:extLst>
            <c:ext xmlns:c16="http://schemas.microsoft.com/office/drawing/2014/chart" uri="{C3380CC4-5D6E-409C-BE32-E72D297353CC}">
              <c16:uniqueId val="{00000003-4A29-4B88-BD1E-549EDFBB60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c:v>
                </c:pt>
                <c:pt idx="3">
                  <c:v>44</c:v>
                </c:pt>
                <c:pt idx="6">
                  <c:v>45</c:v>
                </c:pt>
                <c:pt idx="9">
                  <c:v>52</c:v>
                </c:pt>
                <c:pt idx="12">
                  <c:v>78</c:v>
                </c:pt>
              </c:numCache>
            </c:numRef>
          </c:val>
          <c:extLst>
            <c:ext xmlns:c16="http://schemas.microsoft.com/office/drawing/2014/chart" uri="{C3380CC4-5D6E-409C-BE32-E72D297353CC}">
              <c16:uniqueId val="{00000004-4A29-4B88-BD1E-549EDFBB60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29-4B88-BD1E-549EDFBB60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29-4B88-BD1E-549EDFBB60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1580</c:v>
                </c:pt>
                <c:pt idx="3">
                  <c:v>1393</c:v>
                </c:pt>
                <c:pt idx="6">
                  <c:v>1229</c:v>
                </c:pt>
                <c:pt idx="9">
                  <c:v>1137</c:v>
                </c:pt>
                <c:pt idx="12">
                  <c:v>1091</c:v>
                </c:pt>
              </c:numCache>
            </c:numRef>
          </c:val>
          <c:extLst>
            <c:ext xmlns:c16="http://schemas.microsoft.com/office/drawing/2014/chart" uri="{C3380CC4-5D6E-409C-BE32-E72D297353CC}">
              <c16:uniqueId val="{00000007-4A29-4B88-BD1E-549EDFBB60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502</c:v>
                </c:pt>
                <c:pt idx="2">
                  <c:v>#N/A</c:v>
                </c:pt>
                <c:pt idx="3">
                  <c:v>#N/A</c:v>
                </c:pt>
                <c:pt idx="4">
                  <c:v>423</c:v>
                </c:pt>
                <c:pt idx="5">
                  <c:v>#N/A</c:v>
                </c:pt>
                <c:pt idx="6">
                  <c:v>#N/A</c:v>
                </c:pt>
                <c:pt idx="7">
                  <c:v>448</c:v>
                </c:pt>
                <c:pt idx="8">
                  <c:v>#N/A</c:v>
                </c:pt>
                <c:pt idx="9">
                  <c:v>#N/A</c:v>
                </c:pt>
                <c:pt idx="10">
                  <c:v>446</c:v>
                </c:pt>
                <c:pt idx="11">
                  <c:v>#N/A</c:v>
                </c:pt>
                <c:pt idx="12">
                  <c:v>#N/A</c:v>
                </c:pt>
                <c:pt idx="13">
                  <c:v>512</c:v>
                </c:pt>
                <c:pt idx="14">
                  <c:v>#N/A</c:v>
                </c:pt>
              </c:numCache>
            </c:numRef>
          </c:val>
          <c:smooth val="0"/>
          <c:extLst>
            <c:ext xmlns:c16="http://schemas.microsoft.com/office/drawing/2014/chart" uri="{C3380CC4-5D6E-409C-BE32-E72D297353CC}">
              <c16:uniqueId val="{00000008-4A29-4B88-BD1E-549EDFBB60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11240</c:v>
                </c:pt>
                <c:pt idx="5">
                  <c:v>10295</c:v>
                </c:pt>
                <c:pt idx="8">
                  <c:v>9339</c:v>
                </c:pt>
                <c:pt idx="11">
                  <c:v>8509</c:v>
                </c:pt>
                <c:pt idx="14">
                  <c:v>8227</c:v>
                </c:pt>
              </c:numCache>
            </c:numRef>
          </c:val>
          <c:extLst>
            <c:ext xmlns:c16="http://schemas.microsoft.com/office/drawing/2014/chart" uri="{C3380CC4-5D6E-409C-BE32-E72D297353CC}">
              <c16:uniqueId val="{00000000-D444-421C-B18D-8649861835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2470</c:v>
                </c:pt>
                <c:pt idx="5">
                  <c:v>2710</c:v>
                </c:pt>
                <c:pt idx="8">
                  <c:v>3118</c:v>
                </c:pt>
                <c:pt idx="11">
                  <c:v>2668</c:v>
                </c:pt>
                <c:pt idx="14">
                  <c:v>2322</c:v>
                </c:pt>
              </c:numCache>
            </c:numRef>
          </c:val>
          <c:extLst>
            <c:ext xmlns:c16="http://schemas.microsoft.com/office/drawing/2014/chart" uri="{C3380CC4-5D6E-409C-BE32-E72D297353CC}">
              <c16:uniqueId val="{00000001-D444-421C-B18D-8649861835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6606</c:v>
                </c:pt>
                <c:pt idx="5">
                  <c:v>7365</c:v>
                </c:pt>
                <c:pt idx="8">
                  <c:v>9028</c:v>
                </c:pt>
                <c:pt idx="11">
                  <c:v>8602</c:v>
                </c:pt>
                <c:pt idx="14">
                  <c:v>8823</c:v>
                </c:pt>
              </c:numCache>
            </c:numRef>
          </c:val>
          <c:extLst>
            <c:ext xmlns:c16="http://schemas.microsoft.com/office/drawing/2014/chart" uri="{C3380CC4-5D6E-409C-BE32-E72D297353CC}">
              <c16:uniqueId val="{00000002-D444-421C-B18D-8649861835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44-421C-B18D-8649861835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44-421C-B18D-8649861835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173</c:v>
                </c:pt>
                <c:pt idx="6">
                  <c:v>353</c:v>
                </c:pt>
                <c:pt idx="9">
                  <c:v>85</c:v>
                </c:pt>
                <c:pt idx="12">
                  <c:v>0</c:v>
                </c:pt>
              </c:numCache>
            </c:numRef>
          </c:val>
          <c:extLst>
            <c:ext xmlns:c16="http://schemas.microsoft.com/office/drawing/2014/chart" uri="{C3380CC4-5D6E-409C-BE32-E72D297353CC}">
              <c16:uniqueId val="{00000005-D444-421C-B18D-8649861835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c:v>
                </c:pt>
                <c:pt idx="3">
                  <c:v>45</c:v>
                </c:pt>
                <c:pt idx="6">
                  <c:v>145</c:v>
                </c:pt>
                <c:pt idx="9">
                  <c:v>109</c:v>
                </c:pt>
                <c:pt idx="12">
                  <c:v>1</c:v>
                </c:pt>
              </c:numCache>
            </c:numRef>
          </c:val>
          <c:extLst>
            <c:ext xmlns:c16="http://schemas.microsoft.com/office/drawing/2014/chart" uri="{C3380CC4-5D6E-409C-BE32-E72D297353CC}">
              <c16:uniqueId val="{00000006-D444-421C-B18D-8649861835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2597</c:v>
                </c:pt>
                <c:pt idx="3">
                  <c:v>2348</c:v>
                </c:pt>
                <c:pt idx="6">
                  <c:v>2155</c:v>
                </c:pt>
                <c:pt idx="9">
                  <c:v>1938</c:v>
                </c:pt>
                <c:pt idx="12">
                  <c:v>1863</c:v>
                </c:pt>
              </c:numCache>
            </c:numRef>
          </c:val>
          <c:extLst>
            <c:ext xmlns:c16="http://schemas.microsoft.com/office/drawing/2014/chart" uri="{C3380CC4-5D6E-409C-BE32-E72D297353CC}">
              <c16:uniqueId val="{00000007-D444-421C-B18D-8649861835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379</c:v>
                </c:pt>
                <c:pt idx="3">
                  <c:v>358</c:v>
                </c:pt>
                <c:pt idx="6">
                  <c:v>355</c:v>
                </c:pt>
                <c:pt idx="9">
                  <c:v>352</c:v>
                </c:pt>
                <c:pt idx="12">
                  <c:v>402</c:v>
                </c:pt>
              </c:numCache>
            </c:numRef>
          </c:val>
          <c:extLst>
            <c:ext xmlns:c16="http://schemas.microsoft.com/office/drawing/2014/chart" uri="{C3380CC4-5D6E-409C-BE32-E72D297353CC}">
              <c16:uniqueId val="{00000008-D444-421C-B18D-8649861835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2059</c:v>
                </c:pt>
                <c:pt idx="3">
                  <c:v>1378</c:v>
                </c:pt>
                <c:pt idx="6">
                  <c:v>1378</c:v>
                </c:pt>
                <c:pt idx="9">
                  <c:v>1065</c:v>
                </c:pt>
                <c:pt idx="12">
                  <c:v>762</c:v>
                </c:pt>
              </c:numCache>
            </c:numRef>
          </c:val>
          <c:extLst>
            <c:ext xmlns:c16="http://schemas.microsoft.com/office/drawing/2014/chart" uri="{C3380CC4-5D6E-409C-BE32-E72D297353CC}">
              <c16:uniqueId val="{00000009-D444-421C-B18D-8649861835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11798</c:v>
                </c:pt>
                <c:pt idx="3">
                  <c:v>10712</c:v>
                </c:pt>
                <c:pt idx="6">
                  <c:v>9872</c:v>
                </c:pt>
                <c:pt idx="9">
                  <c:v>9895</c:v>
                </c:pt>
                <c:pt idx="12">
                  <c:v>11245</c:v>
                </c:pt>
              </c:numCache>
            </c:numRef>
          </c:val>
          <c:extLst>
            <c:ext xmlns:c16="http://schemas.microsoft.com/office/drawing/2014/chart" uri="{C3380CC4-5D6E-409C-BE32-E72D297353CC}">
              <c16:uniqueId val="{0000000A-D444-421C-B18D-8649861835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44-421C-B18D-8649861835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3513</c:v>
                </c:pt>
                <c:pt idx="1">
                  <c:v>3478</c:v>
                </c:pt>
                <c:pt idx="2">
                  <c:v>2654</c:v>
                </c:pt>
              </c:numCache>
            </c:numRef>
          </c:val>
          <c:extLst>
            <c:ext xmlns:c16="http://schemas.microsoft.com/office/drawing/2014/chart" uri="{C3380CC4-5D6E-409C-BE32-E72D297353CC}">
              <c16:uniqueId val="{00000000-7CD2-4138-A558-A3EDCDAE9E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7CD2-4138-A558-A3EDCDAE9E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3893</c:v>
                </c:pt>
                <c:pt idx="1">
                  <c:v>3392</c:v>
                </c:pt>
                <c:pt idx="2">
                  <c:v>4153</c:v>
                </c:pt>
              </c:numCache>
            </c:numRef>
          </c:val>
          <c:extLst>
            <c:ext xmlns:c16="http://schemas.microsoft.com/office/drawing/2014/chart" uri="{C3380CC4-5D6E-409C-BE32-E72D297353CC}">
              <c16:uniqueId val="{00000002-7CD2-4138-A558-A3EDCDAE9E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{5C103077-EB94-40B5-A077-DD8163DE1B63}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7B-4510-85F5-B4896E9B5E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{23320601-C797-460E-9200-6B1B04E35993}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7B-4510-85F5-B4896E9B5E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{954A94A8-A096-4B1C-B846-23F0FCC4E649}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7B-4510-85F5-B4896E9B5E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{03E5B1B3-B8BD-4BFC-A803-8F2340A9B2AE}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7B-4510-85F5-B4896E9B5E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{3D933AB9-198F-400B-98D8-2AF82E3B9FAF}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7B-4510-85F5-B4896E9B5E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{C04F15F3-CBAF-47D5-A4F1-8D36830FA48E}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7B-4510-85F5-B4896E9B5E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{7F04F0D9-78E3-4043-BCE5-8CF07A675704}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7B-4510-85F5-B4896E9B5E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{245FE36D-EFE5-4C8A-8BCC-0A3562F08A6F}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7B-4510-85F5-B4896E9B5E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{E93C077C-5A92-451B-B08B-E4EFED43CC3C}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7B-4510-85F5-B4896E9B5E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44.5</c:v>
                </c:pt>
                <c:pt idx="8">
                  <c:v>46.5</c:v>
                </c:pt>
                <c:pt idx="16">
                  <c:v>51.8</c:v>
                </c:pt>
                <c:pt idx="24">
                  <c:v>52.4</c:v>
                </c:pt>
                <c:pt idx="32">
                  <c:v>52.6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7B-4510-85F5-B4896E9B5E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{001653E0-0019-4E39-B823-F47356303F38}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7B-4510-85F5-B4896E9B5E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{863C7F82-7079-4A10-829A-8B0C4AC51DC4}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7B-4510-85F5-B4896E9B5E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{53BBD55C-8803-435E-9115-328FF3F48AD1}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7B-4510-85F5-B4896E9B5E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{8CABB552-FF84-48BC-A2EB-008132B77402}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7B-4510-85F5-B4896E9B5E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{73536818-2C97-4649-A87C-F28105337AE1}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7B-4510-85F5-B4896E9B5E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{34E68810-378C-48A2-BFDA-F89DD1FAE274}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7B-4510-85F5-B4896E9B5E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{6D96531C-A0CC-4428-AF51-DB904F57AC23}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7B-4510-85F5-B4896E9B5E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{EAAE87BD-9B87-4B0F-BCCB-D3A12D87F855}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7B-4510-85F5-B4896E9B5E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{033E377C-9390-411F-BB5B-45C5F8076D9B}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7B-4510-85F5-B4896E9B5E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A7B-4510-85F5-B4896E9B5E61}"/>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{A81137FE-BD7D-4995-99C7-3E7332815E32}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33B-4976-87CE-0A2FC64E44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{456229D6-FF73-4C01-B296-8FF0AA838895}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3B-4976-87CE-0A2FC64E44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{4B20E36E-FAE2-467E-96B9-A5508193867E}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3B-4976-87CE-0A2FC64E44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{DC6C71D7-AC15-4070-9F42-B0E7E54784B3}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3B-4976-87CE-0A2FC64E44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{26FEB3BD-28F7-4EF0-9F83-D48B746AC27E}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3B-4976-87CE-0A2FC64E440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{716B356C-A093-4EBC-97A8-5F7A5E71910A}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33B-4976-87CE-0A2FC64E440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{05A43338-D147-4394-ABEA-D423F710CAF7}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33B-4976-87CE-0A2FC64E440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{3EDB5E45-DA17-45E1-9C3E-F44B4DF14F7E}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33B-4976-87CE-0A2FC64E440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{73798DFA-1F59-4864-81A2-4DD7ADCFCB62}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33B-4976-87CE-0A2FC64E44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4.9000000000000004</c:v>
                </c:pt>
                <c:pt idx="16">
                  <c:v>4</c:v>
                </c:pt>
                <c:pt idx="24">
                  <c:v>3.8</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3B-4976-87CE-0A2FC64E44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{64CFA818-F5FA-4E54-BF0B-3FD49D35023F}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33B-4976-87CE-0A2FC64E44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{F6E2A350-1A5B-4B25-BA43-BBE53862ABDF}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3B-4976-87CE-0A2FC64E44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{5AFFA5A2-3DE2-465C-8295-627D7704F369}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3B-4976-87CE-0A2FC64E44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{39C0B0E5-CF0E-4C44-841E-3F245A0B5B26}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3B-4976-87CE-0A2FC64E44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{1391DF05-C406-4BDF-8D16-CEC22EDDC104}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3B-4976-87CE-0A2FC64E440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{AD342348-1955-4EA0-879F-ABBE4084815B}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33B-4976-87CE-0A2FC64E440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{C374E956-A1DE-45DD-9465-DC6C949D5082}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33B-4976-87CE-0A2FC64E440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{D710CF49-78B1-438F-BFAE-296B523706EF}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33B-4976-87CE-0A2FC64E440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{8D825796-904F-4CF9-BD21-53268C1D7943}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33B-4976-87CE-0A2FC64E44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33B-4976-87CE-0A2FC64E4404}"/>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年度の坂町清水線整備事業債の終了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等による償還金の減及び五省協定に係る債務負担の減等により元利償還金等が減額している。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，都市計画事業関連の地方債償還額の減等により減額している。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今後公共施設の大規模改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修等の起債が見込まれていくが，公債費の動向を考慮した借入れを行っていく。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実質公債費比率の算定に用いる満期一括償還地方債の償還財源として積立てを行っていない。</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借入額が償還額を上回ったこと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百万円増額している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債務負担行為については，五省協定に基づく立替金の償還のみであり，また公営企業債においても近年借入を行っていないため，ともに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減少傾向にある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充当可能基金については，ふるさとづくり基金の増等により増額している。充当可能特定歳入については，都市計画税の減等により減額している。基準財政需要額算入見込額は，道路橋梁費の減等により減額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，公共施設等の大規模</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に伴う起債が見込まれるが，公共公益施設整備基金の計画的な運用を図りながら，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公債費の動向を考慮した借入れを行っていく。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年度は物件費の増及び子育て関連の単独事業の実施等により財政調整基金の残高は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百万円減少したが，ふるさとづくり寄付金の増によりふるさとづくり基金の残高が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百万円増加し，全体では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当市では今後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年において公共施設の大規模改修がピークを迎えるため，公共公益施設整備基金の計画的な運用により効率的に事業を実施していく。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accent1">
                  <a:lumMod val="75000"/>
                </a:schemeClr>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schemeClr val="accent1">
                <a:lumMod val="75000"/>
              </a:schemeClr>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公共公益施設整備基金：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公共公益施設の整備に要する財源を確保する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ふるさとづくり基金：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ふるさとづくり寄付金を活用して市の個性のあるふるさとづくりを行い市民生活の付加価値を高めていく。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地域福祉基金：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福祉施策の充実に関する事業の推進を図る。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市営住宅修繕費積立金：市営住宅の修繕費相当を積立する。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国際交流基金：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市民を主体とした幅広い分野における国際交流を推進し，市民の文化の向上に資するとともに国際親善に寄与する。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年度はふるさとづくり寄付金の増に伴い積立額が増額した。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公共公益施設整備基金は中長期的な財政計画の元に運用する。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ふるさとづくり基金は，目的に応じた事業に効果的に活用する。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accent1">
                  <a:lumMod val="75000"/>
                </a:schemeClr>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年度は，物件費の増及び子育て関連の単独事業の実施等により財政調整基金の取崩し額が増額し，基金残高は前年度から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accent1">
                  <a:lumMod val="75000"/>
                </a:schemeClr>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百万円は標準財政規模の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％に相当し標準的な水準であるが，今後の公共施設の大規模改修に備え，公共公益施設整備基金と合わせて長期的な財政計画のもと運用する必要がある。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また当市は特定の企業からの税収が一定の割合を占めていることなどから，市場の急激な変動にも対応できるよう適正な基金残高を維持していく。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accent1">
                  <a:lumMod val="75000"/>
                </a:schemeClr>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当市においては，Ｈ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年度以降減債基金の積立及び取崩しを行っていない。</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当面は減債基金活用の予定はないが，今後は，公共施設の大規模改修が見込まれていくため，基金の活用を含めた総合的な地方債の計画管理を行っていく。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となっている。当市では、昭和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年代の大規模な住宅団地の造成に伴い整備された小中学校等の公共施設やインフラ施設の老朽化が進行しており、順次大規模改修を実施し長寿命化を図っている。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今後も「守谷市公共施設等総合管理計画」を軸に、適切な公共施設のマネジメントにより費用の低減化・平準化を図っていく。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93" name="楕円 92"/>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15529</xdr:rowOff>
    </xdr:from>
    <xdr:ext cx="405111" cy="259045"/>
    <xdr:sp macro="" textlink="">
      <xdr:nvSpPr>
        <xdr:cNvPr id="94" name="有形固定資産減価償却率該当値テキスト"/>
        <xdr:cNvSpPr txBox="1"/>
      </xdr:nvSpPr>
      <xdr:spPr>
        <a:xfrm>
          <a:off x="4813300" y="575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5" name="楕円 94"/>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43452</xdr:rowOff>
    </xdr:to>
    <xdr:cxnSp macro="">
      <xdr:nvCxnSpPr>
        <xdr:cNvPr id="96" name="直線コネクタ 95"/>
        <xdr:cNvCxnSpPr/>
      </xdr:nvCxnSpPr>
      <xdr:spPr>
        <a:xfrm>
          <a:off x="4051300" y="5952308"/>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139428</xdr:rowOff>
    </xdr:from>
    <xdr:to>
      <xdr:col>15</xdr:col>
      <xdr:colOff>187325</xdr:colOff>
      <xdr:row>30</xdr:row>
      <xdr:rowOff>69578</xdr:rowOff>
    </xdr:to>
    <xdr:sp macro="" textlink="">
      <xdr:nvSpPr>
        <xdr:cNvPr id="97" name="楕円 96"/>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18778</xdr:rowOff>
    </xdr:from>
    <xdr:to>
      <xdr:col>19</xdr:col>
      <xdr:colOff>136525</xdr:colOff>
      <xdr:row>30</xdr:row>
      <xdr:rowOff>37283</xdr:rowOff>
    </xdr:to>
    <xdr:cxnSp macro="">
      <xdr:nvCxnSpPr>
        <xdr:cNvPr id="98" name="直線コネクタ 97"/>
        <xdr:cNvCxnSpPr/>
      </xdr:nvCxnSpPr>
      <xdr:spPr>
        <a:xfrm>
          <a:off x="3289300" y="5933803"/>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99" name="楕円 98"/>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30</xdr:row>
      <xdr:rowOff>18778</xdr:rowOff>
    </xdr:to>
    <xdr:cxnSp macro="">
      <xdr:nvCxnSpPr>
        <xdr:cNvPr id="100" name="直線コネクタ 99"/>
        <xdr:cNvCxnSpPr/>
      </xdr:nvCxnSpPr>
      <xdr:spPr>
        <a:xfrm>
          <a:off x="2527300" y="5770336"/>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101" name="楕円 100"/>
        <xdr:cNvSpPr/>
      </xdr:nvSpPr>
      <xdr:spPr>
        <a:xfrm>
          <a:off x="1714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136525</xdr:rowOff>
    </xdr:from>
    <xdr:to>
      <xdr:col>11</xdr:col>
      <xdr:colOff>136525</xdr:colOff>
      <xdr:row>29</xdr:row>
      <xdr:rowOff>26761</xdr:rowOff>
    </xdr:to>
    <xdr:cxnSp macro="">
      <xdr:nvCxnSpPr>
        <xdr:cNvPr id="102" name="直線コネクタ 101"/>
        <xdr:cNvCxnSpPr/>
      </xdr:nvCxnSpPr>
      <xdr:spPr>
        <a:xfrm>
          <a:off x="1765300" y="570865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107" name="n_1main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86105</xdr:rowOff>
    </xdr:from>
    <xdr:ext cx="405111" cy="259045"/>
    <xdr:sp macro="" textlink="">
      <xdr:nvSpPr>
        <xdr:cNvPr id="108" name="n_2mainValue有形固定資産減価償却率"/>
        <xdr:cNvSpPr txBox="1"/>
      </xdr:nvSpPr>
      <xdr:spPr>
        <a:xfrm>
          <a:off x="3086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109" name="n_3mainValue有形固定資産減価償却率"/>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32402</xdr:rowOff>
    </xdr:from>
    <xdr:ext cx="405111" cy="259045"/>
    <xdr:sp macro="" textlink="">
      <xdr:nvSpPr>
        <xdr:cNvPr id="110" name="n_4mainValue有形固定資産減価償却率"/>
        <xdr:cNvSpPr txBox="1"/>
      </xdr:nvSpPr>
      <xdr:spPr>
        <a:xfrm>
          <a:off x="1562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債務償還比率は，学校教育施設の改修事業の実施による地方債現在高の増等により前年度より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ポイント上昇したものの、類似団体平均を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520.7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今後も公共施設の大規模改修に伴う起債が見込まれるが、年度ごとの収支額や充当可能財源に配慮した借入れを行っていく。</a:t>
          </a:r>
        </a:p>
        <a:p>
          <a:endParaRPr kumimoji="1" lang="ja-JP" altLang="en-US" sz="11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160309</xdr:rowOff>
    </xdr:from>
    <xdr:to>
      <xdr:col>76</xdr:col>
      <xdr:colOff>73025</xdr:colOff>
      <xdr:row>27</xdr:row>
      <xdr:rowOff>90459</xdr:rowOff>
    </xdr:to>
    <xdr:sp macro="" textlink="">
      <xdr:nvSpPr>
        <xdr:cNvPr id="155" name="楕円 154"/>
        <xdr:cNvSpPr/>
      </xdr:nvSpPr>
      <xdr:spPr>
        <a:xfrm>
          <a:off x="14744700" y="53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11736</xdr:rowOff>
    </xdr:from>
    <xdr:ext cx="469744" cy="259045"/>
    <xdr:sp macro="" textlink="">
      <xdr:nvSpPr>
        <xdr:cNvPr id="156" name="債務償還比率該当値テキスト"/>
        <xdr:cNvSpPr txBox="1"/>
      </xdr:nvSpPr>
      <xdr:spPr>
        <a:xfrm>
          <a:off x="14846300" y="52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102256</xdr:rowOff>
    </xdr:from>
    <xdr:to>
      <xdr:col>72</xdr:col>
      <xdr:colOff>123825</xdr:colOff>
      <xdr:row>27</xdr:row>
      <xdr:rowOff>32406</xdr:rowOff>
    </xdr:to>
    <xdr:sp macro="" textlink="">
      <xdr:nvSpPr>
        <xdr:cNvPr id="157" name="楕円 156"/>
        <xdr:cNvSpPr/>
      </xdr:nvSpPr>
      <xdr:spPr>
        <a:xfrm>
          <a:off x="14033500" y="53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153056</xdr:rowOff>
    </xdr:from>
    <xdr:to>
      <xdr:col>76</xdr:col>
      <xdr:colOff>22225</xdr:colOff>
      <xdr:row>27</xdr:row>
      <xdr:rowOff>39659</xdr:rowOff>
    </xdr:to>
    <xdr:cxnSp macro="">
      <xdr:nvCxnSpPr>
        <xdr:cNvPr id="158" name="直線コネクタ 157"/>
        <xdr:cNvCxnSpPr/>
      </xdr:nvCxnSpPr>
      <xdr:spPr>
        <a:xfrm>
          <a:off x="14084300" y="5382281"/>
          <a:ext cx="7112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95659</xdr:rowOff>
    </xdr:from>
    <xdr:to>
      <xdr:col>68</xdr:col>
      <xdr:colOff>123825</xdr:colOff>
      <xdr:row>27</xdr:row>
      <xdr:rowOff>25809</xdr:rowOff>
    </xdr:to>
    <xdr:sp macro="" textlink="">
      <xdr:nvSpPr>
        <xdr:cNvPr id="159" name="楕円 158"/>
        <xdr:cNvSpPr/>
      </xdr:nvSpPr>
      <xdr:spPr>
        <a:xfrm>
          <a:off x="13271500" y="53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146459</xdr:rowOff>
    </xdr:from>
    <xdr:to>
      <xdr:col>72</xdr:col>
      <xdr:colOff>73025</xdr:colOff>
      <xdr:row>26</xdr:row>
      <xdr:rowOff>153056</xdr:rowOff>
    </xdr:to>
    <xdr:cxnSp macro="">
      <xdr:nvCxnSpPr>
        <xdr:cNvPr id="160" name="直線コネクタ 159"/>
        <xdr:cNvCxnSpPr/>
      </xdr:nvCxnSpPr>
      <xdr:spPr>
        <a:xfrm>
          <a:off x="13322300" y="5375684"/>
          <a:ext cx="762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7211</xdr:rowOff>
    </xdr:from>
    <xdr:to>
      <xdr:col>64</xdr:col>
      <xdr:colOff>123825</xdr:colOff>
      <xdr:row>27</xdr:row>
      <xdr:rowOff>108811</xdr:rowOff>
    </xdr:to>
    <xdr:sp macro="" textlink="">
      <xdr:nvSpPr>
        <xdr:cNvPr id="161" name="楕円 160"/>
        <xdr:cNvSpPr/>
      </xdr:nvSpPr>
      <xdr:spPr>
        <a:xfrm>
          <a:off x="12509500" y="54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146459</xdr:rowOff>
    </xdr:from>
    <xdr:to>
      <xdr:col>68</xdr:col>
      <xdr:colOff>73025</xdr:colOff>
      <xdr:row>27</xdr:row>
      <xdr:rowOff>58011</xdr:rowOff>
    </xdr:to>
    <xdr:cxnSp macro="">
      <xdr:nvCxnSpPr>
        <xdr:cNvPr id="162" name="直線コネクタ 161"/>
        <xdr:cNvCxnSpPr/>
      </xdr:nvCxnSpPr>
      <xdr:spPr>
        <a:xfrm flipV="1">
          <a:off x="12560300" y="5375684"/>
          <a:ext cx="762000" cy="8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150544</xdr:rowOff>
    </xdr:from>
    <xdr:to>
      <xdr:col>60</xdr:col>
      <xdr:colOff>123825</xdr:colOff>
      <xdr:row>28</xdr:row>
      <xdr:rowOff>80694</xdr:rowOff>
    </xdr:to>
    <xdr:sp macro="" textlink="">
      <xdr:nvSpPr>
        <xdr:cNvPr id="163" name="楕円 162"/>
        <xdr:cNvSpPr/>
      </xdr:nvSpPr>
      <xdr:spPr>
        <a:xfrm>
          <a:off x="11747500" y="55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58011</xdr:rowOff>
    </xdr:from>
    <xdr:to>
      <xdr:col>64</xdr:col>
      <xdr:colOff>73025</xdr:colOff>
      <xdr:row>28</xdr:row>
      <xdr:rowOff>29894</xdr:rowOff>
    </xdr:to>
    <xdr:cxnSp macro="">
      <xdr:nvCxnSpPr>
        <xdr:cNvPr id="164" name="直線コネクタ 163"/>
        <xdr:cNvCxnSpPr/>
      </xdr:nvCxnSpPr>
      <xdr:spPr>
        <a:xfrm flipV="1">
          <a:off x="11798300" y="5458686"/>
          <a:ext cx="762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48933</xdr:rowOff>
    </xdr:from>
    <xdr:ext cx="405111" cy="259045"/>
    <xdr:sp macro="" textlink="">
      <xdr:nvSpPr>
        <xdr:cNvPr id="169" name="n_1mainValue債務償還比率"/>
        <xdr:cNvSpPr txBox="1"/>
      </xdr:nvSpPr>
      <xdr:spPr>
        <a:xfrm>
          <a:off x="13869044" y="5106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42336</xdr:rowOff>
    </xdr:from>
    <xdr:ext cx="405111" cy="259045"/>
    <xdr:sp macro="" textlink="">
      <xdr:nvSpPr>
        <xdr:cNvPr id="170" name="n_2mainValue債務償還比率"/>
        <xdr:cNvSpPr txBox="1"/>
      </xdr:nvSpPr>
      <xdr:spPr>
        <a:xfrm>
          <a:off x="13119744" y="510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125338</xdr:rowOff>
    </xdr:from>
    <xdr:ext cx="469744" cy="259045"/>
    <xdr:sp macro="" textlink="">
      <xdr:nvSpPr>
        <xdr:cNvPr id="171" name="n_3mainValue債務償還比率"/>
        <xdr:cNvSpPr txBox="1"/>
      </xdr:nvSpPr>
      <xdr:spPr>
        <a:xfrm>
          <a:off x="12325427" y="518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97221</xdr:rowOff>
    </xdr:from>
    <xdr:ext cx="469744" cy="259045"/>
    <xdr:sp macro="" textlink="">
      <xdr:nvSpPr>
        <xdr:cNvPr id="172" name="n_4mainValue債務償還比率"/>
        <xdr:cNvSpPr txBox="1"/>
      </xdr:nvSpPr>
      <xdr:spPr>
        <a:xfrm>
          <a:off x="11563427" y="532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76035</xdr:rowOff>
    </xdr:from>
    <xdr:ext cx="405111" cy="259045"/>
    <xdr:sp macro="" textlink="">
      <xdr:nvSpPr>
        <xdr:cNvPr id="75" name="【道路】&#10;有形固定資産減価償却率該当値テキスト"/>
        <xdr:cNvSpPr txBox="1"/>
      </xdr:nvSpPr>
      <xdr:spPr>
        <a:xfrm>
          <a:off x="4673600"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6" name="楕円 75"/>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81099</xdr:rowOff>
    </xdr:from>
    <xdr:to>
      <xdr:col>24</xdr:col>
      <xdr:colOff>63500</xdr:colOff>
      <xdr:row>37</xdr:row>
      <xdr:rowOff>103958</xdr:rowOff>
    </xdr:to>
    <xdr:cxnSp macro="">
      <xdr:nvCxnSpPr>
        <xdr:cNvPr id="77" name="直線コネクタ 76"/>
        <xdr:cNvCxnSpPr/>
      </xdr:nvCxnSpPr>
      <xdr:spPr>
        <a:xfrm>
          <a:off x="3797300" y="642474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8" name="楕円 77"/>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81099</xdr:rowOff>
    </xdr:to>
    <xdr:cxnSp macro="">
      <xdr:nvCxnSpPr>
        <xdr:cNvPr id="79" name="直線コネクタ 78"/>
        <xdr:cNvCxnSpPr/>
      </xdr:nvCxnSpPr>
      <xdr:spPr>
        <a:xfrm>
          <a:off x="2908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80" name="楕円 79"/>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48442</xdr:rowOff>
    </xdr:to>
    <xdr:cxnSp macro="">
      <xdr:nvCxnSpPr>
        <xdr:cNvPr id="81" name="直線コネクタ 80"/>
        <xdr:cNvCxnSpPr/>
      </xdr:nvCxnSpPr>
      <xdr:spPr>
        <a:xfrm>
          <a:off x="2019300" y="636433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110308</xdr:rowOff>
    </xdr:from>
    <xdr:to>
      <xdr:col>6</xdr:col>
      <xdr:colOff>38100</xdr:colOff>
      <xdr:row>37</xdr:row>
      <xdr:rowOff>40458</xdr:rowOff>
    </xdr:to>
    <xdr:sp macro="" textlink="">
      <xdr:nvSpPr>
        <xdr:cNvPr id="82" name="楕円 81"/>
        <xdr:cNvSpPr/>
      </xdr:nvSpPr>
      <xdr:spPr>
        <a:xfrm>
          <a:off x="1079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161108</xdr:rowOff>
    </xdr:from>
    <xdr:to>
      <xdr:col>10</xdr:col>
      <xdr:colOff>114300</xdr:colOff>
      <xdr:row>37</xdr:row>
      <xdr:rowOff>20683</xdr:rowOff>
    </xdr:to>
    <xdr:cxnSp macro="">
      <xdr:nvCxnSpPr>
        <xdr:cNvPr id="83" name="直線コネクタ 82"/>
        <xdr:cNvCxnSpPr/>
      </xdr:nvCxnSpPr>
      <xdr:spPr>
        <a:xfrm>
          <a:off x="1130300" y="633330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148426</xdr:rowOff>
    </xdr:from>
    <xdr:ext cx="405111" cy="259045"/>
    <xdr:sp macro="" textlink="">
      <xdr:nvSpPr>
        <xdr:cNvPr id="88" name="n_1mainValue【道路】&#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115769</xdr:rowOff>
    </xdr:from>
    <xdr:ext cx="405111" cy="259045"/>
    <xdr:sp macro="" textlink="">
      <xdr:nvSpPr>
        <xdr:cNvPr id="89" name="n_2mainValue【道路】&#10;有形固定資産減価償却率"/>
        <xdr:cNvSpPr txBox="1"/>
      </xdr:nvSpPr>
      <xdr:spPr>
        <a:xfrm>
          <a:off x="2705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88010</xdr:rowOff>
    </xdr:from>
    <xdr:ext cx="405111" cy="259045"/>
    <xdr:sp macro="" textlink="">
      <xdr:nvSpPr>
        <xdr:cNvPr id="90" name="n_3mainValue【道路】&#10;有形固定資産減価償却率"/>
        <xdr:cNvSpPr txBox="1"/>
      </xdr:nvSpPr>
      <xdr:spPr>
        <a:xfrm>
          <a:off x="1816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56985</xdr:rowOff>
    </xdr:from>
    <xdr:ext cx="405111" cy="259045"/>
    <xdr:sp macro="" textlink="">
      <xdr:nvSpPr>
        <xdr:cNvPr id="91" name="n_4mainValue【道路】&#10;有形固定資産減価償却率"/>
        <xdr:cNvSpPr txBox="1"/>
      </xdr:nvSpPr>
      <xdr:spPr>
        <a:xfrm>
          <a:off x="927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65405</xdr:rowOff>
    </xdr:from>
    <xdr:to>
      <xdr:col>55</xdr:col>
      <xdr:colOff>50800</xdr:colOff>
      <xdr:row>40</xdr:row>
      <xdr:rowOff>167005</xdr:rowOff>
    </xdr:to>
    <xdr:sp macro="" textlink="">
      <xdr:nvSpPr>
        <xdr:cNvPr id="131" name="楕円 130"/>
        <xdr:cNvSpPr/>
      </xdr:nvSpPr>
      <xdr:spPr>
        <a:xfrm>
          <a:off x="10426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43832</xdr:rowOff>
    </xdr:from>
    <xdr:ext cx="469744" cy="259045"/>
    <xdr:sp macro="" textlink="">
      <xdr:nvSpPr>
        <xdr:cNvPr id="132" name="【道路】&#10;一人当たり延長該当値テキスト"/>
        <xdr:cNvSpPr txBox="1"/>
      </xdr:nvSpPr>
      <xdr:spPr>
        <a:xfrm>
          <a:off x="10515600"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61823</xdr:rowOff>
    </xdr:from>
    <xdr:to>
      <xdr:col>50</xdr:col>
      <xdr:colOff>165100</xdr:colOff>
      <xdr:row>40</xdr:row>
      <xdr:rowOff>163423</xdr:rowOff>
    </xdr:to>
    <xdr:sp macro="" textlink="">
      <xdr:nvSpPr>
        <xdr:cNvPr id="133" name="楕円 132"/>
        <xdr:cNvSpPr/>
      </xdr:nvSpPr>
      <xdr:spPr>
        <a:xfrm>
          <a:off x="9588500" y="6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112623</xdr:rowOff>
    </xdr:from>
    <xdr:to>
      <xdr:col>55</xdr:col>
      <xdr:colOff>0</xdr:colOff>
      <xdr:row>40</xdr:row>
      <xdr:rowOff>116205</xdr:rowOff>
    </xdr:to>
    <xdr:cxnSp macro="">
      <xdr:nvCxnSpPr>
        <xdr:cNvPr id="134" name="直線コネクタ 133"/>
        <xdr:cNvCxnSpPr/>
      </xdr:nvCxnSpPr>
      <xdr:spPr>
        <a:xfrm>
          <a:off x="9639300" y="6970623"/>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58014</xdr:rowOff>
    </xdr:from>
    <xdr:to>
      <xdr:col>46</xdr:col>
      <xdr:colOff>38100</xdr:colOff>
      <xdr:row>40</xdr:row>
      <xdr:rowOff>159614</xdr:rowOff>
    </xdr:to>
    <xdr:sp macro="" textlink="">
      <xdr:nvSpPr>
        <xdr:cNvPr id="135" name="楕円 134"/>
        <xdr:cNvSpPr/>
      </xdr:nvSpPr>
      <xdr:spPr>
        <a:xfrm>
          <a:off x="8699500" y="6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108814</xdr:rowOff>
    </xdr:from>
    <xdr:to>
      <xdr:col>50</xdr:col>
      <xdr:colOff>114300</xdr:colOff>
      <xdr:row>40</xdr:row>
      <xdr:rowOff>112623</xdr:rowOff>
    </xdr:to>
    <xdr:cxnSp macro="">
      <xdr:nvCxnSpPr>
        <xdr:cNvPr id="136" name="直線コネクタ 135"/>
        <xdr:cNvCxnSpPr/>
      </xdr:nvCxnSpPr>
      <xdr:spPr>
        <a:xfrm>
          <a:off x="8750300" y="69668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56032</xdr:rowOff>
    </xdr:from>
    <xdr:to>
      <xdr:col>41</xdr:col>
      <xdr:colOff>101600</xdr:colOff>
      <xdr:row>40</xdr:row>
      <xdr:rowOff>157632</xdr:rowOff>
    </xdr:to>
    <xdr:sp macro="" textlink="">
      <xdr:nvSpPr>
        <xdr:cNvPr id="137" name="楕円 136"/>
        <xdr:cNvSpPr/>
      </xdr:nvSpPr>
      <xdr:spPr>
        <a:xfrm>
          <a:off x="7810500" y="69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106832</xdr:rowOff>
    </xdr:from>
    <xdr:to>
      <xdr:col>45</xdr:col>
      <xdr:colOff>177800</xdr:colOff>
      <xdr:row>40</xdr:row>
      <xdr:rowOff>108814</xdr:rowOff>
    </xdr:to>
    <xdr:cxnSp macro="">
      <xdr:nvCxnSpPr>
        <xdr:cNvPr id="138" name="直線コネクタ 137"/>
        <xdr:cNvCxnSpPr/>
      </xdr:nvCxnSpPr>
      <xdr:spPr>
        <a:xfrm>
          <a:off x="7861300" y="6964832"/>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54013</xdr:rowOff>
    </xdr:from>
    <xdr:to>
      <xdr:col>36</xdr:col>
      <xdr:colOff>165100</xdr:colOff>
      <xdr:row>40</xdr:row>
      <xdr:rowOff>155613</xdr:rowOff>
    </xdr:to>
    <xdr:sp macro="" textlink="">
      <xdr:nvSpPr>
        <xdr:cNvPr id="139" name="楕円 138"/>
        <xdr:cNvSpPr/>
      </xdr:nvSpPr>
      <xdr:spPr>
        <a:xfrm>
          <a:off x="6921500" y="691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104813</xdr:rowOff>
    </xdr:from>
    <xdr:to>
      <xdr:col>41</xdr:col>
      <xdr:colOff>50800</xdr:colOff>
      <xdr:row>40</xdr:row>
      <xdr:rowOff>106832</xdr:rowOff>
    </xdr:to>
    <xdr:cxnSp macro="">
      <xdr:nvCxnSpPr>
        <xdr:cNvPr id="140" name="直線コネクタ 139"/>
        <xdr:cNvCxnSpPr/>
      </xdr:nvCxnSpPr>
      <xdr:spPr>
        <a:xfrm>
          <a:off x="6972300" y="6962813"/>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154550</xdr:rowOff>
    </xdr:from>
    <xdr:ext cx="469744" cy="259045"/>
    <xdr:sp macro="" textlink="">
      <xdr:nvSpPr>
        <xdr:cNvPr id="145" name="n_1mainValue【道路】&#10;一人当たり延長"/>
        <xdr:cNvSpPr txBox="1"/>
      </xdr:nvSpPr>
      <xdr:spPr>
        <a:xfrm>
          <a:off x="9391727" y="7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150741</xdr:rowOff>
    </xdr:from>
    <xdr:ext cx="469744" cy="259045"/>
    <xdr:sp macro="" textlink="">
      <xdr:nvSpPr>
        <xdr:cNvPr id="146" name="n_2mainValue【道路】&#10;一人当たり延長"/>
        <xdr:cNvSpPr txBox="1"/>
      </xdr:nvSpPr>
      <xdr:spPr>
        <a:xfrm>
          <a:off x="8515427" y="70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148759</xdr:rowOff>
    </xdr:from>
    <xdr:ext cx="469744" cy="259045"/>
    <xdr:sp macro="" textlink="">
      <xdr:nvSpPr>
        <xdr:cNvPr id="147" name="n_3mainValue【道路】&#10;一人当たり延長"/>
        <xdr:cNvSpPr txBox="1"/>
      </xdr:nvSpPr>
      <xdr:spPr>
        <a:xfrm>
          <a:off x="7626427" y="70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146740</xdr:rowOff>
    </xdr:from>
    <xdr:ext cx="469744" cy="259045"/>
    <xdr:sp macro="" textlink="">
      <xdr:nvSpPr>
        <xdr:cNvPr id="148" name="n_4mainValue【道路】&#10;一人当たり延長"/>
        <xdr:cNvSpPr txBox="1"/>
      </xdr:nvSpPr>
      <xdr:spPr>
        <a:xfrm>
          <a:off x="6737427" y="700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96157</xdr:rowOff>
    </xdr:from>
    <xdr:to>
      <xdr:col>24</xdr:col>
      <xdr:colOff>114300</xdr:colOff>
      <xdr:row>57</xdr:row>
      <xdr:rowOff>26307</xdr:rowOff>
    </xdr:to>
    <xdr:sp macro="" textlink="">
      <xdr:nvSpPr>
        <xdr:cNvPr id="190" name="楕円 189"/>
        <xdr:cNvSpPr/>
      </xdr:nvSpPr>
      <xdr:spPr>
        <a:xfrm>
          <a:off x="45847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11084</xdr:rowOff>
    </xdr:from>
    <xdr:ext cx="405111" cy="259045"/>
    <xdr:sp macro="" textlink="">
      <xdr:nvSpPr>
        <xdr:cNvPr id="191" name="【橋りょう・トンネル】&#10;有形固定資産減価償却率該当値テキスト"/>
        <xdr:cNvSpPr txBox="1"/>
      </xdr:nvSpPr>
      <xdr:spPr>
        <a:xfrm>
          <a:off x="4673600" y="961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92" name="楕円 191"/>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146957</xdr:rowOff>
    </xdr:from>
    <xdr:to>
      <xdr:col>24</xdr:col>
      <xdr:colOff>63500</xdr:colOff>
      <xdr:row>57</xdr:row>
      <xdr:rowOff>40822</xdr:rowOff>
    </xdr:to>
    <xdr:cxnSp macro="">
      <xdr:nvCxnSpPr>
        <xdr:cNvPr id="193" name="直線コネクタ 192"/>
        <xdr:cNvCxnSpPr/>
      </xdr:nvCxnSpPr>
      <xdr:spPr>
        <a:xfrm flipV="1">
          <a:off x="3797300" y="9748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94" name="楕円 193"/>
        <xdr:cNvSpPr/>
      </xdr:nvSpPr>
      <xdr:spPr>
        <a:xfrm>
          <a:off x="2857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40822</xdr:rowOff>
    </xdr:from>
    <xdr:to>
      <xdr:col>19</xdr:col>
      <xdr:colOff>177800</xdr:colOff>
      <xdr:row>60</xdr:row>
      <xdr:rowOff>24493</xdr:rowOff>
    </xdr:to>
    <xdr:cxnSp macro="">
      <xdr:nvCxnSpPr>
        <xdr:cNvPr id="195" name="直線コネクタ 194"/>
        <xdr:cNvCxnSpPr/>
      </xdr:nvCxnSpPr>
      <xdr:spPr>
        <a:xfrm flipV="1">
          <a:off x="2908300" y="9813472"/>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6" name="楕円 195"/>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68580</xdr:rowOff>
    </xdr:to>
    <xdr:cxnSp macro="">
      <xdr:nvCxnSpPr>
        <xdr:cNvPr id="197" name="直線コネクタ 196"/>
        <xdr:cNvCxnSpPr/>
      </xdr:nvCxnSpPr>
      <xdr:spPr>
        <a:xfrm flipV="1">
          <a:off x="2019300" y="1031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8" name="楕円 197"/>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61</xdr:row>
      <xdr:rowOff>106135</xdr:rowOff>
    </xdr:to>
    <xdr:cxnSp macro="">
      <xdr:nvCxnSpPr>
        <xdr:cNvPr id="199" name="直線コネクタ 198"/>
        <xdr:cNvCxnSpPr/>
      </xdr:nvCxnSpPr>
      <xdr:spPr>
        <a:xfrm flipV="1">
          <a:off x="1130300" y="10355580"/>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204" name="n_1mainValue【橋りょう・トンネル】&#10;有形固定資産減価償却率"/>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205" name="n_2mainValue【橋りょう・トンネル】&#10;有形固定資産減価償却率"/>
        <xdr:cNvSpPr txBox="1"/>
      </xdr:nvSpPr>
      <xdr:spPr>
        <a:xfrm>
          <a:off x="2705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206" name="n_3mainValue【橋りょう・トンネ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7" name="n_4mainValue【橋りょう・トンネル】&#10;有形固定資産減価償却率"/>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17616</xdr:rowOff>
    </xdr:from>
    <xdr:to>
      <xdr:col>55</xdr:col>
      <xdr:colOff>50800</xdr:colOff>
      <xdr:row>64</xdr:row>
      <xdr:rowOff>119216</xdr:rowOff>
    </xdr:to>
    <xdr:sp macro="" textlink="">
      <xdr:nvSpPr>
        <xdr:cNvPr id="247" name="楕円 246"/>
        <xdr:cNvSpPr/>
      </xdr:nvSpPr>
      <xdr:spPr>
        <a:xfrm>
          <a:off x="10426700" y="109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103993</xdr:rowOff>
    </xdr:from>
    <xdr:ext cx="469744" cy="259045"/>
    <xdr:sp macro="" textlink="">
      <xdr:nvSpPr>
        <xdr:cNvPr id="248" name="【橋りょう・トンネル】&#10;一人当たり有形固定資産（償却資産）額該当値テキスト"/>
        <xdr:cNvSpPr txBox="1"/>
      </xdr:nvSpPr>
      <xdr:spPr>
        <a:xfrm>
          <a:off x="10515600" y="1090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19565</xdr:rowOff>
    </xdr:from>
    <xdr:to>
      <xdr:col>50</xdr:col>
      <xdr:colOff>165100</xdr:colOff>
      <xdr:row>64</xdr:row>
      <xdr:rowOff>121165</xdr:rowOff>
    </xdr:to>
    <xdr:sp macro="" textlink="">
      <xdr:nvSpPr>
        <xdr:cNvPr id="249" name="楕円 248"/>
        <xdr:cNvSpPr/>
      </xdr:nvSpPr>
      <xdr:spPr>
        <a:xfrm>
          <a:off x="9588500" y="109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68416</xdr:rowOff>
    </xdr:from>
    <xdr:to>
      <xdr:col>55</xdr:col>
      <xdr:colOff>0</xdr:colOff>
      <xdr:row>64</xdr:row>
      <xdr:rowOff>70365</xdr:rowOff>
    </xdr:to>
    <xdr:cxnSp macro="">
      <xdr:nvCxnSpPr>
        <xdr:cNvPr id="250" name="直線コネクタ 249"/>
        <xdr:cNvCxnSpPr/>
      </xdr:nvCxnSpPr>
      <xdr:spPr>
        <a:xfrm flipV="1">
          <a:off x="9639300" y="11041216"/>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21992</xdr:rowOff>
    </xdr:from>
    <xdr:to>
      <xdr:col>46</xdr:col>
      <xdr:colOff>38100</xdr:colOff>
      <xdr:row>64</xdr:row>
      <xdr:rowOff>123592</xdr:rowOff>
    </xdr:to>
    <xdr:sp macro="" textlink="">
      <xdr:nvSpPr>
        <xdr:cNvPr id="251" name="楕円 250"/>
        <xdr:cNvSpPr/>
      </xdr:nvSpPr>
      <xdr:spPr>
        <a:xfrm>
          <a:off x="8699500" y="10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70365</xdr:rowOff>
    </xdr:from>
    <xdr:to>
      <xdr:col>50</xdr:col>
      <xdr:colOff>114300</xdr:colOff>
      <xdr:row>64</xdr:row>
      <xdr:rowOff>72792</xdr:rowOff>
    </xdr:to>
    <xdr:cxnSp macro="">
      <xdr:nvCxnSpPr>
        <xdr:cNvPr id="252" name="直線コネクタ 251"/>
        <xdr:cNvCxnSpPr/>
      </xdr:nvCxnSpPr>
      <xdr:spPr>
        <a:xfrm flipV="1">
          <a:off x="8750300" y="1104316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22254</xdr:rowOff>
    </xdr:from>
    <xdr:to>
      <xdr:col>41</xdr:col>
      <xdr:colOff>101600</xdr:colOff>
      <xdr:row>64</xdr:row>
      <xdr:rowOff>123854</xdr:rowOff>
    </xdr:to>
    <xdr:sp macro="" textlink="">
      <xdr:nvSpPr>
        <xdr:cNvPr id="253" name="楕円 252"/>
        <xdr:cNvSpPr/>
      </xdr:nvSpPr>
      <xdr:spPr>
        <a:xfrm>
          <a:off x="7810500" y="109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72792</xdr:rowOff>
    </xdr:from>
    <xdr:to>
      <xdr:col>45</xdr:col>
      <xdr:colOff>177800</xdr:colOff>
      <xdr:row>64</xdr:row>
      <xdr:rowOff>73054</xdr:rowOff>
    </xdr:to>
    <xdr:cxnSp macro="">
      <xdr:nvCxnSpPr>
        <xdr:cNvPr id="254" name="直線コネクタ 253"/>
        <xdr:cNvCxnSpPr/>
      </xdr:nvCxnSpPr>
      <xdr:spPr>
        <a:xfrm flipV="1">
          <a:off x="7861300" y="11045592"/>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22909</xdr:rowOff>
    </xdr:from>
    <xdr:to>
      <xdr:col>36</xdr:col>
      <xdr:colOff>165100</xdr:colOff>
      <xdr:row>64</xdr:row>
      <xdr:rowOff>124509</xdr:rowOff>
    </xdr:to>
    <xdr:sp macro="" textlink="">
      <xdr:nvSpPr>
        <xdr:cNvPr id="255" name="楕円 254"/>
        <xdr:cNvSpPr/>
      </xdr:nvSpPr>
      <xdr:spPr>
        <a:xfrm>
          <a:off x="6921500" y="109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73054</xdr:rowOff>
    </xdr:from>
    <xdr:to>
      <xdr:col>41</xdr:col>
      <xdr:colOff>50800</xdr:colOff>
      <xdr:row>64</xdr:row>
      <xdr:rowOff>73709</xdr:rowOff>
    </xdr:to>
    <xdr:cxnSp macro="">
      <xdr:nvCxnSpPr>
        <xdr:cNvPr id="256" name="直線コネクタ 255"/>
        <xdr:cNvCxnSpPr/>
      </xdr:nvCxnSpPr>
      <xdr:spPr>
        <a:xfrm flipV="1">
          <a:off x="6972300" y="11045854"/>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112292</xdr:rowOff>
    </xdr:from>
    <xdr:ext cx="469744" cy="259045"/>
    <xdr:sp macro="" textlink="">
      <xdr:nvSpPr>
        <xdr:cNvPr id="261" name="n_1mainValue【橋りょう・トンネル】&#10;一人当たり有形固定資産（償却資産）額"/>
        <xdr:cNvSpPr txBox="1"/>
      </xdr:nvSpPr>
      <xdr:spPr>
        <a:xfrm>
          <a:off x="9391728" y="110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114719</xdr:rowOff>
    </xdr:from>
    <xdr:ext cx="469744" cy="259045"/>
    <xdr:sp macro="" textlink="">
      <xdr:nvSpPr>
        <xdr:cNvPr id="262" name="n_2mainValue【橋りょう・トンネル】&#10;一人当たり有形固定資産（償却資産）額"/>
        <xdr:cNvSpPr txBox="1"/>
      </xdr:nvSpPr>
      <xdr:spPr>
        <a:xfrm>
          <a:off x="8515428" y="110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114981</xdr:rowOff>
    </xdr:from>
    <xdr:ext cx="469744" cy="259045"/>
    <xdr:sp macro="" textlink="">
      <xdr:nvSpPr>
        <xdr:cNvPr id="263" name="n_3mainValue【橋りょう・トンネル】&#10;一人当たり有形固定資産（償却資産）額"/>
        <xdr:cNvSpPr txBox="1"/>
      </xdr:nvSpPr>
      <xdr:spPr>
        <a:xfrm>
          <a:off x="7626428" y="1108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115636</xdr:rowOff>
    </xdr:from>
    <xdr:ext cx="469744" cy="259045"/>
    <xdr:sp macro="" textlink="">
      <xdr:nvSpPr>
        <xdr:cNvPr id="264" name="n_4mainValue【橋りょう・トンネル】&#10;一人当たり有形固定資産（償却資産）額"/>
        <xdr:cNvSpPr txBox="1"/>
      </xdr:nvSpPr>
      <xdr:spPr>
        <a:xfrm>
          <a:off x="6737428" y="1108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5" name="楕円 304"/>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6" name="【公営住宅】&#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307" name="楕円 306"/>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121920</xdr:rowOff>
    </xdr:to>
    <xdr:cxnSp macro="">
      <xdr:nvCxnSpPr>
        <xdr:cNvPr id="308" name="直線コネクタ 307"/>
        <xdr:cNvCxnSpPr/>
      </xdr:nvCxnSpPr>
      <xdr:spPr>
        <a:xfrm>
          <a:off x="3797300" y="14127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9" name="楕円 308"/>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68580</xdr:rowOff>
    </xdr:to>
    <xdr:cxnSp macro="">
      <xdr:nvCxnSpPr>
        <xdr:cNvPr id="310" name="直線コネクタ 309"/>
        <xdr:cNvCxnSpPr/>
      </xdr:nvCxnSpPr>
      <xdr:spPr>
        <a:xfrm>
          <a:off x="2908300" y="14074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1" name="楕円 310"/>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41911</xdr:rowOff>
    </xdr:to>
    <xdr:cxnSp macro="">
      <xdr:nvCxnSpPr>
        <xdr:cNvPr id="312" name="直線コネクタ 311"/>
        <xdr:cNvCxnSpPr/>
      </xdr:nvCxnSpPr>
      <xdr:spPr>
        <a:xfrm flipV="1">
          <a:off x="2019300" y="140741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3" name="楕円 312"/>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41911</xdr:rowOff>
    </xdr:to>
    <xdr:cxnSp macro="">
      <xdr:nvCxnSpPr>
        <xdr:cNvPr id="314" name="直線コネクタ 313"/>
        <xdr:cNvCxnSpPr/>
      </xdr:nvCxnSpPr>
      <xdr:spPr>
        <a:xfrm>
          <a:off x="1130300" y="140855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319" name="n_1mainValue【公営住宅】&#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20"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21" name="n_3mainValue【公営住宅】&#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22" name="n_4mainValue【公営住宅】&#10;有形固定資産減価償却率"/>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39115</xdr:rowOff>
    </xdr:from>
    <xdr:to>
      <xdr:col>55</xdr:col>
      <xdr:colOff>50800</xdr:colOff>
      <xdr:row>86</xdr:row>
      <xdr:rowOff>140715</xdr:rowOff>
    </xdr:to>
    <xdr:sp macro="" textlink="">
      <xdr:nvSpPr>
        <xdr:cNvPr id="362" name="楕円 361"/>
        <xdr:cNvSpPr/>
      </xdr:nvSpPr>
      <xdr:spPr>
        <a:xfrm>
          <a:off x="104267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125492</xdr:rowOff>
    </xdr:from>
    <xdr:ext cx="469744" cy="259045"/>
    <xdr:sp macro="" textlink="">
      <xdr:nvSpPr>
        <xdr:cNvPr id="363" name="【公営住宅】&#10;一人当たり面積該当値テキスト"/>
        <xdr:cNvSpPr txBox="1"/>
      </xdr:nvSpPr>
      <xdr:spPr>
        <a:xfrm>
          <a:off x="10515600" y="146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38736</xdr:rowOff>
    </xdr:from>
    <xdr:to>
      <xdr:col>50</xdr:col>
      <xdr:colOff>165100</xdr:colOff>
      <xdr:row>86</xdr:row>
      <xdr:rowOff>140336</xdr:rowOff>
    </xdr:to>
    <xdr:sp macro="" textlink="">
      <xdr:nvSpPr>
        <xdr:cNvPr id="364" name="楕円 363"/>
        <xdr:cNvSpPr/>
      </xdr:nvSpPr>
      <xdr:spPr>
        <a:xfrm>
          <a:off x="9588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89536</xdr:rowOff>
    </xdr:from>
    <xdr:to>
      <xdr:col>55</xdr:col>
      <xdr:colOff>0</xdr:colOff>
      <xdr:row>86</xdr:row>
      <xdr:rowOff>89915</xdr:rowOff>
    </xdr:to>
    <xdr:cxnSp macro="">
      <xdr:nvCxnSpPr>
        <xdr:cNvPr id="365" name="直線コネクタ 364"/>
        <xdr:cNvCxnSpPr/>
      </xdr:nvCxnSpPr>
      <xdr:spPr>
        <a:xfrm>
          <a:off x="9639300" y="14834236"/>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38354</xdr:rowOff>
    </xdr:from>
    <xdr:to>
      <xdr:col>46</xdr:col>
      <xdr:colOff>38100</xdr:colOff>
      <xdr:row>86</xdr:row>
      <xdr:rowOff>139954</xdr:rowOff>
    </xdr:to>
    <xdr:sp macro="" textlink="">
      <xdr:nvSpPr>
        <xdr:cNvPr id="366" name="楕円 365"/>
        <xdr:cNvSpPr/>
      </xdr:nvSpPr>
      <xdr:spPr>
        <a:xfrm>
          <a:off x="8699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89154</xdr:rowOff>
    </xdr:from>
    <xdr:to>
      <xdr:col>50</xdr:col>
      <xdr:colOff>114300</xdr:colOff>
      <xdr:row>86</xdr:row>
      <xdr:rowOff>89536</xdr:rowOff>
    </xdr:to>
    <xdr:cxnSp macro="">
      <xdr:nvCxnSpPr>
        <xdr:cNvPr id="367" name="直線コネクタ 366"/>
        <xdr:cNvCxnSpPr/>
      </xdr:nvCxnSpPr>
      <xdr:spPr>
        <a:xfrm>
          <a:off x="8750300" y="1483385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38354</xdr:rowOff>
    </xdr:from>
    <xdr:to>
      <xdr:col>41</xdr:col>
      <xdr:colOff>101600</xdr:colOff>
      <xdr:row>86</xdr:row>
      <xdr:rowOff>139954</xdr:rowOff>
    </xdr:to>
    <xdr:sp macro="" textlink="">
      <xdr:nvSpPr>
        <xdr:cNvPr id="368" name="楕円 367"/>
        <xdr:cNvSpPr/>
      </xdr:nvSpPr>
      <xdr:spPr>
        <a:xfrm>
          <a:off x="7810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89154</xdr:rowOff>
    </xdr:from>
    <xdr:to>
      <xdr:col>45</xdr:col>
      <xdr:colOff>177800</xdr:colOff>
      <xdr:row>86</xdr:row>
      <xdr:rowOff>89154</xdr:rowOff>
    </xdr:to>
    <xdr:cxnSp macro="">
      <xdr:nvCxnSpPr>
        <xdr:cNvPr id="369" name="直線コネクタ 368"/>
        <xdr:cNvCxnSpPr/>
      </xdr:nvCxnSpPr>
      <xdr:spPr>
        <a:xfrm>
          <a:off x="7861300" y="14833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37973</xdr:rowOff>
    </xdr:from>
    <xdr:to>
      <xdr:col>36</xdr:col>
      <xdr:colOff>165100</xdr:colOff>
      <xdr:row>86</xdr:row>
      <xdr:rowOff>139573</xdr:rowOff>
    </xdr:to>
    <xdr:sp macro="" textlink="">
      <xdr:nvSpPr>
        <xdr:cNvPr id="370" name="楕円 369"/>
        <xdr:cNvSpPr/>
      </xdr:nvSpPr>
      <xdr:spPr>
        <a:xfrm>
          <a:off x="6921500" y="14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88773</xdr:rowOff>
    </xdr:from>
    <xdr:to>
      <xdr:col>41</xdr:col>
      <xdr:colOff>50800</xdr:colOff>
      <xdr:row>86</xdr:row>
      <xdr:rowOff>89154</xdr:rowOff>
    </xdr:to>
    <xdr:cxnSp macro="">
      <xdr:nvCxnSpPr>
        <xdr:cNvPr id="371" name="直線コネクタ 370"/>
        <xdr:cNvCxnSpPr/>
      </xdr:nvCxnSpPr>
      <xdr:spPr>
        <a:xfrm>
          <a:off x="6972300" y="1483347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131463</xdr:rowOff>
    </xdr:from>
    <xdr:ext cx="469744" cy="259045"/>
    <xdr:sp macro="" textlink="">
      <xdr:nvSpPr>
        <xdr:cNvPr id="376" name="n_1mainValue【公営住宅】&#10;一人当たり面積"/>
        <xdr:cNvSpPr txBox="1"/>
      </xdr:nvSpPr>
      <xdr:spPr>
        <a:xfrm>
          <a:off x="9391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131081</xdr:rowOff>
    </xdr:from>
    <xdr:ext cx="469744" cy="259045"/>
    <xdr:sp macro="" textlink="">
      <xdr:nvSpPr>
        <xdr:cNvPr id="377" name="n_2mainValue【公営住宅】&#10;一人当たり面積"/>
        <xdr:cNvSpPr txBox="1"/>
      </xdr:nvSpPr>
      <xdr:spPr>
        <a:xfrm>
          <a:off x="8515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131081</xdr:rowOff>
    </xdr:from>
    <xdr:ext cx="469744" cy="259045"/>
    <xdr:sp macro="" textlink="">
      <xdr:nvSpPr>
        <xdr:cNvPr id="378" name="n_3mainValue【公営住宅】&#10;一人当たり面積"/>
        <xdr:cNvSpPr txBox="1"/>
      </xdr:nvSpPr>
      <xdr:spPr>
        <a:xfrm>
          <a:off x="7626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130700</xdr:rowOff>
    </xdr:from>
    <xdr:ext cx="469744" cy="259045"/>
    <xdr:sp macro="" textlink="">
      <xdr:nvSpPr>
        <xdr:cNvPr id="379" name="n_4mainValue【公営住宅】&#10;一人当たり面積"/>
        <xdr:cNvSpPr txBox="1"/>
      </xdr:nvSpPr>
      <xdr:spPr>
        <a:xfrm>
          <a:off x="6737427" y="1487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37" name="楕円 436"/>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59344</xdr:rowOff>
    </xdr:from>
    <xdr:ext cx="405111" cy="259045"/>
    <xdr:sp macro="" textlink="">
      <xdr:nvSpPr>
        <xdr:cNvPr id="438" name="【認定こども園・幼稚園・保育所】&#10;有形固定資産減価償却率該当値テキスト"/>
        <xdr:cNvSpPr txBox="1"/>
      </xdr:nvSpPr>
      <xdr:spPr>
        <a:xfrm>
          <a:off x="16357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439" name="楕円 438"/>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38</xdr:row>
      <xdr:rowOff>131717</xdr:rowOff>
    </xdr:to>
    <xdr:cxnSp macro="">
      <xdr:nvCxnSpPr>
        <xdr:cNvPr id="440" name="直線コネクタ 439"/>
        <xdr:cNvCxnSpPr/>
      </xdr:nvCxnSpPr>
      <xdr:spPr>
        <a:xfrm>
          <a:off x="15481300" y="66174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441" name="楕円 440"/>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102326</xdr:rowOff>
    </xdr:to>
    <xdr:cxnSp macro="">
      <xdr:nvCxnSpPr>
        <xdr:cNvPr id="442" name="直線コネクタ 441"/>
        <xdr:cNvCxnSpPr/>
      </xdr:nvCxnSpPr>
      <xdr:spPr>
        <a:xfrm>
          <a:off x="14592300" y="658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43" name="楕円 442"/>
        <xdr:cNvSpPr/>
      </xdr:nvSpPr>
      <xdr:spPr>
        <a:xfrm>
          <a:off x="13652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45176</xdr:rowOff>
    </xdr:from>
    <xdr:to>
      <xdr:col>76</xdr:col>
      <xdr:colOff>114300</xdr:colOff>
      <xdr:row>38</xdr:row>
      <xdr:rowOff>74567</xdr:rowOff>
    </xdr:to>
    <xdr:cxnSp macro="">
      <xdr:nvCxnSpPr>
        <xdr:cNvPr id="444" name="直線コネクタ 443"/>
        <xdr:cNvCxnSpPr/>
      </xdr:nvCxnSpPr>
      <xdr:spPr>
        <a:xfrm>
          <a:off x="13703300" y="65602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136434</xdr:rowOff>
    </xdr:from>
    <xdr:to>
      <xdr:col>67</xdr:col>
      <xdr:colOff>101600</xdr:colOff>
      <xdr:row>38</xdr:row>
      <xdr:rowOff>66584</xdr:rowOff>
    </xdr:to>
    <xdr:sp macro="" textlink="">
      <xdr:nvSpPr>
        <xdr:cNvPr id="445" name="楕円 444"/>
        <xdr:cNvSpPr/>
      </xdr:nvSpPr>
      <xdr:spPr>
        <a:xfrm>
          <a:off x="12763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15784</xdr:rowOff>
    </xdr:from>
    <xdr:to>
      <xdr:col>71</xdr:col>
      <xdr:colOff>177800</xdr:colOff>
      <xdr:row>38</xdr:row>
      <xdr:rowOff>45176</xdr:rowOff>
    </xdr:to>
    <xdr:cxnSp macro="">
      <xdr:nvCxnSpPr>
        <xdr:cNvPr id="446" name="直線コネクタ 445"/>
        <xdr:cNvCxnSpPr/>
      </xdr:nvCxnSpPr>
      <xdr:spPr>
        <a:xfrm>
          <a:off x="12814300" y="65308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144253</xdr:rowOff>
    </xdr:from>
    <xdr:ext cx="405111" cy="259045"/>
    <xdr:sp macro="" textlink="">
      <xdr:nvSpPr>
        <xdr:cNvPr id="451" name="n_1mainValue【認定こども園・幼稚園・保育所】&#10;有形固定資産減価償却率"/>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141894</xdr:rowOff>
    </xdr:from>
    <xdr:ext cx="405111" cy="259045"/>
    <xdr:sp macro="" textlink="">
      <xdr:nvSpPr>
        <xdr:cNvPr id="452" name="n_2mainValue【認定こども園・幼稚園・保育所】&#10;有形固定資産減価償却率"/>
        <xdr:cNvSpPr txBox="1"/>
      </xdr:nvSpPr>
      <xdr:spPr>
        <a:xfrm>
          <a:off x="14389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453" name="n_3mainValue【認定こども園・幼稚園・保育所】&#10;有形固定資産減価償却率"/>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83111</xdr:rowOff>
    </xdr:from>
    <xdr:ext cx="405111" cy="259045"/>
    <xdr:sp macro="" textlink="">
      <xdr:nvSpPr>
        <xdr:cNvPr id="454" name="n_4mainValue【認定こども園・幼稚園・保育所】&#10;有形固定資産減価償却率"/>
        <xdr:cNvSpPr txBox="1"/>
      </xdr:nvSpPr>
      <xdr:spPr>
        <a:xfrm>
          <a:off x="12611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135128</xdr:rowOff>
    </xdr:from>
    <xdr:to>
      <xdr:col>116</xdr:col>
      <xdr:colOff>114300</xdr:colOff>
      <xdr:row>41</xdr:row>
      <xdr:rowOff>65278</xdr:rowOff>
    </xdr:to>
    <xdr:sp macro="" textlink="">
      <xdr:nvSpPr>
        <xdr:cNvPr id="492" name="楕円 491"/>
        <xdr:cNvSpPr/>
      </xdr:nvSpPr>
      <xdr:spPr>
        <a:xfrm>
          <a:off x="22110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50055</xdr:rowOff>
    </xdr:from>
    <xdr:ext cx="469744" cy="259045"/>
    <xdr:sp macro="" textlink="">
      <xdr:nvSpPr>
        <xdr:cNvPr id="493" name="【認定こども園・幼稚園・保育所】&#10;一人当たり面積該当値テキスト"/>
        <xdr:cNvSpPr txBox="1"/>
      </xdr:nvSpPr>
      <xdr:spPr>
        <a:xfrm>
          <a:off x="22199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94" name="楕円 493"/>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xdr:rowOff>
    </xdr:from>
    <xdr:to>
      <xdr:col>116</xdr:col>
      <xdr:colOff>63500</xdr:colOff>
      <xdr:row>41</xdr:row>
      <xdr:rowOff>14478</xdr:rowOff>
    </xdr:to>
    <xdr:cxnSp macro="">
      <xdr:nvCxnSpPr>
        <xdr:cNvPr id="495" name="直線コネクタ 494"/>
        <xdr:cNvCxnSpPr/>
      </xdr:nvCxnSpPr>
      <xdr:spPr>
        <a:xfrm>
          <a:off x="21323300" y="7039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130556</xdr:rowOff>
    </xdr:from>
    <xdr:to>
      <xdr:col>107</xdr:col>
      <xdr:colOff>101600</xdr:colOff>
      <xdr:row>41</xdr:row>
      <xdr:rowOff>60706</xdr:rowOff>
    </xdr:to>
    <xdr:sp macro="" textlink="">
      <xdr:nvSpPr>
        <xdr:cNvPr id="496" name="楕円 495"/>
        <xdr:cNvSpPr/>
      </xdr:nvSpPr>
      <xdr:spPr>
        <a:xfrm>
          <a:off x="20383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xdr:rowOff>
    </xdr:from>
    <xdr:to>
      <xdr:col>111</xdr:col>
      <xdr:colOff>177800</xdr:colOff>
      <xdr:row>41</xdr:row>
      <xdr:rowOff>9906</xdr:rowOff>
    </xdr:to>
    <xdr:cxnSp macro="">
      <xdr:nvCxnSpPr>
        <xdr:cNvPr id="497" name="直線コネクタ 496"/>
        <xdr:cNvCxnSpPr/>
      </xdr:nvCxnSpPr>
      <xdr:spPr>
        <a:xfrm>
          <a:off x="20434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130556</xdr:rowOff>
    </xdr:from>
    <xdr:to>
      <xdr:col>102</xdr:col>
      <xdr:colOff>165100</xdr:colOff>
      <xdr:row>41</xdr:row>
      <xdr:rowOff>60706</xdr:rowOff>
    </xdr:to>
    <xdr:sp macro="" textlink="">
      <xdr:nvSpPr>
        <xdr:cNvPr id="498" name="楕円 497"/>
        <xdr:cNvSpPr/>
      </xdr:nvSpPr>
      <xdr:spPr>
        <a:xfrm>
          <a:off x="19494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xdr:rowOff>
    </xdr:from>
    <xdr:to>
      <xdr:col>107</xdr:col>
      <xdr:colOff>50800</xdr:colOff>
      <xdr:row>41</xdr:row>
      <xdr:rowOff>9906</xdr:rowOff>
    </xdr:to>
    <xdr:cxnSp macro="">
      <xdr:nvCxnSpPr>
        <xdr:cNvPr id="499" name="直線コネクタ 498"/>
        <xdr:cNvCxnSpPr/>
      </xdr:nvCxnSpPr>
      <xdr:spPr>
        <a:xfrm>
          <a:off x="19545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125984</xdr:rowOff>
    </xdr:from>
    <xdr:to>
      <xdr:col>98</xdr:col>
      <xdr:colOff>38100</xdr:colOff>
      <xdr:row>41</xdr:row>
      <xdr:rowOff>56134</xdr:rowOff>
    </xdr:to>
    <xdr:sp macro="" textlink="">
      <xdr:nvSpPr>
        <xdr:cNvPr id="500" name="楕円 499"/>
        <xdr:cNvSpPr/>
      </xdr:nvSpPr>
      <xdr:spPr>
        <a:xfrm>
          <a:off x="18605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xdr:rowOff>
    </xdr:from>
    <xdr:to>
      <xdr:col>102</xdr:col>
      <xdr:colOff>114300</xdr:colOff>
      <xdr:row>41</xdr:row>
      <xdr:rowOff>9906</xdr:rowOff>
    </xdr:to>
    <xdr:cxnSp macro="">
      <xdr:nvCxnSpPr>
        <xdr:cNvPr id="501" name="直線コネクタ 500"/>
        <xdr:cNvCxnSpPr/>
      </xdr:nvCxnSpPr>
      <xdr:spPr>
        <a:xfrm>
          <a:off x="18656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506"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51833</xdr:rowOff>
    </xdr:from>
    <xdr:ext cx="469744" cy="259045"/>
    <xdr:sp macro="" textlink="">
      <xdr:nvSpPr>
        <xdr:cNvPr id="507" name="n_2mainValue【認定こども園・幼稚園・保育所】&#10;一人当たり面積"/>
        <xdr:cNvSpPr txBox="1"/>
      </xdr:nvSpPr>
      <xdr:spPr>
        <a:xfrm>
          <a:off x="20199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51833</xdr:rowOff>
    </xdr:from>
    <xdr:ext cx="469744" cy="259045"/>
    <xdr:sp macro="" textlink="">
      <xdr:nvSpPr>
        <xdr:cNvPr id="508" name="n_3mainValue【認定こども園・幼稚園・保育所】&#10;一人当たり面積"/>
        <xdr:cNvSpPr txBox="1"/>
      </xdr:nvSpPr>
      <xdr:spPr>
        <a:xfrm>
          <a:off x="19310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47261</xdr:rowOff>
    </xdr:from>
    <xdr:ext cx="469744" cy="259045"/>
    <xdr:sp macro="" textlink="">
      <xdr:nvSpPr>
        <xdr:cNvPr id="509" name="n_4mainValue【認定こども園・幼稚園・保育所】&#10;一人当たり面積"/>
        <xdr:cNvSpPr txBox="1"/>
      </xdr:nvSpPr>
      <xdr:spPr>
        <a:xfrm>
          <a:off x="18421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50" name="楕円 549"/>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551"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52" name="楕円 551"/>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114300</xdr:rowOff>
    </xdr:to>
    <xdr:cxnSp macro="">
      <xdr:nvCxnSpPr>
        <xdr:cNvPr id="553" name="直線コネクタ 552"/>
        <xdr:cNvCxnSpPr/>
      </xdr:nvCxnSpPr>
      <xdr:spPr>
        <a:xfrm flipV="1">
          <a:off x="15481300" y="1013269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54" name="楕円 553"/>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114300</xdr:rowOff>
    </xdr:to>
    <xdr:cxnSp macro="">
      <xdr:nvCxnSpPr>
        <xdr:cNvPr id="555" name="直線コネクタ 554"/>
        <xdr:cNvCxnSpPr/>
      </xdr:nvCxnSpPr>
      <xdr:spPr>
        <a:xfrm>
          <a:off x="14592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56" name="楕円 555"/>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80010</xdr:rowOff>
    </xdr:to>
    <xdr:cxnSp macro="">
      <xdr:nvCxnSpPr>
        <xdr:cNvPr id="557" name="直線コネクタ 556"/>
        <xdr:cNvCxnSpPr/>
      </xdr:nvCxnSpPr>
      <xdr:spPr>
        <a:xfrm>
          <a:off x="13703300" y="1015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558" name="楕円 557"/>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41910</xdr:rowOff>
    </xdr:to>
    <xdr:cxnSp macro="">
      <xdr:nvCxnSpPr>
        <xdr:cNvPr id="559" name="直線コネクタ 558"/>
        <xdr:cNvCxnSpPr/>
      </xdr:nvCxnSpPr>
      <xdr:spPr>
        <a:xfrm>
          <a:off x="12814300" y="10104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4"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65" name="n_2mainValue【学校施設】&#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566"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7" name="n_4mainValue【学校施設】&#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108268</xdr:rowOff>
    </xdr:from>
    <xdr:to>
      <xdr:col>116</xdr:col>
      <xdr:colOff>114300</xdr:colOff>
      <xdr:row>63</xdr:row>
      <xdr:rowOff>38418</xdr:rowOff>
    </xdr:to>
    <xdr:sp macro="" textlink="">
      <xdr:nvSpPr>
        <xdr:cNvPr id="607" name="楕円 606"/>
        <xdr:cNvSpPr/>
      </xdr:nvSpPr>
      <xdr:spPr>
        <a:xfrm>
          <a:off x="221107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608" name="【学校施設】&#10;一人当たり面積該当値テキスト"/>
        <xdr:cNvSpPr txBox="1"/>
      </xdr:nvSpPr>
      <xdr:spPr>
        <a:xfrm>
          <a:off x="22199600" y="10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105219</xdr:rowOff>
    </xdr:from>
    <xdr:to>
      <xdr:col>112</xdr:col>
      <xdr:colOff>38100</xdr:colOff>
      <xdr:row>63</xdr:row>
      <xdr:rowOff>35369</xdr:rowOff>
    </xdr:to>
    <xdr:sp macro="" textlink="">
      <xdr:nvSpPr>
        <xdr:cNvPr id="609" name="楕円 608"/>
        <xdr:cNvSpPr/>
      </xdr:nvSpPr>
      <xdr:spPr>
        <a:xfrm>
          <a:off x="212725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156019</xdr:rowOff>
    </xdr:from>
    <xdr:to>
      <xdr:col>116</xdr:col>
      <xdr:colOff>63500</xdr:colOff>
      <xdr:row>62</xdr:row>
      <xdr:rowOff>159068</xdr:rowOff>
    </xdr:to>
    <xdr:cxnSp macro="">
      <xdr:nvCxnSpPr>
        <xdr:cNvPr id="610" name="直線コネクタ 609"/>
        <xdr:cNvCxnSpPr/>
      </xdr:nvCxnSpPr>
      <xdr:spPr>
        <a:xfrm>
          <a:off x="21323300" y="10785919"/>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101791</xdr:rowOff>
    </xdr:from>
    <xdr:to>
      <xdr:col>107</xdr:col>
      <xdr:colOff>101600</xdr:colOff>
      <xdr:row>63</xdr:row>
      <xdr:rowOff>31941</xdr:rowOff>
    </xdr:to>
    <xdr:sp macro="" textlink="">
      <xdr:nvSpPr>
        <xdr:cNvPr id="611" name="楕円 610"/>
        <xdr:cNvSpPr/>
      </xdr:nvSpPr>
      <xdr:spPr>
        <a:xfrm>
          <a:off x="20383500" y="107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152591</xdr:rowOff>
    </xdr:from>
    <xdr:to>
      <xdr:col>111</xdr:col>
      <xdr:colOff>177800</xdr:colOff>
      <xdr:row>62</xdr:row>
      <xdr:rowOff>156019</xdr:rowOff>
    </xdr:to>
    <xdr:cxnSp macro="">
      <xdr:nvCxnSpPr>
        <xdr:cNvPr id="612" name="直線コネクタ 611"/>
        <xdr:cNvCxnSpPr/>
      </xdr:nvCxnSpPr>
      <xdr:spPr>
        <a:xfrm>
          <a:off x="20434300" y="1078249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98933</xdr:rowOff>
    </xdr:from>
    <xdr:to>
      <xdr:col>102</xdr:col>
      <xdr:colOff>165100</xdr:colOff>
      <xdr:row>63</xdr:row>
      <xdr:rowOff>29083</xdr:rowOff>
    </xdr:to>
    <xdr:sp macro="" textlink="">
      <xdr:nvSpPr>
        <xdr:cNvPr id="613" name="楕円 612"/>
        <xdr:cNvSpPr/>
      </xdr:nvSpPr>
      <xdr:spPr>
        <a:xfrm>
          <a:off x="194945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149733</xdr:rowOff>
    </xdr:from>
    <xdr:to>
      <xdr:col>107</xdr:col>
      <xdr:colOff>50800</xdr:colOff>
      <xdr:row>62</xdr:row>
      <xdr:rowOff>152591</xdr:rowOff>
    </xdr:to>
    <xdr:cxnSp macro="">
      <xdr:nvCxnSpPr>
        <xdr:cNvPr id="614" name="直線コネクタ 613"/>
        <xdr:cNvCxnSpPr/>
      </xdr:nvCxnSpPr>
      <xdr:spPr>
        <a:xfrm>
          <a:off x="19545300" y="1077963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96266</xdr:rowOff>
    </xdr:from>
    <xdr:to>
      <xdr:col>98</xdr:col>
      <xdr:colOff>38100</xdr:colOff>
      <xdr:row>63</xdr:row>
      <xdr:rowOff>26416</xdr:rowOff>
    </xdr:to>
    <xdr:sp macro="" textlink="">
      <xdr:nvSpPr>
        <xdr:cNvPr id="615" name="楕円 614"/>
        <xdr:cNvSpPr/>
      </xdr:nvSpPr>
      <xdr:spPr>
        <a:xfrm>
          <a:off x="18605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147066</xdr:rowOff>
    </xdr:from>
    <xdr:to>
      <xdr:col>102</xdr:col>
      <xdr:colOff>114300</xdr:colOff>
      <xdr:row>62</xdr:row>
      <xdr:rowOff>149733</xdr:rowOff>
    </xdr:to>
    <xdr:cxnSp macro="">
      <xdr:nvCxnSpPr>
        <xdr:cNvPr id="616" name="直線コネクタ 615"/>
        <xdr:cNvCxnSpPr/>
      </xdr:nvCxnSpPr>
      <xdr:spPr>
        <a:xfrm>
          <a:off x="18656300" y="1077696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26496</xdr:rowOff>
    </xdr:from>
    <xdr:ext cx="469744" cy="259045"/>
    <xdr:sp macro="" textlink="">
      <xdr:nvSpPr>
        <xdr:cNvPr id="621" name="n_1mainValue【学校施設】&#10;一人当たり面積"/>
        <xdr:cNvSpPr txBox="1"/>
      </xdr:nvSpPr>
      <xdr:spPr>
        <a:xfrm>
          <a:off x="21075727" y="108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23068</xdr:rowOff>
    </xdr:from>
    <xdr:ext cx="469744" cy="259045"/>
    <xdr:sp macro="" textlink="">
      <xdr:nvSpPr>
        <xdr:cNvPr id="622" name="n_2mainValue【学校施設】&#10;一人当たり面積"/>
        <xdr:cNvSpPr txBox="1"/>
      </xdr:nvSpPr>
      <xdr:spPr>
        <a:xfrm>
          <a:off x="20199427" y="1082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20210</xdr:rowOff>
    </xdr:from>
    <xdr:ext cx="469744" cy="259045"/>
    <xdr:sp macro="" textlink="">
      <xdr:nvSpPr>
        <xdr:cNvPr id="623" name="n_3mainValue【学校施設】&#10;一人当たり面積"/>
        <xdr:cNvSpPr txBox="1"/>
      </xdr:nvSpPr>
      <xdr:spPr>
        <a:xfrm>
          <a:off x="19310427"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17543</xdr:rowOff>
    </xdr:from>
    <xdr:ext cx="469744" cy="259045"/>
    <xdr:sp macro="" textlink="">
      <xdr:nvSpPr>
        <xdr:cNvPr id="624" name="n_4mainValue【学校施設】&#10;一人当たり面積"/>
        <xdr:cNvSpPr txBox="1"/>
      </xdr:nvSpPr>
      <xdr:spPr>
        <a:xfrm>
          <a:off x="18421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666" name="楕円 665"/>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667" name="【児童館】&#10;有形固定資産減価償却率該当値テキスト"/>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668" name="楕円 667"/>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80</xdr:row>
      <xdr:rowOff>160564</xdr:rowOff>
    </xdr:to>
    <xdr:cxnSp macro="">
      <xdr:nvCxnSpPr>
        <xdr:cNvPr id="669" name="直線コネクタ 668"/>
        <xdr:cNvCxnSpPr/>
      </xdr:nvCxnSpPr>
      <xdr:spPr>
        <a:xfrm>
          <a:off x="15481300" y="1382921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13426</xdr:rowOff>
    </xdr:from>
    <xdr:to>
      <xdr:col>76</xdr:col>
      <xdr:colOff>165100</xdr:colOff>
      <xdr:row>80</xdr:row>
      <xdr:rowOff>115026</xdr:rowOff>
    </xdr:to>
    <xdr:sp macro="" textlink="">
      <xdr:nvSpPr>
        <xdr:cNvPr id="670" name="楕円 669"/>
        <xdr:cNvSpPr/>
      </xdr:nvSpPr>
      <xdr:spPr>
        <a:xfrm>
          <a:off x="14541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64226</xdr:rowOff>
    </xdr:from>
    <xdr:to>
      <xdr:col>81</xdr:col>
      <xdr:colOff>50800</xdr:colOff>
      <xdr:row>80</xdr:row>
      <xdr:rowOff>113212</xdr:rowOff>
    </xdr:to>
    <xdr:cxnSp macro="">
      <xdr:nvCxnSpPr>
        <xdr:cNvPr id="671" name="直線コネクタ 670"/>
        <xdr:cNvCxnSpPr/>
      </xdr:nvCxnSpPr>
      <xdr:spPr>
        <a:xfrm>
          <a:off x="14592300" y="137802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137523</xdr:rowOff>
    </xdr:from>
    <xdr:to>
      <xdr:col>72</xdr:col>
      <xdr:colOff>38100</xdr:colOff>
      <xdr:row>80</xdr:row>
      <xdr:rowOff>67673</xdr:rowOff>
    </xdr:to>
    <xdr:sp macro="" textlink="">
      <xdr:nvSpPr>
        <xdr:cNvPr id="672" name="楕円 671"/>
        <xdr:cNvSpPr/>
      </xdr:nvSpPr>
      <xdr:spPr>
        <a:xfrm>
          <a:off x="13652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16873</xdr:rowOff>
    </xdr:from>
    <xdr:to>
      <xdr:col>76</xdr:col>
      <xdr:colOff>114300</xdr:colOff>
      <xdr:row>80</xdr:row>
      <xdr:rowOff>64226</xdr:rowOff>
    </xdr:to>
    <xdr:cxnSp macro="">
      <xdr:nvCxnSpPr>
        <xdr:cNvPr id="673" name="直線コネクタ 672"/>
        <xdr:cNvCxnSpPr/>
      </xdr:nvCxnSpPr>
      <xdr:spPr>
        <a:xfrm>
          <a:off x="13703300" y="137328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15058</xdr:rowOff>
    </xdr:from>
    <xdr:to>
      <xdr:col>67</xdr:col>
      <xdr:colOff>101600</xdr:colOff>
      <xdr:row>80</xdr:row>
      <xdr:rowOff>116658</xdr:rowOff>
    </xdr:to>
    <xdr:sp macro="" textlink="">
      <xdr:nvSpPr>
        <xdr:cNvPr id="674" name="楕円 673"/>
        <xdr:cNvSpPr/>
      </xdr:nvSpPr>
      <xdr:spPr>
        <a:xfrm>
          <a:off x="12763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16873</xdr:rowOff>
    </xdr:from>
    <xdr:to>
      <xdr:col>71</xdr:col>
      <xdr:colOff>177800</xdr:colOff>
      <xdr:row>80</xdr:row>
      <xdr:rowOff>65858</xdr:rowOff>
    </xdr:to>
    <xdr:cxnSp macro="">
      <xdr:nvCxnSpPr>
        <xdr:cNvPr id="675" name="直線コネクタ 674"/>
        <xdr:cNvCxnSpPr/>
      </xdr:nvCxnSpPr>
      <xdr:spPr>
        <a:xfrm flipV="1">
          <a:off x="12814300" y="137328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9089</xdr:rowOff>
    </xdr:from>
    <xdr:ext cx="405111" cy="259045"/>
    <xdr:sp macro="" textlink="">
      <xdr:nvSpPr>
        <xdr:cNvPr id="680" name="n_1mainValue【児童館】&#10;有形固定資産減価償却率"/>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131553</xdr:rowOff>
    </xdr:from>
    <xdr:ext cx="405111" cy="259045"/>
    <xdr:sp macro="" textlink="">
      <xdr:nvSpPr>
        <xdr:cNvPr id="681" name="n_2mainValue【児童館】&#10;有形固定資産減価償却率"/>
        <xdr:cNvSpPr txBox="1"/>
      </xdr:nvSpPr>
      <xdr:spPr>
        <a:xfrm>
          <a:off x="14389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84200</xdr:rowOff>
    </xdr:from>
    <xdr:ext cx="405111" cy="259045"/>
    <xdr:sp macro="" textlink="">
      <xdr:nvSpPr>
        <xdr:cNvPr id="682" name="n_3mainValue【児童館】&#10;有形固定資産減価償却率"/>
        <xdr:cNvSpPr txBox="1"/>
      </xdr:nvSpPr>
      <xdr:spPr>
        <a:xfrm>
          <a:off x="13500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133185</xdr:rowOff>
    </xdr:from>
    <xdr:ext cx="405111" cy="259045"/>
    <xdr:sp macro="" textlink="">
      <xdr:nvSpPr>
        <xdr:cNvPr id="683" name="n_4mainValue【児童館】&#10;有形固定資産減価償却率"/>
        <xdr:cNvSpPr txBox="1"/>
      </xdr:nvSpPr>
      <xdr:spPr>
        <a:xfrm>
          <a:off x="12611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723" name="楕円 722"/>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724" name="【児童館】&#10;一人当たり面積該当値テキスト"/>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25" name="楕円 724"/>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114300</xdr:rowOff>
    </xdr:to>
    <xdr:cxnSp macro="">
      <xdr:nvCxnSpPr>
        <xdr:cNvPr id="726" name="直線コネクタ 725"/>
        <xdr:cNvCxnSpPr/>
      </xdr:nvCxnSpPr>
      <xdr:spPr>
        <a:xfrm>
          <a:off x="21323300" y="1398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27" name="楕円 726"/>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728" name="直線コネクタ 727"/>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25400</xdr:rowOff>
    </xdr:from>
    <xdr:to>
      <xdr:col>102</xdr:col>
      <xdr:colOff>165100</xdr:colOff>
      <xdr:row>81</xdr:row>
      <xdr:rowOff>127000</xdr:rowOff>
    </xdr:to>
    <xdr:sp macro="" textlink="">
      <xdr:nvSpPr>
        <xdr:cNvPr id="729" name="楕円 728"/>
        <xdr:cNvSpPr/>
      </xdr:nvSpPr>
      <xdr:spPr>
        <a:xfrm>
          <a:off x="19494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76200</xdr:rowOff>
    </xdr:from>
    <xdr:to>
      <xdr:col>107</xdr:col>
      <xdr:colOff>50800</xdr:colOff>
      <xdr:row>81</xdr:row>
      <xdr:rowOff>95250</xdr:rowOff>
    </xdr:to>
    <xdr:cxnSp macro="">
      <xdr:nvCxnSpPr>
        <xdr:cNvPr id="730" name="直線コネクタ 729"/>
        <xdr:cNvCxnSpPr/>
      </xdr:nvCxnSpPr>
      <xdr:spPr>
        <a:xfrm>
          <a:off x="19545300" y="1396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25400</xdr:rowOff>
    </xdr:from>
    <xdr:to>
      <xdr:col>98</xdr:col>
      <xdr:colOff>38100</xdr:colOff>
      <xdr:row>81</xdr:row>
      <xdr:rowOff>127000</xdr:rowOff>
    </xdr:to>
    <xdr:sp macro="" textlink="">
      <xdr:nvSpPr>
        <xdr:cNvPr id="731" name="楕円 730"/>
        <xdr:cNvSpPr/>
      </xdr:nvSpPr>
      <xdr:spPr>
        <a:xfrm>
          <a:off x="18605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76200</xdr:rowOff>
    </xdr:from>
    <xdr:to>
      <xdr:col>102</xdr:col>
      <xdr:colOff>114300</xdr:colOff>
      <xdr:row>81</xdr:row>
      <xdr:rowOff>76200</xdr:rowOff>
    </xdr:to>
    <xdr:cxnSp macro="">
      <xdr:nvCxnSpPr>
        <xdr:cNvPr id="732" name="直線コネクタ 731"/>
        <xdr:cNvCxnSpPr/>
      </xdr:nvCxnSpPr>
      <xdr:spPr>
        <a:xfrm>
          <a:off x="18656300" y="1396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37"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38"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143527</xdr:rowOff>
    </xdr:from>
    <xdr:ext cx="469744" cy="259045"/>
    <xdr:sp macro="" textlink="">
      <xdr:nvSpPr>
        <xdr:cNvPr id="739" name="n_3mainValue【児童館】&#10;一人当たり面積"/>
        <xdr:cNvSpPr txBox="1"/>
      </xdr:nvSpPr>
      <xdr:spPr>
        <a:xfrm>
          <a:off x="19310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143527</xdr:rowOff>
    </xdr:from>
    <xdr:ext cx="469744" cy="259045"/>
    <xdr:sp macro="" textlink="">
      <xdr:nvSpPr>
        <xdr:cNvPr id="740" name="n_4mainValue【児童館】&#10;一人当たり面積"/>
        <xdr:cNvSpPr txBox="1"/>
      </xdr:nvSpPr>
      <xdr:spPr>
        <a:xfrm>
          <a:off x="18421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69214</xdr:rowOff>
    </xdr:from>
    <xdr:to>
      <xdr:col>85</xdr:col>
      <xdr:colOff>177800</xdr:colOff>
      <xdr:row>102</xdr:row>
      <xdr:rowOff>170814</xdr:rowOff>
    </xdr:to>
    <xdr:sp macro="" textlink="">
      <xdr:nvSpPr>
        <xdr:cNvPr id="781" name="楕円 780"/>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92091</xdr:rowOff>
    </xdr:from>
    <xdr:ext cx="405111" cy="259045"/>
    <xdr:sp macro="" textlink="">
      <xdr:nvSpPr>
        <xdr:cNvPr id="782" name="【公民館】&#10;有形固定資産減価償却率該当値テキスト"/>
        <xdr:cNvSpPr txBox="1"/>
      </xdr:nvSpPr>
      <xdr:spPr>
        <a:xfrm>
          <a:off x="163576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19686</xdr:rowOff>
    </xdr:from>
    <xdr:to>
      <xdr:col>81</xdr:col>
      <xdr:colOff>101600</xdr:colOff>
      <xdr:row>102</xdr:row>
      <xdr:rowOff>121286</xdr:rowOff>
    </xdr:to>
    <xdr:sp macro="" textlink="">
      <xdr:nvSpPr>
        <xdr:cNvPr id="783" name="楕円 782"/>
        <xdr:cNvSpPr/>
      </xdr:nvSpPr>
      <xdr:spPr>
        <a:xfrm>
          <a:off x="15430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70486</xdr:rowOff>
    </xdr:from>
    <xdr:to>
      <xdr:col>85</xdr:col>
      <xdr:colOff>127000</xdr:colOff>
      <xdr:row>102</xdr:row>
      <xdr:rowOff>120014</xdr:rowOff>
    </xdr:to>
    <xdr:cxnSp macro="">
      <xdr:nvCxnSpPr>
        <xdr:cNvPr id="784" name="直線コネクタ 783"/>
        <xdr:cNvCxnSpPr/>
      </xdr:nvCxnSpPr>
      <xdr:spPr>
        <a:xfrm>
          <a:off x="15481300" y="175583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85" name="楕円 784"/>
        <xdr:cNvSpPr/>
      </xdr:nvSpPr>
      <xdr:spPr>
        <a:xfrm>
          <a:off x="14541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104</xdr:row>
      <xdr:rowOff>78105</xdr:rowOff>
    </xdr:to>
    <xdr:cxnSp macro="">
      <xdr:nvCxnSpPr>
        <xdr:cNvPr id="786" name="直線コネクタ 785"/>
        <xdr:cNvCxnSpPr/>
      </xdr:nvCxnSpPr>
      <xdr:spPr>
        <a:xfrm flipV="1">
          <a:off x="14592300" y="17558386"/>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166370</xdr:rowOff>
    </xdr:from>
    <xdr:to>
      <xdr:col>72</xdr:col>
      <xdr:colOff>38100</xdr:colOff>
      <xdr:row>104</xdr:row>
      <xdr:rowOff>96520</xdr:rowOff>
    </xdr:to>
    <xdr:sp macro="" textlink="">
      <xdr:nvSpPr>
        <xdr:cNvPr id="787" name="楕円 786"/>
        <xdr:cNvSpPr/>
      </xdr:nvSpPr>
      <xdr:spPr>
        <a:xfrm>
          <a:off x="13652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45720</xdr:rowOff>
    </xdr:from>
    <xdr:to>
      <xdr:col>76</xdr:col>
      <xdr:colOff>114300</xdr:colOff>
      <xdr:row>104</xdr:row>
      <xdr:rowOff>78105</xdr:rowOff>
    </xdr:to>
    <xdr:cxnSp macro="">
      <xdr:nvCxnSpPr>
        <xdr:cNvPr id="788" name="直線コネクタ 787"/>
        <xdr:cNvCxnSpPr/>
      </xdr:nvCxnSpPr>
      <xdr:spPr>
        <a:xfrm>
          <a:off x="13703300" y="1787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97789</xdr:rowOff>
    </xdr:from>
    <xdr:to>
      <xdr:col>67</xdr:col>
      <xdr:colOff>101600</xdr:colOff>
      <xdr:row>104</xdr:row>
      <xdr:rowOff>27939</xdr:rowOff>
    </xdr:to>
    <xdr:sp macro="" textlink="">
      <xdr:nvSpPr>
        <xdr:cNvPr id="789" name="楕円 788"/>
        <xdr:cNvSpPr/>
      </xdr:nvSpPr>
      <xdr:spPr>
        <a:xfrm>
          <a:off x="1276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45720</xdr:rowOff>
    </xdr:to>
    <xdr:cxnSp macro="">
      <xdr:nvCxnSpPr>
        <xdr:cNvPr id="790" name="直線コネクタ 789"/>
        <xdr:cNvCxnSpPr/>
      </xdr:nvCxnSpPr>
      <xdr:spPr>
        <a:xfrm>
          <a:off x="12814300" y="17807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137813</xdr:rowOff>
    </xdr:from>
    <xdr:ext cx="405111" cy="259045"/>
    <xdr:sp macro="" textlink="">
      <xdr:nvSpPr>
        <xdr:cNvPr id="795" name="n_1mainValue【公民館】&#10;有形固定資産減価償却率"/>
        <xdr:cNvSpPr txBox="1"/>
      </xdr:nvSpPr>
      <xdr:spPr>
        <a:xfrm>
          <a:off x="152660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96" name="n_2mainValue【公民館】&#10;有形固定資産減価償却率"/>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113047</xdr:rowOff>
    </xdr:from>
    <xdr:ext cx="405111" cy="259045"/>
    <xdr:sp macro="" textlink="">
      <xdr:nvSpPr>
        <xdr:cNvPr id="797" name="n_3mainValue【公民館】&#10;有形固定資産減価償却率"/>
        <xdr:cNvSpPr txBox="1"/>
      </xdr:nvSpPr>
      <xdr:spPr>
        <a:xfrm>
          <a:off x="13500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98" name="n_4mainValue【公民館】&#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840" name="楕円 839"/>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841" name="【公民館】&#10;一人当たり面積該当値テキスト"/>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42" name="楕円 841"/>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22316</xdr:rowOff>
    </xdr:to>
    <xdr:cxnSp macro="">
      <xdr:nvCxnSpPr>
        <xdr:cNvPr id="843" name="直線コネクタ 842"/>
        <xdr:cNvCxnSpPr/>
      </xdr:nvCxnSpPr>
      <xdr:spPr>
        <a:xfrm>
          <a:off x="21323300" y="18364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44" name="楕円 843"/>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19050</xdr:rowOff>
    </xdr:to>
    <xdr:cxnSp macro="">
      <xdr:nvCxnSpPr>
        <xdr:cNvPr id="845" name="直線コネクタ 844"/>
        <xdr:cNvCxnSpPr/>
      </xdr:nvCxnSpPr>
      <xdr:spPr>
        <a:xfrm>
          <a:off x="20434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846" name="楕円 845"/>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12519</xdr:rowOff>
    </xdr:to>
    <xdr:cxnSp macro="">
      <xdr:nvCxnSpPr>
        <xdr:cNvPr id="847" name="直線コネクタ 846"/>
        <xdr:cNvCxnSpPr/>
      </xdr:nvCxnSpPr>
      <xdr:spPr>
        <a:xfrm>
          <a:off x="19545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848" name="楕円 847"/>
        <xdr:cNvSpPr/>
      </xdr:nvSpPr>
      <xdr:spPr>
        <a:xfrm>
          <a:off x="18605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9252</xdr:rowOff>
    </xdr:to>
    <xdr:cxnSp macro="">
      <xdr:nvCxnSpPr>
        <xdr:cNvPr id="849" name="直線コネクタ 848"/>
        <xdr:cNvCxnSpPr/>
      </xdr:nvCxnSpPr>
      <xdr:spPr>
        <a:xfrm>
          <a:off x="18656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86377</xdr:rowOff>
    </xdr:from>
    <xdr:ext cx="469744" cy="259045"/>
    <xdr:sp macro="" textlink="">
      <xdr:nvSpPr>
        <xdr:cNvPr id="854" name="n_1mainValue【公民館】&#10;一人当たり面積"/>
        <xdr:cNvSpPr txBox="1"/>
      </xdr:nvSpPr>
      <xdr:spPr>
        <a:xfrm>
          <a:off x="21075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55" name="n_2mainValue【公民館】&#10;一人当たり面積"/>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76579</xdr:rowOff>
    </xdr:from>
    <xdr:ext cx="469744" cy="259045"/>
    <xdr:sp macro="" textlink="">
      <xdr:nvSpPr>
        <xdr:cNvPr id="856" name="n_3mainValue【公民館】&#10;一人当たり面積"/>
        <xdr:cNvSpPr txBox="1"/>
      </xdr:nvSpPr>
      <xdr:spPr>
        <a:xfrm>
          <a:off x="193104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73314</xdr:rowOff>
    </xdr:from>
    <xdr:ext cx="469744" cy="259045"/>
    <xdr:sp macro="" textlink="">
      <xdr:nvSpPr>
        <xdr:cNvPr id="857" name="n_4mainValue【公民館】&#10;一人当たり面積"/>
        <xdr:cNvSpPr txBox="1"/>
      </xdr:nvSpPr>
      <xdr:spPr>
        <a:xfrm>
          <a:off x="18421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特に有形固定資産減価償却率が低くなっている施設は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，橋梁・トンネル、学校施設、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及び公民館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認定こども園・幼稚園・保育所については類似団体平均とほぼ同程度となっている。</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道路については、類似団体平均より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土地区画整理事業及び開発行為に伴い整備された都市計画道路や生活道路が耐用年数を経過しつつあるため、計画的な更新により市民の安全を確保している。橋りょう・トンネルについては、橋梁の長寿命化修繕事業の実施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％となっている。守谷市では市内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橋のうち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橋の橋梁を対象に「橋梁長寿命化修繕計画」を策定し、予防保全型のメンテナンスを実施することによりコストを抑制している。認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定こども園・幼稚園・保育所については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。公立保育園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園はいずれも建物の老朽化が懸念されるが，当面は保育需要が見込まれることから維持修繕を継続し，今後は少子化に伴う未就学児の推移に応じ施設の存続を検証する。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学校施設については、小学校改修事業の実施により前年度から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％となっている。市内小学校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校、中学校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校のうち半数が築後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年を経過しており、大規模改修により順次長寿命化を図っている。児童館については，類似団体平均と比較して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％となっている。主な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年度の建築であるが、今後も子どもの安全面に充分配慮した維持管理を行っていく。公民館については、平成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年度から令和元年度にかけて行われた中央公民館の大規模改修工事の竣工により、類似団体平均より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認定こども園・幼稚園・保育所の一人あたりの面積は、類似団体平均と比較して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狭い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となっている。これは守谷市では市営の保育施設が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園のみであることによるものである。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143147</xdr:rowOff>
    </xdr:to>
    <xdr:cxnSp macro="">
      <xdr:nvCxnSpPr>
        <xdr:cNvPr id="83" name="直線コネクタ 82"/>
        <xdr:cNvCxnSpPr/>
      </xdr:nvCxnSpPr>
      <xdr:spPr>
        <a:xfrm>
          <a:off x="1130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19685</xdr:rowOff>
    </xdr:from>
    <xdr:to>
      <xdr:col>55</xdr:col>
      <xdr:colOff>50800</xdr:colOff>
      <xdr:row>39</xdr:row>
      <xdr:rowOff>121285</xdr:rowOff>
    </xdr:to>
    <xdr:sp macro="" textlink="">
      <xdr:nvSpPr>
        <xdr:cNvPr id="127" name="楕円 126"/>
        <xdr:cNvSpPr/>
      </xdr:nvSpPr>
      <xdr:spPr>
        <a:xfrm>
          <a:off x="10426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42562</xdr:rowOff>
    </xdr:from>
    <xdr:ext cx="469744" cy="259045"/>
    <xdr:sp macro="" textlink="">
      <xdr:nvSpPr>
        <xdr:cNvPr id="128" name="【図書館】&#10;一人当たり面積該当値テキスト"/>
        <xdr:cNvSpPr txBox="1"/>
      </xdr:nvSpPr>
      <xdr:spPr>
        <a:xfrm>
          <a:off x="10515600"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19685</xdr:rowOff>
    </xdr:from>
    <xdr:to>
      <xdr:col>50</xdr:col>
      <xdr:colOff>165100</xdr:colOff>
      <xdr:row>39</xdr:row>
      <xdr:rowOff>121285</xdr:rowOff>
    </xdr:to>
    <xdr:sp macro="" textlink="">
      <xdr:nvSpPr>
        <xdr:cNvPr id="129" name="楕円 128"/>
        <xdr:cNvSpPr/>
      </xdr:nvSpPr>
      <xdr:spPr>
        <a:xfrm>
          <a:off x="9588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70485</xdr:rowOff>
    </xdr:from>
    <xdr:to>
      <xdr:col>55</xdr:col>
      <xdr:colOff>0</xdr:colOff>
      <xdr:row>39</xdr:row>
      <xdr:rowOff>70485</xdr:rowOff>
    </xdr:to>
    <xdr:cxnSp macro="">
      <xdr:nvCxnSpPr>
        <xdr:cNvPr id="130" name="直線コネクタ 129"/>
        <xdr:cNvCxnSpPr/>
      </xdr:nvCxnSpPr>
      <xdr:spPr>
        <a:xfrm>
          <a:off x="9639300" y="67570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1" name="楕円 130"/>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70485</xdr:rowOff>
    </xdr:to>
    <xdr:cxnSp macro="">
      <xdr:nvCxnSpPr>
        <xdr:cNvPr id="132" name="直線コネクタ 131"/>
        <xdr:cNvCxnSpPr/>
      </xdr:nvCxnSpPr>
      <xdr:spPr>
        <a:xfrm>
          <a:off x="8750300" y="6751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64770</xdr:rowOff>
    </xdr:to>
    <xdr:cxnSp macro="">
      <xdr:nvCxnSpPr>
        <xdr:cNvPr id="134" name="直線コネクタ 133"/>
        <xdr:cNvCxnSpPr/>
      </xdr:nvCxnSpPr>
      <xdr:spPr>
        <a:xfrm>
          <a:off x="7861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xdr:rowOff>
    </xdr:from>
    <xdr:to>
      <xdr:col>36</xdr:col>
      <xdr:colOff>165100</xdr:colOff>
      <xdr:row>39</xdr:row>
      <xdr:rowOff>109855</xdr:rowOff>
    </xdr:to>
    <xdr:sp macro="" textlink="">
      <xdr:nvSpPr>
        <xdr:cNvPr id="135" name="楕円 134"/>
        <xdr:cNvSpPr/>
      </xdr:nvSpPr>
      <xdr:spPr>
        <a:xfrm>
          <a:off x="692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59055</xdr:rowOff>
    </xdr:from>
    <xdr:to>
      <xdr:col>41</xdr:col>
      <xdr:colOff>50800</xdr:colOff>
      <xdr:row>39</xdr:row>
      <xdr:rowOff>59055</xdr:rowOff>
    </xdr:to>
    <xdr:cxnSp macro="">
      <xdr:nvCxnSpPr>
        <xdr:cNvPr id="136" name="直線コネクタ 135"/>
        <xdr:cNvCxnSpPr/>
      </xdr:nvCxnSpPr>
      <xdr:spPr>
        <a:xfrm>
          <a:off x="6972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137812</xdr:rowOff>
    </xdr:from>
    <xdr:ext cx="469744" cy="259045"/>
    <xdr:sp macro="" textlink="">
      <xdr:nvSpPr>
        <xdr:cNvPr id="141" name="n_1main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42" name="n_2main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126382</xdr:rowOff>
    </xdr:from>
    <xdr:ext cx="469744" cy="259045"/>
    <xdr:sp macro="" textlink="">
      <xdr:nvSpPr>
        <xdr:cNvPr id="144" name="n_4mainValue【図書館】&#10;一人当たり面積"/>
        <xdr:cNvSpPr txBox="1"/>
      </xdr:nvSpPr>
      <xdr:spPr>
        <a:xfrm>
          <a:off x="6737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2" name="直線コネクタ 1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3" name="テキスト ボックス 1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4" name="直線コネクタ 1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5" name="テキスト ボックス 1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6" name="直線コネクタ 1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7" name="テキスト ボックス 1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8" name="直線コネクタ 1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9" name="テキスト ボックス 1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1" name="テキスト ボックス 1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183" name="直線コネクタ 182"/>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4"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5" name="直線コネクタ 18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186"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187" name="直線コネクタ 186"/>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188"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89" name="フローチャート: 判断 188"/>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190" name="フローチャート: 判断 189"/>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191" name="フローチャート: 判断 190"/>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2" name="フローチャート: 判断 191"/>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193" name="フローチャート: 判断 192"/>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199" name="楕円 198"/>
        <xdr:cNvSpPr/>
      </xdr:nvSpPr>
      <xdr:spPr>
        <a:xfrm>
          <a:off x="45847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59453</xdr:rowOff>
    </xdr:from>
    <xdr:ext cx="405111" cy="259045"/>
    <xdr:sp macro="" textlink="">
      <xdr:nvSpPr>
        <xdr:cNvPr id="200" name="【福祉施設】&#10;有形固定資産減価償却率該当値テキスト"/>
        <xdr:cNvSpPr txBox="1"/>
      </xdr:nvSpPr>
      <xdr:spPr>
        <a:xfrm>
          <a:off x="4673600"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19304</xdr:rowOff>
    </xdr:from>
    <xdr:to>
      <xdr:col>20</xdr:col>
      <xdr:colOff>38100</xdr:colOff>
      <xdr:row>82</xdr:row>
      <xdr:rowOff>120904</xdr:rowOff>
    </xdr:to>
    <xdr:sp macro="" textlink="">
      <xdr:nvSpPr>
        <xdr:cNvPr id="201" name="楕円 200"/>
        <xdr:cNvSpPr/>
      </xdr:nvSpPr>
      <xdr:spPr>
        <a:xfrm>
          <a:off x="3746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70104</xdr:rowOff>
    </xdr:from>
    <xdr:to>
      <xdr:col>24</xdr:col>
      <xdr:colOff>63500</xdr:colOff>
      <xdr:row>82</xdr:row>
      <xdr:rowOff>131826</xdr:rowOff>
    </xdr:to>
    <xdr:cxnSp macro="">
      <xdr:nvCxnSpPr>
        <xdr:cNvPr id="202" name="直線コネクタ 201"/>
        <xdr:cNvCxnSpPr/>
      </xdr:nvCxnSpPr>
      <xdr:spPr>
        <a:xfrm>
          <a:off x="3797300" y="1412900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03" name="楕円 202"/>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70104</xdr:rowOff>
    </xdr:to>
    <xdr:cxnSp macro="">
      <xdr:nvCxnSpPr>
        <xdr:cNvPr id="204" name="直線コネクタ 203"/>
        <xdr:cNvCxnSpPr/>
      </xdr:nvCxnSpPr>
      <xdr:spPr>
        <a:xfrm>
          <a:off x="2908300" y="1409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115315</xdr:rowOff>
    </xdr:from>
    <xdr:to>
      <xdr:col>10</xdr:col>
      <xdr:colOff>165100</xdr:colOff>
      <xdr:row>81</xdr:row>
      <xdr:rowOff>45465</xdr:rowOff>
    </xdr:to>
    <xdr:sp macro="" textlink="">
      <xdr:nvSpPr>
        <xdr:cNvPr id="205" name="楕円 204"/>
        <xdr:cNvSpPr/>
      </xdr:nvSpPr>
      <xdr:spPr>
        <a:xfrm>
          <a:off x="1968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166115</xdr:rowOff>
    </xdr:from>
    <xdr:to>
      <xdr:col>15</xdr:col>
      <xdr:colOff>50800</xdr:colOff>
      <xdr:row>82</xdr:row>
      <xdr:rowOff>38100</xdr:rowOff>
    </xdr:to>
    <xdr:cxnSp macro="">
      <xdr:nvCxnSpPr>
        <xdr:cNvPr id="206" name="直線コネクタ 205"/>
        <xdr:cNvCxnSpPr/>
      </xdr:nvCxnSpPr>
      <xdr:spPr>
        <a:xfrm>
          <a:off x="2019300" y="138821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76454</xdr:rowOff>
    </xdr:from>
    <xdr:to>
      <xdr:col>6</xdr:col>
      <xdr:colOff>38100</xdr:colOff>
      <xdr:row>81</xdr:row>
      <xdr:rowOff>6604</xdr:rowOff>
    </xdr:to>
    <xdr:sp macro="" textlink="">
      <xdr:nvSpPr>
        <xdr:cNvPr id="207" name="楕円 206"/>
        <xdr:cNvSpPr/>
      </xdr:nvSpPr>
      <xdr:spPr>
        <a:xfrm>
          <a:off x="1079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127254</xdr:rowOff>
    </xdr:from>
    <xdr:to>
      <xdr:col>10</xdr:col>
      <xdr:colOff>114300</xdr:colOff>
      <xdr:row>80</xdr:row>
      <xdr:rowOff>166115</xdr:rowOff>
    </xdr:to>
    <xdr:cxnSp macro="">
      <xdr:nvCxnSpPr>
        <xdr:cNvPr id="208" name="直線コネクタ 207"/>
        <xdr:cNvCxnSpPr/>
      </xdr:nvCxnSpPr>
      <xdr:spPr>
        <a:xfrm>
          <a:off x="1130300" y="138432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209"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10"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1"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12"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112031</xdr:rowOff>
    </xdr:from>
    <xdr:ext cx="405111" cy="259045"/>
    <xdr:sp macro="" textlink="">
      <xdr:nvSpPr>
        <xdr:cNvPr id="213" name="n_1mainValue【福祉施設】&#10;有形固定資産減価償却率"/>
        <xdr:cNvSpPr txBox="1"/>
      </xdr:nvSpPr>
      <xdr:spPr>
        <a:xfrm>
          <a:off x="35820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14" name="n_2mainValue【福祉施設】&#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36592</xdr:rowOff>
    </xdr:from>
    <xdr:ext cx="405111" cy="259045"/>
    <xdr:sp macro="" textlink="">
      <xdr:nvSpPr>
        <xdr:cNvPr id="215" name="n_3mainValue【福祉施設】&#10;有形固定資産減価償却率"/>
        <xdr:cNvSpPr txBox="1"/>
      </xdr:nvSpPr>
      <xdr:spPr>
        <a:xfrm>
          <a:off x="18167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169181</xdr:rowOff>
    </xdr:from>
    <xdr:ext cx="405111" cy="259045"/>
    <xdr:sp macro="" textlink="">
      <xdr:nvSpPr>
        <xdr:cNvPr id="216" name="n_4mainValue【福祉施設】&#10;有形固定資産減価償却率"/>
        <xdr:cNvSpPr txBox="1"/>
      </xdr:nvSpPr>
      <xdr:spPr>
        <a:xfrm>
          <a:off x="927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7" name="直線コネクタ 2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8" name="テキスト ボックス 2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0" name="テキスト ボックス 2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1" name="直線コネクタ 2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2" name="テキスト ボックス 2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236" name="直線コネクタ 235"/>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37"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38" name="直線コネクタ 237"/>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239"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240" name="直線コネクタ 239"/>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241"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242" name="フローチャート: 判断 241"/>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243" name="フローチャート: 判断 242"/>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244" name="フローチャート: 判断 243"/>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245" name="フローチャート: 判断 244"/>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246" name="フローチャート: 判断 245"/>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252" name="楕円 251"/>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108602</xdr:rowOff>
    </xdr:from>
    <xdr:ext cx="469744" cy="259045"/>
    <xdr:sp macro="" textlink="">
      <xdr:nvSpPr>
        <xdr:cNvPr id="253" name="【福祉施設】&#10;一人当たり面積該当値テキスト"/>
        <xdr:cNvSpPr txBox="1"/>
      </xdr:nvSpPr>
      <xdr:spPr>
        <a:xfrm>
          <a:off x="10515600"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254" name="楕円 253"/>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9525</xdr:rowOff>
    </xdr:to>
    <xdr:cxnSp macro="">
      <xdr:nvCxnSpPr>
        <xdr:cNvPr id="255" name="直線コネクタ 254"/>
        <xdr:cNvCxnSpPr/>
      </xdr:nvCxnSpPr>
      <xdr:spPr>
        <a:xfrm>
          <a:off x="9639300" y="1441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256" name="楕円 255"/>
        <xdr:cNvSpPr/>
      </xdr:nvSpPr>
      <xdr:spPr>
        <a:xfrm>
          <a:off x="869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9525</xdr:rowOff>
    </xdr:to>
    <xdr:cxnSp macro="">
      <xdr:nvCxnSpPr>
        <xdr:cNvPr id="257" name="直線コネクタ 256"/>
        <xdr:cNvCxnSpPr/>
      </xdr:nvCxnSpPr>
      <xdr:spPr>
        <a:xfrm>
          <a:off x="8750300" y="14405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258" name="楕円 257"/>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3811</xdr:rowOff>
    </xdr:to>
    <xdr:cxnSp macro="">
      <xdr:nvCxnSpPr>
        <xdr:cNvPr id="259" name="直線コネクタ 258"/>
        <xdr:cNvCxnSpPr/>
      </xdr:nvCxnSpPr>
      <xdr:spPr>
        <a:xfrm>
          <a:off x="7861300" y="1440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118745</xdr:rowOff>
    </xdr:from>
    <xdr:to>
      <xdr:col>36</xdr:col>
      <xdr:colOff>165100</xdr:colOff>
      <xdr:row>84</xdr:row>
      <xdr:rowOff>48895</xdr:rowOff>
    </xdr:to>
    <xdr:sp macro="" textlink="">
      <xdr:nvSpPr>
        <xdr:cNvPr id="260" name="楕円 259"/>
        <xdr:cNvSpPr/>
      </xdr:nvSpPr>
      <xdr:spPr>
        <a:xfrm>
          <a:off x="692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169545</xdr:rowOff>
    </xdr:from>
    <xdr:to>
      <xdr:col>41</xdr:col>
      <xdr:colOff>50800</xdr:colOff>
      <xdr:row>84</xdr:row>
      <xdr:rowOff>3811</xdr:rowOff>
    </xdr:to>
    <xdr:cxnSp macro="">
      <xdr:nvCxnSpPr>
        <xdr:cNvPr id="261" name="直線コネクタ 260"/>
        <xdr:cNvCxnSpPr/>
      </xdr:nvCxnSpPr>
      <xdr:spPr>
        <a:xfrm>
          <a:off x="6972300" y="143998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262"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263"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264"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265"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266" name="n_1mainValue【福祉施設】&#10;一人当たり面積"/>
        <xdr:cNvSpPr txBox="1"/>
      </xdr:nvSpPr>
      <xdr:spPr>
        <a:xfrm>
          <a:off x="9391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267" name="n_2main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268" name="n_3main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40022</xdr:rowOff>
    </xdr:from>
    <xdr:ext cx="469744" cy="259045"/>
    <xdr:sp macro="" textlink="">
      <xdr:nvSpPr>
        <xdr:cNvPr id="269" name="n_4mainValue【福祉施設】&#10;一人当たり面積"/>
        <xdr:cNvSpPr txBox="1"/>
      </xdr:nvSpPr>
      <xdr:spPr>
        <a:xfrm>
          <a:off x="67374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103958</xdr:rowOff>
    </xdr:from>
    <xdr:to>
      <xdr:col>85</xdr:col>
      <xdr:colOff>126364</xdr:colOff>
      <xdr:row>42</xdr:row>
      <xdr:rowOff>1088</xdr:rowOff>
    </xdr:to>
    <xdr:cxnSp macro="">
      <xdr:nvCxnSpPr>
        <xdr:cNvPr id="311" name="直線コネクタ 310"/>
        <xdr:cNvCxnSpPr/>
      </xdr:nvCxnSpPr>
      <xdr:spPr>
        <a:xfrm flipV="1">
          <a:off x="16318864" y="5933258"/>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4915</xdr:rowOff>
    </xdr:from>
    <xdr:ext cx="405111" cy="259045"/>
    <xdr:sp macro="" textlink="">
      <xdr:nvSpPr>
        <xdr:cNvPr id="312" name="【一般廃棄物処理施設】&#10;有形固定資産減価償却率最小値テキスト"/>
        <xdr:cNvSpPr txBox="1"/>
      </xdr:nvSpPr>
      <xdr:spPr>
        <a:xfrm>
          <a:off x="16357600" y="720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1088</xdr:rowOff>
    </xdr:from>
    <xdr:to>
      <xdr:col>86</xdr:col>
      <xdr:colOff>25400</xdr:colOff>
      <xdr:row>42</xdr:row>
      <xdr:rowOff>1088</xdr:rowOff>
    </xdr:to>
    <xdr:cxnSp macro="">
      <xdr:nvCxnSpPr>
        <xdr:cNvPr id="313" name="直線コネクタ 312"/>
        <xdr:cNvCxnSpPr/>
      </xdr:nvCxnSpPr>
      <xdr:spPr>
        <a:xfrm>
          <a:off x="16230600" y="720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50635</xdr:rowOff>
    </xdr:from>
    <xdr:ext cx="405111" cy="259045"/>
    <xdr:sp macro="" textlink="">
      <xdr:nvSpPr>
        <xdr:cNvPr id="314" name="【一般廃棄物処理施設】&#10;有形固定資産減価償却率最大値テキスト"/>
        <xdr:cNvSpPr txBox="1"/>
      </xdr:nvSpPr>
      <xdr:spPr>
        <a:xfrm>
          <a:off x="16357600" y="570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103958</xdr:rowOff>
    </xdr:from>
    <xdr:to>
      <xdr:col>86</xdr:col>
      <xdr:colOff>25400</xdr:colOff>
      <xdr:row>34</xdr:row>
      <xdr:rowOff>103958</xdr:rowOff>
    </xdr:to>
    <xdr:cxnSp macro="">
      <xdr:nvCxnSpPr>
        <xdr:cNvPr id="315" name="直線コネクタ 314"/>
        <xdr:cNvCxnSpPr/>
      </xdr:nvCxnSpPr>
      <xdr:spPr>
        <a:xfrm>
          <a:off x="16230600" y="5933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85470</xdr:rowOff>
    </xdr:from>
    <xdr:ext cx="405111" cy="259045"/>
    <xdr:sp macro="" textlink="">
      <xdr:nvSpPr>
        <xdr:cNvPr id="316" name="【一般廃棄物処理施設】&#10;有形固定資産減価償却率平均値テキスト"/>
        <xdr:cNvSpPr txBox="1"/>
      </xdr:nvSpPr>
      <xdr:spPr>
        <a:xfrm>
          <a:off x="16357600" y="660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317" name="フローチャート: 判断 316"/>
        <xdr:cNvSpPr/>
      </xdr:nvSpPr>
      <xdr:spPr>
        <a:xfrm>
          <a:off x="16268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18" name="フローチャート: 判断 317"/>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19" name="フローチャート: 判断 31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59690</xdr:rowOff>
    </xdr:from>
    <xdr:to>
      <xdr:col>72</xdr:col>
      <xdr:colOff>38100</xdr:colOff>
      <xdr:row>38</xdr:row>
      <xdr:rowOff>161290</xdr:rowOff>
    </xdr:to>
    <xdr:sp macro="" textlink="">
      <xdr:nvSpPr>
        <xdr:cNvPr id="320" name="フローチャート: 判断 319"/>
        <xdr:cNvSpPr/>
      </xdr:nvSpPr>
      <xdr:spPr>
        <a:xfrm>
          <a:off x="13652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321" name="フローチャート: 判断 320"/>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327" name="楕円 326"/>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77487</xdr:rowOff>
    </xdr:from>
    <xdr:ext cx="405111" cy="259045"/>
    <xdr:sp macro="" textlink="">
      <xdr:nvSpPr>
        <xdr:cNvPr id="328" name="【一般廃棄物処理施設】&#10;有形固定資産減価償却率該当値テキスト"/>
        <xdr:cNvSpPr txBox="1"/>
      </xdr:nvSpPr>
      <xdr:spPr>
        <a:xfrm>
          <a:off x="16357600"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118473</xdr:rowOff>
    </xdr:from>
    <xdr:to>
      <xdr:col>81</xdr:col>
      <xdr:colOff>101600</xdr:colOff>
      <xdr:row>35</xdr:row>
      <xdr:rowOff>48623</xdr:rowOff>
    </xdr:to>
    <xdr:sp macro="" textlink="">
      <xdr:nvSpPr>
        <xdr:cNvPr id="329" name="楕円 328"/>
        <xdr:cNvSpPr/>
      </xdr:nvSpPr>
      <xdr:spPr>
        <a:xfrm>
          <a:off x="1543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169273</xdr:rowOff>
    </xdr:from>
    <xdr:to>
      <xdr:col>85</xdr:col>
      <xdr:colOff>127000</xdr:colOff>
      <xdr:row>35</xdr:row>
      <xdr:rowOff>41910</xdr:rowOff>
    </xdr:to>
    <xdr:cxnSp macro="">
      <xdr:nvCxnSpPr>
        <xdr:cNvPr id="330" name="直線コネクタ 329"/>
        <xdr:cNvCxnSpPr/>
      </xdr:nvCxnSpPr>
      <xdr:spPr>
        <a:xfrm>
          <a:off x="15481300" y="59985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331" name="楕円 330"/>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169273</xdr:rowOff>
    </xdr:to>
    <xdr:cxnSp macro="">
      <xdr:nvCxnSpPr>
        <xdr:cNvPr id="332" name="直線コネクタ 331"/>
        <xdr:cNvCxnSpPr/>
      </xdr:nvCxnSpPr>
      <xdr:spPr>
        <a:xfrm>
          <a:off x="14592300" y="593979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15603</xdr:rowOff>
    </xdr:from>
    <xdr:to>
      <xdr:col>72</xdr:col>
      <xdr:colOff>38100</xdr:colOff>
      <xdr:row>34</xdr:row>
      <xdr:rowOff>117203</xdr:rowOff>
    </xdr:to>
    <xdr:sp macro="" textlink="">
      <xdr:nvSpPr>
        <xdr:cNvPr id="333" name="楕円 332"/>
        <xdr:cNvSpPr/>
      </xdr:nvSpPr>
      <xdr:spPr>
        <a:xfrm>
          <a:off x="13652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66403</xdr:rowOff>
    </xdr:from>
    <xdr:to>
      <xdr:col>76</xdr:col>
      <xdr:colOff>114300</xdr:colOff>
      <xdr:row>34</xdr:row>
      <xdr:rowOff>110490</xdr:rowOff>
    </xdr:to>
    <xdr:cxnSp macro="">
      <xdr:nvCxnSpPr>
        <xdr:cNvPr id="334" name="直線コネクタ 333"/>
        <xdr:cNvCxnSpPr/>
      </xdr:nvCxnSpPr>
      <xdr:spPr>
        <a:xfrm>
          <a:off x="13703300" y="58957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142966</xdr:rowOff>
    </xdr:from>
    <xdr:to>
      <xdr:col>67</xdr:col>
      <xdr:colOff>101600</xdr:colOff>
      <xdr:row>34</xdr:row>
      <xdr:rowOff>73116</xdr:rowOff>
    </xdr:to>
    <xdr:sp macro="" textlink="">
      <xdr:nvSpPr>
        <xdr:cNvPr id="335" name="楕円 334"/>
        <xdr:cNvSpPr/>
      </xdr:nvSpPr>
      <xdr:spPr>
        <a:xfrm>
          <a:off x="12763500" y="58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22316</xdr:rowOff>
    </xdr:from>
    <xdr:to>
      <xdr:col>71</xdr:col>
      <xdr:colOff>177800</xdr:colOff>
      <xdr:row>34</xdr:row>
      <xdr:rowOff>66403</xdr:rowOff>
    </xdr:to>
    <xdr:cxnSp macro="">
      <xdr:nvCxnSpPr>
        <xdr:cNvPr id="336" name="直線コネクタ 335"/>
        <xdr:cNvCxnSpPr/>
      </xdr:nvCxnSpPr>
      <xdr:spPr>
        <a:xfrm>
          <a:off x="12814300" y="58516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37" name="n_1ave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38" name="n_2ave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339" name="n_3ave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340"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65150</xdr:rowOff>
    </xdr:from>
    <xdr:ext cx="405111" cy="259045"/>
    <xdr:sp macro="" textlink="">
      <xdr:nvSpPr>
        <xdr:cNvPr id="341" name="n_1mainValue【一般廃棄物処理施設】&#10;有形固定資産減価償却率"/>
        <xdr:cNvSpPr txBox="1"/>
      </xdr:nvSpPr>
      <xdr:spPr>
        <a:xfrm>
          <a:off x="1526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342"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133730</xdr:rowOff>
    </xdr:from>
    <xdr:ext cx="405111" cy="259045"/>
    <xdr:sp macro="" textlink="">
      <xdr:nvSpPr>
        <xdr:cNvPr id="343" name="n_3mainValue【一般廃棄物処理施設】&#10;有形固定資産減価償却率"/>
        <xdr:cNvSpPr txBox="1"/>
      </xdr:nvSpPr>
      <xdr:spPr>
        <a:xfrm>
          <a:off x="13500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89643</xdr:rowOff>
    </xdr:from>
    <xdr:ext cx="405111" cy="259045"/>
    <xdr:sp macro="" textlink="">
      <xdr:nvSpPr>
        <xdr:cNvPr id="344" name="n_4mainValue【一般廃棄物処理施設】&#10;有形固定資産減価償却率"/>
        <xdr:cNvSpPr txBox="1"/>
      </xdr:nvSpPr>
      <xdr:spPr>
        <a:xfrm>
          <a:off x="12611744" y="55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5" name="直線コネクタ 3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6" name="テキスト ボックス 3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8" name="テキスト ボックス 3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9" name="直線コネクタ 3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0" name="テキスト ボックス 3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2" name="テキスト ボックス 3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364" name="直線コネクタ 363"/>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365"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366" name="直線コネクタ 365"/>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367"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368" name="直線コネクタ 367"/>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369"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370" name="フローチャート: 判断 369"/>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371" name="フローチャート: 判断 370"/>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372" name="フローチャート: 判断 371"/>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373" name="フローチャート: 判断 372"/>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374" name="フローチャート: 判断 373"/>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44368</xdr:rowOff>
    </xdr:from>
    <xdr:to>
      <xdr:col>116</xdr:col>
      <xdr:colOff>114300</xdr:colOff>
      <xdr:row>38</xdr:row>
      <xdr:rowOff>145968</xdr:rowOff>
    </xdr:to>
    <xdr:sp macro="" textlink="">
      <xdr:nvSpPr>
        <xdr:cNvPr id="380" name="楕円 379"/>
        <xdr:cNvSpPr/>
      </xdr:nvSpPr>
      <xdr:spPr>
        <a:xfrm>
          <a:off x="22110700" y="65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67245</xdr:rowOff>
    </xdr:from>
    <xdr:ext cx="534377" cy="259045"/>
    <xdr:sp macro="" textlink="">
      <xdr:nvSpPr>
        <xdr:cNvPr id="381" name="【一般廃棄物処理施設】&#10;一人当たり有形固定資産（償却資産）額該当値テキスト"/>
        <xdr:cNvSpPr txBox="1"/>
      </xdr:nvSpPr>
      <xdr:spPr>
        <a:xfrm>
          <a:off x="22199600" y="64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38630</xdr:rowOff>
    </xdr:from>
    <xdr:to>
      <xdr:col>112</xdr:col>
      <xdr:colOff>38100</xdr:colOff>
      <xdr:row>38</xdr:row>
      <xdr:rowOff>140230</xdr:rowOff>
    </xdr:to>
    <xdr:sp macro="" textlink="">
      <xdr:nvSpPr>
        <xdr:cNvPr id="382" name="楕円 381"/>
        <xdr:cNvSpPr/>
      </xdr:nvSpPr>
      <xdr:spPr>
        <a:xfrm>
          <a:off x="21272500" y="65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89430</xdr:rowOff>
    </xdr:from>
    <xdr:to>
      <xdr:col>116</xdr:col>
      <xdr:colOff>63500</xdr:colOff>
      <xdr:row>38</xdr:row>
      <xdr:rowOff>95168</xdr:rowOff>
    </xdr:to>
    <xdr:cxnSp macro="">
      <xdr:nvCxnSpPr>
        <xdr:cNvPr id="383" name="直線コネクタ 382"/>
        <xdr:cNvCxnSpPr/>
      </xdr:nvCxnSpPr>
      <xdr:spPr>
        <a:xfrm>
          <a:off x="21323300" y="6604530"/>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45511</xdr:rowOff>
    </xdr:from>
    <xdr:to>
      <xdr:col>107</xdr:col>
      <xdr:colOff>101600</xdr:colOff>
      <xdr:row>38</xdr:row>
      <xdr:rowOff>147111</xdr:rowOff>
    </xdr:to>
    <xdr:sp macro="" textlink="">
      <xdr:nvSpPr>
        <xdr:cNvPr id="384" name="楕円 383"/>
        <xdr:cNvSpPr/>
      </xdr:nvSpPr>
      <xdr:spPr>
        <a:xfrm>
          <a:off x="20383500" y="65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89430</xdr:rowOff>
    </xdr:from>
    <xdr:to>
      <xdr:col>111</xdr:col>
      <xdr:colOff>177800</xdr:colOff>
      <xdr:row>38</xdr:row>
      <xdr:rowOff>96311</xdr:rowOff>
    </xdr:to>
    <xdr:cxnSp macro="">
      <xdr:nvCxnSpPr>
        <xdr:cNvPr id="385" name="直線コネクタ 384"/>
        <xdr:cNvCxnSpPr/>
      </xdr:nvCxnSpPr>
      <xdr:spPr>
        <a:xfrm flipV="1">
          <a:off x="20434300" y="6604530"/>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44128</xdr:rowOff>
    </xdr:from>
    <xdr:to>
      <xdr:col>102</xdr:col>
      <xdr:colOff>165100</xdr:colOff>
      <xdr:row>38</xdr:row>
      <xdr:rowOff>145728</xdr:rowOff>
    </xdr:to>
    <xdr:sp macro="" textlink="">
      <xdr:nvSpPr>
        <xdr:cNvPr id="386" name="楕円 385"/>
        <xdr:cNvSpPr/>
      </xdr:nvSpPr>
      <xdr:spPr>
        <a:xfrm>
          <a:off x="19494500" y="6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94928</xdr:rowOff>
    </xdr:from>
    <xdr:to>
      <xdr:col>107</xdr:col>
      <xdr:colOff>50800</xdr:colOff>
      <xdr:row>38</xdr:row>
      <xdr:rowOff>96311</xdr:rowOff>
    </xdr:to>
    <xdr:cxnSp macro="">
      <xdr:nvCxnSpPr>
        <xdr:cNvPr id="387" name="直線コネクタ 386"/>
        <xdr:cNvCxnSpPr/>
      </xdr:nvCxnSpPr>
      <xdr:spPr>
        <a:xfrm>
          <a:off x="19545300" y="661002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38093</xdr:rowOff>
    </xdr:from>
    <xdr:to>
      <xdr:col>98</xdr:col>
      <xdr:colOff>38100</xdr:colOff>
      <xdr:row>38</xdr:row>
      <xdr:rowOff>139693</xdr:rowOff>
    </xdr:to>
    <xdr:sp macro="" textlink="">
      <xdr:nvSpPr>
        <xdr:cNvPr id="388" name="楕円 387"/>
        <xdr:cNvSpPr/>
      </xdr:nvSpPr>
      <xdr:spPr>
        <a:xfrm>
          <a:off x="18605500" y="65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88893</xdr:rowOff>
    </xdr:from>
    <xdr:to>
      <xdr:col>102</xdr:col>
      <xdr:colOff>114300</xdr:colOff>
      <xdr:row>38</xdr:row>
      <xdr:rowOff>94928</xdr:rowOff>
    </xdr:to>
    <xdr:cxnSp macro="">
      <xdr:nvCxnSpPr>
        <xdr:cNvPr id="389" name="直線コネクタ 388"/>
        <xdr:cNvCxnSpPr/>
      </xdr:nvCxnSpPr>
      <xdr:spPr>
        <a:xfrm>
          <a:off x="18656300" y="660399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390"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391"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392"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393"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156757</xdr:rowOff>
    </xdr:from>
    <xdr:ext cx="534377" cy="259045"/>
    <xdr:sp macro="" textlink="">
      <xdr:nvSpPr>
        <xdr:cNvPr id="394" name="n_1mainValue【一般廃棄物処理施設】&#10;一人当たり有形固定資産（償却資産）額"/>
        <xdr:cNvSpPr txBox="1"/>
      </xdr:nvSpPr>
      <xdr:spPr>
        <a:xfrm>
          <a:off x="21043411" y="632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163638</xdr:rowOff>
    </xdr:from>
    <xdr:ext cx="534377" cy="259045"/>
    <xdr:sp macro="" textlink="">
      <xdr:nvSpPr>
        <xdr:cNvPr id="395" name="n_2mainValue【一般廃棄物処理施設】&#10;一人当たり有形固定資産（償却資産）額"/>
        <xdr:cNvSpPr txBox="1"/>
      </xdr:nvSpPr>
      <xdr:spPr>
        <a:xfrm>
          <a:off x="20167111" y="6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162255</xdr:rowOff>
    </xdr:from>
    <xdr:ext cx="534377" cy="259045"/>
    <xdr:sp macro="" textlink="">
      <xdr:nvSpPr>
        <xdr:cNvPr id="396" name="n_3mainValue【一般廃棄物処理施設】&#10;一人当たり有形固定資産（償却資産）額"/>
        <xdr:cNvSpPr txBox="1"/>
      </xdr:nvSpPr>
      <xdr:spPr>
        <a:xfrm>
          <a:off x="19278111" y="63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156220</xdr:rowOff>
    </xdr:from>
    <xdr:ext cx="534377" cy="259045"/>
    <xdr:sp macro="" textlink="">
      <xdr:nvSpPr>
        <xdr:cNvPr id="397" name="n_4mainValue【一般廃棄物処理施設】&#10;一人当たり有形固定資産（償却資産）額"/>
        <xdr:cNvSpPr txBox="1"/>
      </xdr:nvSpPr>
      <xdr:spPr>
        <a:xfrm>
          <a:off x="18389111" y="6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0" name="テキスト ボックス 40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0" name="テキスト ボックス 4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422" name="直線コネクタ 421"/>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4" name="直線コネクタ 42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425"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426" name="直線コネクタ 425"/>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27"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28" name="フローチャート: 判断 427"/>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429" name="フローチャート: 判断 428"/>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430" name="フローチャート: 判断 429"/>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431" name="フローチャート: 判断 430"/>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432" name="フローチャート: 判断 431"/>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21590</xdr:rowOff>
    </xdr:from>
    <xdr:to>
      <xdr:col>85</xdr:col>
      <xdr:colOff>177800</xdr:colOff>
      <xdr:row>59</xdr:row>
      <xdr:rowOff>123190</xdr:rowOff>
    </xdr:to>
    <xdr:sp macro="" textlink="">
      <xdr:nvSpPr>
        <xdr:cNvPr id="438" name="楕円 437"/>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xdr:rowOff>
    </xdr:from>
    <xdr:ext cx="405111" cy="259045"/>
    <xdr:sp macro="" textlink="">
      <xdr:nvSpPr>
        <xdr:cNvPr id="439" name="【保健センター・保健所】&#10;有形固定資産減価償却率該当値テキスト"/>
        <xdr:cNvSpPr txBox="1"/>
      </xdr:nvSpPr>
      <xdr:spPr>
        <a:xfrm>
          <a:off x="16357600"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440" name="楕円 439"/>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72390</xdr:rowOff>
    </xdr:to>
    <xdr:cxnSp macro="">
      <xdr:nvCxnSpPr>
        <xdr:cNvPr id="441" name="直線コネクタ 440"/>
        <xdr:cNvCxnSpPr/>
      </xdr:nvCxnSpPr>
      <xdr:spPr>
        <a:xfrm>
          <a:off x="15481300" y="101593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42" name="楕円 441"/>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118110</xdr:rowOff>
    </xdr:to>
    <xdr:cxnSp macro="">
      <xdr:nvCxnSpPr>
        <xdr:cNvPr id="443" name="直線コネクタ 442"/>
        <xdr:cNvCxnSpPr/>
      </xdr:nvCxnSpPr>
      <xdr:spPr>
        <a:xfrm flipV="1">
          <a:off x="14592300" y="101593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444" name="楕円 443"/>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118110</xdr:rowOff>
    </xdr:to>
    <xdr:cxnSp macro="">
      <xdr:nvCxnSpPr>
        <xdr:cNvPr id="445" name="直線コネクタ 444"/>
        <xdr:cNvCxnSpPr/>
      </xdr:nvCxnSpPr>
      <xdr:spPr>
        <a:xfrm>
          <a:off x="13703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90170</xdr:rowOff>
    </xdr:from>
    <xdr:to>
      <xdr:col>67</xdr:col>
      <xdr:colOff>101600</xdr:colOff>
      <xdr:row>59</xdr:row>
      <xdr:rowOff>20320</xdr:rowOff>
    </xdr:to>
    <xdr:sp macro="" textlink="">
      <xdr:nvSpPr>
        <xdr:cNvPr id="446" name="楕円 445"/>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140970</xdr:rowOff>
    </xdr:from>
    <xdr:to>
      <xdr:col>71</xdr:col>
      <xdr:colOff>177800</xdr:colOff>
      <xdr:row>59</xdr:row>
      <xdr:rowOff>76200</xdr:rowOff>
    </xdr:to>
    <xdr:cxnSp macro="">
      <xdr:nvCxnSpPr>
        <xdr:cNvPr id="447" name="直線コネクタ 446"/>
        <xdr:cNvCxnSpPr/>
      </xdr:nvCxnSpPr>
      <xdr:spPr>
        <a:xfrm>
          <a:off x="12814300" y="100850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448"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449"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450"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51"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85742</xdr:rowOff>
    </xdr:from>
    <xdr:ext cx="405111" cy="259045"/>
    <xdr:sp macro="" textlink="">
      <xdr:nvSpPr>
        <xdr:cNvPr id="452" name="n_1mainValue【保健センター・保健所】&#10;有形固定資産減価償却率"/>
        <xdr:cNvSpPr txBox="1"/>
      </xdr:nvSpPr>
      <xdr:spPr>
        <a:xfrm>
          <a:off x="152660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453" name="n_2mainValue【保健センター・保健所】&#10;有形固定資産減価償却率"/>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118127</xdr:rowOff>
    </xdr:from>
    <xdr:ext cx="405111" cy="259045"/>
    <xdr:sp macro="" textlink="">
      <xdr:nvSpPr>
        <xdr:cNvPr id="454" name="n_3mainValue【保健センター・保健所】&#10;有形固定資産減価償却率"/>
        <xdr:cNvSpPr txBox="1"/>
      </xdr:nvSpPr>
      <xdr:spPr>
        <a:xfrm>
          <a:off x="13500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11447</xdr:rowOff>
    </xdr:from>
    <xdr:ext cx="405111" cy="259045"/>
    <xdr:sp macro="" textlink="">
      <xdr:nvSpPr>
        <xdr:cNvPr id="455" name="n_4mainValue【保健センター・保健所】&#10;有形固定資産減価償却率"/>
        <xdr:cNvSpPr txBox="1"/>
      </xdr:nvSpPr>
      <xdr:spPr>
        <a:xfrm>
          <a:off x="12611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477" name="直線コネクタ 476"/>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9" name="直線コネクタ 47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480"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481" name="直線コネクタ 480"/>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482"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83" name="フローチャート: 判断 482"/>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484" name="フローチャート: 判断 483"/>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85" name="フローチャート: 判断 484"/>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86" name="フローチャート: 判断 485"/>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487" name="フローチャート: 判断 486"/>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493" name="楕円 492"/>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494" name="【保健センター・保健所】&#10;一人当たり面積該当値テキスト"/>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95" name="楕円 49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16002</xdr:rowOff>
    </xdr:to>
    <xdr:cxnSp macro="">
      <xdr:nvCxnSpPr>
        <xdr:cNvPr id="496" name="直線コネクタ 495"/>
        <xdr:cNvCxnSpPr/>
      </xdr:nvCxnSpPr>
      <xdr:spPr>
        <a:xfrm>
          <a:off x="21323300" y="1081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497" name="楕円 496"/>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498" name="直線コネクタ 497"/>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9" name="楕円 498"/>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500" name="直線コネクタ 499"/>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01" name="楕円 500"/>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11430</xdr:rowOff>
    </xdr:to>
    <xdr:cxnSp macro="">
      <xdr:nvCxnSpPr>
        <xdr:cNvPr id="502" name="直線コネクタ 501"/>
        <xdr:cNvCxnSpPr/>
      </xdr:nvCxnSpPr>
      <xdr:spPr>
        <a:xfrm>
          <a:off x="18656300" y="1080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503"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04"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05"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506"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78757</xdr:rowOff>
    </xdr:from>
    <xdr:ext cx="469744" cy="259045"/>
    <xdr:sp macro="" textlink="">
      <xdr:nvSpPr>
        <xdr:cNvPr id="507" name="n_1main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08" name="n_2main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09" name="n_3main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510" name="n_4main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36" name="直線コネクタ 535"/>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39"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40" name="直線コネクタ 53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4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2" name="フローチャート: 判断 54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43" name="フローチャート: 判断 542"/>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44" name="フローチャート: 判断 543"/>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45" name="フローチャート: 判断 544"/>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46" name="フローチャート: 判断 54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552" name="楕円 551"/>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553" name="【消防施設】&#10;有形固定資産減価償却率該当値テキスト"/>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554" name="楕円 553"/>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82</xdr:row>
      <xdr:rowOff>139337</xdr:rowOff>
    </xdr:to>
    <xdr:cxnSp macro="">
      <xdr:nvCxnSpPr>
        <xdr:cNvPr id="555" name="直線コネクタ 554"/>
        <xdr:cNvCxnSpPr/>
      </xdr:nvCxnSpPr>
      <xdr:spPr>
        <a:xfrm flipV="1">
          <a:off x="15481300" y="1412639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56" name="楕円 555"/>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139337</xdr:rowOff>
    </xdr:to>
    <xdr:cxnSp macro="">
      <xdr:nvCxnSpPr>
        <xdr:cNvPr id="557" name="直線コネクタ 556"/>
        <xdr:cNvCxnSpPr/>
      </xdr:nvCxnSpPr>
      <xdr:spPr>
        <a:xfrm>
          <a:off x="14592300" y="1416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558" name="楕円 557"/>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82</xdr:row>
      <xdr:rowOff>106680</xdr:rowOff>
    </xdr:to>
    <xdr:cxnSp macro="">
      <xdr:nvCxnSpPr>
        <xdr:cNvPr id="559" name="直線コネクタ 558"/>
        <xdr:cNvCxnSpPr/>
      </xdr:nvCxnSpPr>
      <xdr:spPr>
        <a:xfrm>
          <a:off x="13703300" y="141525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xdr:rowOff>
    </xdr:from>
    <xdr:to>
      <xdr:col>67</xdr:col>
      <xdr:colOff>101600</xdr:colOff>
      <xdr:row>82</xdr:row>
      <xdr:rowOff>108494</xdr:rowOff>
    </xdr:to>
    <xdr:sp macro="" textlink="">
      <xdr:nvSpPr>
        <xdr:cNvPr id="560" name="楕円 559"/>
        <xdr:cNvSpPr/>
      </xdr:nvSpPr>
      <xdr:spPr>
        <a:xfrm>
          <a:off x="12763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57694</xdr:rowOff>
    </xdr:from>
    <xdr:to>
      <xdr:col>71</xdr:col>
      <xdr:colOff>177800</xdr:colOff>
      <xdr:row>82</xdr:row>
      <xdr:rowOff>93618</xdr:rowOff>
    </xdr:to>
    <xdr:cxnSp macro="">
      <xdr:nvCxnSpPr>
        <xdr:cNvPr id="561" name="直線コネクタ 560"/>
        <xdr:cNvCxnSpPr/>
      </xdr:nvCxnSpPr>
      <xdr:spPr>
        <a:xfrm>
          <a:off x="12814300" y="1411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562"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563"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564"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565"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35214</xdr:rowOff>
    </xdr:from>
    <xdr:ext cx="405111" cy="259045"/>
    <xdr:sp macro="" textlink="">
      <xdr:nvSpPr>
        <xdr:cNvPr id="566" name="n_1mainValue【消防施設】&#10;有形固定資産減価償却率"/>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567" name="n_2mainValue【消防施設】&#10;有形固定資産減価償却率"/>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160945</xdr:rowOff>
    </xdr:from>
    <xdr:ext cx="405111" cy="259045"/>
    <xdr:sp macro="" textlink="">
      <xdr:nvSpPr>
        <xdr:cNvPr id="568" name="n_3mainValue【消防施設】&#10;有形固定資産減価償却率"/>
        <xdr:cNvSpPr txBox="1"/>
      </xdr:nvSpPr>
      <xdr:spPr>
        <a:xfrm>
          <a:off x="13500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125021</xdr:rowOff>
    </xdr:from>
    <xdr:ext cx="405111" cy="259045"/>
    <xdr:sp macro="" textlink="">
      <xdr:nvSpPr>
        <xdr:cNvPr id="569" name="n_4mainValue【消防施設】&#10;有形固定資産減価償却率"/>
        <xdr:cNvSpPr txBox="1"/>
      </xdr:nvSpPr>
      <xdr:spPr>
        <a:xfrm>
          <a:off x="12611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91" name="直線コネクタ 590"/>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3" name="直線コネクタ 5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5" name="直線コネクタ 59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596"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97" name="フローチャート: 判断 596"/>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598" name="フローチャート: 判断 597"/>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599" name="フローチャート: 判断 598"/>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00" name="フローチャート: 判断 599"/>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01" name="フローチャート: 判断 600"/>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07" name="楕円 606"/>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08"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09" name="楕円 60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54102</xdr:rowOff>
    </xdr:to>
    <xdr:cxnSp macro="">
      <xdr:nvCxnSpPr>
        <xdr:cNvPr id="610" name="直線コネクタ 609"/>
        <xdr:cNvCxnSpPr/>
      </xdr:nvCxnSpPr>
      <xdr:spPr>
        <a:xfrm>
          <a:off x="21323300" y="1462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11" name="楕円 61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12" name="直線コネクタ 611"/>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13" name="楕円 612"/>
        <xdr:cNvSpPr/>
      </xdr:nvSpPr>
      <xdr:spPr>
        <a:xfrm>
          <a:off x="19494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49530</xdr:rowOff>
    </xdr:to>
    <xdr:cxnSp macro="">
      <xdr:nvCxnSpPr>
        <xdr:cNvPr id="614" name="直線コネクタ 613"/>
        <xdr:cNvCxnSpPr/>
      </xdr:nvCxnSpPr>
      <xdr:spPr>
        <a:xfrm>
          <a:off x="19545300" y="14595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615" name="楕円 614"/>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22098</xdr:rowOff>
    </xdr:to>
    <xdr:cxnSp macro="">
      <xdr:nvCxnSpPr>
        <xdr:cNvPr id="616" name="直線コネクタ 615"/>
        <xdr:cNvCxnSpPr/>
      </xdr:nvCxnSpPr>
      <xdr:spPr>
        <a:xfrm>
          <a:off x="18656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617"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18"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619"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620"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21"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22"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623" name="n_3mainValue【消防施設】&#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624" name="n_4mainValue【消防施設】&#10;一人当たり面積"/>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6" name="直線コネクタ 6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7" name="テキスト ボックス 6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8" name="直線コネクタ 6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9" name="テキスト ボックス 6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0" name="直線コネクタ 6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1" name="テキスト ボックス 6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2" name="直線コネクタ 6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3" name="テキスト ボックス 6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4" name="直線コネクタ 6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5" name="テキスト ボックス 6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6" name="直線コネクタ 6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7" name="テキスト ボックス 6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50" name="直線コネクタ 649"/>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5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52" name="直線コネクタ 65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53"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54" name="直線コネクタ 65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55"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6" name="フローチャート: 判断 65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57" name="フローチャート: 判断 65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58" name="フローチャート: 判断 657"/>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59" name="フローチャート: 判断 658"/>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60" name="フローチャート: 判断 659"/>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66" name="楕円 665"/>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667" name="【庁舎】&#10;有形固定資産減価償却率該当値テキスト"/>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668" name="楕円 667"/>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105</xdr:row>
      <xdr:rowOff>58238</xdr:rowOff>
    </xdr:to>
    <xdr:cxnSp macro="">
      <xdr:nvCxnSpPr>
        <xdr:cNvPr id="669" name="直線コネクタ 668"/>
        <xdr:cNvCxnSpPr/>
      </xdr:nvCxnSpPr>
      <xdr:spPr>
        <a:xfrm flipV="1">
          <a:off x="15481300" y="1793965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670" name="楕円 669"/>
        <xdr:cNvSpPr/>
      </xdr:nvSpPr>
      <xdr:spPr>
        <a:xfrm>
          <a:off x="14541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58238</xdr:rowOff>
    </xdr:to>
    <xdr:cxnSp macro="">
      <xdr:nvCxnSpPr>
        <xdr:cNvPr id="671" name="直線コネクタ 670"/>
        <xdr:cNvCxnSpPr/>
      </xdr:nvCxnSpPr>
      <xdr:spPr>
        <a:xfrm>
          <a:off x="14592300" y="1802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672" name="楕円 671"/>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25581</xdr:rowOff>
    </xdr:to>
    <xdr:cxnSp macro="">
      <xdr:nvCxnSpPr>
        <xdr:cNvPr id="673" name="直線コネクタ 672"/>
        <xdr:cNvCxnSpPr/>
      </xdr:nvCxnSpPr>
      <xdr:spPr>
        <a:xfrm>
          <a:off x="13703300" y="1799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674" name="楕円 673"/>
        <xdr:cNvSpPr/>
      </xdr:nvSpPr>
      <xdr:spPr>
        <a:xfrm>
          <a:off x="12763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164374</xdr:rowOff>
    </xdr:to>
    <xdr:cxnSp macro="">
      <xdr:nvCxnSpPr>
        <xdr:cNvPr id="675" name="直線コネクタ 674"/>
        <xdr:cNvCxnSpPr/>
      </xdr:nvCxnSpPr>
      <xdr:spPr>
        <a:xfrm>
          <a:off x="12814300" y="179625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7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677"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78"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679"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680" name="n_1mainValue【庁舎】&#10;有形固定資産減価償却率"/>
        <xdr:cNvSpPr txBox="1"/>
      </xdr:nvSpPr>
      <xdr:spPr>
        <a:xfrm>
          <a:off x="15266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67508</xdr:rowOff>
    </xdr:from>
    <xdr:ext cx="405111" cy="259045"/>
    <xdr:sp macro="" textlink="">
      <xdr:nvSpPr>
        <xdr:cNvPr id="681" name="n_2mainValue【庁舎】&#10;有形固定資産減価償却率"/>
        <xdr:cNvSpPr txBox="1"/>
      </xdr:nvSpPr>
      <xdr:spPr>
        <a:xfrm>
          <a:off x="14389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34851</xdr:rowOff>
    </xdr:from>
    <xdr:ext cx="405111" cy="259045"/>
    <xdr:sp macro="" textlink="">
      <xdr:nvSpPr>
        <xdr:cNvPr id="682" name="n_3mainValue【庁舎】&#10;有形固定資産減価償却率"/>
        <xdr:cNvSpPr txBox="1"/>
      </xdr:nvSpPr>
      <xdr:spPr>
        <a:xfrm>
          <a:off x="13500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683" name="n_4mainValue【庁舎】&#10;有形固定資産減価償却率"/>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94" name="直線コネクタ 69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95" name="テキスト ボックス 69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96" name="直線コネクタ 69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7" name="テキスト ボックス 69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8" name="直線コネクタ 69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99" name="テキスト ボックス 69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02" name="直線コネクタ 70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03" name="テキスト ボックス 70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4" name="直線コネクタ 70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5" name="テキスト ボックス 70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06" name="直線コネクタ 70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7" name="テキスト ボックス 70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11" name="直線コネクタ 710"/>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12"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13" name="直線コネクタ 712"/>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14"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15" name="直線コネクタ 714"/>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1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17" name="フローチャート: 判断 71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18" name="フローチャート: 判断 7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19" name="フローチャート: 判断 718"/>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20" name="フローチャート: 判断 71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21" name="フローチャート: 判断 720"/>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99695</xdr:rowOff>
    </xdr:from>
    <xdr:to>
      <xdr:col>116</xdr:col>
      <xdr:colOff>114300</xdr:colOff>
      <xdr:row>107</xdr:row>
      <xdr:rowOff>29845</xdr:rowOff>
    </xdr:to>
    <xdr:sp macro="" textlink="">
      <xdr:nvSpPr>
        <xdr:cNvPr id="727" name="楕円 726"/>
        <xdr:cNvSpPr/>
      </xdr:nvSpPr>
      <xdr:spPr>
        <a:xfrm>
          <a:off x="22110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78122</xdr:rowOff>
    </xdr:from>
    <xdr:ext cx="469744" cy="259045"/>
    <xdr:sp macro="" textlink="">
      <xdr:nvSpPr>
        <xdr:cNvPr id="728" name="【庁舎】&#10;一人当たり面積該当値テキスト"/>
        <xdr:cNvSpPr txBox="1"/>
      </xdr:nvSpPr>
      <xdr:spPr>
        <a:xfrm>
          <a:off x="2219960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29" name="楕円 72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150495</xdr:rowOff>
    </xdr:to>
    <xdr:cxnSp macro="">
      <xdr:nvCxnSpPr>
        <xdr:cNvPr id="730" name="直線コネクタ 729"/>
        <xdr:cNvCxnSpPr/>
      </xdr:nvCxnSpPr>
      <xdr:spPr>
        <a:xfrm>
          <a:off x="21323300" y="18318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88264</xdr:rowOff>
    </xdr:from>
    <xdr:to>
      <xdr:col>107</xdr:col>
      <xdr:colOff>101600</xdr:colOff>
      <xdr:row>107</xdr:row>
      <xdr:rowOff>18414</xdr:rowOff>
    </xdr:to>
    <xdr:sp macro="" textlink="">
      <xdr:nvSpPr>
        <xdr:cNvPr id="731" name="楕円 730"/>
        <xdr:cNvSpPr/>
      </xdr:nvSpPr>
      <xdr:spPr>
        <a:xfrm>
          <a:off x="20383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139064</xdr:rowOff>
    </xdr:from>
    <xdr:to>
      <xdr:col>111</xdr:col>
      <xdr:colOff>177800</xdr:colOff>
      <xdr:row>106</xdr:row>
      <xdr:rowOff>144780</xdr:rowOff>
    </xdr:to>
    <xdr:cxnSp macro="">
      <xdr:nvCxnSpPr>
        <xdr:cNvPr id="732" name="直線コネクタ 731"/>
        <xdr:cNvCxnSpPr/>
      </xdr:nvCxnSpPr>
      <xdr:spPr>
        <a:xfrm>
          <a:off x="20434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733" name="楕円 732"/>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139064</xdr:rowOff>
    </xdr:to>
    <xdr:cxnSp macro="">
      <xdr:nvCxnSpPr>
        <xdr:cNvPr id="734" name="直線コネクタ 733"/>
        <xdr:cNvCxnSpPr/>
      </xdr:nvCxnSpPr>
      <xdr:spPr>
        <a:xfrm>
          <a:off x="19545300" y="18307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79693</xdr:rowOff>
    </xdr:from>
    <xdr:to>
      <xdr:col>98</xdr:col>
      <xdr:colOff>38100</xdr:colOff>
      <xdr:row>107</xdr:row>
      <xdr:rowOff>9843</xdr:rowOff>
    </xdr:to>
    <xdr:sp macro="" textlink="">
      <xdr:nvSpPr>
        <xdr:cNvPr id="735" name="楕円 734"/>
        <xdr:cNvSpPr/>
      </xdr:nvSpPr>
      <xdr:spPr>
        <a:xfrm>
          <a:off x="18605500" y="182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130493</xdr:rowOff>
    </xdr:from>
    <xdr:to>
      <xdr:col>102</xdr:col>
      <xdr:colOff>114300</xdr:colOff>
      <xdr:row>106</xdr:row>
      <xdr:rowOff>133350</xdr:rowOff>
    </xdr:to>
    <xdr:cxnSp macro="">
      <xdr:nvCxnSpPr>
        <xdr:cNvPr id="736" name="直線コネクタ 735"/>
        <xdr:cNvCxnSpPr/>
      </xdr:nvCxnSpPr>
      <xdr:spPr>
        <a:xfrm>
          <a:off x="18656300" y="1830419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37"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738"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39"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740"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41"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9541</xdr:rowOff>
    </xdr:from>
    <xdr:ext cx="469744" cy="259045"/>
    <xdr:sp macro="" textlink="">
      <xdr:nvSpPr>
        <xdr:cNvPr id="742" name="n_2mainValue【庁舎】&#10;一人当たり面積"/>
        <xdr:cNvSpPr txBox="1"/>
      </xdr:nvSpPr>
      <xdr:spPr>
        <a:xfrm>
          <a:off x="20199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743"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970</xdr:rowOff>
    </xdr:from>
    <xdr:ext cx="469744" cy="259045"/>
    <xdr:sp macro="" textlink="">
      <xdr:nvSpPr>
        <xdr:cNvPr id="744" name="n_4mainValue【庁舎】&#10;一人当たり面積"/>
        <xdr:cNvSpPr txBox="1"/>
      </xdr:nvSpPr>
      <xdr:spPr>
        <a:xfrm>
          <a:off x="18421427" y="183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類似団体と比較して、有形固定資産減価償却率が高くなっている施設は、図書館，福祉施設，保健センター・保健所であり、低くなっている施設は、庁舎，一般廃棄物処理施設及び消防施設である。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図書館については、守谷市中央図書館は平成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年の建設で、有形固定資産減価償却率は類似団体平均より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年度には大規模改修を予定している。福祉施設については、昭和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年建設の守谷市文化会館が有形固定資産減価償却率が高い要因となっているが、計画的な維持修繕により利用者の安全を確保している。 保健センター・保健所については、類似団体平均より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年度にかけて全面的な改修工事が実施される。庁舎については、令和元年度から令和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年度にかけて実施された空調改修工事等により、前年度から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一般廃棄物処理施設については、主な施設である常総環境センターは平成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月の竣工で比較的新しい施設であり、有形固定資産減価償却率は類似団体平均より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％となっている。消防施設については、消防器具置場の新設により前年度から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となっている。今後も火災発生時における迅速な消火活動や人命救助に対応できるよう、適切な環境整備を行っていく。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図書館の一人当たりの面積は、類似団体平均と比較して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である。これは守谷市中央図書館が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階建てかつ車いすの利用者に配慮したバリアフリーの設計になっているためと考えられる。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個人所得の高さ等により，類似団体平均を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長引く景気低迷により税収が伸び悩む中，社会保障関係経費の増額に伴い基準財政需要額は年々増加しているため，引き続き滞納処分の実施など徴収強化に取り組み，税収確保に努める。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施設維持管理費の増による物件費の増等から，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市税等の安定した経常的一般財源がある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に加え，類似団体と比較して公債費の比率が低いこと等により，類似団体平均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を下回る指標となっているが，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今後は公共施設の大規模改修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伴う起債による公債費や，職員の増員による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人件費の増額が見込まれる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ため，引き続き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滞納処分の実施などにより税収確保に努めるとともに，事務事業の見直し等により経常経費の削減に努めていく。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86541</xdr:rowOff>
    </xdr:from>
    <xdr:to>
      <xdr:col>23</xdr:col>
      <xdr:colOff>133350</xdr:colOff>
      <xdr:row>66</xdr:row>
      <xdr:rowOff>120469</xdr:rowOff>
    </xdr:to>
    <xdr:cxnSp macro="">
      <xdr:nvCxnSpPr>
        <xdr:cNvPr id="129" name="直線コネクタ 128"/>
        <xdr:cNvCxnSpPr/>
      </xdr:nvCxnSpPr>
      <xdr:spPr>
        <a:xfrm flipV="1">
          <a:off x="4953000" y="10202091"/>
          <a:ext cx="0" cy="1234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92546</xdr:rowOff>
    </xdr:from>
    <xdr:ext cx="762000" cy="259045"/>
    <xdr:sp macro="" textlink="">
      <xdr:nvSpPr>
        <xdr:cNvPr id="130" name="財政構造の弾力性最小値テキスト"/>
        <xdr:cNvSpPr txBox="1"/>
      </xdr:nvSpPr>
      <xdr:spPr>
        <a:xfrm>
          <a:off x="5041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120469</xdr:rowOff>
    </xdr:from>
    <xdr:to>
      <xdr:col>24</xdr:col>
      <xdr:colOff>12700</xdr:colOff>
      <xdr:row>66</xdr:row>
      <xdr:rowOff>120469</xdr:rowOff>
    </xdr:to>
    <xdr:cxnSp macro="">
      <xdr:nvCxnSpPr>
        <xdr:cNvPr id="131" name="直線コネクタ 130"/>
        <xdr:cNvCxnSpPr/>
      </xdr:nvCxnSpPr>
      <xdr:spPr>
        <a:xfrm>
          <a:off x="4864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1468</xdr:rowOff>
    </xdr:from>
    <xdr:ext cx="762000" cy="259045"/>
    <xdr:sp macro="" textlink="">
      <xdr:nvSpPr>
        <xdr:cNvPr id="132" name="財政構造の弾力性最大値テキスト"/>
        <xdr:cNvSpPr txBox="1"/>
      </xdr:nvSpPr>
      <xdr:spPr>
        <a:xfrm>
          <a:off x="5041900" y="99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86541</xdr:rowOff>
    </xdr:from>
    <xdr:to>
      <xdr:col>24</xdr:col>
      <xdr:colOff>12700</xdr:colOff>
      <xdr:row>59</xdr:row>
      <xdr:rowOff>86541</xdr:rowOff>
    </xdr:to>
    <xdr:cxnSp macro="">
      <xdr:nvCxnSpPr>
        <xdr:cNvPr id="133" name="直線コネクタ 132"/>
        <xdr:cNvCxnSpPr/>
      </xdr:nvCxnSpPr>
      <xdr:spPr>
        <a:xfrm>
          <a:off x="4864100" y="1020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62</xdr:row>
      <xdr:rowOff>75474</xdr:rowOff>
    </xdr:to>
    <xdr:cxnSp macro="">
      <xdr:nvCxnSpPr>
        <xdr:cNvPr id="134" name="直線コネクタ 133"/>
        <xdr:cNvCxnSpPr/>
      </xdr:nvCxnSpPr>
      <xdr:spPr>
        <a:xfrm>
          <a:off x="4114800" y="10271034"/>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155320</xdr:rowOff>
    </xdr:from>
    <xdr:ext cx="762000" cy="259045"/>
    <xdr:sp macro="" textlink="">
      <xdr:nvSpPr>
        <xdr:cNvPr id="135" name="財政構造の弾力性平均値テキスト"/>
        <xdr:cNvSpPr txBox="1"/>
      </xdr:nvSpPr>
      <xdr:spPr>
        <a:xfrm>
          <a:off x="5041900" y="1078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36" name="フローチャート: 判断 135"/>
        <xdr:cNvSpPr/>
      </xdr:nvSpPr>
      <xdr:spPr>
        <a:xfrm>
          <a:off x="49022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38281</xdr:rowOff>
    </xdr:from>
    <xdr:to>
      <xdr:col>19</xdr:col>
      <xdr:colOff>133350</xdr:colOff>
      <xdr:row>59</xdr:row>
      <xdr:rowOff>155484</xdr:rowOff>
    </xdr:to>
    <xdr:cxnSp macro="">
      <xdr:nvCxnSpPr>
        <xdr:cNvPr id="137" name="直線コネクタ 136"/>
        <xdr:cNvCxnSpPr/>
      </xdr:nvCxnSpPr>
      <xdr:spPr>
        <a:xfrm>
          <a:off x="3225800" y="1015383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8" name="フローチャート: 判断 137"/>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9" name="テキスト ボックス 138"/>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38281</xdr:rowOff>
    </xdr:from>
    <xdr:to>
      <xdr:col>15</xdr:col>
      <xdr:colOff>82550</xdr:colOff>
      <xdr:row>59</xdr:row>
      <xdr:rowOff>114119</xdr:rowOff>
    </xdr:to>
    <xdr:cxnSp macro="">
      <xdr:nvCxnSpPr>
        <xdr:cNvPr id="140" name="直線コネクタ 139"/>
        <xdr:cNvCxnSpPr/>
      </xdr:nvCxnSpPr>
      <xdr:spPr>
        <a:xfrm flipV="1">
          <a:off x="2336800" y="101538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25581</xdr:rowOff>
    </xdr:from>
    <xdr:to>
      <xdr:col>15</xdr:col>
      <xdr:colOff>133350</xdr:colOff>
      <xdr:row>63</xdr:row>
      <xdr:rowOff>127181</xdr:rowOff>
    </xdr:to>
    <xdr:sp macro="" textlink="">
      <xdr:nvSpPr>
        <xdr:cNvPr id="141" name="フローチャート: 判断 140"/>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111958</xdr:rowOff>
    </xdr:from>
    <xdr:ext cx="762000" cy="259045"/>
    <xdr:sp macro="" textlink="">
      <xdr:nvSpPr>
        <xdr:cNvPr id="142" name="テキスト ボックス 141"/>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62</xdr:row>
      <xdr:rowOff>82369</xdr:rowOff>
    </xdr:to>
    <xdr:cxnSp macro="">
      <xdr:nvCxnSpPr>
        <xdr:cNvPr id="143" name="直線コネクタ 142"/>
        <xdr:cNvCxnSpPr/>
      </xdr:nvCxnSpPr>
      <xdr:spPr>
        <a:xfrm flipV="1">
          <a:off x="1447800" y="10229669"/>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46265</xdr:rowOff>
    </xdr:from>
    <xdr:to>
      <xdr:col>11</xdr:col>
      <xdr:colOff>82550</xdr:colOff>
      <xdr:row>63</xdr:row>
      <xdr:rowOff>147865</xdr:rowOff>
    </xdr:to>
    <xdr:sp macro="" textlink="">
      <xdr:nvSpPr>
        <xdr:cNvPr id="144" name="フローチャート: 判断 143"/>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45" name="テキスト ボックス 144"/>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32476</xdr:rowOff>
    </xdr:from>
    <xdr:to>
      <xdr:col>7</xdr:col>
      <xdr:colOff>31750</xdr:colOff>
      <xdr:row>63</xdr:row>
      <xdr:rowOff>134076</xdr:rowOff>
    </xdr:to>
    <xdr:sp macro="" textlink="">
      <xdr:nvSpPr>
        <xdr:cNvPr id="146" name="フローチャート: 判断 145"/>
        <xdr:cNvSpPr/>
      </xdr:nvSpPr>
      <xdr:spPr>
        <a:xfrm>
          <a:off x="1397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118853</xdr:rowOff>
    </xdr:from>
    <xdr:ext cx="762000" cy="259045"/>
    <xdr:sp macro="" textlink="">
      <xdr:nvSpPr>
        <xdr:cNvPr id="147" name="テキスト ボックス 146"/>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3" name="楕円 152"/>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41201</xdr:rowOff>
    </xdr:from>
    <xdr:ext cx="762000" cy="259045"/>
    <xdr:sp macro="" textlink="">
      <xdr:nvSpPr>
        <xdr:cNvPr id="154" name="財政構造の弾力性該当値テキスト"/>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158931</xdr:rowOff>
    </xdr:from>
    <xdr:to>
      <xdr:col>15</xdr:col>
      <xdr:colOff>133350</xdr:colOff>
      <xdr:row>59</xdr:row>
      <xdr:rowOff>89081</xdr:rowOff>
    </xdr:to>
    <xdr:sp macro="" textlink="">
      <xdr:nvSpPr>
        <xdr:cNvPr id="157" name="楕円 156"/>
        <xdr:cNvSpPr/>
      </xdr:nvSpPr>
      <xdr:spPr>
        <a:xfrm>
          <a:off x="3175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99258</xdr:rowOff>
    </xdr:from>
    <xdr:ext cx="762000" cy="259045"/>
    <xdr:sp macro="" textlink="">
      <xdr:nvSpPr>
        <xdr:cNvPr id="158" name="テキスト ボックス 157"/>
        <xdr:cNvSpPr txBox="1"/>
      </xdr:nvSpPr>
      <xdr:spPr>
        <a:xfrm>
          <a:off x="2844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63319</xdr:rowOff>
    </xdr:from>
    <xdr:to>
      <xdr:col>11</xdr:col>
      <xdr:colOff>82550</xdr:colOff>
      <xdr:row>59</xdr:row>
      <xdr:rowOff>164919</xdr:rowOff>
    </xdr:to>
    <xdr:sp macro="" textlink="">
      <xdr:nvSpPr>
        <xdr:cNvPr id="159" name="楕円 158"/>
        <xdr:cNvSpPr/>
      </xdr:nvSpPr>
      <xdr:spPr>
        <a:xfrm>
          <a:off x="2286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3646</xdr:rowOff>
    </xdr:from>
    <xdr:ext cx="762000" cy="259045"/>
    <xdr:sp macro="" textlink="">
      <xdr:nvSpPr>
        <xdr:cNvPr id="160" name="テキスト ボックス 159"/>
        <xdr:cNvSpPr txBox="1"/>
      </xdr:nvSpPr>
      <xdr:spPr>
        <a:xfrm>
          <a:off x="1955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1" name="楕円 160"/>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143346</xdr:rowOff>
    </xdr:from>
    <xdr:ext cx="762000" cy="259045"/>
    <xdr:sp macro="" textlink="">
      <xdr:nvSpPr>
        <xdr:cNvPr id="162" name="テキスト ボックス 161"/>
        <xdr:cNvSpPr txBox="1"/>
      </xdr:nvSpPr>
      <xdr:spPr>
        <a:xfrm>
          <a:off x="1066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ごみ処理業務や消防業務を一部事務組合で行っていることや，適正な定員管理に努めてきたことから類似団体平均を下回る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今後は職員の増員による人件費の増額が見込まれるが，事務事業の見直しやコスト意識を持った業務遂行を徹底し，物件費等の経費削減に努める。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4" name="直線コネクタ 193"/>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5"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6" name="直線コネクタ 195"/>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7"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8" name="直線コネクタ 197"/>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2665</xdr:rowOff>
    </xdr:from>
    <xdr:to>
      <xdr:col>23</xdr:col>
      <xdr:colOff>133350</xdr:colOff>
      <xdr:row>82</xdr:row>
      <xdr:rowOff>65912</xdr:rowOff>
    </xdr:to>
    <xdr:cxnSp macro="">
      <xdr:nvCxnSpPr>
        <xdr:cNvPr id="199" name="直線コネクタ 198"/>
        <xdr:cNvCxnSpPr/>
      </xdr:nvCxnSpPr>
      <xdr:spPr>
        <a:xfrm>
          <a:off x="4114800" y="13890115"/>
          <a:ext cx="838200" cy="2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200"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201" name="フローチャート: 判断 200"/>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94157</xdr:rowOff>
    </xdr:from>
    <xdr:to>
      <xdr:col>19</xdr:col>
      <xdr:colOff>133350</xdr:colOff>
      <xdr:row>81</xdr:row>
      <xdr:rowOff>2665</xdr:rowOff>
    </xdr:to>
    <xdr:cxnSp macro="">
      <xdr:nvCxnSpPr>
        <xdr:cNvPr id="202" name="直線コネクタ 201"/>
        <xdr:cNvCxnSpPr/>
      </xdr:nvCxnSpPr>
      <xdr:spPr>
        <a:xfrm>
          <a:off x="3225800" y="13810157"/>
          <a:ext cx="889000" cy="7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3" name="フローチャート: 判断 202"/>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4" name="テキスト ボックス 203"/>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62393</xdr:rowOff>
    </xdr:from>
    <xdr:to>
      <xdr:col>15</xdr:col>
      <xdr:colOff>82550</xdr:colOff>
      <xdr:row>80</xdr:row>
      <xdr:rowOff>94157</xdr:rowOff>
    </xdr:to>
    <xdr:cxnSp macro="">
      <xdr:nvCxnSpPr>
        <xdr:cNvPr id="205" name="直線コネクタ 204"/>
        <xdr:cNvCxnSpPr/>
      </xdr:nvCxnSpPr>
      <xdr:spPr>
        <a:xfrm>
          <a:off x="2336800" y="13778393"/>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6" name="フローチャート: 判断 205"/>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7" name="テキスト ボックス 206"/>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51414</xdr:rowOff>
    </xdr:from>
    <xdr:to>
      <xdr:col>11</xdr:col>
      <xdr:colOff>31750</xdr:colOff>
      <xdr:row>80</xdr:row>
      <xdr:rowOff>62393</xdr:rowOff>
    </xdr:to>
    <xdr:cxnSp macro="">
      <xdr:nvCxnSpPr>
        <xdr:cNvPr id="208" name="直線コネクタ 207"/>
        <xdr:cNvCxnSpPr/>
      </xdr:nvCxnSpPr>
      <xdr:spPr>
        <a:xfrm>
          <a:off x="1447800" y="13767414"/>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9" name="フローチャート: 判断 208"/>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10" name="テキスト ボックス 209"/>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11" name="フローチャート: 判断 210"/>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2" name="テキスト ボックス 211"/>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15112</xdr:rowOff>
    </xdr:from>
    <xdr:to>
      <xdr:col>23</xdr:col>
      <xdr:colOff>184150</xdr:colOff>
      <xdr:row>82</xdr:row>
      <xdr:rowOff>116712</xdr:rowOff>
    </xdr:to>
    <xdr:sp macro="" textlink="">
      <xdr:nvSpPr>
        <xdr:cNvPr id="218" name="楕円 217"/>
        <xdr:cNvSpPr/>
      </xdr:nvSpPr>
      <xdr:spPr>
        <a:xfrm>
          <a:off x="4902200" y="140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31639</xdr:rowOff>
    </xdr:from>
    <xdr:ext cx="762000" cy="259045"/>
    <xdr:sp macro="" textlink="">
      <xdr:nvSpPr>
        <xdr:cNvPr id="219" name="人件費・物件費等の状況該当値テキスト"/>
        <xdr:cNvSpPr txBox="1"/>
      </xdr:nvSpPr>
      <xdr:spPr>
        <a:xfrm>
          <a:off x="5041900" y="1391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123315</xdr:rowOff>
    </xdr:from>
    <xdr:to>
      <xdr:col>19</xdr:col>
      <xdr:colOff>184150</xdr:colOff>
      <xdr:row>81</xdr:row>
      <xdr:rowOff>53465</xdr:rowOff>
    </xdr:to>
    <xdr:sp macro="" textlink="">
      <xdr:nvSpPr>
        <xdr:cNvPr id="220" name="楕円 219"/>
        <xdr:cNvSpPr/>
      </xdr:nvSpPr>
      <xdr:spPr>
        <a:xfrm>
          <a:off x="4064000" y="138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63642</xdr:rowOff>
    </xdr:from>
    <xdr:ext cx="736600" cy="259045"/>
    <xdr:sp macro="" textlink="">
      <xdr:nvSpPr>
        <xdr:cNvPr id="221" name="テキスト ボックス 220"/>
        <xdr:cNvSpPr txBox="1"/>
      </xdr:nvSpPr>
      <xdr:spPr>
        <a:xfrm>
          <a:off x="3733800" y="1360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43357</xdr:rowOff>
    </xdr:from>
    <xdr:to>
      <xdr:col>15</xdr:col>
      <xdr:colOff>133350</xdr:colOff>
      <xdr:row>80</xdr:row>
      <xdr:rowOff>144957</xdr:rowOff>
    </xdr:to>
    <xdr:sp macro="" textlink="">
      <xdr:nvSpPr>
        <xdr:cNvPr id="222" name="楕円 221"/>
        <xdr:cNvSpPr/>
      </xdr:nvSpPr>
      <xdr:spPr>
        <a:xfrm>
          <a:off x="3175000" y="13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155134</xdr:rowOff>
    </xdr:from>
    <xdr:ext cx="762000" cy="259045"/>
    <xdr:sp macro="" textlink="">
      <xdr:nvSpPr>
        <xdr:cNvPr id="223" name="テキスト ボックス 222"/>
        <xdr:cNvSpPr txBox="1"/>
      </xdr:nvSpPr>
      <xdr:spPr>
        <a:xfrm>
          <a:off x="2844800" y="135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11593</xdr:rowOff>
    </xdr:from>
    <xdr:to>
      <xdr:col>11</xdr:col>
      <xdr:colOff>82550</xdr:colOff>
      <xdr:row>80</xdr:row>
      <xdr:rowOff>113193</xdr:rowOff>
    </xdr:to>
    <xdr:sp macro="" textlink="">
      <xdr:nvSpPr>
        <xdr:cNvPr id="224" name="楕円 223"/>
        <xdr:cNvSpPr/>
      </xdr:nvSpPr>
      <xdr:spPr>
        <a:xfrm>
          <a:off x="2286000" y="137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123370</xdr:rowOff>
    </xdr:from>
    <xdr:ext cx="762000" cy="259045"/>
    <xdr:sp macro="" textlink="">
      <xdr:nvSpPr>
        <xdr:cNvPr id="225" name="テキスト ボックス 224"/>
        <xdr:cNvSpPr txBox="1"/>
      </xdr:nvSpPr>
      <xdr:spPr>
        <a:xfrm>
          <a:off x="1955800" y="134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614</xdr:rowOff>
    </xdr:from>
    <xdr:to>
      <xdr:col>7</xdr:col>
      <xdr:colOff>31750</xdr:colOff>
      <xdr:row>80</xdr:row>
      <xdr:rowOff>102214</xdr:rowOff>
    </xdr:to>
    <xdr:sp macro="" textlink="">
      <xdr:nvSpPr>
        <xdr:cNvPr id="226" name="楕円 225"/>
        <xdr:cNvSpPr/>
      </xdr:nvSpPr>
      <xdr:spPr>
        <a:xfrm>
          <a:off x="1397000" y="137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112391</xdr:rowOff>
    </xdr:from>
    <xdr:ext cx="762000" cy="259045"/>
    <xdr:sp macro="" textlink="">
      <xdr:nvSpPr>
        <xdr:cNvPr id="227" name="テキスト ボックス 226"/>
        <xdr:cNvSpPr txBox="1"/>
      </xdr:nvSpPr>
      <xdr:spPr>
        <a:xfrm>
          <a:off x="1066800" y="1348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ラスパイレス指数は職員の退職と採用による変動等により，昨年度から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今後も制度・給付を適正に維持していく。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8" name="直線コネクタ 257"/>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60" name="直線コネクタ 25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61"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2" name="直線コネクタ 261"/>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85</xdr:row>
      <xdr:rowOff>14514</xdr:rowOff>
    </xdr:to>
    <xdr:cxnSp macro="">
      <xdr:nvCxnSpPr>
        <xdr:cNvPr id="263" name="直線コネクタ 262"/>
        <xdr:cNvCxnSpPr/>
      </xdr:nvCxnSpPr>
      <xdr:spPr>
        <a:xfrm flipV="1">
          <a:off x="16179800" y="144498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4"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5" name="フローチャート: 判断 264"/>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86</xdr:row>
      <xdr:rowOff>67129</xdr:rowOff>
    </xdr:to>
    <xdr:cxnSp macro="">
      <xdr:nvCxnSpPr>
        <xdr:cNvPr id="266" name="直線コネクタ 265"/>
        <xdr:cNvCxnSpPr/>
      </xdr:nvCxnSpPr>
      <xdr:spPr>
        <a:xfrm flipV="1">
          <a:off x="15290800" y="145877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7" name="フローチャート: 判断 266"/>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8" name="テキスト ボックス 26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85271</xdr:rowOff>
    </xdr:to>
    <xdr:cxnSp macro="">
      <xdr:nvCxnSpPr>
        <xdr:cNvPr id="269" name="直線コネクタ 268"/>
        <xdr:cNvCxnSpPr/>
      </xdr:nvCxnSpPr>
      <xdr:spPr>
        <a:xfrm flipV="1">
          <a:off x="14401800" y="148118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70" name="フローチャート: 判断 269"/>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1" name="テキスト ボックス 270"/>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72" name="直線コネクタ 271"/>
        <xdr:cNvCxnSpPr/>
      </xdr:nvCxnSpPr>
      <xdr:spPr>
        <a:xfrm>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3" name="フローチャート: 判断 272"/>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4" name="テキスト ボックス 273"/>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5" name="フローチャート: 判断 274"/>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6" name="テキスト ボックス 275"/>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2" name="楕円 281"/>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3"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4" name="楕円 283"/>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5" name="テキスト ボックス 284"/>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6" name="楕円 285"/>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7" name="テキスト ボックス 286"/>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8" name="楕円 287"/>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9" name="テキスト ボックス 288"/>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90" name="楕円 289"/>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91" name="テキスト ボックス 290"/>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人増員の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367人</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であったが，類似団体平均を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今後は職員数の増が見込まれるが，定員適正化計画の見直しとともに，指定管理者制度や再任用制度の活用により適正な定員管理を実施していく。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21" name="直線コネクタ 320"/>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2"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3" name="直線コネクタ 322"/>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4"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5" name="直線コネクタ 324"/>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72179</xdr:rowOff>
    </xdr:from>
    <xdr:to>
      <xdr:col>81</xdr:col>
      <xdr:colOff>44450</xdr:colOff>
      <xdr:row>59</xdr:row>
      <xdr:rowOff>130493</xdr:rowOff>
    </xdr:to>
    <xdr:cxnSp macro="">
      <xdr:nvCxnSpPr>
        <xdr:cNvPr id="326" name="直線コネクタ 325"/>
        <xdr:cNvCxnSpPr/>
      </xdr:nvCxnSpPr>
      <xdr:spPr>
        <a:xfrm>
          <a:off x="16179800" y="10187729"/>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7"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8" name="フローチャート: 判断 327"/>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31962</xdr:rowOff>
    </xdr:from>
    <xdr:to>
      <xdr:col>77</xdr:col>
      <xdr:colOff>44450</xdr:colOff>
      <xdr:row>59</xdr:row>
      <xdr:rowOff>72179</xdr:rowOff>
    </xdr:to>
    <xdr:cxnSp macro="">
      <xdr:nvCxnSpPr>
        <xdr:cNvPr id="329" name="直線コネクタ 328"/>
        <xdr:cNvCxnSpPr/>
      </xdr:nvCxnSpPr>
      <xdr:spPr>
        <a:xfrm>
          <a:off x="15290800" y="101475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30" name="フローチャート: 判断 329"/>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31" name="テキスト ボックス 330"/>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147108</xdr:rowOff>
    </xdr:from>
    <xdr:to>
      <xdr:col>72</xdr:col>
      <xdr:colOff>203200</xdr:colOff>
      <xdr:row>59</xdr:row>
      <xdr:rowOff>31962</xdr:rowOff>
    </xdr:to>
    <xdr:cxnSp macro="">
      <xdr:nvCxnSpPr>
        <xdr:cNvPr id="332" name="直線コネクタ 331"/>
        <xdr:cNvCxnSpPr/>
      </xdr:nvCxnSpPr>
      <xdr:spPr>
        <a:xfrm>
          <a:off x="14401800" y="1009120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3" name="フローチャート: 判断 332"/>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4" name="テキスト ボックス 333"/>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135044</xdr:rowOff>
    </xdr:from>
    <xdr:to>
      <xdr:col>68</xdr:col>
      <xdr:colOff>152400</xdr:colOff>
      <xdr:row>58</xdr:row>
      <xdr:rowOff>147108</xdr:rowOff>
    </xdr:to>
    <xdr:cxnSp macro="">
      <xdr:nvCxnSpPr>
        <xdr:cNvPr id="335" name="直線コネクタ 334"/>
        <xdr:cNvCxnSpPr/>
      </xdr:nvCxnSpPr>
      <xdr:spPr>
        <a:xfrm>
          <a:off x="13512800" y="100791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6" name="フローチャート: 判断 335"/>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7" name="テキスト ボックス 336"/>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8" name="フローチャート: 判断 337"/>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9" name="テキスト ボックス 338"/>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79693</xdr:rowOff>
    </xdr:from>
    <xdr:to>
      <xdr:col>81</xdr:col>
      <xdr:colOff>95250</xdr:colOff>
      <xdr:row>60</xdr:row>
      <xdr:rowOff>9843</xdr:rowOff>
    </xdr:to>
    <xdr:sp macro="" textlink="">
      <xdr:nvSpPr>
        <xdr:cNvPr id="345" name="楕円 344"/>
        <xdr:cNvSpPr/>
      </xdr:nvSpPr>
      <xdr:spPr>
        <a:xfrm>
          <a:off x="169672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96220</xdr:rowOff>
    </xdr:from>
    <xdr:ext cx="762000" cy="259045"/>
    <xdr:sp macro="" textlink="">
      <xdr:nvSpPr>
        <xdr:cNvPr id="346" name="定員管理の状況該当値テキスト"/>
        <xdr:cNvSpPr txBox="1"/>
      </xdr:nvSpPr>
      <xdr:spPr>
        <a:xfrm>
          <a:off x="17106900" y="100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21379</xdr:rowOff>
    </xdr:from>
    <xdr:to>
      <xdr:col>77</xdr:col>
      <xdr:colOff>95250</xdr:colOff>
      <xdr:row>59</xdr:row>
      <xdr:rowOff>122979</xdr:rowOff>
    </xdr:to>
    <xdr:sp macro="" textlink="">
      <xdr:nvSpPr>
        <xdr:cNvPr id="347" name="楕円 346"/>
        <xdr:cNvSpPr/>
      </xdr:nvSpPr>
      <xdr:spPr>
        <a:xfrm>
          <a:off x="16129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133156</xdr:rowOff>
    </xdr:from>
    <xdr:ext cx="736600" cy="259045"/>
    <xdr:sp macro="" textlink="">
      <xdr:nvSpPr>
        <xdr:cNvPr id="348" name="テキスト ボックス 347"/>
        <xdr:cNvSpPr txBox="1"/>
      </xdr:nvSpPr>
      <xdr:spPr>
        <a:xfrm>
          <a:off x="15798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152612</xdr:rowOff>
    </xdr:from>
    <xdr:to>
      <xdr:col>73</xdr:col>
      <xdr:colOff>44450</xdr:colOff>
      <xdr:row>59</xdr:row>
      <xdr:rowOff>82762</xdr:rowOff>
    </xdr:to>
    <xdr:sp macro="" textlink="">
      <xdr:nvSpPr>
        <xdr:cNvPr id="349" name="楕円 348"/>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92939</xdr:rowOff>
    </xdr:from>
    <xdr:ext cx="762000" cy="259045"/>
    <xdr:sp macro="" textlink="">
      <xdr:nvSpPr>
        <xdr:cNvPr id="350" name="テキスト ボックス 349"/>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96308</xdr:rowOff>
    </xdr:from>
    <xdr:to>
      <xdr:col>68</xdr:col>
      <xdr:colOff>203200</xdr:colOff>
      <xdr:row>59</xdr:row>
      <xdr:rowOff>26458</xdr:rowOff>
    </xdr:to>
    <xdr:sp macro="" textlink="">
      <xdr:nvSpPr>
        <xdr:cNvPr id="351" name="楕円 350"/>
        <xdr:cNvSpPr/>
      </xdr:nvSpPr>
      <xdr:spPr>
        <a:xfrm>
          <a:off x="14351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36635</xdr:rowOff>
    </xdr:from>
    <xdr:ext cx="762000" cy="259045"/>
    <xdr:sp macro="" textlink="">
      <xdr:nvSpPr>
        <xdr:cNvPr id="352" name="テキスト ボックス 351"/>
        <xdr:cNvSpPr txBox="1"/>
      </xdr:nvSpPr>
      <xdr:spPr>
        <a:xfrm>
          <a:off x="14020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84244</xdr:rowOff>
    </xdr:from>
    <xdr:to>
      <xdr:col>64</xdr:col>
      <xdr:colOff>152400</xdr:colOff>
      <xdr:row>59</xdr:row>
      <xdr:rowOff>14394</xdr:rowOff>
    </xdr:to>
    <xdr:sp macro="" textlink="">
      <xdr:nvSpPr>
        <xdr:cNvPr id="353" name="楕円 352"/>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24571</xdr:rowOff>
    </xdr:from>
    <xdr:ext cx="762000" cy="259045"/>
    <xdr:sp macro="" textlink="">
      <xdr:nvSpPr>
        <xdr:cNvPr id="354" name="テキスト ボックス 353"/>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事業費補正により基準財政需要額に算入された公債費の減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今後は公共施設の大規模改修等による起債が見込まれるが，公債費の動向を考慮した借入れを実施していく。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2" name="直線コネクタ 381"/>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3"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4" name="直線コネクタ 383"/>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5"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6" name="直線コネクタ 385"/>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46567</xdr:rowOff>
    </xdr:to>
    <xdr:cxnSp macro="">
      <xdr:nvCxnSpPr>
        <xdr:cNvPr id="387" name="直線コネクタ 386"/>
        <xdr:cNvCxnSpPr/>
      </xdr:nvCxnSpPr>
      <xdr:spPr>
        <a:xfrm>
          <a:off x="16179800" y="688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8"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9" name="フローチャート: 判断 388"/>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46567</xdr:rowOff>
    </xdr:to>
    <xdr:cxnSp macro="">
      <xdr:nvCxnSpPr>
        <xdr:cNvPr id="390" name="直線コネクタ 389"/>
        <xdr:cNvCxnSpPr/>
      </xdr:nvCxnSpPr>
      <xdr:spPr>
        <a:xfrm flipV="1">
          <a:off x="15290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91" name="フローチャート: 判断 390"/>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2" name="テキスト ボックス 391"/>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118956</xdr:rowOff>
    </xdr:to>
    <xdr:cxnSp macro="">
      <xdr:nvCxnSpPr>
        <xdr:cNvPr id="393" name="直線コネクタ 392"/>
        <xdr:cNvCxnSpPr/>
      </xdr:nvCxnSpPr>
      <xdr:spPr>
        <a:xfrm flipV="1">
          <a:off x="14401800" y="690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4" name="フローチャート: 判断 393"/>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5" name="テキスト ボックス 394"/>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167217</xdr:rowOff>
    </xdr:to>
    <xdr:cxnSp macro="">
      <xdr:nvCxnSpPr>
        <xdr:cNvPr id="396" name="直線コネクタ 395"/>
        <xdr:cNvCxnSpPr/>
      </xdr:nvCxnSpPr>
      <xdr:spPr>
        <a:xfrm flipV="1">
          <a:off x="13512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7" name="フローチャート: 判断 396"/>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8" name="テキスト ボックス 397"/>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9" name="フローチャート: 判断 398"/>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0" name="テキスト ボックス 399"/>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6" name="楕円 405"/>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7"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8" name="楕円 40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9" name="テキスト ボックス 40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0" name="楕円 409"/>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1" name="テキスト ボックス 410"/>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12" name="楕円 411"/>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13" name="テキスト ボックス 412"/>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4" name="楕円 413"/>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5" name="テキスト ボックス 414"/>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将来負担比率は，前年度に引き続き比率無しとなっている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今後は公共施設の大規模改修等による起債が見込まれるが，公債費の動向を考慮した借入れを実施していく。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6" name="直線コネクタ 445"/>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7"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8" name="直線コネクタ 447"/>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1"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2" name="フローチャート: 判断 451"/>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5" name="フローチャート: 判断 454"/>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6" name="テキスト ボックス 455"/>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計画的な定員管理に努めてきたことから，類似団体平均を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人員配置の見直し等により職員数は増加傾向にあるが，定員適正化計画の見直しとともに指定管理者制度や再任用制度の活用等により人件費の抑制に努める。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24130</xdr:rowOff>
    </xdr:to>
    <xdr:cxnSp macro="">
      <xdr:nvCxnSpPr>
        <xdr:cNvPr id="66" name="直線コネクタ 65"/>
        <xdr:cNvCxnSpPr/>
      </xdr:nvCxnSpPr>
      <xdr:spPr>
        <a:xfrm>
          <a:off x="3987800" y="6283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111760</xdr:rowOff>
    </xdr:to>
    <xdr:cxnSp macro="">
      <xdr:nvCxnSpPr>
        <xdr:cNvPr id="69" name="直線コネクタ 68"/>
        <xdr:cNvCxnSpPr/>
      </xdr:nvCxnSpPr>
      <xdr:spPr>
        <a:xfrm>
          <a:off x="3098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20320</xdr:rowOff>
    </xdr:to>
    <xdr:cxnSp macro="">
      <xdr:nvCxnSpPr>
        <xdr:cNvPr id="72" name="直線コネクタ 71"/>
        <xdr:cNvCxnSpPr/>
      </xdr:nvCxnSpPr>
      <xdr:spPr>
        <a:xfrm>
          <a:off x="2209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20320</xdr:rowOff>
    </xdr:to>
    <xdr:cxnSp macro="">
      <xdr:nvCxnSpPr>
        <xdr:cNvPr id="75" name="直線コネクタ 74"/>
        <xdr:cNvCxnSpPr/>
      </xdr:nvCxnSpPr>
      <xdr:spPr>
        <a:xfrm flipV="1">
          <a:off x="1320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守谷市行政改革大綱に基づき業務の民間委託等を進めてきたこと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，また公園等施設の維持管理や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の導入に伴う物件費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が増加傾向にあり，類似団体平均を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今後も民間委託の活用</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の導入</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を推進していく方針である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人件費等の徹底した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見直しを行い，</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トータルコスト</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90424</xdr:rowOff>
    </xdr:from>
    <xdr:to>
      <xdr:col>82</xdr:col>
      <xdr:colOff>107950</xdr:colOff>
      <xdr:row>20</xdr:row>
      <xdr:rowOff>3556</xdr:rowOff>
    </xdr:to>
    <xdr:cxnSp macro="">
      <xdr:nvCxnSpPr>
        <xdr:cNvPr id="125" name="直線コネクタ 124"/>
        <xdr:cNvCxnSpPr/>
      </xdr:nvCxnSpPr>
      <xdr:spPr>
        <a:xfrm>
          <a:off x="15671800" y="317652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90424</xdr:rowOff>
    </xdr:to>
    <xdr:cxnSp macro="">
      <xdr:nvCxnSpPr>
        <xdr:cNvPr id="128" name="直線コネクタ 127"/>
        <xdr:cNvCxnSpPr/>
      </xdr:nvCxnSpPr>
      <xdr:spPr>
        <a:xfrm>
          <a:off x="14782800" y="3103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108712</xdr:rowOff>
    </xdr:to>
    <xdr:cxnSp macro="">
      <xdr:nvCxnSpPr>
        <xdr:cNvPr id="131" name="直線コネクタ 130"/>
        <xdr:cNvCxnSpPr/>
      </xdr:nvCxnSpPr>
      <xdr:spPr>
        <a:xfrm flipV="1">
          <a:off x="13893800" y="3103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19</xdr:row>
      <xdr:rowOff>74422</xdr:rowOff>
    </xdr:to>
    <xdr:cxnSp macro="">
      <xdr:nvCxnSpPr>
        <xdr:cNvPr id="134" name="直線コネクタ 133"/>
        <xdr:cNvCxnSpPr/>
      </xdr:nvCxnSpPr>
      <xdr:spPr>
        <a:xfrm flipV="1">
          <a:off x="13004800" y="31948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124206</xdr:rowOff>
    </xdr:from>
    <xdr:to>
      <xdr:col>82</xdr:col>
      <xdr:colOff>158750</xdr:colOff>
      <xdr:row>20</xdr:row>
      <xdr:rowOff>54356</xdr:rowOff>
    </xdr:to>
    <xdr:sp macro="" textlink="">
      <xdr:nvSpPr>
        <xdr:cNvPr id="144" name="楕円 143"/>
        <xdr:cNvSpPr/>
      </xdr:nvSpPr>
      <xdr:spPr>
        <a:xfrm>
          <a:off x="164592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96283</xdr:rowOff>
    </xdr:from>
    <xdr:ext cx="762000" cy="259045"/>
    <xdr:sp macro="" textlink="">
      <xdr:nvSpPr>
        <xdr:cNvPr id="145" name="物件費該当値テキスト"/>
        <xdr:cNvSpPr txBox="1"/>
      </xdr:nvSpPr>
      <xdr:spPr>
        <a:xfrm>
          <a:off x="165989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6" name="楕円 145"/>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7" name="テキスト ボックス 146"/>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2" name="楕円 151"/>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3" name="テキスト ボックス 152"/>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年度は，民間保育施設運営費の増等により，前年度から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子育て関連を柱とした福祉施策を市の重点施策としているが，今後も市単独扶助の見直しなどを行い適正な執行に務める。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55</xdr:row>
      <xdr:rowOff>97065</xdr:rowOff>
    </xdr:to>
    <xdr:cxnSp macro="">
      <xdr:nvCxnSpPr>
        <xdr:cNvPr id="188" name="直線コネクタ 187"/>
        <xdr:cNvCxnSpPr/>
      </xdr:nvCxnSpPr>
      <xdr:spPr>
        <a:xfrm>
          <a:off x="3987800" y="9276443"/>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18143</xdr:rowOff>
    </xdr:to>
    <xdr:cxnSp macro="">
      <xdr:nvCxnSpPr>
        <xdr:cNvPr id="191" name="直線コネクタ 190"/>
        <xdr:cNvCxnSpPr/>
      </xdr:nvCxnSpPr>
      <xdr:spPr>
        <a:xfrm>
          <a:off x="3098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156935</xdr:rowOff>
    </xdr:to>
    <xdr:cxnSp macro="">
      <xdr:nvCxnSpPr>
        <xdr:cNvPr id="194" name="直線コネクタ 193"/>
        <xdr:cNvCxnSpPr/>
      </xdr:nvCxnSpPr>
      <xdr:spPr>
        <a:xfrm flipV="1">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55</xdr:row>
      <xdr:rowOff>118835</xdr:rowOff>
    </xdr:to>
    <xdr:cxnSp macro="">
      <xdr:nvCxnSpPr>
        <xdr:cNvPr id="197" name="直線コネクタ 196"/>
        <xdr:cNvCxnSpPr/>
      </xdr:nvCxnSpPr>
      <xdr:spPr>
        <a:xfrm flipV="1">
          <a:off x="1320800" y="924378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09" name="楕円 208"/>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0" name="テキスト ボックス 209"/>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3" name="楕円 212"/>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4" name="テキスト ボックス 213"/>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公共下水道事業を法適で行っており，当該事業に対する繰出金が補助費等に計上されていることもあるが，公営企業や事業会計に対する繰出金が類似団体と比較し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少ないことから，類似団体平均を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今後も，特別会計の独立採算の原則に基づき適正な運営を行い，普通会計の負担額を減らすよう努める。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55</xdr:row>
      <xdr:rowOff>146050</xdr:rowOff>
    </xdr:to>
    <xdr:cxnSp macro="">
      <xdr:nvCxnSpPr>
        <xdr:cNvPr id="249" name="直線コネクタ 248"/>
        <xdr:cNvCxnSpPr/>
      </xdr:nvCxnSpPr>
      <xdr:spPr>
        <a:xfrm>
          <a:off x="15671800" y="956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95250</xdr:rowOff>
    </xdr:from>
    <xdr:to>
      <xdr:col>78</xdr:col>
      <xdr:colOff>69850</xdr:colOff>
      <xdr:row>55</xdr:row>
      <xdr:rowOff>133350</xdr:rowOff>
    </xdr:to>
    <xdr:cxnSp macro="">
      <xdr:nvCxnSpPr>
        <xdr:cNvPr id="252" name="直線コネクタ 251"/>
        <xdr:cNvCxnSpPr/>
      </xdr:nvCxnSpPr>
      <xdr:spPr>
        <a:xfrm>
          <a:off x="14782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95250</xdr:rowOff>
    </xdr:to>
    <xdr:cxnSp macro="">
      <xdr:nvCxnSpPr>
        <xdr:cNvPr id="255" name="直線コネクタ 254"/>
        <xdr:cNvCxnSpPr/>
      </xdr:nvCxnSpPr>
      <xdr:spPr>
        <a:xfrm>
          <a:off x="13893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44450</xdr:rowOff>
    </xdr:from>
    <xdr:to>
      <xdr:col>69</xdr:col>
      <xdr:colOff>92075</xdr:colOff>
      <xdr:row>55</xdr:row>
      <xdr:rowOff>69850</xdr:rowOff>
    </xdr:to>
    <xdr:cxnSp macro="">
      <xdr:nvCxnSpPr>
        <xdr:cNvPr id="258" name="直線コネクタ 257"/>
        <xdr:cNvCxnSpPr/>
      </xdr:nvCxnSpPr>
      <xdr:spPr>
        <a:xfrm>
          <a:off x="13004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82550</xdr:rowOff>
    </xdr:from>
    <xdr:to>
      <xdr:col>78</xdr:col>
      <xdr:colOff>120650</xdr:colOff>
      <xdr:row>56</xdr:row>
      <xdr:rowOff>12700</xdr:rowOff>
    </xdr:to>
    <xdr:sp macro="" textlink="">
      <xdr:nvSpPr>
        <xdr:cNvPr id="270" name="楕円 269"/>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71" name="テキスト ボックス 270"/>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2" name="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156227</xdr:rowOff>
    </xdr:from>
    <xdr:ext cx="762000" cy="259045"/>
    <xdr:sp macro="" textlink="">
      <xdr:nvSpPr>
        <xdr:cNvPr id="273" name="テキスト ボックス 272"/>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165100</xdr:rowOff>
    </xdr:from>
    <xdr:to>
      <xdr:col>65</xdr:col>
      <xdr:colOff>53975</xdr:colOff>
      <xdr:row>55</xdr:row>
      <xdr:rowOff>95250</xdr:rowOff>
    </xdr:to>
    <xdr:sp macro="" textlink="">
      <xdr:nvSpPr>
        <xdr:cNvPr id="276" name="楕円 275"/>
        <xdr:cNvSpPr/>
      </xdr:nvSpPr>
      <xdr:spPr>
        <a:xfrm>
          <a:off x="12954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105427</xdr:rowOff>
    </xdr:from>
    <xdr:ext cx="762000" cy="259045"/>
    <xdr:sp macro="" textlink="">
      <xdr:nvSpPr>
        <xdr:cNvPr id="277" name="テキスト ボックス 276"/>
        <xdr:cNvSpPr txBox="1"/>
      </xdr:nvSpPr>
      <xdr:spPr>
        <a:xfrm>
          <a:off x="12623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ごみ処理業務や消防業務を一部事務組合で行っているため，類似団体平均を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今後も一部事務組合経費の精査などで補助費等の抑制に努める。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101854</xdr:rowOff>
    </xdr:to>
    <xdr:cxnSp macro="">
      <xdr:nvCxnSpPr>
        <xdr:cNvPr id="307" name="直線コネクタ 306"/>
        <xdr:cNvCxnSpPr/>
      </xdr:nvCxnSpPr>
      <xdr:spPr>
        <a:xfrm>
          <a:off x="15671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10" name="直線コネクタ 309"/>
        <xdr:cNvCxnSpPr/>
      </xdr:nvCxnSpPr>
      <xdr:spPr>
        <a:xfrm flipV="1">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13" name="直線コネクタ 312"/>
        <xdr:cNvCxnSpPr/>
      </xdr:nvCxnSpPr>
      <xdr:spPr>
        <a:xfrm flipV="1">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92710</xdr:rowOff>
    </xdr:to>
    <xdr:cxnSp macro="">
      <xdr:nvCxnSpPr>
        <xdr:cNvPr id="316" name="直線コネクタ 315"/>
        <xdr:cNvCxnSpPr/>
      </xdr:nvCxnSpPr>
      <xdr:spPr>
        <a:xfrm>
          <a:off x="13004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6" name="楕円 32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0" name="楕円 329"/>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1" name="テキスト ボックス 330"/>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年度の小学校改修事業に係る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元金償還の終了等により前年度から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今後は，公共施設等の大規模改修に係る起債が見込まれるが，公共公益施設整備基金の計画的な運用を図りながら，公債費の動向を考慮した借入れを実施していく。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124714</xdr:rowOff>
    </xdr:to>
    <xdr:cxnSp macro="">
      <xdr:nvCxnSpPr>
        <xdr:cNvPr id="365" name="直線コネクタ 364"/>
        <xdr:cNvCxnSpPr/>
      </xdr:nvCxnSpPr>
      <xdr:spPr>
        <a:xfrm flipV="1">
          <a:off x="3987800" y="129606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165863</xdr:rowOff>
    </xdr:to>
    <xdr:cxnSp macro="">
      <xdr:nvCxnSpPr>
        <xdr:cNvPr id="368" name="直線コネクタ 367"/>
        <xdr:cNvCxnSpPr/>
      </xdr:nvCxnSpPr>
      <xdr:spPr>
        <a:xfrm flipV="1">
          <a:off x="3098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44704</xdr:rowOff>
    </xdr:to>
    <xdr:cxnSp macro="">
      <xdr:nvCxnSpPr>
        <xdr:cNvPr id="371" name="直線コネクタ 370"/>
        <xdr:cNvCxnSpPr/>
      </xdr:nvCxnSpPr>
      <xdr:spPr>
        <a:xfrm flipV="1">
          <a:off x="2209800" y="13024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127000</xdr:rowOff>
    </xdr:to>
    <xdr:cxnSp macro="">
      <xdr:nvCxnSpPr>
        <xdr:cNvPr id="374" name="直線コネクタ 373"/>
        <xdr:cNvCxnSpPr/>
      </xdr:nvCxnSpPr>
      <xdr:spPr>
        <a:xfrm flipV="1">
          <a:off x="1320800" y="130749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4" name="楕円 383"/>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5"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6" name="楕円 385"/>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7" name="テキスト ボックス 386"/>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8" name="楕円 387"/>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9" name="テキスト ボックス 388"/>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0" name="楕円 389"/>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1" name="テキスト ボックス 390"/>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民間委託の推進</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により物件費の比率が高いほか，一部事務組合の負担金等の補助費等の比率が高い傾向が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今後も事務事業評価による事業の見直しを行い，経常経費の削減に努める。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79</xdr:row>
      <xdr:rowOff>92711</xdr:rowOff>
    </xdr:to>
    <xdr:cxnSp macro="">
      <xdr:nvCxnSpPr>
        <xdr:cNvPr id="424" name="直線コネクタ 423"/>
        <xdr:cNvCxnSpPr/>
      </xdr:nvCxnSpPr>
      <xdr:spPr>
        <a:xfrm>
          <a:off x="15671800" y="13326363"/>
          <a:ext cx="838200" cy="3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124713</xdr:rowOff>
    </xdr:to>
    <xdr:cxnSp macro="">
      <xdr:nvCxnSpPr>
        <xdr:cNvPr id="427" name="直線コネクタ 426"/>
        <xdr:cNvCxnSpPr/>
      </xdr:nvCxnSpPr>
      <xdr:spPr>
        <a:xfrm>
          <a:off x="14782800" y="132074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5842</xdr:rowOff>
    </xdr:to>
    <xdr:cxnSp macro="">
      <xdr:nvCxnSpPr>
        <xdr:cNvPr id="430" name="直線コネクタ 429"/>
        <xdr:cNvCxnSpPr/>
      </xdr:nvCxnSpPr>
      <xdr:spPr>
        <a:xfrm>
          <a:off x="13893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78</xdr:row>
      <xdr:rowOff>72137</xdr:rowOff>
    </xdr:to>
    <xdr:cxnSp macro="">
      <xdr:nvCxnSpPr>
        <xdr:cNvPr id="433" name="直線コネクタ 432"/>
        <xdr:cNvCxnSpPr/>
      </xdr:nvCxnSpPr>
      <xdr:spPr>
        <a:xfrm flipV="1">
          <a:off x="13004800" y="13207492"/>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3" name="楕円 442"/>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4"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5" name="楕円 444"/>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46" name="テキスト ボックス 445"/>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7" name="楕円 446"/>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8" name="テキスト ボックス 44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49" name="楕円 448"/>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0" name="テキスト ボックス 44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1" name="楕円 450"/>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2" name="テキスト ボックス 451"/>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138239</xdr:rowOff>
    </xdr:from>
    <xdr:to>
      <xdr:col>29</xdr:col>
      <xdr:colOff>127000</xdr:colOff>
      <xdr:row>18</xdr:row>
      <xdr:rowOff>35998</xdr:rowOff>
    </xdr:to>
    <xdr:cxnSp macro="">
      <xdr:nvCxnSpPr>
        <xdr:cNvPr id="50" name="直線コネクタ 49"/>
        <xdr:cNvCxnSpPr/>
      </xdr:nvCxnSpPr>
      <xdr:spPr bwMode="auto">
        <a:xfrm flipV="1">
          <a:off x="5003800" y="3100514"/>
          <a:ext cx="647700" cy="6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35998</xdr:rowOff>
    </xdr:from>
    <xdr:to>
      <xdr:col>26</xdr:col>
      <xdr:colOff>50800</xdr:colOff>
      <xdr:row>18</xdr:row>
      <xdr:rowOff>75451</xdr:rowOff>
    </xdr:to>
    <xdr:cxnSp macro="">
      <xdr:nvCxnSpPr>
        <xdr:cNvPr id="53" name="直線コネクタ 52"/>
        <xdr:cNvCxnSpPr/>
      </xdr:nvCxnSpPr>
      <xdr:spPr bwMode="auto">
        <a:xfrm flipV="1">
          <a:off x="4305300" y="3169723"/>
          <a:ext cx="698500" cy="3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75451</xdr:rowOff>
    </xdr:from>
    <xdr:to>
      <xdr:col>22</xdr:col>
      <xdr:colOff>114300</xdr:colOff>
      <xdr:row>18</xdr:row>
      <xdr:rowOff>90481</xdr:rowOff>
    </xdr:to>
    <xdr:cxnSp macro="">
      <xdr:nvCxnSpPr>
        <xdr:cNvPr id="56" name="直線コネクタ 55"/>
        <xdr:cNvCxnSpPr/>
      </xdr:nvCxnSpPr>
      <xdr:spPr bwMode="auto">
        <a:xfrm flipV="1">
          <a:off x="3606800" y="3209176"/>
          <a:ext cx="698500" cy="1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90481</xdr:rowOff>
    </xdr:from>
    <xdr:to>
      <xdr:col>18</xdr:col>
      <xdr:colOff>177800</xdr:colOff>
      <xdr:row>18</xdr:row>
      <xdr:rowOff>95034</xdr:rowOff>
    </xdr:to>
    <xdr:cxnSp macro="">
      <xdr:nvCxnSpPr>
        <xdr:cNvPr id="59" name="直線コネクタ 58"/>
        <xdr:cNvCxnSpPr/>
      </xdr:nvCxnSpPr>
      <xdr:spPr bwMode="auto">
        <a:xfrm flipV="1">
          <a:off x="2908300" y="3224206"/>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87439</xdr:rowOff>
    </xdr:from>
    <xdr:to>
      <xdr:col>29</xdr:col>
      <xdr:colOff>177800</xdr:colOff>
      <xdr:row>18</xdr:row>
      <xdr:rowOff>17589</xdr:rowOff>
    </xdr:to>
    <xdr:sp macro="" textlink="">
      <xdr:nvSpPr>
        <xdr:cNvPr id="69" name="楕円 68"/>
        <xdr:cNvSpPr/>
      </xdr:nvSpPr>
      <xdr:spPr bwMode="auto">
        <a:xfrm>
          <a:off x="5600700" y="304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59516</xdr:rowOff>
    </xdr:from>
    <xdr:ext cx="762000" cy="259045"/>
    <xdr:sp macro="" textlink="">
      <xdr:nvSpPr>
        <xdr:cNvPr id="70" name="人口1人当たり決算額の推移該当値テキスト130"/>
        <xdr:cNvSpPr txBox="1"/>
      </xdr:nvSpPr>
      <xdr:spPr>
        <a:xfrm>
          <a:off x="5740400" y="30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156648</xdr:rowOff>
    </xdr:from>
    <xdr:to>
      <xdr:col>26</xdr:col>
      <xdr:colOff>101600</xdr:colOff>
      <xdr:row>18</xdr:row>
      <xdr:rowOff>86798</xdr:rowOff>
    </xdr:to>
    <xdr:sp macro="" textlink="">
      <xdr:nvSpPr>
        <xdr:cNvPr id="71" name="楕円 70"/>
        <xdr:cNvSpPr/>
      </xdr:nvSpPr>
      <xdr:spPr bwMode="auto">
        <a:xfrm>
          <a:off x="4953000" y="311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71575</xdr:rowOff>
    </xdr:from>
    <xdr:ext cx="736600" cy="259045"/>
    <xdr:sp macro="" textlink="">
      <xdr:nvSpPr>
        <xdr:cNvPr id="72" name="テキスト ボックス 71"/>
        <xdr:cNvSpPr txBox="1"/>
      </xdr:nvSpPr>
      <xdr:spPr>
        <a:xfrm>
          <a:off x="4622800" y="320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24651</xdr:rowOff>
    </xdr:from>
    <xdr:to>
      <xdr:col>22</xdr:col>
      <xdr:colOff>165100</xdr:colOff>
      <xdr:row>18</xdr:row>
      <xdr:rowOff>126250</xdr:rowOff>
    </xdr:to>
    <xdr:sp macro="" textlink="">
      <xdr:nvSpPr>
        <xdr:cNvPr id="73" name="楕円 72"/>
        <xdr:cNvSpPr/>
      </xdr:nvSpPr>
      <xdr:spPr bwMode="auto">
        <a:xfrm>
          <a:off x="4254500" y="31583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111028</xdr:rowOff>
    </xdr:from>
    <xdr:ext cx="762000" cy="259045"/>
    <xdr:sp macro="" textlink="">
      <xdr:nvSpPr>
        <xdr:cNvPr id="74" name="テキスト ボックス 73"/>
        <xdr:cNvSpPr txBox="1"/>
      </xdr:nvSpPr>
      <xdr:spPr>
        <a:xfrm>
          <a:off x="3924300" y="32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39681</xdr:rowOff>
    </xdr:from>
    <xdr:to>
      <xdr:col>19</xdr:col>
      <xdr:colOff>38100</xdr:colOff>
      <xdr:row>18</xdr:row>
      <xdr:rowOff>141281</xdr:rowOff>
    </xdr:to>
    <xdr:sp macro="" textlink="">
      <xdr:nvSpPr>
        <xdr:cNvPr id="75" name="楕円 74"/>
        <xdr:cNvSpPr/>
      </xdr:nvSpPr>
      <xdr:spPr bwMode="auto">
        <a:xfrm>
          <a:off x="3556000" y="317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126058</xdr:rowOff>
    </xdr:from>
    <xdr:ext cx="762000" cy="259045"/>
    <xdr:sp macro="" textlink="">
      <xdr:nvSpPr>
        <xdr:cNvPr id="76" name="テキスト ボックス 75"/>
        <xdr:cNvSpPr txBox="1"/>
      </xdr:nvSpPr>
      <xdr:spPr>
        <a:xfrm>
          <a:off x="3225800" y="325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44234</xdr:rowOff>
    </xdr:from>
    <xdr:to>
      <xdr:col>15</xdr:col>
      <xdr:colOff>101600</xdr:colOff>
      <xdr:row>18</xdr:row>
      <xdr:rowOff>145834</xdr:rowOff>
    </xdr:to>
    <xdr:sp macro="" textlink="">
      <xdr:nvSpPr>
        <xdr:cNvPr id="77" name="楕円 76"/>
        <xdr:cNvSpPr/>
      </xdr:nvSpPr>
      <xdr:spPr bwMode="auto">
        <a:xfrm>
          <a:off x="2857500" y="317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130611</xdr:rowOff>
    </xdr:from>
    <xdr:ext cx="762000" cy="259045"/>
    <xdr:sp macro="" textlink="">
      <xdr:nvSpPr>
        <xdr:cNvPr id="78" name="テキスト ボックス 77"/>
        <xdr:cNvSpPr txBox="1"/>
      </xdr:nvSpPr>
      <xdr:spPr>
        <a:xfrm>
          <a:off x="2527300" y="32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89869</xdr:rowOff>
    </xdr:from>
    <xdr:to>
      <xdr:col>29</xdr:col>
      <xdr:colOff>127000</xdr:colOff>
      <xdr:row>36</xdr:row>
      <xdr:rowOff>117954</xdr:rowOff>
    </xdr:to>
    <xdr:cxnSp macro="">
      <xdr:nvCxnSpPr>
        <xdr:cNvPr id="113" name="直線コネクタ 112"/>
        <xdr:cNvCxnSpPr/>
      </xdr:nvCxnSpPr>
      <xdr:spPr bwMode="auto">
        <a:xfrm flipV="1">
          <a:off x="5003800" y="7043119"/>
          <a:ext cx="6477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114786</xdr:rowOff>
    </xdr:from>
    <xdr:to>
      <xdr:col>26</xdr:col>
      <xdr:colOff>50800</xdr:colOff>
      <xdr:row>36</xdr:row>
      <xdr:rowOff>117954</xdr:rowOff>
    </xdr:to>
    <xdr:cxnSp macro="">
      <xdr:nvCxnSpPr>
        <xdr:cNvPr id="116" name="直線コネクタ 115"/>
        <xdr:cNvCxnSpPr/>
      </xdr:nvCxnSpPr>
      <xdr:spPr bwMode="auto">
        <a:xfrm>
          <a:off x="4305300" y="7068036"/>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114786</xdr:rowOff>
    </xdr:from>
    <xdr:to>
      <xdr:col>22</xdr:col>
      <xdr:colOff>114300</xdr:colOff>
      <xdr:row>36</xdr:row>
      <xdr:rowOff>124127</xdr:rowOff>
    </xdr:to>
    <xdr:cxnSp macro="">
      <xdr:nvCxnSpPr>
        <xdr:cNvPr id="119" name="直線コネクタ 118"/>
        <xdr:cNvCxnSpPr/>
      </xdr:nvCxnSpPr>
      <xdr:spPr bwMode="auto">
        <a:xfrm flipV="1">
          <a:off x="3606800" y="7068036"/>
          <a:ext cx="698500" cy="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83468</xdr:rowOff>
    </xdr:from>
    <xdr:to>
      <xdr:col>18</xdr:col>
      <xdr:colOff>177800</xdr:colOff>
      <xdr:row>36</xdr:row>
      <xdr:rowOff>124127</xdr:rowOff>
    </xdr:to>
    <xdr:cxnSp macro="">
      <xdr:nvCxnSpPr>
        <xdr:cNvPr id="122" name="直線コネクタ 121"/>
        <xdr:cNvCxnSpPr/>
      </xdr:nvCxnSpPr>
      <xdr:spPr bwMode="auto">
        <a:xfrm>
          <a:off x="2908300" y="7036718"/>
          <a:ext cx="6985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39069</xdr:rowOff>
    </xdr:from>
    <xdr:to>
      <xdr:col>29</xdr:col>
      <xdr:colOff>177800</xdr:colOff>
      <xdr:row>36</xdr:row>
      <xdr:rowOff>140669</xdr:rowOff>
    </xdr:to>
    <xdr:sp macro="" textlink="">
      <xdr:nvSpPr>
        <xdr:cNvPr id="132" name="楕円 131"/>
        <xdr:cNvSpPr/>
      </xdr:nvSpPr>
      <xdr:spPr bwMode="auto">
        <a:xfrm>
          <a:off x="5600700" y="6992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11146</xdr:rowOff>
    </xdr:from>
    <xdr:ext cx="762000" cy="259045"/>
    <xdr:sp macro="" textlink="">
      <xdr:nvSpPr>
        <xdr:cNvPr id="133" name="人口1人当たり決算額の推移該当値テキスト445"/>
        <xdr:cNvSpPr txBox="1"/>
      </xdr:nvSpPr>
      <xdr:spPr>
        <a:xfrm>
          <a:off x="5740400" y="696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67154</xdr:rowOff>
    </xdr:from>
    <xdr:to>
      <xdr:col>26</xdr:col>
      <xdr:colOff>101600</xdr:colOff>
      <xdr:row>36</xdr:row>
      <xdr:rowOff>168754</xdr:rowOff>
    </xdr:to>
    <xdr:sp macro="" textlink="">
      <xdr:nvSpPr>
        <xdr:cNvPr id="134" name="楕円 133"/>
        <xdr:cNvSpPr/>
      </xdr:nvSpPr>
      <xdr:spPr bwMode="auto">
        <a:xfrm>
          <a:off x="4953000" y="702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153531</xdr:rowOff>
    </xdr:from>
    <xdr:ext cx="736600" cy="259045"/>
    <xdr:sp macro="" textlink="">
      <xdr:nvSpPr>
        <xdr:cNvPr id="135" name="テキスト ボックス 134"/>
        <xdr:cNvSpPr txBox="1"/>
      </xdr:nvSpPr>
      <xdr:spPr>
        <a:xfrm>
          <a:off x="4622800" y="710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63986</xdr:rowOff>
    </xdr:from>
    <xdr:to>
      <xdr:col>22</xdr:col>
      <xdr:colOff>165100</xdr:colOff>
      <xdr:row>36</xdr:row>
      <xdr:rowOff>165586</xdr:rowOff>
    </xdr:to>
    <xdr:sp macro="" textlink="">
      <xdr:nvSpPr>
        <xdr:cNvPr id="136" name="楕円 135"/>
        <xdr:cNvSpPr/>
      </xdr:nvSpPr>
      <xdr:spPr bwMode="auto">
        <a:xfrm>
          <a:off x="42545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150363</xdr:rowOff>
    </xdr:from>
    <xdr:ext cx="762000" cy="259045"/>
    <xdr:sp macro="" textlink="">
      <xdr:nvSpPr>
        <xdr:cNvPr id="137" name="テキスト ボックス 136"/>
        <xdr:cNvSpPr txBox="1"/>
      </xdr:nvSpPr>
      <xdr:spPr>
        <a:xfrm>
          <a:off x="39243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73327</xdr:rowOff>
    </xdr:from>
    <xdr:to>
      <xdr:col>19</xdr:col>
      <xdr:colOff>38100</xdr:colOff>
      <xdr:row>37</xdr:row>
      <xdr:rowOff>3477</xdr:rowOff>
    </xdr:to>
    <xdr:sp macro="" textlink="">
      <xdr:nvSpPr>
        <xdr:cNvPr id="138" name="楕円 137"/>
        <xdr:cNvSpPr/>
      </xdr:nvSpPr>
      <xdr:spPr bwMode="auto">
        <a:xfrm>
          <a:off x="3556000" y="702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159704</xdr:rowOff>
    </xdr:from>
    <xdr:ext cx="762000" cy="259045"/>
    <xdr:sp macro="" textlink="">
      <xdr:nvSpPr>
        <xdr:cNvPr id="139" name="テキスト ボックス 138"/>
        <xdr:cNvSpPr txBox="1"/>
      </xdr:nvSpPr>
      <xdr:spPr>
        <a:xfrm>
          <a:off x="3225800" y="711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32668</xdr:rowOff>
    </xdr:from>
    <xdr:to>
      <xdr:col>15</xdr:col>
      <xdr:colOff>101600</xdr:colOff>
      <xdr:row>36</xdr:row>
      <xdr:rowOff>134268</xdr:rowOff>
    </xdr:to>
    <xdr:sp macro="" textlink="">
      <xdr:nvSpPr>
        <xdr:cNvPr id="140" name="楕円 139"/>
        <xdr:cNvSpPr/>
      </xdr:nvSpPr>
      <xdr:spPr bwMode="auto">
        <a:xfrm>
          <a:off x="2857500" y="6985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119045</xdr:rowOff>
    </xdr:from>
    <xdr:ext cx="762000" cy="259045"/>
    <xdr:sp macro="" textlink="">
      <xdr:nvSpPr>
        <xdr:cNvPr id="141" name="テキスト ボックス 140"/>
        <xdr:cNvSpPr txBox="1"/>
      </xdr:nvSpPr>
      <xdr:spPr>
        <a:xfrm>
          <a:off x="2527300" y="707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167227</xdr:rowOff>
    </xdr:from>
    <xdr:to>
      <xdr:col>24</xdr:col>
      <xdr:colOff>63500</xdr:colOff>
      <xdr:row>38</xdr:row>
      <xdr:rowOff>64395</xdr:rowOff>
    </xdr:to>
    <xdr:cxnSp macro="">
      <xdr:nvCxnSpPr>
        <xdr:cNvPr id="61" name="直線コネクタ 60"/>
        <xdr:cNvCxnSpPr/>
      </xdr:nvCxnSpPr>
      <xdr:spPr>
        <a:xfrm flipV="1">
          <a:off x="3797300" y="6510877"/>
          <a:ext cx="8382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64395</xdr:rowOff>
    </xdr:from>
    <xdr:to>
      <xdr:col>19</xdr:col>
      <xdr:colOff>177800</xdr:colOff>
      <xdr:row>38</xdr:row>
      <xdr:rowOff>108382</xdr:rowOff>
    </xdr:to>
    <xdr:cxnSp macro="">
      <xdr:nvCxnSpPr>
        <xdr:cNvPr id="64" name="直線コネクタ 63"/>
        <xdr:cNvCxnSpPr/>
      </xdr:nvCxnSpPr>
      <xdr:spPr>
        <a:xfrm flipV="1">
          <a:off x="2908300" y="6579495"/>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108382</xdr:rowOff>
    </xdr:from>
    <xdr:to>
      <xdr:col>15</xdr:col>
      <xdr:colOff>50800</xdr:colOff>
      <xdr:row>38</xdr:row>
      <xdr:rowOff>125888</xdr:rowOff>
    </xdr:to>
    <xdr:cxnSp macro="">
      <xdr:nvCxnSpPr>
        <xdr:cNvPr id="67" name="直線コネクタ 66"/>
        <xdr:cNvCxnSpPr/>
      </xdr:nvCxnSpPr>
      <xdr:spPr>
        <a:xfrm flipV="1">
          <a:off x="2019300" y="6623482"/>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113202</xdr:rowOff>
    </xdr:from>
    <xdr:to>
      <xdr:col>10</xdr:col>
      <xdr:colOff>114300</xdr:colOff>
      <xdr:row>38</xdr:row>
      <xdr:rowOff>125888</xdr:rowOff>
    </xdr:to>
    <xdr:cxnSp macro="">
      <xdr:nvCxnSpPr>
        <xdr:cNvPr id="70" name="直線コネクタ 69"/>
        <xdr:cNvCxnSpPr/>
      </xdr:nvCxnSpPr>
      <xdr:spPr>
        <a:xfrm>
          <a:off x="1130300" y="6628302"/>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116427</xdr:rowOff>
    </xdr:from>
    <xdr:to>
      <xdr:col>24</xdr:col>
      <xdr:colOff>114300</xdr:colOff>
      <xdr:row>38</xdr:row>
      <xdr:rowOff>46577</xdr:rowOff>
    </xdr:to>
    <xdr:sp macro="" textlink="">
      <xdr:nvSpPr>
        <xdr:cNvPr id="80" name="楕円 79"/>
        <xdr:cNvSpPr/>
      </xdr:nvSpPr>
      <xdr:spPr>
        <a:xfrm>
          <a:off x="4584700" y="64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94854</xdr:rowOff>
    </xdr:from>
    <xdr:ext cx="534377" cy="259045"/>
    <xdr:sp macro="" textlink="">
      <xdr:nvSpPr>
        <xdr:cNvPr id="81" name="人件費該当値テキスト"/>
        <xdr:cNvSpPr txBox="1"/>
      </xdr:nvSpPr>
      <xdr:spPr>
        <a:xfrm>
          <a:off x="4686300" y="64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13595</xdr:rowOff>
    </xdr:from>
    <xdr:to>
      <xdr:col>20</xdr:col>
      <xdr:colOff>38100</xdr:colOff>
      <xdr:row>38</xdr:row>
      <xdr:rowOff>115195</xdr:rowOff>
    </xdr:to>
    <xdr:sp macro="" textlink="">
      <xdr:nvSpPr>
        <xdr:cNvPr id="82" name="楕円 81"/>
        <xdr:cNvSpPr/>
      </xdr:nvSpPr>
      <xdr:spPr>
        <a:xfrm>
          <a:off x="3746500" y="6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106322</xdr:rowOff>
    </xdr:from>
    <xdr:ext cx="534377" cy="259045"/>
    <xdr:sp macro="" textlink="">
      <xdr:nvSpPr>
        <xdr:cNvPr id="83" name="テキスト ボックス 82"/>
        <xdr:cNvSpPr txBox="1"/>
      </xdr:nvSpPr>
      <xdr:spPr>
        <a:xfrm>
          <a:off x="3530111" y="6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57582</xdr:rowOff>
    </xdr:from>
    <xdr:to>
      <xdr:col>15</xdr:col>
      <xdr:colOff>101600</xdr:colOff>
      <xdr:row>38</xdr:row>
      <xdr:rowOff>159182</xdr:rowOff>
    </xdr:to>
    <xdr:sp macro="" textlink="">
      <xdr:nvSpPr>
        <xdr:cNvPr id="84" name="楕円 83"/>
        <xdr:cNvSpPr/>
      </xdr:nvSpPr>
      <xdr:spPr>
        <a:xfrm>
          <a:off x="2857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150309</xdr:rowOff>
    </xdr:from>
    <xdr:ext cx="534377" cy="259045"/>
    <xdr:sp macro="" textlink="">
      <xdr:nvSpPr>
        <xdr:cNvPr id="85" name="テキスト ボックス 84"/>
        <xdr:cNvSpPr txBox="1"/>
      </xdr:nvSpPr>
      <xdr:spPr>
        <a:xfrm>
          <a:off x="2641111" y="66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75088</xdr:rowOff>
    </xdr:from>
    <xdr:to>
      <xdr:col>10</xdr:col>
      <xdr:colOff>165100</xdr:colOff>
      <xdr:row>39</xdr:row>
      <xdr:rowOff>5238</xdr:rowOff>
    </xdr:to>
    <xdr:sp macro="" textlink="">
      <xdr:nvSpPr>
        <xdr:cNvPr id="86" name="楕円 85"/>
        <xdr:cNvSpPr/>
      </xdr:nvSpPr>
      <xdr:spPr>
        <a:xfrm>
          <a:off x="1968500" y="65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167815</xdr:rowOff>
    </xdr:from>
    <xdr:ext cx="534377" cy="259045"/>
    <xdr:sp macro="" textlink="">
      <xdr:nvSpPr>
        <xdr:cNvPr id="87" name="テキスト ボックス 86"/>
        <xdr:cNvSpPr txBox="1"/>
      </xdr:nvSpPr>
      <xdr:spPr>
        <a:xfrm>
          <a:off x="1752111" y="66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62402</xdr:rowOff>
    </xdr:from>
    <xdr:to>
      <xdr:col>6</xdr:col>
      <xdr:colOff>38100</xdr:colOff>
      <xdr:row>38</xdr:row>
      <xdr:rowOff>164002</xdr:rowOff>
    </xdr:to>
    <xdr:sp macro="" textlink="">
      <xdr:nvSpPr>
        <xdr:cNvPr id="88" name="楕円 87"/>
        <xdr:cNvSpPr/>
      </xdr:nvSpPr>
      <xdr:spPr>
        <a:xfrm>
          <a:off x="1079500" y="65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155129</xdr:rowOff>
    </xdr:from>
    <xdr:ext cx="534377" cy="259045"/>
    <xdr:sp macro="" textlink="">
      <xdr:nvSpPr>
        <xdr:cNvPr id="89" name="テキスト ボックス 88"/>
        <xdr:cNvSpPr txBox="1"/>
      </xdr:nvSpPr>
      <xdr:spPr>
        <a:xfrm>
          <a:off x="863111" y="66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101958</xdr:rowOff>
    </xdr:from>
    <xdr:to>
      <xdr:col>24</xdr:col>
      <xdr:colOff>63500</xdr:colOff>
      <xdr:row>55</xdr:row>
      <xdr:rowOff>158766</xdr:rowOff>
    </xdr:to>
    <xdr:cxnSp macro="">
      <xdr:nvCxnSpPr>
        <xdr:cNvPr id="117" name="直線コネクタ 116"/>
        <xdr:cNvCxnSpPr/>
      </xdr:nvCxnSpPr>
      <xdr:spPr>
        <a:xfrm flipV="1">
          <a:off x="3797300" y="9360258"/>
          <a:ext cx="838200" cy="22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158766</xdr:rowOff>
    </xdr:from>
    <xdr:to>
      <xdr:col>19</xdr:col>
      <xdr:colOff>177800</xdr:colOff>
      <xdr:row>56</xdr:row>
      <xdr:rowOff>43071</xdr:rowOff>
    </xdr:to>
    <xdr:cxnSp macro="">
      <xdr:nvCxnSpPr>
        <xdr:cNvPr id="120" name="直線コネクタ 119"/>
        <xdr:cNvCxnSpPr/>
      </xdr:nvCxnSpPr>
      <xdr:spPr>
        <a:xfrm flipV="1">
          <a:off x="2908300" y="9588516"/>
          <a:ext cx="889000" cy="5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43071</xdr:rowOff>
    </xdr:from>
    <xdr:to>
      <xdr:col>15</xdr:col>
      <xdr:colOff>50800</xdr:colOff>
      <xdr:row>56</xdr:row>
      <xdr:rowOff>61496</xdr:rowOff>
    </xdr:to>
    <xdr:cxnSp macro="">
      <xdr:nvCxnSpPr>
        <xdr:cNvPr id="123" name="直線コネクタ 122"/>
        <xdr:cNvCxnSpPr/>
      </xdr:nvCxnSpPr>
      <xdr:spPr>
        <a:xfrm flipV="1">
          <a:off x="2019300" y="9644271"/>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61496</xdr:rowOff>
    </xdr:from>
    <xdr:to>
      <xdr:col>10</xdr:col>
      <xdr:colOff>114300</xdr:colOff>
      <xdr:row>56</xdr:row>
      <xdr:rowOff>110759</xdr:rowOff>
    </xdr:to>
    <xdr:cxnSp macro="">
      <xdr:nvCxnSpPr>
        <xdr:cNvPr id="126" name="直線コネクタ 125"/>
        <xdr:cNvCxnSpPr/>
      </xdr:nvCxnSpPr>
      <xdr:spPr>
        <a:xfrm flipV="1">
          <a:off x="1130300" y="966269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51158</xdr:rowOff>
    </xdr:from>
    <xdr:to>
      <xdr:col>24</xdr:col>
      <xdr:colOff>114300</xdr:colOff>
      <xdr:row>54</xdr:row>
      <xdr:rowOff>152758</xdr:rowOff>
    </xdr:to>
    <xdr:sp macro="" textlink="">
      <xdr:nvSpPr>
        <xdr:cNvPr id="136" name="楕円 135"/>
        <xdr:cNvSpPr/>
      </xdr:nvSpPr>
      <xdr:spPr>
        <a:xfrm>
          <a:off x="4584700" y="93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74035</xdr:rowOff>
    </xdr:from>
    <xdr:ext cx="534377" cy="259045"/>
    <xdr:sp macro="" textlink="">
      <xdr:nvSpPr>
        <xdr:cNvPr id="137" name="物件費該当値テキスト"/>
        <xdr:cNvSpPr txBox="1"/>
      </xdr:nvSpPr>
      <xdr:spPr>
        <a:xfrm>
          <a:off x="4686300" y="91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107966</xdr:rowOff>
    </xdr:from>
    <xdr:to>
      <xdr:col>20</xdr:col>
      <xdr:colOff>38100</xdr:colOff>
      <xdr:row>56</xdr:row>
      <xdr:rowOff>38116</xdr:rowOff>
    </xdr:to>
    <xdr:sp macro="" textlink="">
      <xdr:nvSpPr>
        <xdr:cNvPr id="138" name="楕円 137"/>
        <xdr:cNvSpPr/>
      </xdr:nvSpPr>
      <xdr:spPr>
        <a:xfrm>
          <a:off x="3746500" y="9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54643</xdr:rowOff>
    </xdr:from>
    <xdr:ext cx="534377" cy="259045"/>
    <xdr:sp macro="" textlink="">
      <xdr:nvSpPr>
        <xdr:cNvPr id="139" name="テキスト ボックス 138"/>
        <xdr:cNvSpPr txBox="1"/>
      </xdr:nvSpPr>
      <xdr:spPr>
        <a:xfrm>
          <a:off x="3530111" y="93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163721</xdr:rowOff>
    </xdr:from>
    <xdr:to>
      <xdr:col>15</xdr:col>
      <xdr:colOff>101600</xdr:colOff>
      <xdr:row>56</xdr:row>
      <xdr:rowOff>93871</xdr:rowOff>
    </xdr:to>
    <xdr:sp macro="" textlink="">
      <xdr:nvSpPr>
        <xdr:cNvPr id="140" name="楕円 139"/>
        <xdr:cNvSpPr/>
      </xdr:nvSpPr>
      <xdr:spPr>
        <a:xfrm>
          <a:off x="2857500" y="95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110398</xdr:rowOff>
    </xdr:from>
    <xdr:ext cx="534377" cy="259045"/>
    <xdr:sp macro="" textlink="">
      <xdr:nvSpPr>
        <xdr:cNvPr id="141" name="テキスト ボックス 140"/>
        <xdr:cNvSpPr txBox="1"/>
      </xdr:nvSpPr>
      <xdr:spPr>
        <a:xfrm>
          <a:off x="2641111" y="93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10696</xdr:rowOff>
    </xdr:from>
    <xdr:to>
      <xdr:col>10</xdr:col>
      <xdr:colOff>165100</xdr:colOff>
      <xdr:row>56</xdr:row>
      <xdr:rowOff>112296</xdr:rowOff>
    </xdr:to>
    <xdr:sp macro="" textlink="">
      <xdr:nvSpPr>
        <xdr:cNvPr id="142" name="楕円 141"/>
        <xdr:cNvSpPr/>
      </xdr:nvSpPr>
      <xdr:spPr>
        <a:xfrm>
          <a:off x="1968500" y="96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128823</xdr:rowOff>
    </xdr:from>
    <xdr:ext cx="534377" cy="259045"/>
    <xdr:sp macro="" textlink="">
      <xdr:nvSpPr>
        <xdr:cNvPr id="143" name="テキスト ボックス 142"/>
        <xdr:cNvSpPr txBox="1"/>
      </xdr:nvSpPr>
      <xdr:spPr>
        <a:xfrm>
          <a:off x="1752111" y="93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59959</xdr:rowOff>
    </xdr:from>
    <xdr:to>
      <xdr:col>6</xdr:col>
      <xdr:colOff>38100</xdr:colOff>
      <xdr:row>56</xdr:row>
      <xdr:rowOff>161559</xdr:rowOff>
    </xdr:to>
    <xdr:sp macro="" textlink="">
      <xdr:nvSpPr>
        <xdr:cNvPr id="144" name="楕円 143"/>
        <xdr:cNvSpPr/>
      </xdr:nvSpPr>
      <xdr:spPr>
        <a:xfrm>
          <a:off x="1079500" y="96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6636</xdr:rowOff>
    </xdr:from>
    <xdr:ext cx="534377" cy="259045"/>
    <xdr:sp macro="" textlink="">
      <xdr:nvSpPr>
        <xdr:cNvPr id="145" name="テキスト ボックス 144"/>
        <xdr:cNvSpPr txBox="1"/>
      </xdr:nvSpPr>
      <xdr:spPr>
        <a:xfrm>
          <a:off x="863111" y="943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75921</xdr:rowOff>
    </xdr:from>
    <xdr:to>
      <xdr:col>24</xdr:col>
      <xdr:colOff>63500</xdr:colOff>
      <xdr:row>78</xdr:row>
      <xdr:rowOff>77338</xdr:rowOff>
    </xdr:to>
    <xdr:cxnSp macro="">
      <xdr:nvCxnSpPr>
        <xdr:cNvPr id="172" name="直線コネクタ 171"/>
        <xdr:cNvCxnSpPr/>
      </xdr:nvCxnSpPr>
      <xdr:spPr>
        <a:xfrm flipV="1">
          <a:off x="3797300" y="13449021"/>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76012</xdr:rowOff>
    </xdr:from>
    <xdr:to>
      <xdr:col>19</xdr:col>
      <xdr:colOff>177800</xdr:colOff>
      <xdr:row>78</xdr:row>
      <xdr:rowOff>77338</xdr:rowOff>
    </xdr:to>
    <xdr:cxnSp macro="">
      <xdr:nvCxnSpPr>
        <xdr:cNvPr id="175" name="直線コネクタ 174"/>
        <xdr:cNvCxnSpPr/>
      </xdr:nvCxnSpPr>
      <xdr:spPr>
        <a:xfrm>
          <a:off x="2908300" y="1344911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74915</xdr:rowOff>
    </xdr:from>
    <xdr:to>
      <xdr:col>15</xdr:col>
      <xdr:colOff>50800</xdr:colOff>
      <xdr:row>78</xdr:row>
      <xdr:rowOff>76012</xdr:rowOff>
    </xdr:to>
    <xdr:cxnSp macro="">
      <xdr:nvCxnSpPr>
        <xdr:cNvPr id="178" name="直線コネクタ 177"/>
        <xdr:cNvCxnSpPr/>
      </xdr:nvCxnSpPr>
      <xdr:spPr>
        <a:xfrm>
          <a:off x="2019300" y="1344801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3728</xdr:rowOff>
    </xdr:from>
    <xdr:to>
      <xdr:col>10</xdr:col>
      <xdr:colOff>114300</xdr:colOff>
      <xdr:row>78</xdr:row>
      <xdr:rowOff>74915</xdr:rowOff>
    </xdr:to>
    <xdr:cxnSp macro="">
      <xdr:nvCxnSpPr>
        <xdr:cNvPr id="181" name="直線コネクタ 180"/>
        <xdr:cNvCxnSpPr/>
      </xdr:nvCxnSpPr>
      <xdr:spPr>
        <a:xfrm>
          <a:off x="1130300" y="13376828"/>
          <a:ext cx="889000" cy="7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25121</xdr:rowOff>
    </xdr:from>
    <xdr:to>
      <xdr:col>24</xdr:col>
      <xdr:colOff>114300</xdr:colOff>
      <xdr:row>78</xdr:row>
      <xdr:rowOff>126721</xdr:rowOff>
    </xdr:to>
    <xdr:sp macro="" textlink="">
      <xdr:nvSpPr>
        <xdr:cNvPr id="191" name="楕円 190"/>
        <xdr:cNvSpPr/>
      </xdr:nvSpPr>
      <xdr:spPr>
        <a:xfrm>
          <a:off x="45847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111498</xdr:rowOff>
    </xdr:from>
    <xdr:ext cx="469744" cy="259045"/>
    <xdr:sp macro="" textlink="">
      <xdr:nvSpPr>
        <xdr:cNvPr id="192" name="維持補修費該当値テキスト"/>
        <xdr:cNvSpPr txBox="1"/>
      </xdr:nvSpPr>
      <xdr:spPr>
        <a:xfrm>
          <a:off x="4686300" y="133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26538</xdr:rowOff>
    </xdr:from>
    <xdr:to>
      <xdr:col>20</xdr:col>
      <xdr:colOff>38100</xdr:colOff>
      <xdr:row>78</xdr:row>
      <xdr:rowOff>128138</xdr:rowOff>
    </xdr:to>
    <xdr:sp macro="" textlink="">
      <xdr:nvSpPr>
        <xdr:cNvPr id="193" name="楕円 192"/>
        <xdr:cNvSpPr/>
      </xdr:nvSpPr>
      <xdr:spPr>
        <a:xfrm>
          <a:off x="3746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119265</xdr:rowOff>
    </xdr:from>
    <xdr:ext cx="469744" cy="259045"/>
    <xdr:sp macro="" textlink="">
      <xdr:nvSpPr>
        <xdr:cNvPr id="194" name="テキスト ボックス 193"/>
        <xdr:cNvSpPr txBox="1"/>
      </xdr:nvSpPr>
      <xdr:spPr>
        <a:xfrm>
          <a:off x="3562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25212</xdr:rowOff>
    </xdr:from>
    <xdr:to>
      <xdr:col>15</xdr:col>
      <xdr:colOff>101600</xdr:colOff>
      <xdr:row>78</xdr:row>
      <xdr:rowOff>126812</xdr:rowOff>
    </xdr:to>
    <xdr:sp macro="" textlink="">
      <xdr:nvSpPr>
        <xdr:cNvPr id="195" name="楕円 194"/>
        <xdr:cNvSpPr/>
      </xdr:nvSpPr>
      <xdr:spPr>
        <a:xfrm>
          <a:off x="2857500" y="133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117939</xdr:rowOff>
    </xdr:from>
    <xdr:ext cx="469744" cy="259045"/>
    <xdr:sp macro="" textlink="">
      <xdr:nvSpPr>
        <xdr:cNvPr id="196" name="テキスト ボックス 195"/>
        <xdr:cNvSpPr txBox="1"/>
      </xdr:nvSpPr>
      <xdr:spPr>
        <a:xfrm>
          <a:off x="2673428" y="134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24115</xdr:rowOff>
    </xdr:from>
    <xdr:to>
      <xdr:col>10</xdr:col>
      <xdr:colOff>165100</xdr:colOff>
      <xdr:row>78</xdr:row>
      <xdr:rowOff>125715</xdr:rowOff>
    </xdr:to>
    <xdr:sp macro="" textlink="">
      <xdr:nvSpPr>
        <xdr:cNvPr id="197" name="楕円 196"/>
        <xdr:cNvSpPr/>
      </xdr:nvSpPr>
      <xdr:spPr>
        <a:xfrm>
          <a:off x="19685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116842</xdr:rowOff>
    </xdr:from>
    <xdr:ext cx="469744" cy="259045"/>
    <xdr:sp macro="" textlink="">
      <xdr:nvSpPr>
        <xdr:cNvPr id="198" name="テキスト ボックス 197"/>
        <xdr:cNvSpPr txBox="1"/>
      </xdr:nvSpPr>
      <xdr:spPr>
        <a:xfrm>
          <a:off x="1784428" y="1348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124378</xdr:rowOff>
    </xdr:from>
    <xdr:to>
      <xdr:col>6</xdr:col>
      <xdr:colOff>38100</xdr:colOff>
      <xdr:row>78</xdr:row>
      <xdr:rowOff>54528</xdr:rowOff>
    </xdr:to>
    <xdr:sp macro="" textlink="">
      <xdr:nvSpPr>
        <xdr:cNvPr id="199" name="楕円 198"/>
        <xdr:cNvSpPr/>
      </xdr:nvSpPr>
      <xdr:spPr>
        <a:xfrm>
          <a:off x="1079500" y="133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45655</xdr:rowOff>
    </xdr:from>
    <xdr:ext cx="469744" cy="259045"/>
    <xdr:sp macro="" textlink="">
      <xdr:nvSpPr>
        <xdr:cNvPr id="200" name="テキスト ボックス 199"/>
        <xdr:cNvSpPr txBox="1"/>
      </xdr:nvSpPr>
      <xdr:spPr>
        <a:xfrm>
          <a:off x="895428" y="134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130466</xdr:rowOff>
    </xdr:from>
    <xdr:to>
      <xdr:col>24</xdr:col>
      <xdr:colOff>63500</xdr:colOff>
      <xdr:row>98</xdr:row>
      <xdr:rowOff>32410</xdr:rowOff>
    </xdr:to>
    <xdr:cxnSp macro="">
      <xdr:nvCxnSpPr>
        <xdr:cNvPr id="230" name="直線コネクタ 229"/>
        <xdr:cNvCxnSpPr/>
      </xdr:nvCxnSpPr>
      <xdr:spPr>
        <a:xfrm flipV="1">
          <a:off x="3797300" y="16761116"/>
          <a:ext cx="8382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32410</xdr:rowOff>
    </xdr:from>
    <xdr:to>
      <xdr:col>19</xdr:col>
      <xdr:colOff>177800</xdr:colOff>
      <xdr:row>98</xdr:row>
      <xdr:rowOff>127343</xdr:rowOff>
    </xdr:to>
    <xdr:cxnSp macro="">
      <xdr:nvCxnSpPr>
        <xdr:cNvPr id="233" name="直線コネクタ 232"/>
        <xdr:cNvCxnSpPr/>
      </xdr:nvCxnSpPr>
      <xdr:spPr>
        <a:xfrm flipV="1">
          <a:off x="2908300" y="16834510"/>
          <a:ext cx="889000" cy="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110032</xdr:rowOff>
    </xdr:from>
    <xdr:to>
      <xdr:col>15</xdr:col>
      <xdr:colOff>50800</xdr:colOff>
      <xdr:row>98</xdr:row>
      <xdr:rowOff>127343</xdr:rowOff>
    </xdr:to>
    <xdr:cxnSp macro="">
      <xdr:nvCxnSpPr>
        <xdr:cNvPr id="236" name="直線コネクタ 235"/>
        <xdr:cNvCxnSpPr/>
      </xdr:nvCxnSpPr>
      <xdr:spPr>
        <a:xfrm>
          <a:off x="2019300" y="16912132"/>
          <a:ext cx="889000" cy="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110032</xdr:rowOff>
    </xdr:from>
    <xdr:to>
      <xdr:col>10</xdr:col>
      <xdr:colOff>114300</xdr:colOff>
      <xdr:row>98</xdr:row>
      <xdr:rowOff>118720</xdr:rowOff>
    </xdr:to>
    <xdr:cxnSp macro="">
      <xdr:nvCxnSpPr>
        <xdr:cNvPr id="239" name="直線コネクタ 238"/>
        <xdr:cNvCxnSpPr/>
      </xdr:nvCxnSpPr>
      <xdr:spPr>
        <a:xfrm flipV="1">
          <a:off x="1130300" y="1691213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79666</xdr:rowOff>
    </xdr:from>
    <xdr:to>
      <xdr:col>24</xdr:col>
      <xdr:colOff>114300</xdr:colOff>
      <xdr:row>98</xdr:row>
      <xdr:rowOff>9816</xdr:rowOff>
    </xdr:to>
    <xdr:sp macro="" textlink="">
      <xdr:nvSpPr>
        <xdr:cNvPr id="249" name="楕円 248"/>
        <xdr:cNvSpPr/>
      </xdr:nvSpPr>
      <xdr:spPr>
        <a:xfrm>
          <a:off x="4584700" y="16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58093</xdr:rowOff>
    </xdr:from>
    <xdr:ext cx="534377" cy="259045"/>
    <xdr:sp macro="" textlink="">
      <xdr:nvSpPr>
        <xdr:cNvPr id="250" name="扶助費該当値テキスト"/>
        <xdr:cNvSpPr txBox="1"/>
      </xdr:nvSpPr>
      <xdr:spPr>
        <a:xfrm>
          <a:off x="4686300" y="1668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153060</xdr:rowOff>
    </xdr:from>
    <xdr:to>
      <xdr:col>20</xdr:col>
      <xdr:colOff>38100</xdr:colOff>
      <xdr:row>98</xdr:row>
      <xdr:rowOff>83210</xdr:rowOff>
    </xdr:to>
    <xdr:sp macro="" textlink="">
      <xdr:nvSpPr>
        <xdr:cNvPr id="251" name="楕円 250"/>
        <xdr:cNvSpPr/>
      </xdr:nvSpPr>
      <xdr:spPr>
        <a:xfrm>
          <a:off x="3746500" y="167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74337</xdr:rowOff>
    </xdr:from>
    <xdr:ext cx="534377" cy="259045"/>
    <xdr:sp macro="" textlink="">
      <xdr:nvSpPr>
        <xdr:cNvPr id="252" name="テキスト ボックス 251"/>
        <xdr:cNvSpPr txBox="1"/>
      </xdr:nvSpPr>
      <xdr:spPr>
        <a:xfrm>
          <a:off x="3530111" y="168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76543</xdr:rowOff>
    </xdr:from>
    <xdr:to>
      <xdr:col>15</xdr:col>
      <xdr:colOff>101600</xdr:colOff>
      <xdr:row>99</xdr:row>
      <xdr:rowOff>6693</xdr:rowOff>
    </xdr:to>
    <xdr:sp macro="" textlink="">
      <xdr:nvSpPr>
        <xdr:cNvPr id="253" name="楕円 252"/>
        <xdr:cNvSpPr/>
      </xdr:nvSpPr>
      <xdr:spPr>
        <a:xfrm>
          <a:off x="2857500" y="168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169270</xdr:rowOff>
    </xdr:from>
    <xdr:ext cx="534377" cy="259045"/>
    <xdr:sp macro="" textlink="">
      <xdr:nvSpPr>
        <xdr:cNvPr id="254" name="テキスト ボックス 253"/>
        <xdr:cNvSpPr txBox="1"/>
      </xdr:nvSpPr>
      <xdr:spPr>
        <a:xfrm>
          <a:off x="2641111" y="1697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59232</xdr:rowOff>
    </xdr:from>
    <xdr:to>
      <xdr:col>10</xdr:col>
      <xdr:colOff>165100</xdr:colOff>
      <xdr:row>98</xdr:row>
      <xdr:rowOff>160832</xdr:rowOff>
    </xdr:to>
    <xdr:sp macro="" textlink="">
      <xdr:nvSpPr>
        <xdr:cNvPr id="255" name="楕円 254"/>
        <xdr:cNvSpPr/>
      </xdr:nvSpPr>
      <xdr:spPr>
        <a:xfrm>
          <a:off x="1968500" y="168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151959</xdr:rowOff>
    </xdr:from>
    <xdr:ext cx="534377" cy="259045"/>
    <xdr:sp macro="" textlink="">
      <xdr:nvSpPr>
        <xdr:cNvPr id="256" name="テキスト ボックス 255"/>
        <xdr:cNvSpPr txBox="1"/>
      </xdr:nvSpPr>
      <xdr:spPr>
        <a:xfrm>
          <a:off x="1752111" y="169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67920</xdr:rowOff>
    </xdr:from>
    <xdr:to>
      <xdr:col>6</xdr:col>
      <xdr:colOff>38100</xdr:colOff>
      <xdr:row>98</xdr:row>
      <xdr:rowOff>169520</xdr:rowOff>
    </xdr:to>
    <xdr:sp macro="" textlink="">
      <xdr:nvSpPr>
        <xdr:cNvPr id="257" name="楕円 256"/>
        <xdr:cNvSpPr/>
      </xdr:nvSpPr>
      <xdr:spPr>
        <a:xfrm>
          <a:off x="1079500" y="168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160647</xdr:rowOff>
    </xdr:from>
    <xdr:ext cx="534377" cy="259045"/>
    <xdr:sp macro="" textlink="">
      <xdr:nvSpPr>
        <xdr:cNvPr id="258" name="テキスト ボックス 257"/>
        <xdr:cNvSpPr txBox="1"/>
      </xdr:nvSpPr>
      <xdr:spPr>
        <a:xfrm>
          <a:off x="863111" y="169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106452</xdr:rowOff>
    </xdr:from>
    <xdr:to>
      <xdr:col>55</xdr:col>
      <xdr:colOff>0</xdr:colOff>
      <xdr:row>37</xdr:row>
      <xdr:rowOff>100303</xdr:rowOff>
    </xdr:to>
    <xdr:cxnSp macro="">
      <xdr:nvCxnSpPr>
        <xdr:cNvPr id="285" name="直線コネクタ 284"/>
        <xdr:cNvCxnSpPr/>
      </xdr:nvCxnSpPr>
      <xdr:spPr>
        <a:xfrm flipV="1">
          <a:off x="9639300" y="5935752"/>
          <a:ext cx="838200" cy="50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96097</xdr:rowOff>
    </xdr:from>
    <xdr:to>
      <xdr:col>50</xdr:col>
      <xdr:colOff>114300</xdr:colOff>
      <xdr:row>37</xdr:row>
      <xdr:rowOff>100303</xdr:rowOff>
    </xdr:to>
    <xdr:cxnSp macro="">
      <xdr:nvCxnSpPr>
        <xdr:cNvPr id="288" name="直線コネクタ 287"/>
        <xdr:cNvCxnSpPr/>
      </xdr:nvCxnSpPr>
      <xdr:spPr>
        <a:xfrm>
          <a:off x="8750300" y="643974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79222</xdr:rowOff>
    </xdr:from>
    <xdr:to>
      <xdr:col>45</xdr:col>
      <xdr:colOff>177800</xdr:colOff>
      <xdr:row>37</xdr:row>
      <xdr:rowOff>96097</xdr:rowOff>
    </xdr:to>
    <xdr:cxnSp macro="">
      <xdr:nvCxnSpPr>
        <xdr:cNvPr id="291" name="直線コネクタ 290"/>
        <xdr:cNvCxnSpPr/>
      </xdr:nvCxnSpPr>
      <xdr:spPr>
        <a:xfrm>
          <a:off x="7861300" y="6422872"/>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79222</xdr:rowOff>
    </xdr:from>
    <xdr:to>
      <xdr:col>41</xdr:col>
      <xdr:colOff>50800</xdr:colOff>
      <xdr:row>37</xdr:row>
      <xdr:rowOff>109379</xdr:rowOff>
    </xdr:to>
    <xdr:cxnSp macro="">
      <xdr:nvCxnSpPr>
        <xdr:cNvPr id="294" name="直線コネクタ 293"/>
        <xdr:cNvCxnSpPr/>
      </xdr:nvCxnSpPr>
      <xdr:spPr>
        <a:xfrm flipV="1">
          <a:off x="6972300" y="6422872"/>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55652</xdr:rowOff>
    </xdr:from>
    <xdr:to>
      <xdr:col>55</xdr:col>
      <xdr:colOff>50800</xdr:colOff>
      <xdr:row>34</xdr:row>
      <xdr:rowOff>157252</xdr:rowOff>
    </xdr:to>
    <xdr:sp macro="" textlink="">
      <xdr:nvSpPr>
        <xdr:cNvPr id="304" name="楕円 303"/>
        <xdr:cNvSpPr/>
      </xdr:nvSpPr>
      <xdr:spPr>
        <a:xfrm>
          <a:off x="10426700" y="58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78529</xdr:rowOff>
    </xdr:from>
    <xdr:ext cx="599010" cy="259045"/>
    <xdr:sp macro="" textlink="">
      <xdr:nvSpPr>
        <xdr:cNvPr id="305" name="補助費等該当値テキスト"/>
        <xdr:cNvSpPr txBox="1"/>
      </xdr:nvSpPr>
      <xdr:spPr>
        <a:xfrm>
          <a:off x="10528300" y="573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49503</xdr:rowOff>
    </xdr:from>
    <xdr:to>
      <xdr:col>50</xdr:col>
      <xdr:colOff>165100</xdr:colOff>
      <xdr:row>37</xdr:row>
      <xdr:rowOff>151103</xdr:rowOff>
    </xdr:to>
    <xdr:sp macro="" textlink="">
      <xdr:nvSpPr>
        <xdr:cNvPr id="306" name="楕円 305"/>
        <xdr:cNvSpPr/>
      </xdr:nvSpPr>
      <xdr:spPr>
        <a:xfrm>
          <a:off x="9588500" y="6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167630</xdr:rowOff>
    </xdr:from>
    <xdr:ext cx="534377" cy="259045"/>
    <xdr:sp macro="" textlink="">
      <xdr:nvSpPr>
        <xdr:cNvPr id="307" name="テキスト ボックス 306"/>
        <xdr:cNvSpPr txBox="1"/>
      </xdr:nvSpPr>
      <xdr:spPr>
        <a:xfrm>
          <a:off x="9372111" y="6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45297</xdr:rowOff>
    </xdr:from>
    <xdr:to>
      <xdr:col>46</xdr:col>
      <xdr:colOff>38100</xdr:colOff>
      <xdr:row>37</xdr:row>
      <xdr:rowOff>146897</xdr:rowOff>
    </xdr:to>
    <xdr:sp macro="" textlink="">
      <xdr:nvSpPr>
        <xdr:cNvPr id="308" name="楕円 307"/>
        <xdr:cNvSpPr/>
      </xdr:nvSpPr>
      <xdr:spPr>
        <a:xfrm>
          <a:off x="8699500" y="63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163424</xdr:rowOff>
    </xdr:from>
    <xdr:ext cx="534377" cy="259045"/>
    <xdr:sp macro="" textlink="">
      <xdr:nvSpPr>
        <xdr:cNvPr id="309" name="テキスト ボックス 308"/>
        <xdr:cNvSpPr txBox="1"/>
      </xdr:nvSpPr>
      <xdr:spPr>
        <a:xfrm>
          <a:off x="8483111" y="616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28422</xdr:rowOff>
    </xdr:from>
    <xdr:to>
      <xdr:col>41</xdr:col>
      <xdr:colOff>101600</xdr:colOff>
      <xdr:row>37</xdr:row>
      <xdr:rowOff>130022</xdr:rowOff>
    </xdr:to>
    <xdr:sp macro="" textlink="">
      <xdr:nvSpPr>
        <xdr:cNvPr id="310" name="楕円 309"/>
        <xdr:cNvSpPr/>
      </xdr:nvSpPr>
      <xdr:spPr>
        <a:xfrm>
          <a:off x="7810500" y="63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146549</xdr:rowOff>
    </xdr:from>
    <xdr:ext cx="534377" cy="259045"/>
    <xdr:sp macro="" textlink="">
      <xdr:nvSpPr>
        <xdr:cNvPr id="311" name="テキスト ボックス 310"/>
        <xdr:cNvSpPr txBox="1"/>
      </xdr:nvSpPr>
      <xdr:spPr>
        <a:xfrm>
          <a:off x="7594111" y="61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58579</xdr:rowOff>
    </xdr:from>
    <xdr:to>
      <xdr:col>36</xdr:col>
      <xdr:colOff>165100</xdr:colOff>
      <xdr:row>37</xdr:row>
      <xdr:rowOff>160179</xdr:rowOff>
    </xdr:to>
    <xdr:sp macro="" textlink="">
      <xdr:nvSpPr>
        <xdr:cNvPr id="312" name="楕円 311"/>
        <xdr:cNvSpPr/>
      </xdr:nvSpPr>
      <xdr:spPr>
        <a:xfrm>
          <a:off x="6921500" y="640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5256</xdr:rowOff>
    </xdr:from>
    <xdr:ext cx="534377" cy="259045"/>
    <xdr:sp macro="" textlink="">
      <xdr:nvSpPr>
        <xdr:cNvPr id="313" name="テキスト ボックス 312"/>
        <xdr:cNvSpPr txBox="1"/>
      </xdr:nvSpPr>
      <xdr:spPr>
        <a:xfrm>
          <a:off x="6705111" y="61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38519</xdr:rowOff>
    </xdr:from>
    <xdr:to>
      <xdr:col>55</xdr:col>
      <xdr:colOff>0</xdr:colOff>
      <xdr:row>55</xdr:row>
      <xdr:rowOff>148437</xdr:rowOff>
    </xdr:to>
    <xdr:cxnSp macro="">
      <xdr:nvCxnSpPr>
        <xdr:cNvPr id="342" name="直線コネクタ 341"/>
        <xdr:cNvCxnSpPr/>
      </xdr:nvCxnSpPr>
      <xdr:spPr>
        <a:xfrm flipV="1">
          <a:off x="9639300" y="8953919"/>
          <a:ext cx="838200" cy="6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148437</xdr:rowOff>
    </xdr:from>
    <xdr:to>
      <xdr:col>50</xdr:col>
      <xdr:colOff>114300</xdr:colOff>
      <xdr:row>57</xdr:row>
      <xdr:rowOff>36830</xdr:rowOff>
    </xdr:to>
    <xdr:cxnSp macro="">
      <xdr:nvCxnSpPr>
        <xdr:cNvPr id="345" name="直線コネクタ 344"/>
        <xdr:cNvCxnSpPr/>
      </xdr:nvCxnSpPr>
      <xdr:spPr>
        <a:xfrm flipV="1">
          <a:off x="8750300" y="9578187"/>
          <a:ext cx="889000" cy="2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36830</xdr:rowOff>
    </xdr:from>
    <xdr:to>
      <xdr:col>45</xdr:col>
      <xdr:colOff>177800</xdr:colOff>
      <xdr:row>57</xdr:row>
      <xdr:rowOff>119938</xdr:rowOff>
    </xdr:to>
    <xdr:cxnSp macro="">
      <xdr:nvCxnSpPr>
        <xdr:cNvPr id="348" name="直線コネクタ 347"/>
        <xdr:cNvCxnSpPr/>
      </xdr:nvCxnSpPr>
      <xdr:spPr>
        <a:xfrm flipV="1">
          <a:off x="7861300" y="9809480"/>
          <a:ext cx="889000" cy="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19177</xdr:rowOff>
    </xdr:from>
    <xdr:to>
      <xdr:col>41</xdr:col>
      <xdr:colOff>50800</xdr:colOff>
      <xdr:row>57</xdr:row>
      <xdr:rowOff>119938</xdr:rowOff>
    </xdr:to>
    <xdr:cxnSp macro="">
      <xdr:nvCxnSpPr>
        <xdr:cNvPr id="351" name="直線コネクタ 350"/>
        <xdr:cNvCxnSpPr/>
      </xdr:nvCxnSpPr>
      <xdr:spPr>
        <a:xfrm>
          <a:off x="6972300" y="9791827"/>
          <a:ext cx="8890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159169</xdr:rowOff>
    </xdr:from>
    <xdr:to>
      <xdr:col>55</xdr:col>
      <xdr:colOff>50800</xdr:colOff>
      <xdr:row>52</xdr:row>
      <xdr:rowOff>89319</xdr:rowOff>
    </xdr:to>
    <xdr:sp macro="" textlink="">
      <xdr:nvSpPr>
        <xdr:cNvPr id="361" name="楕円 360"/>
        <xdr:cNvSpPr/>
      </xdr:nvSpPr>
      <xdr:spPr>
        <a:xfrm>
          <a:off x="10426700" y="89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10596</xdr:rowOff>
    </xdr:from>
    <xdr:ext cx="534377" cy="259045"/>
    <xdr:sp macro="" textlink="">
      <xdr:nvSpPr>
        <xdr:cNvPr id="362" name="普通建設事業費該当値テキスト"/>
        <xdr:cNvSpPr txBox="1"/>
      </xdr:nvSpPr>
      <xdr:spPr>
        <a:xfrm>
          <a:off x="10528300" y="875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97637</xdr:rowOff>
    </xdr:from>
    <xdr:to>
      <xdr:col>50</xdr:col>
      <xdr:colOff>165100</xdr:colOff>
      <xdr:row>56</xdr:row>
      <xdr:rowOff>27787</xdr:rowOff>
    </xdr:to>
    <xdr:sp macro="" textlink="">
      <xdr:nvSpPr>
        <xdr:cNvPr id="363" name="楕円 362"/>
        <xdr:cNvSpPr/>
      </xdr:nvSpPr>
      <xdr:spPr>
        <a:xfrm>
          <a:off x="9588500" y="9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44314</xdr:rowOff>
    </xdr:from>
    <xdr:ext cx="534377" cy="259045"/>
    <xdr:sp macro="" textlink="">
      <xdr:nvSpPr>
        <xdr:cNvPr id="364" name="テキスト ボックス 363"/>
        <xdr:cNvSpPr txBox="1"/>
      </xdr:nvSpPr>
      <xdr:spPr>
        <a:xfrm>
          <a:off x="9372111" y="9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157480</xdr:rowOff>
    </xdr:from>
    <xdr:to>
      <xdr:col>46</xdr:col>
      <xdr:colOff>38100</xdr:colOff>
      <xdr:row>57</xdr:row>
      <xdr:rowOff>87630</xdr:rowOff>
    </xdr:to>
    <xdr:sp macro="" textlink="">
      <xdr:nvSpPr>
        <xdr:cNvPr id="365" name="楕円 364"/>
        <xdr:cNvSpPr/>
      </xdr:nvSpPr>
      <xdr:spPr>
        <a:xfrm>
          <a:off x="8699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78757</xdr:rowOff>
    </xdr:from>
    <xdr:ext cx="534377" cy="259045"/>
    <xdr:sp macro="" textlink="">
      <xdr:nvSpPr>
        <xdr:cNvPr id="366" name="テキスト ボックス 365"/>
        <xdr:cNvSpPr txBox="1"/>
      </xdr:nvSpPr>
      <xdr:spPr>
        <a:xfrm>
          <a:off x="8483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69138</xdr:rowOff>
    </xdr:from>
    <xdr:to>
      <xdr:col>41</xdr:col>
      <xdr:colOff>101600</xdr:colOff>
      <xdr:row>57</xdr:row>
      <xdr:rowOff>170738</xdr:rowOff>
    </xdr:to>
    <xdr:sp macro="" textlink="">
      <xdr:nvSpPr>
        <xdr:cNvPr id="367" name="楕円 366"/>
        <xdr:cNvSpPr/>
      </xdr:nvSpPr>
      <xdr:spPr>
        <a:xfrm>
          <a:off x="7810500" y="98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161865</xdr:rowOff>
    </xdr:from>
    <xdr:ext cx="534377" cy="259045"/>
    <xdr:sp macro="" textlink="">
      <xdr:nvSpPr>
        <xdr:cNvPr id="368" name="テキスト ボックス 367"/>
        <xdr:cNvSpPr txBox="1"/>
      </xdr:nvSpPr>
      <xdr:spPr>
        <a:xfrm>
          <a:off x="7594111" y="993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139827</xdr:rowOff>
    </xdr:from>
    <xdr:to>
      <xdr:col>36</xdr:col>
      <xdr:colOff>165100</xdr:colOff>
      <xdr:row>57</xdr:row>
      <xdr:rowOff>69977</xdr:rowOff>
    </xdr:to>
    <xdr:sp macro="" textlink="">
      <xdr:nvSpPr>
        <xdr:cNvPr id="369" name="楕円 368"/>
        <xdr:cNvSpPr/>
      </xdr:nvSpPr>
      <xdr:spPr>
        <a:xfrm>
          <a:off x="6921500" y="97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61104</xdr:rowOff>
    </xdr:from>
    <xdr:ext cx="534377" cy="259045"/>
    <xdr:sp macro="" textlink="">
      <xdr:nvSpPr>
        <xdr:cNvPr id="370" name="テキスト ボックス 369"/>
        <xdr:cNvSpPr txBox="1"/>
      </xdr:nvSpPr>
      <xdr:spPr>
        <a:xfrm>
          <a:off x="6705111" y="98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88170</xdr:rowOff>
    </xdr:from>
    <xdr:to>
      <xdr:col>55</xdr:col>
      <xdr:colOff>0</xdr:colOff>
      <xdr:row>77</xdr:row>
      <xdr:rowOff>30163</xdr:rowOff>
    </xdr:to>
    <xdr:cxnSp macro="">
      <xdr:nvCxnSpPr>
        <xdr:cNvPr id="399" name="直線コネクタ 398"/>
        <xdr:cNvCxnSpPr/>
      </xdr:nvCxnSpPr>
      <xdr:spPr>
        <a:xfrm flipV="1">
          <a:off x="9639300" y="12775470"/>
          <a:ext cx="838200" cy="45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30163</xdr:rowOff>
    </xdr:from>
    <xdr:to>
      <xdr:col>50</xdr:col>
      <xdr:colOff>114300</xdr:colOff>
      <xdr:row>78</xdr:row>
      <xdr:rowOff>22695</xdr:rowOff>
    </xdr:to>
    <xdr:cxnSp macro="">
      <xdr:nvCxnSpPr>
        <xdr:cNvPr id="402" name="直線コネクタ 401"/>
        <xdr:cNvCxnSpPr/>
      </xdr:nvCxnSpPr>
      <xdr:spPr>
        <a:xfrm flipV="1">
          <a:off x="8750300" y="13231813"/>
          <a:ext cx="889000" cy="1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22695</xdr:rowOff>
    </xdr:from>
    <xdr:to>
      <xdr:col>45</xdr:col>
      <xdr:colOff>177800</xdr:colOff>
      <xdr:row>78</xdr:row>
      <xdr:rowOff>30487</xdr:rowOff>
    </xdr:to>
    <xdr:cxnSp macro="">
      <xdr:nvCxnSpPr>
        <xdr:cNvPr id="405" name="直線コネクタ 404"/>
        <xdr:cNvCxnSpPr/>
      </xdr:nvCxnSpPr>
      <xdr:spPr>
        <a:xfrm flipV="1">
          <a:off x="7861300" y="13395795"/>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99543</xdr:rowOff>
    </xdr:from>
    <xdr:to>
      <xdr:col>41</xdr:col>
      <xdr:colOff>50800</xdr:colOff>
      <xdr:row>78</xdr:row>
      <xdr:rowOff>30487</xdr:rowOff>
    </xdr:to>
    <xdr:cxnSp macro="">
      <xdr:nvCxnSpPr>
        <xdr:cNvPr id="408" name="直線コネクタ 407"/>
        <xdr:cNvCxnSpPr/>
      </xdr:nvCxnSpPr>
      <xdr:spPr>
        <a:xfrm>
          <a:off x="6972300" y="13129743"/>
          <a:ext cx="889000" cy="27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37370</xdr:rowOff>
    </xdr:from>
    <xdr:to>
      <xdr:col>55</xdr:col>
      <xdr:colOff>50800</xdr:colOff>
      <xdr:row>74</xdr:row>
      <xdr:rowOff>138970</xdr:rowOff>
    </xdr:to>
    <xdr:sp macro="" textlink="">
      <xdr:nvSpPr>
        <xdr:cNvPr id="418" name="楕円 417"/>
        <xdr:cNvSpPr/>
      </xdr:nvSpPr>
      <xdr:spPr>
        <a:xfrm>
          <a:off x="10426700" y="127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60247</xdr:rowOff>
    </xdr:from>
    <xdr:ext cx="534377" cy="259045"/>
    <xdr:sp macro="" textlink="">
      <xdr:nvSpPr>
        <xdr:cNvPr id="419" name="普通建設事業費 （ うち新規整備　）該当値テキスト"/>
        <xdr:cNvSpPr txBox="1"/>
      </xdr:nvSpPr>
      <xdr:spPr>
        <a:xfrm>
          <a:off x="10528300" y="125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150813</xdr:rowOff>
    </xdr:from>
    <xdr:to>
      <xdr:col>50</xdr:col>
      <xdr:colOff>165100</xdr:colOff>
      <xdr:row>77</xdr:row>
      <xdr:rowOff>80963</xdr:rowOff>
    </xdr:to>
    <xdr:sp macro="" textlink="">
      <xdr:nvSpPr>
        <xdr:cNvPr id="420" name="楕円 419"/>
        <xdr:cNvSpPr/>
      </xdr:nvSpPr>
      <xdr:spPr>
        <a:xfrm>
          <a:off x="9588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97490</xdr:rowOff>
    </xdr:from>
    <xdr:ext cx="534377" cy="259045"/>
    <xdr:sp macro="" textlink="">
      <xdr:nvSpPr>
        <xdr:cNvPr id="421" name="テキスト ボックス 420"/>
        <xdr:cNvSpPr txBox="1"/>
      </xdr:nvSpPr>
      <xdr:spPr>
        <a:xfrm>
          <a:off x="9372111" y="12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143345</xdr:rowOff>
    </xdr:from>
    <xdr:to>
      <xdr:col>46</xdr:col>
      <xdr:colOff>38100</xdr:colOff>
      <xdr:row>78</xdr:row>
      <xdr:rowOff>73495</xdr:rowOff>
    </xdr:to>
    <xdr:sp macro="" textlink="">
      <xdr:nvSpPr>
        <xdr:cNvPr id="422" name="楕円 421"/>
        <xdr:cNvSpPr/>
      </xdr:nvSpPr>
      <xdr:spPr>
        <a:xfrm>
          <a:off x="8699500" y="133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64622</xdr:rowOff>
    </xdr:from>
    <xdr:ext cx="534377" cy="259045"/>
    <xdr:sp macro="" textlink="">
      <xdr:nvSpPr>
        <xdr:cNvPr id="423" name="テキスト ボックス 422"/>
        <xdr:cNvSpPr txBox="1"/>
      </xdr:nvSpPr>
      <xdr:spPr>
        <a:xfrm>
          <a:off x="8483111" y="134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151137</xdr:rowOff>
    </xdr:from>
    <xdr:to>
      <xdr:col>41</xdr:col>
      <xdr:colOff>101600</xdr:colOff>
      <xdr:row>78</xdr:row>
      <xdr:rowOff>81287</xdr:rowOff>
    </xdr:to>
    <xdr:sp macro="" textlink="">
      <xdr:nvSpPr>
        <xdr:cNvPr id="424" name="楕円 423"/>
        <xdr:cNvSpPr/>
      </xdr:nvSpPr>
      <xdr:spPr>
        <a:xfrm>
          <a:off x="7810500" y="133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72414</xdr:rowOff>
    </xdr:from>
    <xdr:ext cx="469744" cy="259045"/>
    <xdr:sp macro="" textlink="">
      <xdr:nvSpPr>
        <xdr:cNvPr id="425" name="テキスト ボックス 424"/>
        <xdr:cNvSpPr txBox="1"/>
      </xdr:nvSpPr>
      <xdr:spPr>
        <a:xfrm>
          <a:off x="7626428" y="134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48743</xdr:rowOff>
    </xdr:from>
    <xdr:to>
      <xdr:col>36</xdr:col>
      <xdr:colOff>165100</xdr:colOff>
      <xdr:row>76</xdr:row>
      <xdr:rowOff>150343</xdr:rowOff>
    </xdr:to>
    <xdr:sp macro="" textlink="">
      <xdr:nvSpPr>
        <xdr:cNvPr id="426" name="楕円 425"/>
        <xdr:cNvSpPr/>
      </xdr:nvSpPr>
      <xdr:spPr>
        <a:xfrm>
          <a:off x="6921500" y="130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166870</xdr:rowOff>
    </xdr:from>
    <xdr:ext cx="534377" cy="259045"/>
    <xdr:sp macro="" textlink="">
      <xdr:nvSpPr>
        <xdr:cNvPr id="427" name="テキスト ボックス 426"/>
        <xdr:cNvSpPr txBox="1"/>
      </xdr:nvSpPr>
      <xdr:spPr>
        <a:xfrm>
          <a:off x="6705111" y="128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163373</xdr:rowOff>
    </xdr:from>
    <xdr:to>
      <xdr:col>55</xdr:col>
      <xdr:colOff>0</xdr:colOff>
      <xdr:row>98</xdr:row>
      <xdr:rowOff>33770</xdr:rowOff>
    </xdr:to>
    <xdr:cxnSp macro="">
      <xdr:nvCxnSpPr>
        <xdr:cNvPr id="456" name="直線コネクタ 455"/>
        <xdr:cNvCxnSpPr/>
      </xdr:nvCxnSpPr>
      <xdr:spPr>
        <a:xfrm flipV="1">
          <a:off x="9639300" y="16794023"/>
          <a:ext cx="8382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33770</xdr:rowOff>
    </xdr:from>
    <xdr:to>
      <xdr:col>50</xdr:col>
      <xdr:colOff>114300</xdr:colOff>
      <xdr:row>98</xdr:row>
      <xdr:rowOff>76454</xdr:rowOff>
    </xdr:to>
    <xdr:cxnSp macro="">
      <xdr:nvCxnSpPr>
        <xdr:cNvPr id="459" name="直線コネクタ 458"/>
        <xdr:cNvCxnSpPr/>
      </xdr:nvCxnSpPr>
      <xdr:spPr>
        <a:xfrm flipV="1">
          <a:off x="8750300" y="16835870"/>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76454</xdr:rowOff>
    </xdr:from>
    <xdr:to>
      <xdr:col>45</xdr:col>
      <xdr:colOff>177800</xdr:colOff>
      <xdr:row>98</xdr:row>
      <xdr:rowOff>121183</xdr:rowOff>
    </xdr:to>
    <xdr:cxnSp macro="">
      <xdr:nvCxnSpPr>
        <xdr:cNvPr id="462" name="直線コネクタ 461"/>
        <xdr:cNvCxnSpPr/>
      </xdr:nvCxnSpPr>
      <xdr:spPr>
        <a:xfrm flipV="1">
          <a:off x="7861300" y="16878554"/>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121183</xdr:rowOff>
    </xdr:from>
    <xdr:to>
      <xdr:col>41</xdr:col>
      <xdr:colOff>50800</xdr:colOff>
      <xdr:row>99</xdr:row>
      <xdr:rowOff>38100</xdr:rowOff>
    </xdr:to>
    <xdr:cxnSp macro="">
      <xdr:nvCxnSpPr>
        <xdr:cNvPr id="465" name="直線コネクタ 464"/>
        <xdr:cNvCxnSpPr/>
      </xdr:nvCxnSpPr>
      <xdr:spPr>
        <a:xfrm flipV="1">
          <a:off x="6972300" y="16923283"/>
          <a:ext cx="889000" cy="8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112573</xdr:rowOff>
    </xdr:from>
    <xdr:to>
      <xdr:col>55</xdr:col>
      <xdr:colOff>50800</xdr:colOff>
      <xdr:row>98</xdr:row>
      <xdr:rowOff>42723</xdr:rowOff>
    </xdr:to>
    <xdr:sp macro="" textlink="">
      <xdr:nvSpPr>
        <xdr:cNvPr id="475" name="楕円 474"/>
        <xdr:cNvSpPr/>
      </xdr:nvSpPr>
      <xdr:spPr>
        <a:xfrm>
          <a:off x="10426700" y="167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91000</xdr:rowOff>
    </xdr:from>
    <xdr:ext cx="534377" cy="259045"/>
    <xdr:sp macro="" textlink="">
      <xdr:nvSpPr>
        <xdr:cNvPr id="476" name="普通建設事業費 （ うち更新整備　）該当値テキスト"/>
        <xdr:cNvSpPr txBox="1"/>
      </xdr:nvSpPr>
      <xdr:spPr>
        <a:xfrm>
          <a:off x="10528300" y="167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154420</xdr:rowOff>
    </xdr:from>
    <xdr:to>
      <xdr:col>50</xdr:col>
      <xdr:colOff>165100</xdr:colOff>
      <xdr:row>98</xdr:row>
      <xdr:rowOff>84570</xdr:rowOff>
    </xdr:to>
    <xdr:sp macro="" textlink="">
      <xdr:nvSpPr>
        <xdr:cNvPr id="477" name="楕円 476"/>
        <xdr:cNvSpPr/>
      </xdr:nvSpPr>
      <xdr:spPr>
        <a:xfrm>
          <a:off x="9588500" y="167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75697</xdr:rowOff>
    </xdr:from>
    <xdr:ext cx="534377" cy="259045"/>
    <xdr:sp macro="" textlink="">
      <xdr:nvSpPr>
        <xdr:cNvPr id="478" name="テキスト ボックス 477"/>
        <xdr:cNvSpPr txBox="1"/>
      </xdr:nvSpPr>
      <xdr:spPr>
        <a:xfrm>
          <a:off x="9372111" y="168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25654</xdr:rowOff>
    </xdr:from>
    <xdr:to>
      <xdr:col>46</xdr:col>
      <xdr:colOff>38100</xdr:colOff>
      <xdr:row>98</xdr:row>
      <xdr:rowOff>127254</xdr:rowOff>
    </xdr:to>
    <xdr:sp macro="" textlink="">
      <xdr:nvSpPr>
        <xdr:cNvPr id="479" name="楕円 478"/>
        <xdr:cNvSpPr/>
      </xdr:nvSpPr>
      <xdr:spPr>
        <a:xfrm>
          <a:off x="8699500" y="168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118381</xdr:rowOff>
    </xdr:from>
    <xdr:ext cx="534377" cy="259045"/>
    <xdr:sp macro="" textlink="">
      <xdr:nvSpPr>
        <xdr:cNvPr id="480" name="テキスト ボックス 479"/>
        <xdr:cNvSpPr txBox="1"/>
      </xdr:nvSpPr>
      <xdr:spPr>
        <a:xfrm>
          <a:off x="8483111" y="169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70383</xdr:rowOff>
    </xdr:from>
    <xdr:to>
      <xdr:col>41</xdr:col>
      <xdr:colOff>101600</xdr:colOff>
      <xdr:row>99</xdr:row>
      <xdr:rowOff>533</xdr:rowOff>
    </xdr:to>
    <xdr:sp macro="" textlink="">
      <xdr:nvSpPr>
        <xdr:cNvPr id="481" name="楕円 480"/>
        <xdr:cNvSpPr/>
      </xdr:nvSpPr>
      <xdr:spPr>
        <a:xfrm>
          <a:off x="7810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163110</xdr:rowOff>
    </xdr:from>
    <xdr:ext cx="469744" cy="259045"/>
    <xdr:sp macro="" textlink="">
      <xdr:nvSpPr>
        <xdr:cNvPr id="482" name="テキスト ボックス 481"/>
        <xdr:cNvSpPr txBox="1"/>
      </xdr:nvSpPr>
      <xdr:spPr>
        <a:xfrm>
          <a:off x="7626428" y="1696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158750</xdr:rowOff>
    </xdr:from>
    <xdr:to>
      <xdr:col>36</xdr:col>
      <xdr:colOff>165100</xdr:colOff>
      <xdr:row>99</xdr:row>
      <xdr:rowOff>88900</xdr:rowOff>
    </xdr:to>
    <xdr:sp macro="" textlink="">
      <xdr:nvSpPr>
        <xdr:cNvPr id="483" name="楕円 482"/>
        <xdr:cNvSpPr/>
      </xdr:nvSpPr>
      <xdr:spPr>
        <a:xfrm>
          <a:off x="6921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80027</xdr:rowOff>
    </xdr:from>
    <xdr:ext cx="378565" cy="259045"/>
    <xdr:sp macro="" textlink="">
      <xdr:nvSpPr>
        <xdr:cNvPr id="484" name="テキスト ボックス 483"/>
        <xdr:cNvSpPr txBox="1"/>
      </xdr:nvSpPr>
      <xdr:spPr>
        <a:xfrm>
          <a:off x="6783017" y="17053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144044</xdr:rowOff>
    </xdr:from>
    <xdr:to>
      <xdr:col>85</xdr:col>
      <xdr:colOff>127000</xdr:colOff>
      <xdr:row>37</xdr:row>
      <xdr:rowOff>148673</xdr:rowOff>
    </xdr:to>
    <xdr:cxnSp macro="">
      <xdr:nvCxnSpPr>
        <xdr:cNvPr id="509" name="直線コネクタ 508"/>
        <xdr:cNvCxnSpPr/>
      </xdr:nvCxnSpPr>
      <xdr:spPr>
        <a:xfrm flipV="1">
          <a:off x="15481300" y="6487694"/>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148673</xdr:rowOff>
    </xdr:from>
    <xdr:to>
      <xdr:col>81</xdr:col>
      <xdr:colOff>50800</xdr:colOff>
      <xdr:row>38</xdr:row>
      <xdr:rowOff>25400</xdr:rowOff>
    </xdr:to>
    <xdr:cxnSp macro="">
      <xdr:nvCxnSpPr>
        <xdr:cNvPr id="512" name="直線コネクタ 511"/>
        <xdr:cNvCxnSpPr/>
      </xdr:nvCxnSpPr>
      <xdr:spPr>
        <a:xfrm flipV="1">
          <a:off x="14592300" y="6492323"/>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93244</xdr:rowOff>
    </xdr:from>
    <xdr:to>
      <xdr:col>85</xdr:col>
      <xdr:colOff>177800</xdr:colOff>
      <xdr:row>38</xdr:row>
      <xdr:rowOff>23394</xdr:rowOff>
    </xdr:to>
    <xdr:sp macro="" textlink="">
      <xdr:nvSpPr>
        <xdr:cNvPr id="528" name="楕円 527"/>
        <xdr:cNvSpPr/>
      </xdr:nvSpPr>
      <xdr:spPr>
        <a:xfrm>
          <a:off x="16268700" y="64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67671</xdr:rowOff>
    </xdr:from>
    <xdr:ext cx="378565" cy="259045"/>
    <xdr:sp macro="" textlink="">
      <xdr:nvSpPr>
        <xdr:cNvPr id="529" name="災害復旧事業費該当値テキスト"/>
        <xdr:cNvSpPr txBox="1"/>
      </xdr:nvSpPr>
      <xdr:spPr>
        <a:xfrm>
          <a:off x="16370300" y="64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97873</xdr:rowOff>
    </xdr:from>
    <xdr:to>
      <xdr:col>81</xdr:col>
      <xdr:colOff>101600</xdr:colOff>
      <xdr:row>38</xdr:row>
      <xdr:rowOff>28023</xdr:rowOff>
    </xdr:to>
    <xdr:sp macro="" textlink="">
      <xdr:nvSpPr>
        <xdr:cNvPr id="530" name="楕円 529"/>
        <xdr:cNvSpPr/>
      </xdr:nvSpPr>
      <xdr:spPr>
        <a:xfrm>
          <a:off x="15430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19149</xdr:rowOff>
    </xdr:from>
    <xdr:ext cx="378565" cy="259045"/>
    <xdr:sp macro="" textlink="">
      <xdr:nvSpPr>
        <xdr:cNvPr id="531" name="テキスト ボックス 530"/>
        <xdr:cNvSpPr txBox="1"/>
      </xdr:nvSpPr>
      <xdr:spPr>
        <a:xfrm>
          <a:off x="15292017" y="653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170642</xdr:rowOff>
    </xdr:from>
    <xdr:to>
      <xdr:col>85</xdr:col>
      <xdr:colOff>127000</xdr:colOff>
      <xdr:row>78</xdr:row>
      <xdr:rowOff>13677</xdr:rowOff>
    </xdr:to>
    <xdr:cxnSp macro="">
      <xdr:nvCxnSpPr>
        <xdr:cNvPr id="617" name="直線コネクタ 616"/>
        <xdr:cNvCxnSpPr/>
      </xdr:nvCxnSpPr>
      <xdr:spPr>
        <a:xfrm>
          <a:off x="15481300" y="13372292"/>
          <a:ext cx="8382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145169</xdr:rowOff>
    </xdr:from>
    <xdr:to>
      <xdr:col>81</xdr:col>
      <xdr:colOff>50800</xdr:colOff>
      <xdr:row>77</xdr:row>
      <xdr:rowOff>170642</xdr:rowOff>
    </xdr:to>
    <xdr:cxnSp macro="">
      <xdr:nvCxnSpPr>
        <xdr:cNvPr id="620" name="直線コネクタ 619"/>
        <xdr:cNvCxnSpPr/>
      </xdr:nvCxnSpPr>
      <xdr:spPr>
        <a:xfrm>
          <a:off x="14592300" y="1334681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101802</xdr:rowOff>
    </xdr:from>
    <xdr:to>
      <xdr:col>76</xdr:col>
      <xdr:colOff>114300</xdr:colOff>
      <xdr:row>77</xdr:row>
      <xdr:rowOff>145169</xdr:rowOff>
    </xdr:to>
    <xdr:cxnSp macro="">
      <xdr:nvCxnSpPr>
        <xdr:cNvPr id="623" name="直線コネクタ 622"/>
        <xdr:cNvCxnSpPr/>
      </xdr:nvCxnSpPr>
      <xdr:spPr>
        <a:xfrm>
          <a:off x="13703300" y="13303452"/>
          <a:ext cx="889000" cy="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52310</xdr:rowOff>
    </xdr:from>
    <xdr:to>
      <xdr:col>71</xdr:col>
      <xdr:colOff>177800</xdr:colOff>
      <xdr:row>77</xdr:row>
      <xdr:rowOff>101802</xdr:rowOff>
    </xdr:to>
    <xdr:cxnSp macro="">
      <xdr:nvCxnSpPr>
        <xdr:cNvPr id="626" name="直線コネクタ 625"/>
        <xdr:cNvCxnSpPr/>
      </xdr:nvCxnSpPr>
      <xdr:spPr>
        <a:xfrm>
          <a:off x="12814300" y="13253960"/>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134327</xdr:rowOff>
    </xdr:from>
    <xdr:to>
      <xdr:col>85</xdr:col>
      <xdr:colOff>177800</xdr:colOff>
      <xdr:row>78</xdr:row>
      <xdr:rowOff>64477</xdr:rowOff>
    </xdr:to>
    <xdr:sp macro="" textlink="">
      <xdr:nvSpPr>
        <xdr:cNvPr id="636" name="楕円 635"/>
        <xdr:cNvSpPr/>
      </xdr:nvSpPr>
      <xdr:spPr>
        <a:xfrm>
          <a:off x="16268700" y="133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49254</xdr:rowOff>
    </xdr:from>
    <xdr:ext cx="534377" cy="259045"/>
    <xdr:sp macro="" textlink="">
      <xdr:nvSpPr>
        <xdr:cNvPr id="637" name="公債費該当値テキスト"/>
        <xdr:cNvSpPr txBox="1"/>
      </xdr:nvSpPr>
      <xdr:spPr>
        <a:xfrm>
          <a:off x="16370300" y="132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119842</xdr:rowOff>
    </xdr:from>
    <xdr:to>
      <xdr:col>81</xdr:col>
      <xdr:colOff>101600</xdr:colOff>
      <xdr:row>78</xdr:row>
      <xdr:rowOff>49992</xdr:rowOff>
    </xdr:to>
    <xdr:sp macro="" textlink="">
      <xdr:nvSpPr>
        <xdr:cNvPr id="638" name="楕円 637"/>
        <xdr:cNvSpPr/>
      </xdr:nvSpPr>
      <xdr:spPr>
        <a:xfrm>
          <a:off x="15430500" y="133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41119</xdr:rowOff>
    </xdr:from>
    <xdr:ext cx="534377" cy="259045"/>
    <xdr:sp macro="" textlink="">
      <xdr:nvSpPr>
        <xdr:cNvPr id="639" name="テキスト ボックス 638"/>
        <xdr:cNvSpPr txBox="1"/>
      </xdr:nvSpPr>
      <xdr:spPr>
        <a:xfrm>
          <a:off x="15214111" y="134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94369</xdr:rowOff>
    </xdr:from>
    <xdr:to>
      <xdr:col>76</xdr:col>
      <xdr:colOff>165100</xdr:colOff>
      <xdr:row>78</xdr:row>
      <xdr:rowOff>24519</xdr:rowOff>
    </xdr:to>
    <xdr:sp macro="" textlink="">
      <xdr:nvSpPr>
        <xdr:cNvPr id="640" name="楕円 639"/>
        <xdr:cNvSpPr/>
      </xdr:nvSpPr>
      <xdr:spPr>
        <a:xfrm>
          <a:off x="14541500" y="132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15646</xdr:rowOff>
    </xdr:from>
    <xdr:ext cx="534377" cy="259045"/>
    <xdr:sp macro="" textlink="">
      <xdr:nvSpPr>
        <xdr:cNvPr id="641" name="テキスト ボックス 640"/>
        <xdr:cNvSpPr txBox="1"/>
      </xdr:nvSpPr>
      <xdr:spPr>
        <a:xfrm>
          <a:off x="14325111" y="133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51002</xdr:rowOff>
    </xdr:from>
    <xdr:to>
      <xdr:col>72</xdr:col>
      <xdr:colOff>38100</xdr:colOff>
      <xdr:row>77</xdr:row>
      <xdr:rowOff>152602</xdr:rowOff>
    </xdr:to>
    <xdr:sp macro="" textlink="">
      <xdr:nvSpPr>
        <xdr:cNvPr id="642" name="楕円 641"/>
        <xdr:cNvSpPr/>
      </xdr:nvSpPr>
      <xdr:spPr>
        <a:xfrm>
          <a:off x="13652500" y="132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143729</xdr:rowOff>
    </xdr:from>
    <xdr:ext cx="534377" cy="259045"/>
    <xdr:sp macro="" textlink="">
      <xdr:nvSpPr>
        <xdr:cNvPr id="643" name="テキスト ボックス 642"/>
        <xdr:cNvSpPr txBox="1"/>
      </xdr:nvSpPr>
      <xdr:spPr>
        <a:xfrm>
          <a:off x="13436111" y="133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1510</xdr:rowOff>
    </xdr:from>
    <xdr:to>
      <xdr:col>67</xdr:col>
      <xdr:colOff>101600</xdr:colOff>
      <xdr:row>77</xdr:row>
      <xdr:rowOff>103110</xdr:rowOff>
    </xdr:to>
    <xdr:sp macro="" textlink="">
      <xdr:nvSpPr>
        <xdr:cNvPr id="644" name="楕円 643"/>
        <xdr:cNvSpPr/>
      </xdr:nvSpPr>
      <xdr:spPr>
        <a:xfrm>
          <a:off x="12763500" y="132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94237</xdr:rowOff>
    </xdr:from>
    <xdr:ext cx="534377" cy="259045"/>
    <xdr:sp macro="" textlink="">
      <xdr:nvSpPr>
        <xdr:cNvPr id="645" name="テキスト ボックス 644"/>
        <xdr:cNvSpPr txBox="1"/>
      </xdr:nvSpPr>
      <xdr:spPr>
        <a:xfrm>
          <a:off x="12547111" y="132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43631</xdr:rowOff>
    </xdr:from>
    <xdr:to>
      <xdr:col>85</xdr:col>
      <xdr:colOff>127000</xdr:colOff>
      <xdr:row>98</xdr:row>
      <xdr:rowOff>17704</xdr:rowOff>
    </xdr:to>
    <xdr:cxnSp macro="">
      <xdr:nvCxnSpPr>
        <xdr:cNvPr id="674" name="直線コネクタ 673"/>
        <xdr:cNvCxnSpPr/>
      </xdr:nvCxnSpPr>
      <xdr:spPr>
        <a:xfrm flipV="1">
          <a:off x="15481300" y="16674281"/>
          <a:ext cx="838200" cy="1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151416</xdr:rowOff>
    </xdr:from>
    <xdr:to>
      <xdr:col>81</xdr:col>
      <xdr:colOff>50800</xdr:colOff>
      <xdr:row>98</xdr:row>
      <xdr:rowOff>17704</xdr:rowOff>
    </xdr:to>
    <xdr:cxnSp macro="">
      <xdr:nvCxnSpPr>
        <xdr:cNvPr id="677" name="直線コネクタ 676"/>
        <xdr:cNvCxnSpPr/>
      </xdr:nvCxnSpPr>
      <xdr:spPr>
        <a:xfrm>
          <a:off x="14592300" y="16610616"/>
          <a:ext cx="889000" cy="2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151416</xdr:rowOff>
    </xdr:from>
    <xdr:to>
      <xdr:col>76</xdr:col>
      <xdr:colOff>114300</xdr:colOff>
      <xdr:row>96</xdr:row>
      <xdr:rowOff>159683</xdr:rowOff>
    </xdr:to>
    <xdr:cxnSp macro="">
      <xdr:nvCxnSpPr>
        <xdr:cNvPr id="680" name="直線コネクタ 679"/>
        <xdr:cNvCxnSpPr/>
      </xdr:nvCxnSpPr>
      <xdr:spPr>
        <a:xfrm flipV="1">
          <a:off x="13703300" y="16610616"/>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159683</xdr:rowOff>
    </xdr:from>
    <xdr:to>
      <xdr:col>71</xdr:col>
      <xdr:colOff>177800</xdr:colOff>
      <xdr:row>97</xdr:row>
      <xdr:rowOff>151834</xdr:rowOff>
    </xdr:to>
    <xdr:cxnSp macro="">
      <xdr:nvCxnSpPr>
        <xdr:cNvPr id="683" name="直線コネクタ 682"/>
        <xdr:cNvCxnSpPr/>
      </xdr:nvCxnSpPr>
      <xdr:spPr>
        <a:xfrm flipV="1">
          <a:off x="12814300" y="16618883"/>
          <a:ext cx="88900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164281</xdr:rowOff>
    </xdr:from>
    <xdr:to>
      <xdr:col>85</xdr:col>
      <xdr:colOff>177800</xdr:colOff>
      <xdr:row>97</xdr:row>
      <xdr:rowOff>94431</xdr:rowOff>
    </xdr:to>
    <xdr:sp macro="" textlink="">
      <xdr:nvSpPr>
        <xdr:cNvPr id="693" name="楕円 692"/>
        <xdr:cNvSpPr/>
      </xdr:nvSpPr>
      <xdr:spPr>
        <a:xfrm>
          <a:off x="16268700" y="166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15708</xdr:rowOff>
    </xdr:from>
    <xdr:ext cx="534377" cy="259045"/>
    <xdr:sp macro="" textlink="">
      <xdr:nvSpPr>
        <xdr:cNvPr id="694" name="積立金該当値テキスト"/>
        <xdr:cNvSpPr txBox="1"/>
      </xdr:nvSpPr>
      <xdr:spPr>
        <a:xfrm>
          <a:off x="16370300" y="164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138354</xdr:rowOff>
    </xdr:from>
    <xdr:to>
      <xdr:col>81</xdr:col>
      <xdr:colOff>101600</xdr:colOff>
      <xdr:row>98</xdr:row>
      <xdr:rowOff>68504</xdr:rowOff>
    </xdr:to>
    <xdr:sp macro="" textlink="">
      <xdr:nvSpPr>
        <xdr:cNvPr id="695" name="楕円 694"/>
        <xdr:cNvSpPr/>
      </xdr:nvSpPr>
      <xdr:spPr>
        <a:xfrm>
          <a:off x="15430500" y="167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59631</xdr:rowOff>
    </xdr:from>
    <xdr:ext cx="534377" cy="259045"/>
    <xdr:sp macro="" textlink="">
      <xdr:nvSpPr>
        <xdr:cNvPr id="696" name="テキスト ボックス 695"/>
        <xdr:cNvSpPr txBox="1"/>
      </xdr:nvSpPr>
      <xdr:spPr>
        <a:xfrm>
          <a:off x="15214111" y="168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100616</xdr:rowOff>
    </xdr:from>
    <xdr:to>
      <xdr:col>76</xdr:col>
      <xdr:colOff>165100</xdr:colOff>
      <xdr:row>97</xdr:row>
      <xdr:rowOff>30766</xdr:rowOff>
    </xdr:to>
    <xdr:sp macro="" textlink="">
      <xdr:nvSpPr>
        <xdr:cNvPr id="697" name="楕円 696"/>
        <xdr:cNvSpPr/>
      </xdr:nvSpPr>
      <xdr:spPr>
        <a:xfrm>
          <a:off x="14541500" y="165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47293</xdr:rowOff>
    </xdr:from>
    <xdr:ext cx="534377" cy="259045"/>
    <xdr:sp macro="" textlink="">
      <xdr:nvSpPr>
        <xdr:cNvPr id="698" name="テキスト ボックス 697"/>
        <xdr:cNvSpPr txBox="1"/>
      </xdr:nvSpPr>
      <xdr:spPr>
        <a:xfrm>
          <a:off x="14325111" y="163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108883</xdr:rowOff>
    </xdr:from>
    <xdr:to>
      <xdr:col>72</xdr:col>
      <xdr:colOff>38100</xdr:colOff>
      <xdr:row>97</xdr:row>
      <xdr:rowOff>39033</xdr:rowOff>
    </xdr:to>
    <xdr:sp macro="" textlink="">
      <xdr:nvSpPr>
        <xdr:cNvPr id="699" name="楕円 698"/>
        <xdr:cNvSpPr/>
      </xdr:nvSpPr>
      <xdr:spPr>
        <a:xfrm>
          <a:off x="13652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55560</xdr:rowOff>
    </xdr:from>
    <xdr:ext cx="534377" cy="259045"/>
    <xdr:sp macro="" textlink="">
      <xdr:nvSpPr>
        <xdr:cNvPr id="700" name="テキスト ボックス 699"/>
        <xdr:cNvSpPr txBox="1"/>
      </xdr:nvSpPr>
      <xdr:spPr>
        <a:xfrm>
          <a:off x="13436111" y="163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101034</xdr:rowOff>
    </xdr:from>
    <xdr:to>
      <xdr:col>67</xdr:col>
      <xdr:colOff>101600</xdr:colOff>
      <xdr:row>98</xdr:row>
      <xdr:rowOff>31184</xdr:rowOff>
    </xdr:to>
    <xdr:sp macro="" textlink="">
      <xdr:nvSpPr>
        <xdr:cNvPr id="701" name="楕円 700"/>
        <xdr:cNvSpPr/>
      </xdr:nvSpPr>
      <xdr:spPr>
        <a:xfrm>
          <a:off x="12763500" y="167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47711</xdr:rowOff>
    </xdr:from>
    <xdr:ext cx="534377" cy="259045"/>
    <xdr:sp macro="" textlink="">
      <xdr:nvSpPr>
        <xdr:cNvPr id="702" name="テキスト ボックス 701"/>
        <xdr:cNvSpPr txBox="1"/>
      </xdr:nvSpPr>
      <xdr:spPr>
        <a:xfrm>
          <a:off x="12547111" y="1650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98878</xdr:rowOff>
    </xdr:to>
    <xdr:cxnSp macro="">
      <xdr:nvCxnSpPr>
        <xdr:cNvPr id="733" name="直線コネクタ 732"/>
        <xdr:cNvCxnSpPr/>
      </xdr:nvCxnSpPr>
      <xdr:spPr>
        <a:xfrm>
          <a:off x="21323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98878</xdr:rowOff>
    </xdr:to>
    <xdr:cxnSp macro="">
      <xdr:nvCxnSpPr>
        <xdr:cNvPr id="736" name="直線コネクタ 735"/>
        <xdr:cNvCxnSpPr/>
      </xdr:nvCxnSpPr>
      <xdr:spPr>
        <a:xfrm flipV="1">
          <a:off x="20434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98878</xdr:rowOff>
    </xdr:to>
    <xdr:cxnSp macro="">
      <xdr:nvCxnSpPr>
        <xdr:cNvPr id="739" name="直線コネクタ 738"/>
        <xdr:cNvCxnSpPr/>
      </xdr:nvCxnSpPr>
      <xdr:spPr>
        <a:xfrm>
          <a:off x="19545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98389</xdr:rowOff>
    </xdr:to>
    <xdr:cxnSp macro="">
      <xdr:nvCxnSpPr>
        <xdr:cNvPr id="742" name="直線コネクタ 741"/>
        <xdr:cNvCxnSpPr/>
      </xdr:nvCxnSpPr>
      <xdr:spPr>
        <a:xfrm>
          <a:off x="18656300" y="678216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54" name="楕円 753"/>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137540</xdr:rowOff>
    </xdr:from>
    <xdr:ext cx="313932" cy="259045"/>
    <xdr:sp macro="" textlink="">
      <xdr:nvSpPr>
        <xdr:cNvPr id="755" name="テキスト ボックス 754"/>
        <xdr:cNvSpPr txBox="1"/>
      </xdr:nvSpPr>
      <xdr:spPr>
        <a:xfrm>
          <a:off x="2116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47589</xdr:rowOff>
    </xdr:from>
    <xdr:to>
      <xdr:col>102</xdr:col>
      <xdr:colOff>165100</xdr:colOff>
      <xdr:row>39</xdr:row>
      <xdr:rowOff>149189</xdr:rowOff>
    </xdr:to>
    <xdr:sp macro="" textlink="">
      <xdr:nvSpPr>
        <xdr:cNvPr id="758" name="楕円 757"/>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140316</xdr:rowOff>
    </xdr:from>
    <xdr:ext cx="249299" cy="259045"/>
    <xdr:sp macro="" textlink="">
      <xdr:nvSpPr>
        <xdr:cNvPr id="759" name="テキスト ボックス 758"/>
        <xdr:cNvSpPr txBox="1"/>
      </xdr:nvSpPr>
      <xdr:spPr>
        <a:xfrm>
          <a:off x="19420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60" name="楕円 759"/>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137540</xdr:rowOff>
    </xdr:from>
    <xdr:ext cx="313932" cy="259045"/>
    <xdr:sp macro="" textlink="">
      <xdr:nvSpPr>
        <xdr:cNvPr id="761" name="テキスト ボックス 760"/>
        <xdr:cNvSpPr txBox="1"/>
      </xdr:nvSpPr>
      <xdr:spPr>
        <a:xfrm>
          <a:off x="18499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41097</xdr:rowOff>
    </xdr:from>
    <xdr:to>
      <xdr:col>116</xdr:col>
      <xdr:colOff>63500</xdr:colOff>
      <xdr:row>59</xdr:row>
      <xdr:rowOff>41173</xdr:rowOff>
    </xdr:to>
    <xdr:cxnSp macro="">
      <xdr:nvCxnSpPr>
        <xdr:cNvPr id="790" name="直線コネクタ 789"/>
        <xdr:cNvCxnSpPr/>
      </xdr:nvCxnSpPr>
      <xdr:spPr>
        <a:xfrm>
          <a:off x="21323300" y="101566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41059</xdr:rowOff>
    </xdr:from>
    <xdr:to>
      <xdr:col>111</xdr:col>
      <xdr:colOff>177800</xdr:colOff>
      <xdr:row>59</xdr:row>
      <xdr:rowOff>41097</xdr:rowOff>
    </xdr:to>
    <xdr:cxnSp macro="">
      <xdr:nvCxnSpPr>
        <xdr:cNvPr id="793" name="直線コネクタ 792"/>
        <xdr:cNvCxnSpPr/>
      </xdr:nvCxnSpPr>
      <xdr:spPr>
        <a:xfrm>
          <a:off x="20434300" y="101566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39878</xdr:rowOff>
    </xdr:from>
    <xdr:to>
      <xdr:col>107</xdr:col>
      <xdr:colOff>50800</xdr:colOff>
      <xdr:row>59</xdr:row>
      <xdr:rowOff>41059</xdr:rowOff>
    </xdr:to>
    <xdr:cxnSp macro="">
      <xdr:nvCxnSpPr>
        <xdr:cNvPr id="796" name="直線コネクタ 795"/>
        <xdr:cNvCxnSpPr/>
      </xdr:nvCxnSpPr>
      <xdr:spPr>
        <a:xfrm>
          <a:off x="19545300" y="1015542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39840</xdr:rowOff>
    </xdr:from>
    <xdr:to>
      <xdr:col>102</xdr:col>
      <xdr:colOff>114300</xdr:colOff>
      <xdr:row>59</xdr:row>
      <xdr:rowOff>39878</xdr:rowOff>
    </xdr:to>
    <xdr:cxnSp macro="">
      <xdr:nvCxnSpPr>
        <xdr:cNvPr id="799" name="直線コネクタ 798"/>
        <xdr:cNvCxnSpPr/>
      </xdr:nvCxnSpPr>
      <xdr:spPr>
        <a:xfrm>
          <a:off x="18656300" y="101553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161823</xdr:rowOff>
    </xdr:from>
    <xdr:to>
      <xdr:col>116</xdr:col>
      <xdr:colOff>114300</xdr:colOff>
      <xdr:row>59</xdr:row>
      <xdr:rowOff>91973</xdr:rowOff>
    </xdr:to>
    <xdr:sp macro="" textlink="">
      <xdr:nvSpPr>
        <xdr:cNvPr id="809" name="楕円 808"/>
        <xdr:cNvSpPr/>
      </xdr:nvSpPr>
      <xdr:spPr>
        <a:xfrm>
          <a:off x="221107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76750</xdr:rowOff>
    </xdr:from>
    <xdr:ext cx="313932" cy="259045"/>
    <xdr:sp macro="" textlink="">
      <xdr:nvSpPr>
        <xdr:cNvPr id="810" name="貸付金該当値テキスト"/>
        <xdr:cNvSpPr txBox="1"/>
      </xdr:nvSpPr>
      <xdr:spPr>
        <a:xfrm>
          <a:off x="22212300" y="10020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161747</xdr:rowOff>
    </xdr:from>
    <xdr:to>
      <xdr:col>112</xdr:col>
      <xdr:colOff>38100</xdr:colOff>
      <xdr:row>59</xdr:row>
      <xdr:rowOff>91897</xdr:rowOff>
    </xdr:to>
    <xdr:sp macro="" textlink="">
      <xdr:nvSpPr>
        <xdr:cNvPr id="811" name="楕円 810"/>
        <xdr:cNvSpPr/>
      </xdr:nvSpPr>
      <xdr:spPr>
        <a:xfrm>
          <a:off x="21272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83024</xdr:rowOff>
    </xdr:from>
    <xdr:ext cx="313932" cy="259045"/>
    <xdr:sp macro="" textlink="">
      <xdr:nvSpPr>
        <xdr:cNvPr id="812" name="テキスト ボックス 811"/>
        <xdr:cNvSpPr txBox="1"/>
      </xdr:nvSpPr>
      <xdr:spPr>
        <a:xfrm>
          <a:off x="21166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161709</xdr:rowOff>
    </xdr:from>
    <xdr:to>
      <xdr:col>107</xdr:col>
      <xdr:colOff>101600</xdr:colOff>
      <xdr:row>59</xdr:row>
      <xdr:rowOff>91859</xdr:rowOff>
    </xdr:to>
    <xdr:sp macro="" textlink="">
      <xdr:nvSpPr>
        <xdr:cNvPr id="813" name="楕円 812"/>
        <xdr:cNvSpPr/>
      </xdr:nvSpPr>
      <xdr:spPr>
        <a:xfrm>
          <a:off x="203835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82986</xdr:rowOff>
    </xdr:from>
    <xdr:ext cx="313932" cy="259045"/>
    <xdr:sp macro="" textlink="">
      <xdr:nvSpPr>
        <xdr:cNvPr id="814" name="テキスト ボックス 813"/>
        <xdr:cNvSpPr txBox="1"/>
      </xdr:nvSpPr>
      <xdr:spPr>
        <a:xfrm>
          <a:off x="20277333" y="10198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160528</xdr:rowOff>
    </xdr:from>
    <xdr:to>
      <xdr:col>102</xdr:col>
      <xdr:colOff>165100</xdr:colOff>
      <xdr:row>59</xdr:row>
      <xdr:rowOff>90678</xdr:rowOff>
    </xdr:to>
    <xdr:sp macro="" textlink="">
      <xdr:nvSpPr>
        <xdr:cNvPr id="815" name="楕円 814"/>
        <xdr:cNvSpPr/>
      </xdr:nvSpPr>
      <xdr:spPr>
        <a:xfrm>
          <a:off x="19494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81805</xdr:rowOff>
    </xdr:from>
    <xdr:ext cx="378565" cy="259045"/>
    <xdr:sp macro="" textlink="">
      <xdr:nvSpPr>
        <xdr:cNvPr id="816" name="テキスト ボックス 815"/>
        <xdr:cNvSpPr txBox="1"/>
      </xdr:nvSpPr>
      <xdr:spPr>
        <a:xfrm>
          <a:off x="19356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160490</xdr:rowOff>
    </xdr:from>
    <xdr:to>
      <xdr:col>98</xdr:col>
      <xdr:colOff>38100</xdr:colOff>
      <xdr:row>59</xdr:row>
      <xdr:rowOff>90640</xdr:rowOff>
    </xdr:to>
    <xdr:sp macro="" textlink="">
      <xdr:nvSpPr>
        <xdr:cNvPr id="817" name="楕円 816"/>
        <xdr:cNvSpPr/>
      </xdr:nvSpPr>
      <xdr:spPr>
        <a:xfrm>
          <a:off x="18605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81767</xdr:rowOff>
    </xdr:from>
    <xdr:ext cx="378565" cy="259045"/>
    <xdr:sp macro="" textlink="">
      <xdr:nvSpPr>
        <xdr:cNvPr id="818" name="テキスト ボックス 817"/>
        <xdr:cNvSpPr txBox="1"/>
      </xdr:nvSpPr>
      <xdr:spPr>
        <a:xfrm>
          <a:off x="18467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100037</xdr:rowOff>
    </xdr:from>
    <xdr:to>
      <xdr:col>116</xdr:col>
      <xdr:colOff>63500</xdr:colOff>
      <xdr:row>78</xdr:row>
      <xdr:rowOff>115125</xdr:rowOff>
    </xdr:to>
    <xdr:cxnSp macro="">
      <xdr:nvCxnSpPr>
        <xdr:cNvPr id="848" name="直線コネクタ 847"/>
        <xdr:cNvCxnSpPr/>
      </xdr:nvCxnSpPr>
      <xdr:spPr>
        <a:xfrm flipV="1">
          <a:off x="21323300" y="13473137"/>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115125</xdr:rowOff>
    </xdr:from>
    <xdr:to>
      <xdr:col>111</xdr:col>
      <xdr:colOff>177800</xdr:colOff>
      <xdr:row>78</xdr:row>
      <xdr:rowOff>134862</xdr:rowOff>
    </xdr:to>
    <xdr:cxnSp macro="">
      <xdr:nvCxnSpPr>
        <xdr:cNvPr id="851" name="直線コネクタ 850"/>
        <xdr:cNvCxnSpPr/>
      </xdr:nvCxnSpPr>
      <xdr:spPr>
        <a:xfrm flipV="1">
          <a:off x="20434300" y="13488225"/>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134862</xdr:rowOff>
    </xdr:from>
    <xdr:to>
      <xdr:col>107</xdr:col>
      <xdr:colOff>50800</xdr:colOff>
      <xdr:row>78</xdr:row>
      <xdr:rowOff>166370</xdr:rowOff>
    </xdr:to>
    <xdr:cxnSp macro="">
      <xdr:nvCxnSpPr>
        <xdr:cNvPr id="854" name="直線コネクタ 853"/>
        <xdr:cNvCxnSpPr/>
      </xdr:nvCxnSpPr>
      <xdr:spPr>
        <a:xfrm flipV="1">
          <a:off x="19545300" y="13507962"/>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166370</xdr:rowOff>
    </xdr:from>
    <xdr:to>
      <xdr:col>102</xdr:col>
      <xdr:colOff>114300</xdr:colOff>
      <xdr:row>79</xdr:row>
      <xdr:rowOff>14123</xdr:rowOff>
    </xdr:to>
    <xdr:cxnSp macro="">
      <xdr:nvCxnSpPr>
        <xdr:cNvPr id="857" name="直線コネクタ 856"/>
        <xdr:cNvCxnSpPr/>
      </xdr:nvCxnSpPr>
      <xdr:spPr>
        <a:xfrm flipV="1">
          <a:off x="18656300" y="1353947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49237</xdr:rowOff>
    </xdr:from>
    <xdr:to>
      <xdr:col>116</xdr:col>
      <xdr:colOff>114300</xdr:colOff>
      <xdr:row>78</xdr:row>
      <xdr:rowOff>150837</xdr:rowOff>
    </xdr:to>
    <xdr:sp macro="" textlink="">
      <xdr:nvSpPr>
        <xdr:cNvPr id="867" name="楕円 866"/>
        <xdr:cNvSpPr/>
      </xdr:nvSpPr>
      <xdr:spPr>
        <a:xfrm>
          <a:off x="221107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27664</xdr:rowOff>
    </xdr:from>
    <xdr:ext cx="534377" cy="259045"/>
    <xdr:sp macro="" textlink="">
      <xdr:nvSpPr>
        <xdr:cNvPr id="868" name="繰出金該当値テキスト"/>
        <xdr:cNvSpPr txBox="1"/>
      </xdr:nvSpPr>
      <xdr:spPr>
        <a:xfrm>
          <a:off x="22212300" y="134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64325</xdr:rowOff>
    </xdr:from>
    <xdr:to>
      <xdr:col>112</xdr:col>
      <xdr:colOff>38100</xdr:colOff>
      <xdr:row>78</xdr:row>
      <xdr:rowOff>165925</xdr:rowOff>
    </xdr:to>
    <xdr:sp macro="" textlink="">
      <xdr:nvSpPr>
        <xdr:cNvPr id="869" name="楕円 868"/>
        <xdr:cNvSpPr/>
      </xdr:nvSpPr>
      <xdr:spPr>
        <a:xfrm>
          <a:off x="21272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157052</xdr:rowOff>
    </xdr:from>
    <xdr:ext cx="534377" cy="259045"/>
    <xdr:sp macro="" textlink="">
      <xdr:nvSpPr>
        <xdr:cNvPr id="870" name="テキスト ボックス 869"/>
        <xdr:cNvSpPr txBox="1"/>
      </xdr:nvSpPr>
      <xdr:spPr>
        <a:xfrm>
          <a:off x="21056111" y="135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84062</xdr:rowOff>
    </xdr:from>
    <xdr:to>
      <xdr:col>107</xdr:col>
      <xdr:colOff>101600</xdr:colOff>
      <xdr:row>79</xdr:row>
      <xdr:rowOff>14212</xdr:rowOff>
    </xdr:to>
    <xdr:sp macro="" textlink="">
      <xdr:nvSpPr>
        <xdr:cNvPr id="871" name="楕円 870"/>
        <xdr:cNvSpPr/>
      </xdr:nvSpPr>
      <xdr:spPr>
        <a:xfrm>
          <a:off x="203835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5339</xdr:rowOff>
    </xdr:from>
    <xdr:ext cx="534377" cy="259045"/>
    <xdr:sp macro="" textlink="">
      <xdr:nvSpPr>
        <xdr:cNvPr id="872" name="テキスト ボックス 871"/>
        <xdr:cNvSpPr txBox="1"/>
      </xdr:nvSpPr>
      <xdr:spPr>
        <a:xfrm>
          <a:off x="20167111" y="135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115570</xdr:rowOff>
    </xdr:from>
    <xdr:to>
      <xdr:col>102</xdr:col>
      <xdr:colOff>165100</xdr:colOff>
      <xdr:row>79</xdr:row>
      <xdr:rowOff>45720</xdr:rowOff>
    </xdr:to>
    <xdr:sp macro="" textlink="">
      <xdr:nvSpPr>
        <xdr:cNvPr id="873" name="楕円 872"/>
        <xdr:cNvSpPr/>
      </xdr:nvSpPr>
      <xdr:spPr>
        <a:xfrm>
          <a:off x="19494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36847</xdr:rowOff>
    </xdr:from>
    <xdr:ext cx="534377" cy="259045"/>
    <xdr:sp macro="" textlink="">
      <xdr:nvSpPr>
        <xdr:cNvPr id="874" name="テキスト ボックス 873"/>
        <xdr:cNvSpPr txBox="1"/>
      </xdr:nvSpPr>
      <xdr:spPr>
        <a:xfrm>
          <a:off x="19278111" y="135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134773</xdr:rowOff>
    </xdr:from>
    <xdr:to>
      <xdr:col>98</xdr:col>
      <xdr:colOff>38100</xdr:colOff>
      <xdr:row>79</xdr:row>
      <xdr:rowOff>64923</xdr:rowOff>
    </xdr:to>
    <xdr:sp macro="" textlink="">
      <xdr:nvSpPr>
        <xdr:cNvPr id="875" name="楕円 874"/>
        <xdr:cNvSpPr/>
      </xdr:nvSpPr>
      <xdr:spPr>
        <a:xfrm>
          <a:off x="18605500" y="13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56050</xdr:rowOff>
    </xdr:from>
    <xdr:ext cx="534377" cy="259045"/>
    <xdr:sp macro="" textlink="">
      <xdr:nvSpPr>
        <xdr:cNvPr id="876" name="テキスト ボックス 875"/>
        <xdr:cNvSpPr txBox="1"/>
      </xdr:nvSpPr>
      <xdr:spPr>
        <a:xfrm>
          <a:off x="18389111" y="136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514,879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51,555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円となっており，類似団体平均と比べて低い水準で推移している。これは，業務の委託化や事務事業の見直しにより定員の適正化に取り組んできたことによるものである。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9,985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円増額し，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12,376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71,651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，業務の民間委託等を進めてきたこ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とに加え，ふるさとづくり寄付金事業の拡大及び施設の維持管理費の増等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今後は人件費の見直しを行いながらトータルコストの削減を図る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111,155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円増額し，類似団体平均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回る住民一人当たり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157,272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子育て世代に対する給付金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事業の実施</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20,327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円下回り，住民一人当たり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80,227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円となっている。高齢化率が低いことや，生活保護費が少ないことが要因であるが，今後も市単独扶助の見直し等適正な執行に努める。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学校給食センター改築及び民間保育施設の新設費用の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49,155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円増額し，類似団体平均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49,484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円上回る住民一人当たり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94,967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学校教育施設等公共施設の大規模改修が計画されており，更新整備費が見込まれる。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7,639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額し，類似団体平均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円下回る住民一人当たり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18,043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円となっている。これはふるさとづくり寄付金事業の基金の</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寄付額の増額に伴い増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額したことによるものである。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69,392
68,261
35.71
38,358,972
35,728,478
1,602,796
13,086,356
11,245,416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104953</xdr:rowOff>
    </xdr:from>
    <xdr:to>
      <xdr:col>24</xdr:col>
      <xdr:colOff>63500</xdr:colOff>
      <xdr:row>36</xdr:row>
      <xdr:rowOff>39573</xdr:rowOff>
    </xdr:to>
    <xdr:cxnSp macro="">
      <xdr:nvCxnSpPr>
        <xdr:cNvPr id="59" name="直線コネクタ 58"/>
        <xdr:cNvCxnSpPr/>
      </xdr:nvCxnSpPr>
      <xdr:spPr>
        <a:xfrm flipV="1">
          <a:off x="3797300" y="6105703"/>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166675</xdr:rowOff>
    </xdr:from>
    <xdr:to>
      <xdr:col>19</xdr:col>
      <xdr:colOff>177800</xdr:colOff>
      <xdr:row>36</xdr:row>
      <xdr:rowOff>39573</xdr:rowOff>
    </xdr:to>
    <xdr:cxnSp macro="">
      <xdr:nvCxnSpPr>
        <xdr:cNvPr id="62" name="直線コネクタ 61"/>
        <xdr:cNvCxnSpPr/>
      </xdr:nvCxnSpPr>
      <xdr:spPr>
        <a:xfrm>
          <a:off x="2908300" y="616742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122784</xdr:rowOff>
    </xdr:from>
    <xdr:to>
      <xdr:col>15</xdr:col>
      <xdr:colOff>50800</xdr:colOff>
      <xdr:row>35</xdr:row>
      <xdr:rowOff>166675</xdr:rowOff>
    </xdr:to>
    <xdr:cxnSp macro="">
      <xdr:nvCxnSpPr>
        <xdr:cNvPr id="65" name="直線コネクタ 64"/>
        <xdr:cNvCxnSpPr/>
      </xdr:nvCxnSpPr>
      <xdr:spPr>
        <a:xfrm>
          <a:off x="2019300" y="612353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109068</xdr:rowOff>
    </xdr:from>
    <xdr:to>
      <xdr:col>10</xdr:col>
      <xdr:colOff>114300</xdr:colOff>
      <xdr:row>35</xdr:row>
      <xdr:rowOff>122784</xdr:rowOff>
    </xdr:to>
    <xdr:cxnSp macro="">
      <xdr:nvCxnSpPr>
        <xdr:cNvPr id="68" name="直線コネクタ 67"/>
        <xdr:cNvCxnSpPr/>
      </xdr:nvCxnSpPr>
      <xdr:spPr>
        <a:xfrm>
          <a:off x="1130300" y="61098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54153</xdr:rowOff>
    </xdr:from>
    <xdr:to>
      <xdr:col>24</xdr:col>
      <xdr:colOff>114300</xdr:colOff>
      <xdr:row>35</xdr:row>
      <xdr:rowOff>155753</xdr:rowOff>
    </xdr:to>
    <xdr:sp macro="" textlink="">
      <xdr:nvSpPr>
        <xdr:cNvPr id="78" name="楕円 77"/>
        <xdr:cNvSpPr/>
      </xdr:nvSpPr>
      <xdr:spPr>
        <a:xfrm>
          <a:off x="45847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32580</xdr:rowOff>
    </xdr:from>
    <xdr:ext cx="469744" cy="259045"/>
    <xdr:sp macro="" textlink="">
      <xdr:nvSpPr>
        <xdr:cNvPr id="79" name="議会費該当値テキスト"/>
        <xdr:cNvSpPr txBox="1"/>
      </xdr:nvSpPr>
      <xdr:spPr>
        <a:xfrm>
          <a:off x="4686300"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160223</xdr:rowOff>
    </xdr:from>
    <xdr:to>
      <xdr:col>20</xdr:col>
      <xdr:colOff>38100</xdr:colOff>
      <xdr:row>36</xdr:row>
      <xdr:rowOff>90373</xdr:rowOff>
    </xdr:to>
    <xdr:sp macro="" textlink="">
      <xdr:nvSpPr>
        <xdr:cNvPr id="80" name="楕円 79"/>
        <xdr:cNvSpPr/>
      </xdr:nvSpPr>
      <xdr:spPr>
        <a:xfrm>
          <a:off x="3746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81500</xdr:rowOff>
    </xdr:from>
    <xdr:ext cx="469744" cy="259045"/>
    <xdr:sp macro="" textlink="">
      <xdr:nvSpPr>
        <xdr:cNvPr id="81" name="テキスト ボックス 80"/>
        <xdr:cNvSpPr txBox="1"/>
      </xdr:nvSpPr>
      <xdr:spPr>
        <a:xfrm>
          <a:off x="3562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115875</xdr:rowOff>
    </xdr:from>
    <xdr:to>
      <xdr:col>15</xdr:col>
      <xdr:colOff>101600</xdr:colOff>
      <xdr:row>36</xdr:row>
      <xdr:rowOff>46025</xdr:rowOff>
    </xdr:to>
    <xdr:sp macro="" textlink="">
      <xdr:nvSpPr>
        <xdr:cNvPr id="82" name="楕円 81"/>
        <xdr:cNvSpPr/>
      </xdr:nvSpPr>
      <xdr:spPr>
        <a:xfrm>
          <a:off x="2857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37152</xdr:rowOff>
    </xdr:from>
    <xdr:ext cx="469744" cy="259045"/>
    <xdr:sp macro="" textlink="">
      <xdr:nvSpPr>
        <xdr:cNvPr id="83" name="テキスト ボックス 82"/>
        <xdr:cNvSpPr txBox="1"/>
      </xdr:nvSpPr>
      <xdr:spPr>
        <a:xfrm>
          <a:off x="2673428"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71984</xdr:rowOff>
    </xdr:from>
    <xdr:to>
      <xdr:col>10</xdr:col>
      <xdr:colOff>165100</xdr:colOff>
      <xdr:row>36</xdr:row>
      <xdr:rowOff>2134</xdr:rowOff>
    </xdr:to>
    <xdr:sp macro="" textlink="">
      <xdr:nvSpPr>
        <xdr:cNvPr id="84" name="楕円 83"/>
        <xdr:cNvSpPr/>
      </xdr:nvSpPr>
      <xdr:spPr>
        <a:xfrm>
          <a:off x="1968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164711</xdr:rowOff>
    </xdr:from>
    <xdr:ext cx="469744" cy="259045"/>
    <xdr:sp macro="" textlink="">
      <xdr:nvSpPr>
        <xdr:cNvPr id="85" name="テキスト ボックス 84"/>
        <xdr:cNvSpPr txBox="1"/>
      </xdr:nvSpPr>
      <xdr:spPr>
        <a:xfrm>
          <a:off x="1784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58268</xdr:rowOff>
    </xdr:from>
    <xdr:to>
      <xdr:col>6</xdr:col>
      <xdr:colOff>38100</xdr:colOff>
      <xdr:row>35</xdr:row>
      <xdr:rowOff>159868</xdr:rowOff>
    </xdr:to>
    <xdr:sp macro="" textlink="">
      <xdr:nvSpPr>
        <xdr:cNvPr id="86" name="楕円 85"/>
        <xdr:cNvSpPr/>
      </xdr:nvSpPr>
      <xdr:spPr>
        <a:xfrm>
          <a:off x="1079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150995</xdr:rowOff>
    </xdr:from>
    <xdr:ext cx="469744" cy="259045"/>
    <xdr:sp macro="" textlink="">
      <xdr:nvSpPr>
        <xdr:cNvPr id="87" name="テキスト ボックス 86"/>
        <xdr:cNvSpPr txBox="1"/>
      </xdr:nvSpPr>
      <xdr:spPr>
        <a:xfrm>
          <a:off x="895428" y="61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73269</xdr:rowOff>
    </xdr:from>
    <xdr:to>
      <xdr:col>24</xdr:col>
      <xdr:colOff>63500</xdr:colOff>
      <xdr:row>58</xdr:row>
      <xdr:rowOff>134381</xdr:rowOff>
    </xdr:to>
    <xdr:cxnSp macro="">
      <xdr:nvCxnSpPr>
        <xdr:cNvPr id="117" name="直線コネクタ 116"/>
        <xdr:cNvCxnSpPr/>
      </xdr:nvCxnSpPr>
      <xdr:spPr>
        <a:xfrm flipV="1">
          <a:off x="3797300" y="9160119"/>
          <a:ext cx="838200" cy="9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134381</xdr:rowOff>
    </xdr:from>
    <xdr:to>
      <xdr:col>19</xdr:col>
      <xdr:colOff>177800</xdr:colOff>
      <xdr:row>59</xdr:row>
      <xdr:rowOff>55073</xdr:rowOff>
    </xdr:to>
    <xdr:cxnSp macro="">
      <xdr:nvCxnSpPr>
        <xdr:cNvPr id="120" name="直線コネクタ 119"/>
        <xdr:cNvCxnSpPr/>
      </xdr:nvCxnSpPr>
      <xdr:spPr>
        <a:xfrm flipV="1">
          <a:off x="2908300" y="10078481"/>
          <a:ext cx="889000" cy="9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20120</xdr:rowOff>
    </xdr:from>
    <xdr:to>
      <xdr:col>15</xdr:col>
      <xdr:colOff>50800</xdr:colOff>
      <xdr:row>59</xdr:row>
      <xdr:rowOff>55073</xdr:rowOff>
    </xdr:to>
    <xdr:cxnSp macro="">
      <xdr:nvCxnSpPr>
        <xdr:cNvPr id="123" name="直線コネクタ 122"/>
        <xdr:cNvCxnSpPr/>
      </xdr:nvCxnSpPr>
      <xdr:spPr>
        <a:xfrm>
          <a:off x="2019300" y="10135670"/>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20120</xdr:rowOff>
    </xdr:from>
    <xdr:to>
      <xdr:col>10</xdr:col>
      <xdr:colOff>114300</xdr:colOff>
      <xdr:row>59</xdr:row>
      <xdr:rowOff>49426</xdr:rowOff>
    </xdr:to>
    <xdr:cxnSp macro="">
      <xdr:nvCxnSpPr>
        <xdr:cNvPr id="126" name="直線コネクタ 125"/>
        <xdr:cNvCxnSpPr/>
      </xdr:nvCxnSpPr>
      <xdr:spPr>
        <a:xfrm flipV="1">
          <a:off x="1130300" y="10135670"/>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22469</xdr:rowOff>
    </xdr:from>
    <xdr:to>
      <xdr:col>24</xdr:col>
      <xdr:colOff>114300</xdr:colOff>
      <xdr:row>53</xdr:row>
      <xdr:rowOff>124069</xdr:rowOff>
    </xdr:to>
    <xdr:sp macro="" textlink="">
      <xdr:nvSpPr>
        <xdr:cNvPr id="136" name="楕円 135"/>
        <xdr:cNvSpPr/>
      </xdr:nvSpPr>
      <xdr:spPr>
        <a:xfrm>
          <a:off x="4584700" y="91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45346</xdr:rowOff>
    </xdr:from>
    <xdr:ext cx="599010" cy="259045"/>
    <xdr:sp macro="" textlink="">
      <xdr:nvSpPr>
        <xdr:cNvPr id="137" name="総務費該当値テキスト"/>
        <xdr:cNvSpPr txBox="1"/>
      </xdr:nvSpPr>
      <xdr:spPr>
        <a:xfrm>
          <a:off x="4686300" y="896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83581</xdr:rowOff>
    </xdr:from>
    <xdr:to>
      <xdr:col>20</xdr:col>
      <xdr:colOff>38100</xdr:colOff>
      <xdr:row>59</xdr:row>
      <xdr:rowOff>13731</xdr:rowOff>
    </xdr:to>
    <xdr:sp macro="" textlink="">
      <xdr:nvSpPr>
        <xdr:cNvPr id="138" name="楕円 137"/>
        <xdr:cNvSpPr/>
      </xdr:nvSpPr>
      <xdr:spPr>
        <a:xfrm>
          <a:off x="3746500" y="100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30258</xdr:rowOff>
    </xdr:from>
    <xdr:ext cx="534377" cy="259045"/>
    <xdr:sp macro="" textlink="">
      <xdr:nvSpPr>
        <xdr:cNvPr id="139" name="テキスト ボックス 138"/>
        <xdr:cNvSpPr txBox="1"/>
      </xdr:nvSpPr>
      <xdr:spPr>
        <a:xfrm>
          <a:off x="3530111" y="98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4273</xdr:rowOff>
    </xdr:from>
    <xdr:to>
      <xdr:col>15</xdr:col>
      <xdr:colOff>101600</xdr:colOff>
      <xdr:row>59</xdr:row>
      <xdr:rowOff>105873</xdr:rowOff>
    </xdr:to>
    <xdr:sp macro="" textlink="">
      <xdr:nvSpPr>
        <xdr:cNvPr id="140" name="楕円 139"/>
        <xdr:cNvSpPr/>
      </xdr:nvSpPr>
      <xdr:spPr>
        <a:xfrm>
          <a:off x="2857500" y="101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122400</xdr:rowOff>
    </xdr:from>
    <xdr:ext cx="534377" cy="259045"/>
    <xdr:sp macro="" textlink="">
      <xdr:nvSpPr>
        <xdr:cNvPr id="141" name="テキスト ボックス 140"/>
        <xdr:cNvSpPr txBox="1"/>
      </xdr:nvSpPr>
      <xdr:spPr>
        <a:xfrm>
          <a:off x="2641111" y="98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140770</xdr:rowOff>
    </xdr:from>
    <xdr:to>
      <xdr:col>10</xdr:col>
      <xdr:colOff>165100</xdr:colOff>
      <xdr:row>59</xdr:row>
      <xdr:rowOff>70920</xdr:rowOff>
    </xdr:to>
    <xdr:sp macro="" textlink="">
      <xdr:nvSpPr>
        <xdr:cNvPr id="142" name="楕円 141"/>
        <xdr:cNvSpPr/>
      </xdr:nvSpPr>
      <xdr:spPr>
        <a:xfrm>
          <a:off x="1968500" y="100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87447</xdr:rowOff>
    </xdr:from>
    <xdr:ext cx="534377" cy="259045"/>
    <xdr:sp macro="" textlink="">
      <xdr:nvSpPr>
        <xdr:cNvPr id="143" name="テキスト ボックス 142"/>
        <xdr:cNvSpPr txBox="1"/>
      </xdr:nvSpPr>
      <xdr:spPr>
        <a:xfrm>
          <a:off x="1752111" y="98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170076</xdr:rowOff>
    </xdr:from>
    <xdr:to>
      <xdr:col>6</xdr:col>
      <xdr:colOff>38100</xdr:colOff>
      <xdr:row>59</xdr:row>
      <xdr:rowOff>100226</xdr:rowOff>
    </xdr:to>
    <xdr:sp macro="" textlink="">
      <xdr:nvSpPr>
        <xdr:cNvPr id="144" name="楕円 143"/>
        <xdr:cNvSpPr/>
      </xdr:nvSpPr>
      <xdr:spPr>
        <a:xfrm>
          <a:off x="1079500" y="101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116753</xdr:rowOff>
    </xdr:from>
    <xdr:ext cx="534377" cy="259045"/>
    <xdr:sp macro="" textlink="">
      <xdr:nvSpPr>
        <xdr:cNvPr id="145" name="テキスト ボックス 144"/>
        <xdr:cNvSpPr txBox="1"/>
      </xdr:nvSpPr>
      <xdr:spPr>
        <a:xfrm>
          <a:off x="863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149116</xdr:rowOff>
    </xdr:from>
    <xdr:to>
      <xdr:col>24</xdr:col>
      <xdr:colOff>63500</xdr:colOff>
      <xdr:row>77</xdr:row>
      <xdr:rowOff>81843</xdr:rowOff>
    </xdr:to>
    <xdr:cxnSp macro="">
      <xdr:nvCxnSpPr>
        <xdr:cNvPr id="177" name="直線コネクタ 176"/>
        <xdr:cNvCxnSpPr/>
      </xdr:nvCxnSpPr>
      <xdr:spPr>
        <a:xfrm flipV="1">
          <a:off x="3797300" y="13007866"/>
          <a:ext cx="8382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81843</xdr:rowOff>
    </xdr:from>
    <xdr:to>
      <xdr:col>19</xdr:col>
      <xdr:colOff>177800</xdr:colOff>
      <xdr:row>77</xdr:row>
      <xdr:rowOff>88047</xdr:rowOff>
    </xdr:to>
    <xdr:cxnSp macro="">
      <xdr:nvCxnSpPr>
        <xdr:cNvPr id="180" name="直線コネクタ 179"/>
        <xdr:cNvCxnSpPr/>
      </xdr:nvCxnSpPr>
      <xdr:spPr>
        <a:xfrm flipV="1">
          <a:off x="2908300" y="1328349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80645</xdr:rowOff>
    </xdr:from>
    <xdr:to>
      <xdr:col>15</xdr:col>
      <xdr:colOff>50800</xdr:colOff>
      <xdr:row>77</xdr:row>
      <xdr:rowOff>88047</xdr:rowOff>
    </xdr:to>
    <xdr:cxnSp macro="">
      <xdr:nvCxnSpPr>
        <xdr:cNvPr id="183" name="直線コネクタ 182"/>
        <xdr:cNvCxnSpPr/>
      </xdr:nvCxnSpPr>
      <xdr:spPr>
        <a:xfrm>
          <a:off x="2019300" y="13282295"/>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80645</xdr:rowOff>
    </xdr:from>
    <xdr:to>
      <xdr:col>10</xdr:col>
      <xdr:colOff>114300</xdr:colOff>
      <xdr:row>78</xdr:row>
      <xdr:rowOff>2964</xdr:rowOff>
    </xdr:to>
    <xdr:cxnSp macro="">
      <xdr:nvCxnSpPr>
        <xdr:cNvPr id="186" name="直線コネクタ 185"/>
        <xdr:cNvCxnSpPr/>
      </xdr:nvCxnSpPr>
      <xdr:spPr>
        <a:xfrm flipV="1">
          <a:off x="1130300" y="13282295"/>
          <a:ext cx="889000" cy="9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98316</xdr:rowOff>
    </xdr:from>
    <xdr:to>
      <xdr:col>24</xdr:col>
      <xdr:colOff>114300</xdr:colOff>
      <xdr:row>76</xdr:row>
      <xdr:rowOff>28466</xdr:rowOff>
    </xdr:to>
    <xdr:sp macro="" textlink="">
      <xdr:nvSpPr>
        <xdr:cNvPr id="196" name="楕円 195"/>
        <xdr:cNvSpPr/>
      </xdr:nvSpPr>
      <xdr:spPr>
        <a:xfrm>
          <a:off x="4584700" y="12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76743</xdr:rowOff>
    </xdr:from>
    <xdr:ext cx="599010" cy="259045"/>
    <xdr:sp macro="" textlink="">
      <xdr:nvSpPr>
        <xdr:cNvPr id="197" name="民生費該当値テキスト"/>
        <xdr:cNvSpPr txBox="1"/>
      </xdr:nvSpPr>
      <xdr:spPr>
        <a:xfrm>
          <a:off x="4686300" y="1293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31043</xdr:rowOff>
    </xdr:from>
    <xdr:to>
      <xdr:col>20</xdr:col>
      <xdr:colOff>38100</xdr:colOff>
      <xdr:row>77</xdr:row>
      <xdr:rowOff>132643</xdr:rowOff>
    </xdr:to>
    <xdr:sp macro="" textlink="">
      <xdr:nvSpPr>
        <xdr:cNvPr id="198" name="楕円 197"/>
        <xdr:cNvSpPr/>
      </xdr:nvSpPr>
      <xdr:spPr>
        <a:xfrm>
          <a:off x="3746500" y="132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123770</xdr:rowOff>
    </xdr:from>
    <xdr:ext cx="599010" cy="259045"/>
    <xdr:sp macro="" textlink="">
      <xdr:nvSpPr>
        <xdr:cNvPr id="199" name="テキスト ボックス 198"/>
        <xdr:cNvSpPr txBox="1"/>
      </xdr:nvSpPr>
      <xdr:spPr>
        <a:xfrm>
          <a:off x="3497795" y="1332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37247</xdr:rowOff>
    </xdr:from>
    <xdr:to>
      <xdr:col>15</xdr:col>
      <xdr:colOff>101600</xdr:colOff>
      <xdr:row>77</xdr:row>
      <xdr:rowOff>138847</xdr:rowOff>
    </xdr:to>
    <xdr:sp macro="" textlink="">
      <xdr:nvSpPr>
        <xdr:cNvPr id="200" name="楕円 199"/>
        <xdr:cNvSpPr/>
      </xdr:nvSpPr>
      <xdr:spPr>
        <a:xfrm>
          <a:off x="2857500" y="132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129974</xdr:rowOff>
    </xdr:from>
    <xdr:ext cx="599010" cy="259045"/>
    <xdr:sp macro="" textlink="">
      <xdr:nvSpPr>
        <xdr:cNvPr id="201" name="テキスト ボックス 200"/>
        <xdr:cNvSpPr txBox="1"/>
      </xdr:nvSpPr>
      <xdr:spPr>
        <a:xfrm>
          <a:off x="2608795" y="1333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29845</xdr:rowOff>
    </xdr:from>
    <xdr:to>
      <xdr:col>10</xdr:col>
      <xdr:colOff>165100</xdr:colOff>
      <xdr:row>77</xdr:row>
      <xdr:rowOff>131445</xdr:rowOff>
    </xdr:to>
    <xdr:sp macro="" textlink="">
      <xdr:nvSpPr>
        <xdr:cNvPr id="202" name="楕円 201"/>
        <xdr:cNvSpPr/>
      </xdr:nvSpPr>
      <xdr:spPr>
        <a:xfrm>
          <a:off x="1968500" y="132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122572</xdr:rowOff>
    </xdr:from>
    <xdr:ext cx="599010" cy="259045"/>
    <xdr:sp macro="" textlink="">
      <xdr:nvSpPr>
        <xdr:cNvPr id="203" name="テキスト ボックス 202"/>
        <xdr:cNvSpPr txBox="1"/>
      </xdr:nvSpPr>
      <xdr:spPr>
        <a:xfrm>
          <a:off x="1719795" y="1332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123614</xdr:rowOff>
    </xdr:from>
    <xdr:to>
      <xdr:col>6</xdr:col>
      <xdr:colOff>38100</xdr:colOff>
      <xdr:row>78</xdr:row>
      <xdr:rowOff>53764</xdr:rowOff>
    </xdr:to>
    <xdr:sp macro="" textlink="">
      <xdr:nvSpPr>
        <xdr:cNvPr id="204" name="楕円 203"/>
        <xdr:cNvSpPr/>
      </xdr:nvSpPr>
      <xdr:spPr>
        <a:xfrm>
          <a:off x="1079500" y="133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44891</xdr:rowOff>
    </xdr:from>
    <xdr:ext cx="599010" cy="259045"/>
    <xdr:sp macro="" textlink="">
      <xdr:nvSpPr>
        <xdr:cNvPr id="205" name="テキスト ボックス 204"/>
        <xdr:cNvSpPr txBox="1"/>
      </xdr:nvSpPr>
      <xdr:spPr>
        <a:xfrm>
          <a:off x="830795" y="134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120269</xdr:rowOff>
    </xdr:from>
    <xdr:to>
      <xdr:col>24</xdr:col>
      <xdr:colOff>63500</xdr:colOff>
      <xdr:row>97</xdr:row>
      <xdr:rowOff>130277</xdr:rowOff>
    </xdr:to>
    <xdr:cxnSp macro="">
      <xdr:nvCxnSpPr>
        <xdr:cNvPr id="234" name="直線コネクタ 233"/>
        <xdr:cNvCxnSpPr/>
      </xdr:nvCxnSpPr>
      <xdr:spPr>
        <a:xfrm flipV="1">
          <a:off x="3797300" y="16750919"/>
          <a:ext cx="8382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130277</xdr:rowOff>
    </xdr:from>
    <xdr:to>
      <xdr:col>19</xdr:col>
      <xdr:colOff>177800</xdr:colOff>
      <xdr:row>97</xdr:row>
      <xdr:rowOff>154115</xdr:rowOff>
    </xdr:to>
    <xdr:cxnSp macro="">
      <xdr:nvCxnSpPr>
        <xdr:cNvPr id="237" name="直線コネクタ 236"/>
        <xdr:cNvCxnSpPr/>
      </xdr:nvCxnSpPr>
      <xdr:spPr>
        <a:xfrm flipV="1">
          <a:off x="2908300" y="16760927"/>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154115</xdr:rowOff>
    </xdr:from>
    <xdr:to>
      <xdr:col>15</xdr:col>
      <xdr:colOff>50800</xdr:colOff>
      <xdr:row>97</xdr:row>
      <xdr:rowOff>155994</xdr:rowOff>
    </xdr:to>
    <xdr:cxnSp macro="">
      <xdr:nvCxnSpPr>
        <xdr:cNvPr id="240" name="直線コネクタ 239"/>
        <xdr:cNvCxnSpPr/>
      </xdr:nvCxnSpPr>
      <xdr:spPr>
        <a:xfrm flipV="1">
          <a:off x="2019300" y="16784765"/>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155994</xdr:rowOff>
    </xdr:from>
    <xdr:to>
      <xdr:col>10</xdr:col>
      <xdr:colOff>114300</xdr:colOff>
      <xdr:row>97</xdr:row>
      <xdr:rowOff>156514</xdr:rowOff>
    </xdr:to>
    <xdr:cxnSp macro="">
      <xdr:nvCxnSpPr>
        <xdr:cNvPr id="243" name="直線コネクタ 242"/>
        <xdr:cNvCxnSpPr/>
      </xdr:nvCxnSpPr>
      <xdr:spPr>
        <a:xfrm flipV="1">
          <a:off x="1130300" y="16786644"/>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69469</xdr:rowOff>
    </xdr:from>
    <xdr:to>
      <xdr:col>24</xdr:col>
      <xdr:colOff>114300</xdr:colOff>
      <xdr:row>97</xdr:row>
      <xdr:rowOff>171069</xdr:rowOff>
    </xdr:to>
    <xdr:sp macro="" textlink="">
      <xdr:nvSpPr>
        <xdr:cNvPr id="253" name="楕円 252"/>
        <xdr:cNvSpPr/>
      </xdr:nvSpPr>
      <xdr:spPr>
        <a:xfrm>
          <a:off x="4584700" y="167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155846</xdr:rowOff>
    </xdr:from>
    <xdr:ext cx="534377" cy="259045"/>
    <xdr:sp macro="" textlink="">
      <xdr:nvSpPr>
        <xdr:cNvPr id="254" name="衛生費該当値テキスト"/>
        <xdr:cNvSpPr txBox="1"/>
      </xdr:nvSpPr>
      <xdr:spPr>
        <a:xfrm>
          <a:off x="4686300" y="166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79477</xdr:rowOff>
    </xdr:from>
    <xdr:to>
      <xdr:col>20</xdr:col>
      <xdr:colOff>38100</xdr:colOff>
      <xdr:row>98</xdr:row>
      <xdr:rowOff>9627</xdr:rowOff>
    </xdr:to>
    <xdr:sp macro="" textlink="">
      <xdr:nvSpPr>
        <xdr:cNvPr id="255" name="楕円 254"/>
        <xdr:cNvSpPr/>
      </xdr:nvSpPr>
      <xdr:spPr>
        <a:xfrm>
          <a:off x="3746500" y="167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754</xdr:rowOff>
    </xdr:from>
    <xdr:ext cx="534377" cy="259045"/>
    <xdr:sp macro="" textlink="">
      <xdr:nvSpPr>
        <xdr:cNvPr id="256" name="テキスト ボックス 255"/>
        <xdr:cNvSpPr txBox="1"/>
      </xdr:nvSpPr>
      <xdr:spPr>
        <a:xfrm>
          <a:off x="3530111" y="168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103315</xdr:rowOff>
    </xdr:from>
    <xdr:to>
      <xdr:col>15</xdr:col>
      <xdr:colOff>101600</xdr:colOff>
      <xdr:row>98</xdr:row>
      <xdr:rowOff>33465</xdr:rowOff>
    </xdr:to>
    <xdr:sp macro="" textlink="">
      <xdr:nvSpPr>
        <xdr:cNvPr id="257" name="楕円 256"/>
        <xdr:cNvSpPr/>
      </xdr:nvSpPr>
      <xdr:spPr>
        <a:xfrm>
          <a:off x="2857500" y="167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24592</xdr:rowOff>
    </xdr:from>
    <xdr:ext cx="534377" cy="259045"/>
    <xdr:sp macro="" textlink="">
      <xdr:nvSpPr>
        <xdr:cNvPr id="258" name="テキスト ボックス 257"/>
        <xdr:cNvSpPr txBox="1"/>
      </xdr:nvSpPr>
      <xdr:spPr>
        <a:xfrm>
          <a:off x="2641111" y="168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105194</xdr:rowOff>
    </xdr:from>
    <xdr:to>
      <xdr:col>10</xdr:col>
      <xdr:colOff>165100</xdr:colOff>
      <xdr:row>98</xdr:row>
      <xdr:rowOff>35344</xdr:rowOff>
    </xdr:to>
    <xdr:sp macro="" textlink="">
      <xdr:nvSpPr>
        <xdr:cNvPr id="259" name="楕円 258"/>
        <xdr:cNvSpPr/>
      </xdr:nvSpPr>
      <xdr:spPr>
        <a:xfrm>
          <a:off x="1968500" y="167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26471</xdr:rowOff>
    </xdr:from>
    <xdr:ext cx="534377" cy="259045"/>
    <xdr:sp macro="" textlink="">
      <xdr:nvSpPr>
        <xdr:cNvPr id="260" name="テキスト ボックス 259"/>
        <xdr:cNvSpPr txBox="1"/>
      </xdr:nvSpPr>
      <xdr:spPr>
        <a:xfrm>
          <a:off x="1752111" y="1682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105714</xdr:rowOff>
    </xdr:from>
    <xdr:to>
      <xdr:col>6</xdr:col>
      <xdr:colOff>38100</xdr:colOff>
      <xdr:row>98</xdr:row>
      <xdr:rowOff>35864</xdr:rowOff>
    </xdr:to>
    <xdr:sp macro="" textlink="">
      <xdr:nvSpPr>
        <xdr:cNvPr id="261" name="楕円 260"/>
        <xdr:cNvSpPr/>
      </xdr:nvSpPr>
      <xdr:spPr>
        <a:xfrm>
          <a:off x="1079500" y="167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26991</xdr:rowOff>
    </xdr:from>
    <xdr:ext cx="534377" cy="259045"/>
    <xdr:sp macro="" textlink="">
      <xdr:nvSpPr>
        <xdr:cNvPr id="262" name="テキスト ボックス 261"/>
        <xdr:cNvSpPr txBox="1"/>
      </xdr:nvSpPr>
      <xdr:spPr>
        <a:xfrm>
          <a:off x="863111" y="1682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44069</xdr:rowOff>
    </xdr:to>
    <xdr:cxnSp macro="">
      <xdr:nvCxnSpPr>
        <xdr:cNvPr id="291" name="直線コネクタ 290"/>
        <xdr:cNvCxnSpPr/>
      </xdr:nvCxnSpPr>
      <xdr:spPr>
        <a:xfrm>
          <a:off x="9639300" y="672985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41021</xdr:rowOff>
    </xdr:from>
    <xdr:to>
      <xdr:col>50</xdr:col>
      <xdr:colOff>114300</xdr:colOff>
      <xdr:row>39</xdr:row>
      <xdr:rowOff>43307</xdr:rowOff>
    </xdr:to>
    <xdr:cxnSp macro="">
      <xdr:nvCxnSpPr>
        <xdr:cNvPr id="294" name="直線コネクタ 293"/>
        <xdr:cNvCxnSpPr/>
      </xdr:nvCxnSpPr>
      <xdr:spPr>
        <a:xfrm>
          <a:off x="8750300" y="67275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44069</xdr:rowOff>
    </xdr:to>
    <xdr:cxnSp macro="">
      <xdr:nvCxnSpPr>
        <xdr:cNvPr id="297" name="直線コネクタ 296"/>
        <xdr:cNvCxnSpPr/>
      </xdr:nvCxnSpPr>
      <xdr:spPr>
        <a:xfrm flipV="1">
          <a:off x="7861300" y="672757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44069</xdr:rowOff>
    </xdr:to>
    <xdr:cxnSp macro="">
      <xdr:nvCxnSpPr>
        <xdr:cNvPr id="300" name="直線コネクタ 299"/>
        <xdr:cNvCxnSpPr/>
      </xdr:nvCxnSpPr>
      <xdr:spPr>
        <a:xfrm>
          <a:off x="6972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0" name="楕円 309"/>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1"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2" name="楕円 311"/>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3" name="テキスト ボックス 312"/>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161671</xdr:rowOff>
    </xdr:from>
    <xdr:to>
      <xdr:col>46</xdr:col>
      <xdr:colOff>38100</xdr:colOff>
      <xdr:row>39</xdr:row>
      <xdr:rowOff>91821</xdr:rowOff>
    </xdr:to>
    <xdr:sp macro="" textlink="">
      <xdr:nvSpPr>
        <xdr:cNvPr id="314" name="楕円 313"/>
        <xdr:cNvSpPr/>
      </xdr:nvSpPr>
      <xdr:spPr>
        <a:xfrm>
          <a:off x="8699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82948</xdr:rowOff>
    </xdr:from>
    <xdr:ext cx="249299" cy="259045"/>
    <xdr:sp macro="" textlink="">
      <xdr:nvSpPr>
        <xdr:cNvPr id="315" name="テキスト ボックス 314"/>
        <xdr:cNvSpPr txBox="1"/>
      </xdr:nvSpPr>
      <xdr:spPr>
        <a:xfrm>
          <a:off x="8625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6" name="楕円 315"/>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7" name="テキスト ボックス 316"/>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18" name="楕円 317"/>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19" name="テキスト ボックス 318"/>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160895</xdr:rowOff>
    </xdr:from>
    <xdr:to>
      <xdr:col>55</xdr:col>
      <xdr:colOff>0</xdr:colOff>
      <xdr:row>58</xdr:row>
      <xdr:rowOff>168994</xdr:rowOff>
    </xdr:to>
    <xdr:cxnSp macro="">
      <xdr:nvCxnSpPr>
        <xdr:cNvPr id="350" name="直線コネクタ 349"/>
        <xdr:cNvCxnSpPr/>
      </xdr:nvCxnSpPr>
      <xdr:spPr>
        <a:xfrm flipV="1">
          <a:off x="9639300" y="10104995"/>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158118</xdr:rowOff>
    </xdr:from>
    <xdr:to>
      <xdr:col>50</xdr:col>
      <xdr:colOff>114300</xdr:colOff>
      <xdr:row>58</xdr:row>
      <xdr:rowOff>168994</xdr:rowOff>
    </xdr:to>
    <xdr:cxnSp macro="">
      <xdr:nvCxnSpPr>
        <xdr:cNvPr id="353" name="直線コネクタ 352"/>
        <xdr:cNvCxnSpPr/>
      </xdr:nvCxnSpPr>
      <xdr:spPr>
        <a:xfrm>
          <a:off x="8750300" y="10102218"/>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158118</xdr:rowOff>
    </xdr:from>
    <xdr:to>
      <xdr:col>45</xdr:col>
      <xdr:colOff>177800</xdr:colOff>
      <xdr:row>58</xdr:row>
      <xdr:rowOff>169222</xdr:rowOff>
    </xdr:to>
    <xdr:cxnSp macro="">
      <xdr:nvCxnSpPr>
        <xdr:cNvPr id="356" name="直線コネクタ 355"/>
        <xdr:cNvCxnSpPr/>
      </xdr:nvCxnSpPr>
      <xdr:spPr>
        <a:xfrm flipV="1">
          <a:off x="7861300" y="1010221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169222</xdr:rowOff>
    </xdr:from>
    <xdr:to>
      <xdr:col>41</xdr:col>
      <xdr:colOff>50800</xdr:colOff>
      <xdr:row>59</xdr:row>
      <xdr:rowOff>809</xdr:rowOff>
    </xdr:to>
    <xdr:cxnSp macro="">
      <xdr:nvCxnSpPr>
        <xdr:cNvPr id="359" name="直線コネクタ 358"/>
        <xdr:cNvCxnSpPr/>
      </xdr:nvCxnSpPr>
      <xdr:spPr>
        <a:xfrm flipV="1">
          <a:off x="6972300" y="1011332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110095</xdr:rowOff>
    </xdr:from>
    <xdr:to>
      <xdr:col>55</xdr:col>
      <xdr:colOff>50800</xdr:colOff>
      <xdr:row>59</xdr:row>
      <xdr:rowOff>40245</xdr:rowOff>
    </xdr:to>
    <xdr:sp macro="" textlink="">
      <xdr:nvSpPr>
        <xdr:cNvPr id="369" name="楕円 368"/>
        <xdr:cNvSpPr/>
      </xdr:nvSpPr>
      <xdr:spPr>
        <a:xfrm>
          <a:off x="10426700" y="10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25022</xdr:rowOff>
    </xdr:from>
    <xdr:ext cx="469744" cy="259045"/>
    <xdr:sp macro="" textlink="">
      <xdr:nvSpPr>
        <xdr:cNvPr id="370" name="農林水産業費該当値テキスト"/>
        <xdr:cNvSpPr txBox="1"/>
      </xdr:nvSpPr>
      <xdr:spPr>
        <a:xfrm>
          <a:off x="10528300" y="996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118194</xdr:rowOff>
    </xdr:from>
    <xdr:to>
      <xdr:col>50</xdr:col>
      <xdr:colOff>165100</xdr:colOff>
      <xdr:row>59</xdr:row>
      <xdr:rowOff>48344</xdr:rowOff>
    </xdr:to>
    <xdr:sp macro="" textlink="">
      <xdr:nvSpPr>
        <xdr:cNvPr id="371" name="楕円 370"/>
        <xdr:cNvSpPr/>
      </xdr:nvSpPr>
      <xdr:spPr>
        <a:xfrm>
          <a:off x="9588500" y="100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39471</xdr:rowOff>
    </xdr:from>
    <xdr:ext cx="469744" cy="259045"/>
    <xdr:sp macro="" textlink="">
      <xdr:nvSpPr>
        <xdr:cNvPr id="372" name="テキスト ボックス 371"/>
        <xdr:cNvSpPr txBox="1"/>
      </xdr:nvSpPr>
      <xdr:spPr>
        <a:xfrm>
          <a:off x="9404428" y="101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107318</xdr:rowOff>
    </xdr:from>
    <xdr:to>
      <xdr:col>46</xdr:col>
      <xdr:colOff>38100</xdr:colOff>
      <xdr:row>59</xdr:row>
      <xdr:rowOff>37468</xdr:rowOff>
    </xdr:to>
    <xdr:sp macro="" textlink="">
      <xdr:nvSpPr>
        <xdr:cNvPr id="373" name="楕円 372"/>
        <xdr:cNvSpPr/>
      </xdr:nvSpPr>
      <xdr:spPr>
        <a:xfrm>
          <a:off x="8699500" y="100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28595</xdr:rowOff>
    </xdr:from>
    <xdr:ext cx="469744" cy="259045"/>
    <xdr:sp macro="" textlink="">
      <xdr:nvSpPr>
        <xdr:cNvPr id="374" name="テキスト ボックス 373"/>
        <xdr:cNvSpPr txBox="1"/>
      </xdr:nvSpPr>
      <xdr:spPr>
        <a:xfrm>
          <a:off x="8515428" y="10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118422</xdr:rowOff>
    </xdr:from>
    <xdr:to>
      <xdr:col>41</xdr:col>
      <xdr:colOff>101600</xdr:colOff>
      <xdr:row>59</xdr:row>
      <xdr:rowOff>48572</xdr:rowOff>
    </xdr:to>
    <xdr:sp macro="" textlink="">
      <xdr:nvSpPr>
        <xdr:cNvPr id="375" name="楕円 374"/>
        <xdr:cNvSpPr/>
      </xdr:nvSpPr>
      <xdr:spPr>
        <a:xfrm>
          <a:off x="7810500" y="100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39699</xdr:rowOff>
    </xdr:from>
    <xdr:ext cx="469744" cy="259045"/>
    <xdr:sp macro="" textlink="">
      <xdr:nvSpPr>
        <xdr:cNvPr id="376" name="テキスト ボックス 375"/>
        <xdr:cNvSpPr txBox="1"/>
      </xdr:nvSpPr>
      <xdr:spPr>
        <a:xfrm>
          <a:off x="7626428" y="101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121459</xdr:rowOff>
    </xdr:from>
    <xdr:to>
      <xdr:col>36</xdr:col>
      <xdr:colOff>165100</xdr:colOff>
      <xdr:row>59</xdr:row>
      <xdr:rowOff>51609</xdr:rowOff>
    </xdr:to>
    <xdr:sp macro="" textlink="">
      <xdr:nvSpPr>
        <xdr:cNvPr id="377" name="楕円 376"/>
        <xdr:cNvSpPr/>
      </xdr:nvSpPr>
      <xdr:spPr>
        <a:xfrm>
          <a:off x="6921500" y="100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42736</xdr:rowOff>
    </xdr:from>
    <xdr:ext cx="469744" cy="259045"/>
    <xdr:sp macro="" textlink="">
      <xdr:nvSpPr>
        <xdr:cNvPr id="378" name="テキスト ボックス 377"/>
        <xdr:cNvSpPr txBox="1"/>
      </xdr:nvSpPr>
      <xdr:spPr>
        <a:xfrm>
          <a:off x="6737428" y="1015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35916</xdr:rowOff>
    </xdr:from>
    <xdr:to>
      <xdr:col>55</xdr:col>
      <xdr:colOff>0</xdr:colOff>
      <xdr:row>78</xdr:row>
      <xdr:rowOff>91306</xdr:rowOff>
    </xdr:to>
    <xdr:cxnSp macro="">
      <xdr:nvCxnSpPr>
        <xdr:cNvPr id="405" name="直線コネクタ 404"/>
        <xdr:cNvCxnSpPr/>
      </xdr:nvCxnSpPr>
      <xdr:spPr>
        <a:xfrm flipV="1">
          <a:off x="9639300" y="13409016"/>
          <a:ext cx="838200" cy="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91306</xdr:rowOff>
    </xdr:from>
    <xdr:to>
      <xdr:col>50</xdr:col>
      <xdr:colOff>114300</xdr:colOff>
      <xdr:row>78</xdr:row>
      <xdr:rowOff>119811</xdr:rowOff>
    </xdr:to>
    <xdr:cxnSp macro="">
      <xdr:nvCxnSpPr>
        <xdr:cNvPr id="408" name="直線コネクタ 407"/>
        <xdr:cNvCxnSpPr/>
      </xdr:nvCxnSpPr>
      <xdr:spPr>
        <a:xfrm flipV="1">
          <a:off x="8750300" y="13464406"/>
          <a:ext cx="8890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119126</xdr:rowOff>
    </xdr:from>
    <xdr:to>
      <xdr:col>45</xdr:col>
      <xdr:colOff>177800</xdr:colOff>
      <xdr:row>78</xdr:row>
      <xdr:rowOff>119811</xdr:rowOff>
    </xdr:to>
    <xdr:cxnSp macro="">
      <xdr:nvCxnSpPr>
        <xdr:cNvPr id="411" name="直線コネクタ 410"/>
        <xdr:cNvCxnSpPr/>
      </xdr:nvCxnSpPr>
      <xdr:spPr>
        <a:xfrm>
          <a:off x="7861300" y="134922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115286</xdr:rowOff>
    </xdr:from>
    <xdr:to>
      <xdr:col>41</xdr:col>
      <xdr:colOff>50800</xdr:colOff>
      <xdr:row>78</xdr:row>
      <xdr:rowOff>119126</xdr:rowOff>
    </xdr:to>
    <xdr:cxnSp macro="">
      <xdr:nvCxnSpPr>
        <xdr:cNvPr id="414" name="直線コネクタ 413"/>
        <xdr:cNvCxnSpPr/>
      </xdr:nvCxnSpPr>
      <xdr:spPr>
        <a:xfrm>
          <a:off x="6972300" y="13488386"/>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156566</xdr:rowOff>
    </xdr:from>
    <xdr:to>
      <xdr:col>55</xdr:col>
      <xdr:colOff>50800</xdr:colOff>
      <xdr:row>78</xdr:row>
      <xdr:rowOff>86716</xdr:rowOff>
    </xdr:to>
    <xdr:sp macro="" textlink="">
      <xdr:nvSpPr>
        <xdr:cNvPr id="424" name="楕円 423"/>
        <xdr:cNvSpPr/>
      </xdr:nvSpPr>
      <xdr:spPr>
        <a:xfrm>
          <a:off x="104267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71493</xdr:rowOff>
    </xdr:from>
    <xdr:ext cx="469744" cy="259045"/>
    <xdr:sp macro="" textlink="">
      <xdr:nvSpPr>
        <xdr:cNvPr id="425" name="商工費該当値テキスト"/>
        <xdr:cNvSpPr txBox="1"/>
      </xdr:nvSpPr>
      <xdr:spPr>
        <a:xfrm>
          <a:off x="10528300" y="132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40506</xdr:rowOff>
    </xdr:from>
    <xdr:to>
      <xdr:col>50</xdr:col>
      <xdr:colOff>165100</xdr:colOff>
      <xdr:row>78</xdr:row>
      <xdr:rowOff>142106</xdr:rowOff>
    </xdr:to>
    <xdr:sp macro="" textlink="">
      <xdr:nvSpPr>
        <xdr:cNvPr id="426" name="楕円 425"/>
        <xdr:cNvSpPr/>
      </xdr:nvSpPr>
      <xdr:spPr>
        <a:xfrm>
          <a:off x="9588500" y="134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133233</xdr:rowOff>
    </xdr:from>
    <xdr:ext cx="469744" cy="259045"/>
    <xdr:sp macro="" textlink="">
      <xdr:nvSpPr>
        <xdr:cNvPr id="427" name="テキスト ボックス 426"/>
        <xdr:cNvSpPr txBox="1"/>
      </xdr:nvSpPr>
      <xdr:spPr>
        <a:xfrm>
          <a:off x="9404428" y="135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69011</xdr:rowOff>
    </xdr:from>
    <xdr:to>
      <xdr:col>46</xdr:col>
      <xdr:colOff>38100</xdr:colOff>
      <xdr:row>78</xdr:row>
      <xdr:rowOff>170611</xdr:rowOff>
    </xdr:to>
    <xdr:sp macro="" textlink="">
      <xdr:nvSpPr>
        <xdr:cNvPr id="428" name="楕円 427"/>
        <xdr:cNvSpPr/>
      </xdr:nvSpPr>
      <xdr:spPr>
        <a:xfrm>
          <a:off x="8699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161738</xdr:rowOff>
    </xdr:from>
    <xdr:ext cx="378565" cy="259045"/>
    <xdr:sp macro="" textlink="">
      <xdr:nvSpPr>
        <xdr:cNvPr id="429" name="テキスト ボックス 428"/>
        <xdr:cNvSpPr txBox="1"/>
      </xdr:nvSpPr>
      <xdr:spPr>
        <a:xfrm>
          <a:off x="8561017" y="135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68326</xdr:rowOff>
    </xdr:from>
    <xdr:to>
      <xdr:col>41</xdr:col>
      <xdr:colOff>101600</xdr:colOff>
      <xdr:row>78</xdr:row>
      <xdr:rowOff>169926</xdr:rowOff>
    </xdr:to>
    <xdr:sp macro="" textlink="">
      <xdr:nvSpPr>
        <xdr:cNvPr id="430" name="楕円 429"/>
        <xdr:cNvSpPr/>
      </xdr:nvSpPr>
      <xdr:spPr>
        <a:xfrm>
          <a:off x="7810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161053</xdr:rowOff>
    </xdr:from>
    <xdr:ext cx="378565" cy="259045"/>
    <xdr:sp macro="" textlink="">
      <xdr:nvSpPr>
        <xdr:cNvPr id="431" name="テキスト ボックス 430"/>
        <xdr:cNvSpPr txBox="1"/>
      </xdr:nvSpPr>
      <xdr:spPr>
        <a:xfrm>
          <a:off x="7672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64486</xdr:rowOff>
    </xdr:from>
    <xdr:to>
      <xdr:col>36</xdr:col>
      <xdr:colOff>165100</xdr:colOff>
      <xdr:row>78</xdr:row>
      <xdr:rowOff>166086</xdr:rowOff>
    </xdr:to>
    <xdr:sp macro="" textlink="">
      <xdr:nvSpPr>
        <xdr:cNvPr id="432" name="楕円 431"/>
        <xdr:cNvSpPr/>
      </xdr:nvSpPr>
      <xdr:spPr>
        <a:xfrm>
          <a:off x="6921500" y="13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157213</xdr:rowOff>
    </xdr:from>
    <xdr:ext cx="469744" cy="259045"/>
    <xdr:sp macro="" textlink="">
      <xdr:nvSpPr>
        <xdr:cNvPr id="433" name="テキスト ボックス 432"/>
        <xdr:cNvSpPr txBox="1"/>
      </xdr:nvSpPr>
      <xdr:spPr>
        <a:xfrm>
          <a:off x="6737428" y="1353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48921</xdr:rowOff>
    </xdr:from>
    <xdr:to>
      <xdr:col>55</xdr:col>
      <xdr:colOff>0</xdr:colOff>
      <xdr:row>97</xdr:row>
      <xdr:rowOff>28130</xdr:rowOff>
    </xdr:to>
    <xdr:cxnSp macro="">
      <xdr:nvCxnSpPr>
        <xdr:cNvPr id="462" name="直線コネクタ 461"/>
        <xdr:cNvCxnSpPr/>
      </xdr:nvCxnSpPr>
      <xdr:spPr>
        <a:xfrm flipV="1">
          <a:off x="9639300" y="16508121"/>
          <a:ext cx="838200" cy="1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2426</xdr:rowOff>
    </xdr:from>
    <xdr:to>
      <xdr:col>50</xdr:col>
      <xdr:colOff>114300</xdr:colOff>
      <xdr:row>97</xdr:row>
      <xdr:rowOff>28130</xdr:rowOff>
    </xdr:to>
    <xdr:cxnSp macro="">
      <xdr:nvCxnSpPr>
        <xdr:cNvPr id="465" name="直線コネクタ 464"/>
        <xdr:cNvCxnSpPr/>
      </xdr:nvCxnSpPr>
      <xdr:spPr>
        <a:xfrm>
          <a:off x="8750300" y="16633076"/>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167842</xdr:rowOff>
    </xdr:from>
    <xdr:to>
      <xdr:col>45</xdr:col>
      <xdr:colOff>177800</xdr:colOff>
      <xdr:row>97</xdr:row>
      <xdr:rowOff>2426</xdr:rowOff>
    </xdr:to>
    <xdr:cxnSp macro="">
      <xdr:nvCxnSpPr>
        <xdr:cNvPr id="468" name="直線コネクタ 467"/>
        <xdr:cNvCxnSpPr/>
      </xdr:nvCxnSpPr>
      <xdr:spPr>
        <a:xfrm>
          <a:off x="7861300" y="1662704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167842</xdr:rowOff>
    </xdr:from>
    <xdr:to>
      <xdr:col>41</xdr:col>
      <xdr:colOff>50800</xdr:colOff>
      <xdr:row>97</xdr:row>
      <xdr:rowOff>53493</xdr:rowOff>
    </xdr:to>
    <xdr:cxnSp macro="">
      <xdr:nvCxnSpPr>
        <xdr:cNvPr id="471" name="直線コネクタ 470"/>
        <xdr:cNvCxnSpPr/>
      </xdr:nvCxnSpPr>
      <xdr:spPr>
        <a:xfrm flipV="1">
          <a:off x="6972300" y="16627042"/>
          <a:ext cx="889000" cy="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169571</xdr:rowOff>
    </xdr:from>
    <xdr:to>
      <xdr:col>55</xdr:col>
      <xdr:colOff>50800</xdr:colOff>
      <xdr:row>96</xdr:row>
      <xdr:rowOff>99721</xdr:rowOff>
    </xdr:to>
    <xdr:sp macro="" textlink="">
      <xdr:nvSpPr>
        <xdr:cNvPr id="481" name="楕円 480"/>
        <xdr:cNvSpPr/>
      </xdr:nvSpPr>
      <xdr:spPr>
        <a:xfrm>
          <a:off x="104267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20998</xdr:rowOff>
    </xdr:from>
    <xdr:ext cx="534377" cy="259045"/>
    <xdr:sp macro="" textlink="">
      <xdr:nvSpPr>
        <xdr:cNvPr id="482" name="土木費該当値テキスト"/>
        <xdr:cNvSpPr txBox="1"/>
      </xdr:nvSpPr>
      <xdr:spPr>
        <a:xfrm>
          <a:off x="10528300" y="163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148780</xdr:rowOff>
    </xdr:from>
    <xdr:to>
      <xdr:col>50</xdr:col>
      <xdr:colOff>165100</xdr:colOff>
      <xdr:row>97</xdr:row>
      <xdr:rowOff>78930</xdr:rowOff>
    </xdr:to>
    <xdr:sp macro="" textlink="">
      <xdr:nvSpPr>
        <xdr:cNvPr id="483" name="楕円 482"/>
        <xdr:cNvSpPr/>
      </xdr:nvSpPr>
      <xdr:spPr>
        <a:xfrm>
          <a:off x="9588500" y="166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70057</xdr:rowOff>
    </xdr:from>
    <xdr:ext cx="534377" cy="259045"/>
    <xdr:sp macro="" textlink="">
      <xdr:nvSpPr>
        <xdr:cNvPr id="484" name="テキスト ボックス 483"/>
        <xdr:cNvSpPr txBox="1"/>
      </xdr:nvSpPr>
      <xdr:spPr>
        <a:xfrm>
          <a:off x="9372111" y="167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123076</xdr:rowOff>
    </xdr:from>
    <xdr:to>
      <xdr:col>46</xdr:col>
      <xdr:colOff>38100</xdr:colOff>
      <xdr:row>97</xdr:row>
      <xdr:rowOff>53226</xdr:rowOff>
    </xdr:to>
    <xdr:sp macro="" textlink="">
      <xdr:nvSpPr>
        <xdr:cNvPr id="485" name="楕円 484"/>
        <xdr:cNvSpPr/>
      </xdr:nvSpPr>
      <xdr:spPr>
        <a:xfrm>
          <a:off x="8699500" y="16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44353</xdr:rowOff>
    </xdr:from>
    <xdr:ext cx="534377" cy="259045"/>
    <xdr:sp macro="" textlink="">
      <xdr:nvSpPr>
        <xdr:cNvPr id="486" name="テキスト ボックス 485"/>
        <xdr:cNvSpPr txBox="1"/>
      </xdr:nvSpPr>
      <xdr:spPr>
        <a:xfrm>
          <a:off x="8483111" y="166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117042</xdr:rowOff>
    </xdr:from>
    <xdr:to>
      <xdr:col>41</xdr:col>
      <xdr:colOff>101600</xdr:colOff>
      <xdr:row>97</xdr:row>
      <xdr:rowOff>47192</xdr:rowOff>
    </xdr:to>
    <xdr:sp macro="" textlink="">
      <xdr:nvSpPr>
        <xdr:cNvPr id="487" name="楕円 486"/>
        <xdr:cNvSpPr/>
      </xdr:nvSpPr>
      <xdr:spPr>
        <a:xfrm>
          <a:off x="7810500" y="165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38319</xdr:rowOff>
    </xdr:from>
    <xdr:ext cx="534377" cy="259045"/>
    <xdr:sp macro="" textlink="">
      <xdr:nvSpPr>
        <xdr:cNvPr id="488" name="テキスト ボックス 487"/>
        <xdr:cNvSpPr txBox="1"/>
      </xdr:nvSpPr>
      <xdr:spPr>
        <a:xfrm>
          <a:off x="7594111" y="166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2693</xdr:rowOff>
    </xdr:from>
    <xdr:to>
      <xdr:col>36</xdr:col>
      <xdr:colOff>165100</xdr:colOff>
      <xdr:row>97</xdr:row>
      <xdr:rowOff>104293</xdr:rowOff>
    </xdr:to>
    <xdr:sp macro="" textlink="">
      <xdr:nvSpPr>
        <xdr:cNvPr id="489" name="楕円 488"/>
        <xdr:cNvSpPr/>
      </xdr:nvSpPr>
      <xdr:spPr>
        <a:xfrm>
          <a:off x="6921500" y="166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95420</xdr:rowOff>
    </xdr:from>
    <xdr:ext cx="534377" cy="259045"/>
    <xdr:sp macro="" textlink="">
      <xdr:nvSpPr>
        <xdr:cNvPr id="490" name="テキスト ボックス 489"/>
        <xdr:cNvSpPr txBox="1"/>
      </xdr:nvSpPr>
      <xdr:spPr>
        <a:xfrm>
          <a:off x="6705111" y="167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8884</xdr:rowOff>
    </xdr:from>
    <xdr:to>
      <xdr:col>85</xdr:col>
      <xdr:colOff>127000</xdr:colOff>
      <xdr:row>36</xdr:row>
      <xdr:rowOff>78321</xdr:rowOff>
    </xdr:to>
    <xdr:cxnSp macro="">
      <xdr:nvCxnSpPr>
        <xdr:cNvPr id="516" name="直線コネクタ 515"/>
        <xdr:cNvCxnSpPr/>
      </xdr:nvCxnSpPr>
      <xdr:spPr>
        <a:xfrm flipV="1">
          <a:off x="15481300" y="6181084"/>
          <a:ext cx="8382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67062</xdr:rowOff>
    </xdr:from>
    <xdr:to>
      <xdr:col>81</xdr:col>
      <xdr:colOff>50800</xdr:colOff>
      <xdr:row>36</xdr:row>
      <xdr:rowOff>78321</xdr:rowOff>
    </xdr:to>
    <xdr:cxnSp macro="">
      <xdr:nvCxnSpPr>
        <xdr:cNvPr id="519" name="直線コネクタ 518"/>
        <xdr:cNvCxnSpPr/>
      </xdr:nvCxnSpPr>
      <xdr:spPr>
        <a:xfrm>
          <a:off x="14592300" y="6239262"/>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67062</xdr:rowOff>
    </xdr:from>
    <xdr:to>
      <xdr:col>76</xdr:col>
      <xdr:colOff>114300</xdr:colOff>
      <xdr:row>36</xdr:row>
      <xdr:rowOff>103238</xdr:rowOff>
    </xdr:to>
    <xdr:cxnSp macro="">
      <xdr:nvCxnSpPr>
        <xdr:cNvPr id="522" name="直線コネクタ 521"/>
        <xdr:cNvCxnSpPr/>
      </xdr:nvCxnSpPr>
      <xdr:spPr>
        <a:xfrm flipV="1">
          <a:off x="13703300" y="6239262"/>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72034</xdr:rowOff>
    </xdr:from>
    <xdr:to>
      <xdr:col>71</xdr:col>
      <xdr:colOff>177800</xdr:colOff>
      <xdr:row>36</xdr:row>
      <xdr:rowOff>103238</xdr:rowOff>
    </xdr:to>
    <xdr:cxnSp macro="">
      <xdr:nvCxnSpPr>
        <xdr:cNvPr id="525" name="直線コネクタ 524"/>
        <xdr:cNvCxnSpPr/>
      </xdr:nvCxnSpPr>
      <xdr:spPr>
        <a:xfrm>
          <a:off x="12814300" y="6244234"/>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129534</xdr:rowOff>
    </xdr:from>
    <xdr:to>
      <xdr:col>85</xdr:col>
      <xdr:colOff>177800</xdr:colOff>
      <xdr:row>36</xdr:row>
      <xdr:rowOff>59684</xdr:rowOff>
    </xdr:to>
    <xdr:sp macro="" textlink="">
      <xdr:nvSpPr>
        <xdr:cNvPr id="535" name="楕円 534"/>
        <xdr:cNvSpPr/>
      </xdr:nvSpPr>
      <xdr:spPr>
        <a:xfrm>
          <a:off x="16268700" y="61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152411</xdr:rowOff>
    </xdr:from>
    <xdr:ext cx="534377" cy="259045"/>
    <xdr:sp macro="" textlink="">
      <xdr:nvSpPr>
        <xdr:cNvPr id="536" name="消防費該当値テキスト"/>
        <xdr:cNvSpPr txBox="1"/>
      </xdr:nvSpPr>
      <xdr:spPr>
        <a:xfrm>
          <a:off x="16370300" y="598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27521</xdr:rowOff>
    </xdr:from>
    <xdr:to>
      <xdr:col>81</xdr:col>
      <xdr:colOff>101600</xdr:colOff>
      <xdr:row>36</xdr:row>
      <xdr:rowOff>129121</xdr:rowOff>
    </xdr:to>
    <xdr:sp macro="" textlink="">
      <xdr:nvSpPr>
        <xdr:cNvPr id="537" name="楕円 536"/>
        <xdr:cNvSpPr/>
      </xdr:nvSpPr>
      <xdr:spPr>
        <a:xfrm>
          <a:off x="15430500" y="61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145648</xdr:rowOff>
    </xdr:from>
    <xdr:ext cx="534377" cy="259045"/>
    <xdr:sp macro="" textlink="">
      <xdr:nvSpPr>
        <xdr:cNvPr id="538" name="テキスト ボックス 537"/>
        <xdr:cNvSpPr txBox="1"/>
      </xdr:nvSpPr>
      <xdr:spPr>
        <a:xfrm>
          <a:off x="15214111" y="59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16262</xdr:rowOff>
    </xdr:from>
    <xdr:to>
      <xdr:col>76</xdr:col>
      <xdr:colOff>165100</xdr:colOff>
      <xdr:row>36</xdr:row>
      <xdr:rowOff>117862</xdr:rowOff>
    </xdr:to>
    <xdr:sp macro="" textlink="">
      <xdr:nvSpPr>
        <xdr:cNvPr id="539" name="楕円 538"/>
        <xdr:cNvSpPr/>
      </xdr:nvSpPr>
      <xdr:spPr>
        <a:xfrm>
          <a:off x="14541500" y="61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134389</xdr:rowOff>
    </xdr:from>
    <xdr:ext cx="534377" cy="259045"/>
    <xdr:sp macro="" textlink="">
      <xdr:nvSpPr>
        <xdr:cNvPr id="540" name="テキスト ボックス 539"/>
        <xdr:cNvSpPr txBox="1"/>
      </xdr:nvSpPr>
      <xdr:spPr>
        <a:xfrm>
          <a:off x="14325111" y="59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52438</xdr:rowOff>
    </xdr:from>
    <xdr:to>
      <xdr:col>72</xdr:col>
      <xdr:colOff>38100</xdr:colOff>
      <xdr:row>36</xdr:row>
      <xdr:rowOff>154038</xdr:rowOff>
    </xdr:to>
    <xdr:sp macro="" textlink="">
      <xdr:nvSpPr>
        <xdr:cNvPr id="541" name="楕円 540"/>
        <xdr:cNvSpPr/>
      </xdr:nvSpPr>
      <xdr:spPr>
        <a:xfrm>
          <a:off x="13652500" y="62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145165</xdr:rowOff>
    </xdr:from>
    <xdr:ext cx="534377" cy="259045"/>
    <xdr:sp macro="" textlink="">
      <xdr:nvSpPr>
        <xdr:cNvPr id="542" name="テキスト ボックス 541"/>
        <xdr:cNvSpPr txBox="1"/>
      </xdr:nvSpPr>
      <xdr:spPr>
        <a:xfrm>
          <a:off x="13436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21234</xdr:rowOff>
    </xdr:from>
    <xdr:to>
      <xdr:col>67</xdr:col>
      <xdr:colOff>101600</xdr:colOff>
      <xdr:row>36</xdr:row>
      <xdr:rowOff>122834</xdr:rowOff>
    </xdr:to>
    <xdr:sp macro="" textlink="">
      <xdr:nvSpPr>
        <xdr:cNvPr id="543" name="楕円 542"/>
        <xdr:cNvSpPr/>
      </xdr:nvSpPr>
      <xdr:spPr>
        <a:xfrm>
          <a:off x="12763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139361</xdr:rowOff>
    </xdr:from>
    <xdr:ext cx="534377" cy="259045"/>
    <xdr:sp macro="" textlink="">
      <xdr:nvSpPr>
        <xdr:cNvPr id="544" name="テキスト ボックス 543"/>
        <xdr:cNvSpPr txBox="1"/>
      </xdr:nvSpPr>
      <xdr:spPr>
        <a:xfrm>
          <a:off x="12547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100171</xdr:rowOff>
    </xdr:from>
    <xdr:to>
      <xdr:col>85</xdr:col>
      <xdr:colOff>127000</xdr:colOff>
      <xdr:row>55</xdr:row>
      <xdr:rowOff>64224</xdr:rowOff>
    </xdr:to>
    <xdr:cxnSp macro="">
      <xdr:nvCxnSpPr>
        <xdr:cNvPr id="574" name="直線コネクタ 573"/>
        <xdr:cNvCxnSpPr/>
      </xdr:nvCxnSpPr>
      <xdr:spPr>
        <a:xfrm flipV="1">
          <a:off x="15481300" y="9015571"/>
          <a:ext cx="838200" cy="4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64224</xdr:rowOff>
    </xdr:from>
    <xdr:to>
      <xdr:col>81</xdr:col>
      <xdr:colOff>50800</xdr:colOff>
      <xdr:row>56</xdr:row>
      <xdr:rowOff>5435</xdr:rowOff>
    </xdr:to>
    <xdr:cxnSp macro="">
      <xdr:nvCxnSpPr>
        <xdr:cNvPr id="577" name="直線コネクタ 576"/>
        <xdr:cNvCxnSpPr/>
      </xdr:nvCxnSpPr>
      <xdr:spPr>
        <a:xfrm flipV="1">
          <a:off x="14592300" y="9493974"/>
          <a:ext cx="889000" cy="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5435</xdr:rowOff>
    </xdr:from>
    <xdr:to>
      <xdr:col>76</xdr:col>
      <xdr:colOff>114300</xdr:colOff>
      <xdr:row>57</xdr:row>
      <xdr:rowOff>8407</xdr:rowOff>
    </xdr:to>
    <xdr:cxnSp macro="">
      <xdr:nvCxnSpPr>
        <xdr:cNvPr id="580" name="直線コネクタ 579"/>
        <xdr:cNvCxnSpPr/>
      </xdr:nvCxnSpPr>
      <xdr:spPr>
        <a:xfrm flipV="1">
          <a:off x="13703300" y="9606635"/>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27610</xdr:rowOff>
    </xdr:from>
    <xdr:to>
      <xdr:col>71</xdr:col>
      <xdr:colOff>177800</xdr:colOff>
      <xdr:row>57</xdr:row>
      <xdr:rowOff>8407</xdr:rowOff>
    </xdr:to>
    <xdr:cxnSp macro="">
      <xdr:nvCxnSpPr>
        <xdr:cNvPr id="583" name="直線コネクタ 582"/>
        <xdr:cNvCxnSpPr/>
      </xdr:nvCxnSpPr>
      <xdr:spPr>
        <a:xfrm>
          <a:off x="12814300" y="9628810"/>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49371</xdr:rowOff>
    </xdr:from>
    <xdr:to>
      <xdr:col>85</xdr:col>
      <xdr:colOff>177800</xdr:colOff>
      <xdr:row>52</xdr:row>
      <xdr:rowOff>150971</xdr:rowOff>
    </xdr:to>
    <xdr:sp macro="" textlink="">
      <xdr:nvSpPr>
        <xdr:cNvPr id="593" name="楕円 592"/>
        <xdr:cNvSpPr/>
      </xdr:nvSpPr>
      <xdr:spPr>
        <a:xfrm>
          <a:off x="16268700" y="89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72248</xdr:rowOff>
    </xdr:from>
    <xdr:ext cx="534377" cy="259045"/>
    <xdr:sp macro="" textlink="">
      <xdr:nvSpPr>
        <xdr:cNvPr id="594" name="教育費該当値テキスト"/>
        <xdr:cNvSpPr txBox="1"/>
      </xdr:nvSpPr>
      <xdr:spPr>
        <a:xfrm>
          <a:off x="16370300" y="88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13424</xdr:rowOff>
    </xdr:from>
    <xdr:to>
      <xdr:col>81</xdr:col>
      <xdr:colOff>101600</xdr:colOff>
      <xdr:row>55</xdr:row>
      <xdr:rowOff>115024</xdr:rowOff>
    </xdr:to>
    <xdr:sp macro="" textlink="">
      <xdr:nvSpPr>
        <xdr:cNvPr id="595" name="楕円 594"/>
        <xdr:cNvSpPr/>
      </xdr:nvSpPr>
      <xdr:spPr>
        <a:xfrm>
          <a:off x="15430500" y="944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131551</xdr:rowOff>
    </xdr:from>
    <xdr:ext cx="534377" cy="259045"/>
    <xdr:sp macro="" textlink="">
      <xdr:nvSpPr>
        <xdr:cNvPr id="596" name="テキスト ボックス 595"/>
        <xdr:cNvSpPr txBox="1"/>
      </xdr:nvSpPr>
      <xdr:spPr>
        <a:xfrm>
          <a:off x="15214111" y="921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126085</xdr:rowOff>
    </xdr:from>
    <xdr:to>
      <xdr:col>76</xdr:col>
      <xdr:colOff>165100</xdr:colOff>
      <xdr:row>56</xdr:row>
      <xdr:rowOff>56235</xdr:rowOff>
    </xdr:to>
    <xdr:sp macro="" textlink="">
      <xdr:nvSpPr>
        <xdr:cNvPr id="597" name="楕円 596"/>
        <xdr:cNvSpPr/>
      </xdr:nvSpPr>
      <xdr:spPr>
        <a:xfrm>
          <a:off x="14541500" y="95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72762</xdr:rowOff>
    </xdr:from>
    <xdr:ext cx="534377" cy="259045"/>
    <xdr:sp macro="" textlink="">
      <xdr:nvSpPr>
        <xdr:cNvPr id="598" name="テキスト ボックス 597"/>
        <xdr:cNvSpPr txBox="1"/>
      </xdr:nvSpPr>
      <xdr:spPr>
        <a:xfrm>
          <a:off x="14325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129057</xdr:rowOff>
    </xdr:from>
    <xdr:to>
      <xdr:col>72</xdr:col>
      <xdr:colOff>38100</xdr:colOff>
      <xdr:row>57</xdr:row>
      <xdr:rowOff>59207</xdr:rowOff>
    </xdr:to>
    <xdr:sp macro="" textlink="">
      <xdr:nvSpPr>
        <xdr:cNvPr id="599" name="楕円 598"/>
        <xdr:cNvSpPr/>
      </xdr:nvSpPr>
      <xdr:spPr>
        <a:xfrm>
          <a:off x="13652500" y="97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50334</xdr:rowOff>
    </xdr:from>
    <xdr:ext cx="534377" cy="259045"/>
    <xdr:sp macro="" textlink="">
      <xdr:nvSpPr>
        <xdr:cNvPr id="600" name="テキスト ボックス 599"/>
        <xdr:cNvSpPr txBox="1"/>
      </xdr:nvSpPr>
      <xdr:spPr>
        <a:xfrm>
          <a:off x="13436111" y="98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148260</xdr:rowOff>
    </xdr:from>
    <xdr:to>
      <xdr:col>67</xdr:col>
      <xdr:colOff>101600</xdr:colOff>
      <xdr:row>56</xdr:row>
      <xdr:rowOff>78410</xdr:rowOff>
    </xdr:to>
    <xdr:sp macro="" textlink="">
      <xdr:nvSpPr>
        <xdr:cNvPr id="601" name="楕円 600"/>
        <xdr:cNvSpPr/>
      </xdr:nvSpPr>
      <xdr:spPr>
        <a:xfrm>
          <a:off x="12763500" y="95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94937</xdr:rowOff>
    </xdr:from>
    <xdr:ext cx="534377" cy="259045"/>
    <xdr:sp macro="" textlink="">
      <xdr:nvSpPr>
        <xdr:cNvPr id="602" name="テキスト ボックス 601"/>
        <xdr:cNvSpPr txBox="1"/>
      </xdr:nvSpPr>
      <xdr:spPr>
        <a:xfrm>
          <a:off x="12547111" y="93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144044</xdr:rowOff>
    </xdr:from>
    <xdr:to>
      <xdr:col>85</xdr:col>
      <xdr:colOff>127000</xdr:colOff>
      <xdr:row>77</xdr:row>
      <xdr:rowOff>148673</xdr:rowOff>
    </xdr:to>
    <xdr:cxnSp macro="">
      <xdr:nvCxnSpPr>
        <xdr:cNvPr id="627" name="直線コネクタ 626"/>
        <xdr:cNvCxnSpPr/>
      </xdr:nvCxnSpPr>
      <xdr:spPr>
        <a:xfrm flipV="1">
          <a:off x="15481300" y="13345694"/>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148673</xdr:rowOff>
    </xdr:from>
    <xdr:to>
      <xdr:col>81</xdr:col>
      <xdr:colOff>50800</xdr:colOff>
      <xdr:row>78</xdr:row>
      <xdr:rowOff>25400</xdr:rowOff>
    </xdr:to>
    <xdr:cxnSp macro="">
      <xdr:nvCxnSpPr>
        <xdr:cNvPr id="630" name="直線コネクタ 629"/>
        <xdr:cNvCxnSpPr/>
      </xdr:nvCxnSpPr>
      <xdr:spPr>
        <a:xfrm flipV="1">
          <a:off x="14592300" y="13350323"/>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93244</xdr:rowOff>
    </xdr:from>
    <xdr:to>
      <xdr:col>85</xdr:col>
      <xdr:colOff>177800</xdr:colOff>
      <xdr:row>78</xdr:row>
      <xdr:rowOff>23394</xdr:rowOff>
    </xdr:to>
    <xdr:sp macro="" textlink="">
      <xdr:nvSpPr>
        <xdr:cNvPr id="646" name="楕円 645"/>
        <xdr:cNvSpPr/>
      </xdr:nvSpPr>
      <xdr:spPr>
        <a:xfrm>
          <a:off x="162687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97873</xdr:rowOff>
    </xdr:from>
    <xdr:to>
      <xdr:col>81</xdr:col>
      <xdr:colOff>101600</xdr:colOff>
      <xdr:row>78</xdr:row>
      <xdr:rowOff>28023</xdr:rowOff>
    </xdr:to>
    <xdr:sp macro="" textlink="">
      <xdr:nvSpPr>
        <xdr:cNvPr id="648" name="楕円 647"/>
        <xdr:cNvSpPr/>
      </xdr:nvSpPr>
      <xdr:spPr>
        <a:xfrm>
          <a:off x="15430500" y="132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19150</xdr:rowOff>
    </xdr:from>
    <xdr:ext cx="378565" cy="259045"/>
    <xdr:sp macro="" textlink="">
      <xdr:nvSpPr>
        <xdr:cNvPr id="649" name="テキスト ボックス 648"/>
        <xdr:cNvSpPr txBox="1"/>
      </xdr:nvSpPr>
      <xdr:spPr>
        <a:xfrm>
          <a:off x="15292017" y="1339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170642</xdr:rowOff>
    </xdr:from>
    <xdr:to>
      <xdr:col>85</xdr:col>
      <xdr:colOff>127000</xdr:colOff>
      <xdr:row>98</xdr:row>
      <xdr:rowOff>13677</xdr:rowOff>
    </xdr:to>
    <xdr:cxnSp macro="">
      <xdr:nvCxnSpPr>
        <xdr:cNvPr id="686" name="直線コネクタ 685"/>
        <xdr:cNvCxnSpPr/>
      </xdr:nvCxnSpPr>
      <xdr:spPr>
        <a:xfrm>
          <a:off x="15481300" y="16801292"/>
          <a:ext cx="8382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145169</xdr:rowOff>
    </xdr:from>
    <xdr:to>
      <xdr:col>81</xdr:col>
      <xdr:colOff>50800</xdr:colOff>
      <xdr:row>97</xdr:row>
      <xdr:rowOff>170642</xdr:rowOff>
    </xdr:to>
    <xdr:cxnSp macro="">
      <xdr:nvCxnSpPr>
        <xdr:cNvPr id="689" name="直線コネクタ 688"/>
        <xdr:cNvCxnSpPr/>
      </xdr:nvCxnSpPr>
      <xdr:spPr>
        <a:xfrm>
          <a:off x="14592300" y="1677581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101802</xdr:rowOff>
    </xdr:from>
    <xdr:to>
      <xdr:col>76</xdr:col>
      <xdr:colOff>114300</xdr:colOff>
      <xdr:row>97</xdr:row>
      <xdr:rowOff>145169</xdr:rowOff>
    </xdr:to>
    <xdr:cxnSp macro="">
      <xdr:nvCxnSpPr>
        <xdr:cNvPr id="692" name="直線コネクタ 691"/>
        <xdr:cNvCxnSpPr/>
      </xdr:nvCxnSpPr>
      <xdr:spPr>
        <a:xfrm>
          <a:off x="13703300" y="16732452"/>
          <a:ext cx="889000" cy="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52310</xdr:rowOff>
    </xdr:from>
    <xdr:to>
      <xdr:col>71</xdr:col>
      <xdr:colOff>177800</xdr:colOff>
      <xdr:row>97</xdr:row>
      <xdr:rowOff>101802</xdr:rowOff>
    </xdr:to>
    <xdr:cxnSp macro="">
      <xdr:nvCxnSpPr>
        <xdr:cNvPr id="695" name="直線コネクタ 694"/>
        <xdr:cNvCxnSpPr/>
      </xdr:nvCxnSpPr>
      <xdr:spPr>
        <a:xfrm>
          <a:off x="12814300" y="16682960"/>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134327</xdr:rowOff>
    </xdr:from>
    <xdr:to>
      <xdr:col>85</xdr:col>
      <xdr:colOff>177800</xdr:colOff>
      <xdr:row>98</xdr:row>
      <xdr:rowOff>64477</xdr:rowOff>
    </xdr:to>
    <xdr:sp macro="" textlink="">
      <xdr:nvSpPr>
        <xdr:cNvPr id="705" name="楕円 704"/>
        <xdr:cNvSpPr/>
      </xdr:nvSpPr>
      <xdr:spPr>
        <a:xfrm>
          <a:off x="162687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49254</xdr:rowOff>
    </xdr:from>
    <xdr:ext cx="534377" cy="259045"/>
    <xdr:sp macro="" textlink="">
      <xdr:nvSpPr>
        <xdr:cNvPr id="706" name="公債費該当値テキスト"/>
        <xdr:cNvSpPr txBox="1"/>
      </xdr:nvSpPr>
      <xdr:spPr>
        <a:xfrm>
          <a:off x="16370300" y="166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119842</xdr:rowOff>
    </xdr:from>
    <xdr:to>
      <xdr:col>81</xdr:col>
      <xdr:colOff>101600</xdr:colOff>
      <xdr:row>98</xdr:row>
      <xdr:rowOff>49992</xdr:rowOff>
    </xdr:to>
    <xdr:sp macro="" textlink="">
      <xdr:nvSpPr>
        <xdr:cNvPr id="707" name="楕円 706"/>
        <xdr:cNvSpPr/>
      </xdr:nvSpPr>
      <xdr:spPr>
        <a:xfrm>
          <a:off x="15430500" y="167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41119</xdr:rowOff>
    </xdr:from>
    <xdr:ext cx="534377" cy="259045"/>
    <xdr:sp macro="" textlink="">
      <xdr:nvSpPr>
        <xdr:cNvPr id="708" name="テキスト ボックス 707"/>
        <xdr:cNvSpPr txBox="1"/>
      </xdr:nvSpPr>
      <xdr:spPr>
        <a:xfrm>
          <a:off x="15214111" y="168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94369</xdr:rowOff>
    </xdr:from>
    <xdr:to>
      <xdr:col>76</xdr:col>
      <xdr:colOff>165100</xdr:colOff>
      <xdr:row>98</xdr:row>
      <xdr:rowOff>24519</xdr:rowOff>
    </xdr:to>
    <xdr:sp macro="" textlink="">
      <xdr:nvSpPr>
        <xdr:cNvPr id="709" name="楕円 708"/>
        <xdr:cNvSpPr/>
      </xdr:nvSpPr>
      <xdr:spPr>
        <a:xfrm>
          <a:off x="14541500" y="16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15646</xdr:rowOff>
    </xdr:from>
    <xdr:ext cx="534377" cy="259045"/>
    <xdr:sp macro="" textlink="">
      <xdr:nvSpPr>
        <xdr:cNvPr id="710" name="テキスト ボックス 709"/>
        <xdr:cNvSpPr txBox="1"/>
      </xdr:nvSpPr>
      <xdr:spPr>
        <a:xfrm>
          <a:off x="14325111" y="16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51002</xdr:rowOff>
    </xdr:from>
    <xdr:to>
      <xdr:col>72</xdr:col>
      <xdr:colOff>38100</xdr:colOff>
      <xdr:row>97</xdr:row>
      <xdr:rowOff>152602</xdr:rowOff>
    </xdr:to>
    <xdr:sp macro="" textlink="">
      <xdr:nvSpPr>
        <xdr:cNvPr id="711" name="楕円 710"/>
        <xdr:cNvSpPr/>
      </xdr:nvSpPr>
      <xdr:spPr>
        <a:xfrm>
          <a:off x="13652500" y="166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143729</xdr:rowOff>
    </xdr:from>
    <xdr:ext cx="534377" cy="259045"/>
    <xdr:sp macro="" textlink="">
      <xdr:nvSpPr>
        <xdr:cNvPr id="712" name="テキスト ボックス 711"/>
        <xdr:cNvSpPr txBox="1"/>
      </xdr:nvSpPr>
      <xdr:spPr>
        <a:xfrm>
          <a:off x="13436111" y="167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1510</xdr:rowOff>
    </xdr:from>
    <xdr:to>
      <xdr:col>67</xdr:col>
      <xdr:colOff>101600</xdr:colOff>
      <xdr:row>97</xdr:row>
      <xdr:rowOff>103110</xdr:rowOff>
    </xdr:to>
    <xdr:sp macro="" textlink="">
      <xdr:nvSpPr>
        <xdr:cNvPr id="713" name="楕円 712"/>
        <xdr:cNvSpPr/>
      </xdr:nvSpPr>
      <xdr:spPr>
        <a:xfrm>
          <a:off x="12763500" y="166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94237</xdr:rowOff>
    </xdr:from>
    <xdr:ext cx="534377" cy="259045"/>
    <xdr:sp macro="" textlink="">
      <xdr:nvSpPr>
        <xdr:cNvPr id="714" name="テキスト ボックス 713"/>
        <xdr:cNvSpPr txBox="1"/>
      </xdr:nvSpPr>
      <xdr:spPr>
        <a:xfrm>
          <a:off x="12547111" y="167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総務費は，ふるるさとづくり寄付金事業の拡大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及び特別定額給付金事業の実施等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120,520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円増額し，類似団体平均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24,492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181,218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民間保育施設の新設補助及び子育て世代に対する給付金給付事業の実施等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25,320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円増額し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12,124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148,385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円となっている。高齢化率が低いことや生活保護費が少な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いことが類似団体平均と比較して低い要因であるが，子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育て関連の事業を重点施策としているため，今後も市単独扶助費の見直し等適正な執行に努める。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14,607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円下回り，住民一人当たり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21,030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円となっている。これはごみ処理業務を一部事務組合で行っていることによるものである。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学校給食センター改築事業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の実施等により，前年度より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25,113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円増額し，類似団体平均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27,334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80,075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環境の整備や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学校教育施設等の大規模改修が順次計画されているため，物件費の見直し等コストの削減に努める。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lang="ja-JP" altLang="ja-JP" sz="1400">
            <a:effectLst/>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実質収支比率は，分子となる実質収支額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が，歳入歳出差引額の増等により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に対し，分母となる標準財政規模が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，市税の増額などにより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百万円の増額となり，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となっている。実質単年度収支比率は，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財政調整基金の取崩し額の増額約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百万円等があり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solidFill>
              <a:schemeClr val="accent1">
                <a:lumMod val="75000"/>
              </a:schemeClr>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全ての会計において黒字となっており，今後も各会計とも黒字を維持できる見込みである。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各特別会計においては，一般会計からの繰入金等の精査を行い，独立採算を徹底し，一般会計の負担を軽減するよう努める。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38358972</v>
      </c>
      <c r="BO4" s="433"/>
      <c r="BP4" s="433"/>
      <c r="BQ4" s="433"/>
      <c r="BR4" s="433"/>
      <c r="BS4" s="433"/>
      <c r="BT4" s="433"/>
      <c r="BU4" s="434"/>
      <c r="BV4" s="432">
        <v>24835356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12.2</v>
      </c>
      <c r="CU4" s="439"/>
      <c r="CV4" s="439"/>
      <c r="CW4" s="439"/>
      <c r="CX4" s="439"/>
      <c r="CY4" s="439"/>
      <c r="CZ4" s="439"/>
      <c r="DA4" s="440"/>
      <c r="DB4" s="438">
        <v>9.5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35728478</v>
      </c>
      <c r="BO5" s="470"/>
      <c r="BP5" s="470"/>
      <c r="BQ5" s="470"/>
      <c r="BR5" s="470"/>
      <c r="BS5" s="470"/>
      <c r="BT5" s="470"/>
      <c r="BU5" s="471"/>
      <c r="BV5" s="469">
        <v>22464914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91.2</v>
      </c>
      <c r="CU5" s="467"/>
      <c r="CV5" s="467"/>
      <c r="CW5" s="467"/>
      <c r="CX5" s="467"/>
      <c r="CY5" s="467"/>
      <c r="CZ5" s="467"/>
      <c r="DA5" s="468"/>
      <c r="DB5" s="466">
        <v>84.9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2630494</v>
      </c>
      <c r="BO6" s="470"/>
      <c r="BP6" s="470"/>
      <c r="BQ6" s="470"/>
      <c r="BR6" s="470"/>
      <c r="BS6" s="470"/>
      <c r="BT6" s="470"/>
      <c r="BU6" s="471"/>
      <c r="BV6" s="469">
        <v>2370442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91.7</v>
      </c>
      <c r="CU6" s="507"/>
      <c r="CV6" s="507"/>
      <c r="CW6" s="507"/>
      <c r="CX6" s="507"/>
      <c r="CY6" s="507"/>
      <c r="CZ6" s="507"/>
      <c r="DA6" s="508"/>
      <c r="DB6" s="506">
        <v>84.9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1027698</v>
      </c>
      <c r="BO7" s="470"/>
      <c r="BP7" s="470"/>
      <c r="BQ7" s="470"/>
      <c r="BR7" s="470"/>
      <c r="BS7" s="470"/>
      <c r="BT7" s="470"/>
      <c r="BU7" s="471"/>
      <c r="BV7" s="469">
        <v>1176533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13086356</v>
      </c>
      <c r="CU7" s="470"/>
      <c r="CV7" s="470"/>
      <c r="CW7" s="470"/>
      <c r="CX7" s="470"/>
      <c r="CY7" s="470"/>
      <c r="CZ7" s="470"/>
      <c r="DA7" s="471"/>
      <c r="DB7" s="469">
        <v>12616236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1602796</v>
      </c>
      <c r="BO8" s="470"/>
      <c r="BP8" s="470"/>
      <c r="BQ8" s="470"/>
      <c r="BR8" s="470"/>
      <c r="BS8" s="470"/>
      <c r="BT8" s="470"/>
      <c r="BU8" s="471"/>
      <c r="BV8" s="469">
        <v>1193909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1</v>
      </c>
      <c r="CU8" s="510"/>
      <c r="CV8" s="510"/>
      <c r="CW8" s="510"/>
      <c r="CX8" s="510"/>
      <c r="CY8" s="510"/>
      <c r="CZ8" s="510"/>
      <c r="DA8" s="511"/>
      <c r="DB8" s="509">
        <v>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68421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408887</v>
      </c>
      <c r="BO9" s="470"/>
      <c r="BP9" s="470"/>
      <c r="BQ9" s="470"/>
      <c r="BR9" s="470"/>
      <c r="BS9" s="470"/>
      <c r="BT9" s="470"/>
      <c r="BU9" s="471"/>
      <c r="BV9" s="469">
        <v>400177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6.3</v>
      </c>
      <c r="CU9" s="467"/>
      <c r="CV9" s="467"/>
      <c r="CW9" s="467"/>
      <c r="CX9" s="467"/>
      <c r="CY9" s="467"/>
      <c r="CZ9" s="467"/>
      <c r="DA9" s="468"/>
      <c r="DB9" s="466">
        <v>7.4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64753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1425</v>
      </c>
      <c r="BO10" s="470"/>
      <c r="BP10" s="470"/>
      <c r="BQ10" s="470"/>
      <c r="BR10" s="470"/>
      <c r="BS10" s="470"/>
      <c r="BT10" s="470"/>
      <c r="BU10" s="471"/>
      <c r="BV10" s="469">
        <v>2008</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69392</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94</v>
      </c>
      <c r="AV12" s="502"/>
      <c r="AW12" s="502"/>
      <c r="AX12" s="502"/>
      <c r="AY12" s="503" t="s">
        <v>132</v>
      </c>
      <c r="AZ12" s="504"/>
      <c r="BA12" s="504"/>
      <c r="BB12" s="504"/>
      <c r="BC12" s="504"/>
      <c r="BD12" s="504"/>
      <c r="BE12" s="504"/>
      <c r="BF12" s="504"/>
      <c r="BG12" s="504"/>
      <c r="BH12" s="504"/>
      <c r="BI12" s="504"/>
      <c r="BJ12" s="504"/>
      <c r="BK12" s="504"/>
      <c r="BL12" s="504"/>
      <c r="BM12" s="505"/>
      <c r="BN12" s="469">
        <v>1849902</v>
      </c>
      <c r="BO12" s="470"/>
      <c r="BP12" s="470"/>
      <c r="BQ12" s="470"/>
      <c r="BR12" s="470"/>
      <c r="BS12" s="470"/>
      <c r="BT12" s="470"/>
      <c r="BU12" s="471"/>
      <c r="BV12" s="469">
        <v>661094</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68261</v>
      </c>
      <c r="S13" s="554"/>
      <c r="T13" s="554"/>
      <c r="U13" s="554"/>
      <c r="V13" s="555"/>
      <c r="W13" s="485" t="s">
        <v>136</v>
      </c>
      <c r="X13" s="486"/>
      <c r="Y13" s="486"/>
      <c r="Z13" s="486"/>
      <c r="AA13" s="486"/>
      <c r="AB13" s="476"/>
      <c r="AC13" s="520">
        <v>307</v>
      </c>
      <c r="AD13" s="521"/>
      <c r="AE13" s="521"/>
      <c r="AF13" s="521"/>
      <c r="AG13" s="563"/>
      <c r="AH13" s="520">
        <v>234</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-1439590</v>
      </c>
      <c r="BO13" s="470"/>
      <c r="BP13" s="470"/>
      <c r="BQ13" s="470"/>
      <c r="BR13" s="470"/>
      <c r="BS13" s="470"/>
      <c r="BT13" s="470"/>
      <c r="BU13" s="471"/>
      <c r="BV13" s="469">
        <v>-258909</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4</v>
      </c>
      <c r="CU13" s="467"/>
      <c r="CV13" s="467"/>
      <c r="CW13" s="467"/>
      <c r="CX13" s="467"/>
      <c r="CY13" s="467"/>
      <c r="CZ13" s="467"/>
      <c r="DA13" s="468"/>
      <c r="DB13" s="466">
        <v>3.8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68498</v>
      </c>
      <c r="S14" s="554"/>
      <c r="T14" s="554"/>
      <c r="U14" s="554"/>
      <c r="V14" s="555"/>
      <c r="W14" s="459"/>
      <c r="X14" s="460"/>
      <c r="Y14" s="460"/>
      <c r="Z14" s="460"/>
      <c r="AA14" s="460"/>
      <c r="AB14" s="449"/>
      <c r="AC14" s="556">
        <v>1</v>
      </c>
      <c r="AD14" s="557"/>
      <c r="AE14" s="557"/>
      <c r="AF14" s="557"/>
      <c r="AG14" s="558"/>
      <c r="AH14" s="556">
        <v>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143</v>
      </c>
      <c r="CU14" s="568"/>
      <c r="CV14" s="568"/>
      <c r="CW14" s="568"/>
      <c r="CX14" s="568"/>
      <c r="CY14" s="568"/>
      <c r="CZ14" s="568"/>
      <c r="DA14" s="569"/>
      <c r="DB14" s="567" t="s">
        <v>126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67411</v>
      </c>
      <c r="S15" s="554"/>
      <c r="T15" s="554"/>
      <c r="U15" s="554"/>
      <c r="V15" s="555"/>
      <c r="W15" s="485" t="s">
        <v>144</v>
      </c>
      <c r="X15" s="486"/>
      <c r="Y15" s="486"/>
      <c r="Z15" s="486"/>
      <c r="AA15" s="486"/>
      <c r="AB15" s="476"/>
      <c r="AC15" s="520">
        <v>8473</v>
      </c>
      <c r="AD15" s="521"/>
      <c r="AE15" s="521"/>
      <c r="AF15" s="521"/>
      <c r="AG15" s="563"/>
      <c r="AH15" s="520">
        <v>7855</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10092687</v>
      </c>
      <c r="BO15" s="433"/>
      <c r="BP15" s="433"/>
      <c r="BQ15" s="433"/>
      <c r="BR15" s="433"/>
      <c r="BS15" s="433"/>
      <c r="BT15" s="433"/>
      <c r="BU15" s="434"/>
      <c r="BV15" s="432">
        <v>9745468</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27.4</v>
      </c>
      <c r="AD16" s="557"/>
      <c r="AE16" s="557"/>
      <c r="AF16" s="557"/>
      <c r="AG16" s="558"/>
      <c r="AH16" s="556">
        <v>26.8</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10126915</v>
      </c>
      <c r="BO16" s="470"/>
      <c r="BP16" s="470"/>
      <c r="BQ16" s="470"/>
      <c r="BR16" s="470"/>
      <c r="BS16" s="470"/>
      <c r="BT16" s="470"/>
      <c r="BU16" s="471"/>
      <c r="BV16" s="469">
        <v>9719128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22137</v>
      </c>
      <c r="AD17" s="521"/>
      <c r="AE17" s="521"/>
      <c r="AF17" s="521"/>
      <c r="AG17" s="563"/>
      <c r="AH17" s="520">
        <v>21241</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12997576</v>
      </c>
      <c r="BO17" s="470"/>
      <c r="BP17" s="470"/>
      <c r="BQ17" s="470"/>
      <c r="BR17" s="470"/>
      <c r="BS17" s="470"/>
      <c r="BT17" s="470"/>
      <c r="BU17" s="471"/>
      <c r="BV17" s="469">
        <v>12616236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35.71</v>
      </c>
      <c r="M18" s="585"/>
      <c r="N18" s="585"/>
      <c r="O18" s="585"/>
      <c r="P18" s="585"/>
      <c r="Q18" s="585"/>
      <c r="R18" s="586"/>
      <c r="S18" s="586"/>
      <c r="T18" s="586"/>
      <c r="U18" s="586"/>
      <c r="V18" s="587"/>
      <c r="W18" s="487"/>
      <c r="X18" s="488"/>
      <c r="Y18" s="488"/>
      <c r="Z18" s="488"/>
      <c r="AA18" s="488"/>
      <c r="AB18" s="479"/>
      <c r="AC18" s="588">
        <v>71.599999999999994</v>
      </c>
      <c r="AD18" s="589"/>
      <c r="AE18" s="589"/>
      <c r="AF18" s="589"/>
      <c r="AG18" s="590"/>
      <c r="AH18" s="588">
        <v>72.400000000000006</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12066531</v>
      </c>
      <c r="BO18" s="470"/>
      <c r="BP18" s="470"/>
      <c r="BQ18" s="470"/>
      <c r="BR18" s="470"/>
      <c r="BS18" s="470"/>
      <c r="BT18" s="470"/>
      <c r="BU18" s="471"/>
      <c r="BV18" s="469">
        <v>11039601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1916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17199892</v>
      </c>
      <c r="BO19" s="470"/>
      <c r="BP19" s="470"/>
      <c r="BQ19" s="470"/>
      <c r="BR19" s="470"/>
      <c r="BS19" s="470"/>
      <c r="BT19" s="470"/>
      <c r="BU19" s="471"/>
      <c r="BV19" s="469">
        <v>15282146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27385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11245416</v>
      </c>
      <c r="BO23" s="470"/>
      <c r="BP23" s="470"/>
      <c r="BQ23" s="470"/>
      <c r="BR23" s="470"/>
      <c r="BS23" s="470"/>
      <c r="BT23" s="470"/>
      <c r="BU23" s="471"/>
      <c r="BV23" s="469">
        <v>9894513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8000</v>
      </c>
      <c r="R24" s="521"/>
      <c r="S24" s="521"/>
      <c r="T24" s="521"/>
      <c r="U24" s="521"/>
      <c r="V24" s="563"/>
      <c r="W24" s="622"/>
      <c r="X24" s="610"/>
      <c r="Y24" s="611"/>
      <c r="Z24" s="519" t="s">
        <v>168</v>
      </c>
      <c r="AA24" s="499"/>
      <c r="AB24" s="499"/>
      <c r="AC24" s="499"/>
      <c r="AD24" s="499"/>
      <c r="AE24" s="499"/>
      <c r="AF24" s="499"/>
      <c r="AG24" s="500"/>
      <c r="AH24" s="520">
        <v>353</v>
      </c>
      <c r="AI24" s="521"/>
      <c r="AJ24" s="521"/>
      <c r="AK24" s="521"/>
      <c r="AL24" s="563"/>
      <c r="AM24" s="520">
        <v>1083357</v>
      </c>
      <c r="AN24" s="521"/>
      <c r="AO24" s="521"/>
      <c r="AP24" s="521"/>
      <c r="AQ24" s="521"/>
      <c r="AR24" s="563"/>
      <c r="AS24" s="520">
        <v>3069</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9092856</v>
      </c>
      <c r="BO24" s="470"/>
      <c r="BP24" s="470"/>
      <c r="BQ24" s="470"/>
      <c r="BR24" s="470"/>
      <c r="BS24" s="470"/>
      <c r="BT24" s="470"/>
      <c r="BU24" s="471"/>
      <c r="BV24" s="469">
        <v>8921420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6460</v>
      </c>
      <c r="R25" s="521"/>
      <c r="S25" s="521"/>
      <c r="T25" s="521"/>
      <c r="U25" s="521"/>
      <c r="V25" s="563"/>
      <c r="W25" s="622"/>
      <c r="X25" s="610"/>
      <c r="Y25" s="611"/>
      <c r="Z25" s="519" t="s">
        <v>171</v>
      </c>
      <c r="AA25" s="499"/>
      <c r="AB25" s="499"/>
      <c r="AC25" s="499"/>
      <c r="AD25" s="499"/>
      <c r="AE25" s="499"/>
      <c r="AF25" s="499"/>
      <c r="AG25" s="500"/>
      <c r="AH25" s="520" t="s">
        <v>126</v>
      </c>
      <c r="AI25" s="521"/>
      <c r="AJ25" s="521"/>
      <c r="AK25" s="521"/>
      <c r="AL25" s="563"/>
      <c r="AM25" s="520" t="s">
        <v>126</v>
      </c>
      <c r="AN25" s="521"/>
      <c r="AO25" s="521"/>
      <c r="AP25" s="521"/>
      <c r="AQ25" s="521"/>
      <c r="AR25" s="563"/>
      <c r="AS25" s="520" t="s">
        <v>126</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7099056</v>
      </c>
      <c r="BO25" s="433"/>
      <c r="BP25" s="433"/>
      <c r="BQ25" s="433"/>
      <c r="BR25" s="433"/>
      <c r="BS25" s="433"/>
      <c r="BT25" s="433"/>
      <c r="BU25" s="434"/>
      <c r="BV25" s="432">
        <v>9183354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6040</v>
      </c>
      <c r="R26" s="521"/>
      <c r="S26" s="521"/>
      <c r="T26" s="521"/>
      <c r="U26" s="521"/>
      <c r="V26" s="563"/>
      <c r="W26" s="622"/>
      <c r="X26" s="610"/>
      <c r="Y26" s="611"/>
      <c r="Z26" s="519" t="s">
        <v>174</v>
      </c>
      <c r="AA26" s="632"/>
      <c r="AB26" s="632"/>
      <c r="AC26" s="632"/>
      <c r="AD26" s="632"/>
      <c r="AE26" s="632"/>
      <c r="AF26" s="632"/>
      <c r="AG26" s="633"/>
      <c r="AH26" s="520">
        <v>4</v>
      </c>
      <c r="AI26" s="521"/>
      <c r="AJ26" s="521"/>
      <c r="AK26" s="521"/>
      <c r="AL26" s="563"/>
      <c r="AM26" s="520">
        <v>12168</v>
      </c>
      <c r="AN26" s="521"/>
      <c r="AO26" s="521"/>
      <c r="AP26" s="521"/>
      <c r="AQ26" s="521"/>
      <c r="AR26" s="563"/>
      <c r="AS26" s="520">
        <v>3042</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143</v>
      </c>
      <c r="BO26" s="470"/>
      <c r="BP26" s="470"/>
      <c r="BQ26" s="470"/>
      <c r="BR26" s="470"/>
      <c r="BS26" s="470"/>
      <c r="BT26" s="470"/>
      <c r="BU26" s="471"/>
      <c r="BV26" s="469" t="s">
        <v>126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4300</v>
      </c>
      <c r="R27" s="521"/>
      <c r="S27" s="521"/>
      <c r="T27" s="521"/>
      <c r="U27" s="521"/>
      <c r="V27" s="563"/>
      <c r="W27" s="622"/>
      <c r="X27" s="610"/>
      <c r="Y27" s="611"/>
      <c r="Z27" s="519" t="s">
        <v>177</v>
      </c>
      <c r="AA27" s="499"/>
      <c r="AB27" s="499"/>
      <c r="AC27" s="499"/>
      <c r="AD27" s="499"/>
      <c r="AE27" s="499"/>
      <c r="AF27" s="499"/>
      <c r="AG27" s="500"/>
      <c r="AH27" s="520">
        <v>13</v>
      </c>
      <c r="AI27" s="521"/>
      <c r="AJ27" s="521"/>
      <c r="AK27" s="521"/>
      <c r="AL27" s="563"/>
      <c r="AM27" s="520">
        <v>35165</v>
      </c>
      <c r="AN27" s="521"/>
      <c r="AO27" s="521"/>
      <c r="AP27" s="521"/>
      <c r="AQ27" s="521"/>
      <c r="AR27" s="563"/>
      <c r="AS27" s="520">
        <v>2705</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374692</v>
      </c>
      <c r="BO27" s="646"/>
      <c r="BP27" s="646"/>
      <c r="BQ27" s="646"/>
      <c r="BR27" s="646"/>
      <c r="BS27" s="646"/>
      <c r="BT27" s="646"/>
      <c r="BU27" s="647"/>
      <c r="BV27" s="645">
        <v>374672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3970</v>
      </c>
      <c r="R28" s="521"/>
      <c r="S28" s="521"/>
      <c r="T28" s="521"/>
      <c r="U28" s="521"/>
      <c r="V28" s="563"/>
      <c r="W28" s="622"/>
      <c r="X28" s="610"/>
      <c r="Y28" s="611"/>
      <c r="Z28" s="519" t="s">
        <v>180</v>
      </c>
      <c r="AA28" s="499"/>
      <c r="AB28" s="499"/>
      <c r="AC28" s="499"/>
      <c r="AD28" s="499"/>
      <c r="AE28" s="499"/>
      <c r="AF28" s="499"/>
      <c r="AG28" s="500"/>
      <c r="AH28" s="520" t="s">
        <v>143</v>
      </c>
      <c r="AI28" s="521"/>
      <c r="AJ28" s="521"/>
      <c r="AK28" s="521"/>
      <c r="AL28" s="563"/>
      <c r="AM28" s="520" t="s">
        <v>126</v>
      </c>
      <c r="AN28" s="521"/>
      <c r="AO28" s="521"/>
      <c r="AP28" s="521"/>
      <c r="AQ28" s="521"/>
      <c r="AR28" s="563"/>
      <c r="AS28" s="520" t="s">
        <v>126</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2653688</v>
      </c>
      <c r="BO28" s="433"/>
      <c r="BP28" s="433"/>
      <c r="BQ28" s="433"/>
      <c r="BR28" s="433"/>
      <c r="BS28" s="433"/>
      <c r="BT28" s="433"/>
      <c r="BU28" s="434"/>
      <c r="BV28" s="432">
        <v>3478139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18</v>
      </c>
      <c r="M29" s="521"/>
      <c r="N29" s="521"/>
      <c r="O29" s="521"/>
      <c r="P29" s="563"/>
      <c r="Q29" s="520">
        <v>3670</v>
      </c>
      <c r="R29" s="521"/>
      <c r="S29" s="521"/>
      <c r="T29" s="521"/>
      <c r="U29" s="521"/>
      <c r="V29" s="563"/>
      <c r="W29" s="623"/>
      <c r="X29" s="624"/>
      <c r="Y29" s="625"/>
      <c r="Z29" s="519" t="s">
        <v>183</v>
      </c>
      <c r="AA29" s="499"/>
      <c r="AB29" s="499"/>
      <c r="AC29" s="499"/>
      <c r="AD29" s="499"/>
      <c r="AE29" s="499"/>
      <c r="AF29" s="499"/>
      <c r="AG29" s="500"/>
      <c r="AH29" s="520">
        <v>366</v>
      </c>
      <c r="AI29" s="521"/>
      <c r="AJ29" s="521"/>
      <c r="AK29" s="521"/>
      <c r="AL29" s="563"/>
      <c r="AM29" s="520">
        <v>1118522</v>
      </c>
      <c r="AN29" s="521"/>
      <c r="AO29" s="521"/>
      <c r="AP29" s="521"/>
      <c r="AQ29" s="521"/>
      <c r="AR29" s="563"/>
      <c r="AS29" s="520">
        <v>3056</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1822</v>
      </c>
      <c r="BO29" s="470"/>
      <c r="BP29" s="470"/>
      <c r="BQ29" s="470"/>
      <c r="BR29" s="470"/>
      <c r="BS29" s="470"/>
      <c r="BT29" s="470"/>
      <c r="BU29" s="471"/>
      <c r="BV29" s="469">
        <v>1821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96.1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4152790</v>
      </c>
      <c r="BO30" s="646"/>
      <c r="BP30" s="646"/>
      <c r="BQ30" s="646"/>
      <c r="BR30" s="646"/>
      <c r="BS30" s="646"/>
      <c r="BT30" s="646"/>
      <c r="BU30" s="647"/>
      <c r="BV30" s="645">
        <v>3392498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192</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守谷市土地開発公社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茨城県後期高齢者医療広域連合（後期高齢者医療特別会計）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常総衛生組合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取手市外２市火葬場組合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常総地方広域市町村圏事務組合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Qk9zyRsP7GCJbJW1NKImu6h2+ibTjgley0oRrEsQWQzhmNjI/y1t6uTo0GXENCrKlmsve8pvdYX9mOjlltZkCg==" saltValue="/iwySPORMhqUdVI5aFyV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 header="0.39370078740157483" footer="0"/>
  <pageSetup paperSize="8" scale="85"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574</v>
      </c>
      <c r="D34" s="1250"/>
      <c r="E34" s="1251"/>
      <c r="F34" s="32">
        <v>32.79</v>
      </c>
      <c r="G34" s="33">
        <v>34.57</v>
      </c>
      <c r="H34" s="33">
        <v>34.01</v>
      </c>
      <c r="I34" s="33">
        <v>36.96</v>
      </c>
      <c r="J34" s="34">
        <v>37.49</v>
      </c>
      <c r="K34" s="22"/>
      <c r="L34" s="22"/>
      <c r="M34" s="22"/>
      <c r="N34" s="22"/>
      <c r="O34" s="22"/>
      <c r="P34" s="22"/>
    </row>
    <row r="35" spans="1:16" ht="39" customHeight="1" x14ac:dyDescent="0.15">
      <c r="A35" s="22"/>
      <c r="B35" s="35"/>
      <c r="C35" s="1244" t="s">
        <v>575</v>
      </c>
      <c r="D35" s="1245"/>
      <c r="E35" s="1246"/>
      <c r="F35" s="36">
        <v>20.36</v>
      </c>
      <c r="G35" s="37">
        <v>21.98</v>
      </c>
      <c r="H35" s="37">
        <v>22.6</v>
      </c>
      <c r="I35" s="37">
        <v>23.69</v>
      </c>
      <c r="J35" s="38">
        <v>23.33</v>
      </c>
      <c r="K35" s="22"/>
      <c r="L35" s="22"/>
      <c r="M35" s="22"/>
      <c r="N35" s="22"/>
      <c r="O35" s="22"/>
      <c r="P35" s="22"/>
    </row>
    <row r="36" spans="1:16" ht="39" customHeight="1" x14ac:dyDescent="0.15">
      <c r="A36" s="22"/>
      <c r="B36" s="35"/>
      <c r="C36" s="1244" t="s">
        <v>576</v>
      </c>
      <c r="D36" s="1245"/>
      <c r="E36" s="1246"/>
      <c r="F36" s="36">
        <v>6.39</v>
      </c>
      <c r="G36" s="37">
        <v>11.05</v>
      </c>
      <c r="H36" s="37">
        <v>6.29</v>
      </c>
      <c r="I36" s="37">
        <v>9.4600000000000009</v>
      </c>
      <c r="J36" s="38">
        <v>12.24</v>
      </c>
      <c r="K36" s="22"/>
      <c r="L36" s="22"/>
      <c r="M36" s="22"/>
      <c r="N36" s="22"/>
      <c r="O36" s="22"/>
      <c r="P36" s="22"/>
    </row>
    <row r="37" spans="1:16" ht="39" customHeight="1" x14ac:dyDescent="0.15">
      <c r="A37" s="22"/>
      <c r="B37" s="35"/>
      <c r="C37" s="1244" t="s">
        <v>577</v>
      </c>
      <c r="D37" s="1245"/>
      <c r="E37" s="1246"/>
      <c r="F37" s="36">
        <v>1.93</v>
      </c>
      <c r="G37" s="37">
        <v>0.64</v>
      </c>
      <c r="H37" s="37">
        <v>0.52</v>
      </c>
      <c r="I37" s="37">
        <v>1.0900000000000001</v>
      </c>
      <c r="J37" s="38">
        <v>1.34</v>
      </c>
      <c r="K37" s="22"/>
      <c r="L37" s="22"/>
      <c r="M37" s="22"/>
      <c r="N37" s="22"/>
      <c r="O37" s="22"/>
      <c r="P37" s="22"/>
    </row>
    <row r="38" spans="1:16" ht="39" customHeight="1" x14ac:dyDescent="0.15">
      <c r="A38" s="22"/>
      <c r="B38" s="35"/>
      <c r="C38" s="1244" t="s">
        <v>578</v>
      </c>
      <c r="D38" s="1245"/>
      <c r="E38" s="1246"/>
      <c r="F38" s="36">
        <v>2.1800000000000002</v>
      </c>
      <c r="G38" s="37">
        <v>3.43</v>
      </c>
      <c r="H38" s="37">
        <v>0.74</v>
      </c>
      <c r="I38" s="37">
        <v>0.61</v>
      </c>
      <c r="J38" s="38">
        <v>0.84</v>
      </c>
      <c r="K38" s="22"/>
      <c r="L38" s="22"/>
      <c r="M38" s="22"/>
      <c r="N38" s="22"/>
      <c r="O38" s="22"/>
      <c r="P38" s="22"/>
    </row>
    <row r="39" spans="1:16" ht="39" customHeight="1" x14ac:dyDescent="0.15">
      <c r="A39" s="22"/>
      <c r="B39" s="35"/>
      <c r="C39" s="1244" t="s">
        <v>579</v>
      </c>
      <c r="D39" s="1245"/>
      <c r="E39" s="1246"/>
      <c r="F39" s="36">
        <v>0.03</v>
      </c>
      <c r="G39" s="37">
        <v>0.02</v>
      </c>
      <c r="H39" s="37">
        <v>0.02</v>
      </c>
      <c r="I39" s="37">
        <v>0.02</v>
      </c>
      <c r="J39" s="38">
        <v>0.03</v>
      </c>
      <c r="K39" s="22"/>
      <c r="L39" s="22"/>
      <c r="M39" s="22"/>
      <c r="N39" s="22"/>
      <c r="O39" s="22"/>
      <c r="P39" s="22"/>
    </row>
    <row r="40" spans="1:16" ht="39" customHeight="1" x14ac:dyDescent="0.15">
      <c r="A40" s="22"/>
      <c r="B40" s="35"/>
      <c r="C40" s="1244" t="s">
        <v>580</v>
      </c>
      <c r="D40" s="1245"/>
      <c r="E40" s="1246"/>
      <c r="F40" s="36">
        <v>0.02</v>
      </c>
      <c r="G40" s="37">
        <v>0.01</v>
      </c>
      <c r="H40" s="37">
        <v>0.02</v>
      </c>
      <c r="I40" s="37">
        <v>0.01</v>
      </c>
      <c r="J40" s="38">
        <v>0.02</v>
      </c>
      <c r="K40" s="22"/>
      <c r="L40" s="22"/>
      <c r="M40" s="22"/>
      <c r="N40" s="22"/>
      <c r="O40" s="22"/>
      <c r="P40" s="22"/>
    </row>
    <row r="41" spans="1:16" ht="39" customHeight="1" x14ac:dyDescent="0.15">
      <c r="A41" s="22"/>
      <c r="B41" s="35"/>
      <c r="C41" s="1244" t="s">
        <v>581</v>
      </c>
      <c r="D41" s="1245"/>
      <c r="E41" s="1246"/>
      <c r="F41" s="36">
        <v>0</v>
      </c>
      <c r="G41" s="37">
        <v>0</v>
      </c>
      <c r="H41" s="37">
        <v>0.02</v>
      </c>
      <c r="I41" s="37">
        <v>0.01</v>
      </c>
      <c r="J41" s="38">
        <v>0</v>
      </c>
      <c r="K41" s="22"/>
      <c r="L41" s="22"/>
      <c r="M41" s="22"/>
      <c r="N41" s="22"/>
      <c r="O41" s="22"/>
      <c r="P41" s="22"/>
    </row>
    <row r="42" spans="1:16" ht="39" customHeight="1" x14ac:dyDescent="0.15">
      <c r="A42" s="22"/>
      <c r="B42" s="39"/>
      <c r="C42" s="1244" t="s">
        <v>582</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583</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QsguqonGzspgWEPwuBPYZBiWIB1hRaP14vCP1huIrJb/vnALGwc4zA9qhoiVMaMRgIOk5p981tTyHOrJIeygg==" saltValue="bCSzSoosgUwpHEHuSIab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1580</v>
      </c>
      <c r="L45" s="60">
        <v>1393</v>
      </c>
      <c r="M45" s="60">
        <v>1229</v>
      </c>
      <c r="N45" s="60">
        <v>1137</v>
      </c>
      <c r="O45" s="61">
        <v>1091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36</v>
      </c>
      <c r="L48" s="64">
        <v>44</v>
      </c>
      <c r="M48" s="64">
        <v>45</v>
      </c>
      <c r="N48" s="64">
        <v>52</v>
      </c>
      <c r="O48" s="65">
        <v>78</v>
      </c>
      <c r="P48" s="48"/>
      <c r="Q48" s="48"/>
      <c r="R48" s="48"/>
      <c r="S48" s="48"/>
      <c r="T48" s="48"/>
      <c r="U48" s="48"/>
    </row>
    <row r="49" spans="1:21" ht="30.75" customHeight="1" x14ac:dyDescent="0.15">
      <c r="A49" s="48"/>
      <c r="B49" s="1254"/>
      <c r="C49" s="1255"/>
      <c r="D49" s="62"/>
      <c r="E49" s="1260" t="s">
        <v>16</v>
      </c>
      <c r="F49" s="1260"/>
      <c r="G49" s="1260"/>
      <c r="H49" s="1260"/>
      <c r="I49" s="1260"/>
      <c r="J49" s="1261"/>
      <c r="K49" s="63">
        <v>339</v>
      </c>
      <c r="L49" s="64">
        <v>352</v>
      </c>
      <c r="M49" s="64">
        <v>360</v>
      </c>
      <c r="N49" s="64">
        <v>364</v>
      </c>
      <c r="O49" s="65">
        <v>379</v>
      </c>
      <c r="P49" s="48"/>
      <c r="Q49" s="48"/>
      <c r="R49" s="48"/>
      <c r="S49" s="48"/>
      <c r="T49" s="48"/>
      <c r="U49" s="48"/>
    </row>
    <row r="50" spans="1:21" ht="30.75" customHeight="1" x14ac:dyDescent="0.15">
      <c r="A50" s="48"/>
      <c r="B50" s="1254"/>
      <c r="C50" s="1255"/>
      <c r="D50" s="62"/>
      <c r="E50" s="1260" t="s">
        <v>17</v>
      </c>
      <c r="F50" s="1260"/>
      <c r="G50" s="1260"/>
      <c r="H50" s="1260"/>
      <c r="I50" s="1260"/>
      <c r="J50" s="1261"/>
      <c r="K50" s="63">
        <v>344</v>
      </c>
      <c r="L50" s="64">
        <v>341</v>
      </c>
      <c r="M50" s="64">
        <v>340</v>
      </c>
      <c r="N50" s="64">
        <v>313</v>
      </c>
      <c r="O50" s="65">
        <v>303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1797</v>
      </c>
      <c r="L52" s="64">
        <v>1707</v>
      </c>
      <c r="M52" s="64">
        <v>1526</v>
      </c>
      <c r="N52" s="64">
        <v>1420</v>
      </c>
      <c r="O52" s="65">
        <v>1339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502</v>
      </c>
      <c r="L53" s="69">
        <v>423</v>
      </c>
      <c r="M53" s="69">
        <v>448</v>
      </c>
      <c r="N53" s="69">
        <v>446</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hw0SCIizPbdFA63/gIg8BvMihwe4Kro31zM5ZgSqrRjXBZwRnk1NnEI2iNeL9t+XMb3j/u6IN88DHFC9sOOw==" saltValue="QvHf8NrkwpJqCbByKv5S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11798</v>
      </c>
      <c r="J41" s="104">
        <v>10712</v>
      </c>
      <c r="K41" s="104">
        <v>9872</v>
      </c>
      <c r="L41" s="104">
        <v>9895</v>
      </c>
      <c r="M41" s="105">
        <v>11245</v>
      </c>
    </row>
    <row r="42" spans="2:13" ht="27.75" customHeight="1" x14ac:dyDescent="0.15">
      <c r="B42" s="1280"/>
      <c r="C42" s="1281"/>
      <c r="D42" s="106"/>
      <c r="E42" s="1286" t="s">
        <v>32</v>
      </c>
      <c r="F42" s="1286"/>
      <c r="G42" s="1286"/>
      <c r="H42" s="1287"/>
      <c r="I42" s="107">
        <v>2059</v>
      </c>
      <c r="J42" s="108">
        <v>1378</v>
      </c>
      <c r="K42" s="108">
        <v>1378</v>
      </c>
      <c r="L42" s="108">
        <v>1065</v>
      </c>
      <c r="M42" s="109">
        <v>762</v>
      </c>
    </row>
    <row r="43" spans="2:13" ht="27.75" customHeight="1" x14ac:dyDescent="0.15">
      <c r="B43" s="1280"/>
      <c r="C43" s="1281"/>
      <c r="D43" s="106"/>
      <c r="E43" s="1286" t="s">
        <v>33</v>
      </c>
      <c r="F43" s="1286"/>
      <c r="G43" s="1286"/>
      <c r="H43" s="1287"/>
      <c r="I43" s="107">
        <v>379</v>
      </c>
      <c r="J43" s="108">
        <v>358</v>
      </c>
      <c r="K43" s="108">
        <v>355</v>
      </c>
      <c r="L43" s="108">
        <v>352</v>
      </c>
      <c r="M43" s="109">
        <v>402</v>
      </c>
    </row>
    <row r="44" spans="2:13" ht="27.75" customHeight="1" x14ac:dyDescent="0.15">
      <c r="B44" s="1280"/>
      <c r="C44" s="1281"/>
      <c r="D44" s="106"/>
      <c r="E44" s="1286" t="s">
        <v>34</v>
      </c>
      <c r="F44" s="1286"/>
      <c r="G44" s="1286"/>
      <c r="H44" s="1287"/>
      <c r="I44" s="107">
        <v>2597</v>
      </c>
      <c r="J44" s="108">
        <v>2348</v>
      </c>
      <c r="K44" s="108">
        <v>2155</v>
      </c>
      <c r="L44" s="108">
        <v>1938</v>
      </c>
      <c r="M44" s="109">
        <v>1863</v>
      </c>
    </row>
    <row r="45" spans="2:13" ht="27.75" customHeight="1" x14ac:dyDescent="0.15">
      <c r="B45" s="1280"/>
      <c r="C45" s="1281"/>
      <c r="D45" s="106"/>
      <c r="E45" s="1286" t="s">
        <v>35</v>
      </c>
      <c r="F45" s="1286"/>
      <c r="G45" s="1286"/>
      <c r="H45" s="1287"/>
      <c r="I45" s="107">
        <v>75</v>
      </c>
      <c r="J45" s="108">
        <v>45</v>
      </c>
      <c r="K45" s="108">
        <v>145</v>
      </c>
      <c r="L45" s="108">
        <v>109</v>
      </c>
      <c r="M45" s="109">
        <v>1</v>
      </c>
    </row>
    <row r="46" spans="2:13" ht="27.75" customHeight="1" x14ac:dyDescent="0.15">
      <c r="B46" s="1280"/>
      <c r="C46" s="1281"/>
      <c r="D46" s="110"/>
      <c r="E46" s="1286" t="s">
        <v>36</v>
      </c>
      <c r="F46" s="1286"/>
      <c r="G46" s="1286"/>
      <c r="H46" s="1287"/>
      <c r="I46" s="107">
        <v>2</v>
      </c>
      <c r="J46" s="108">
        <v>173</v>
      </c>
      <c r="K46" s="108">
        <v>353</v>
      </c>
      <c r="L46" s="108">
        <v>85</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6606</v>
      </c>
      <c r="J50" s="108">
        <v>7365</v>
      </c>
      <c r="K50" s="108">
        <v>9028</v>
      </c>
      <c r="L50" s="108">
        <v>8602</v>
      </c>
      <c r="M50" s="109">
        <v>8823</v>
      </c>
    </row>
    <row r="51" spans="2:13" ht="27.75" customHeight="1" x14ac:dyDescent="0.15">
      <c r="B51" s="1280"/>
      <c r="C51" s="1281"/>
      <c r="D51" s="106"/>
      <c r="E51" s="1286" t="s">
        <v>42</v>
      </c>
      <c r="F51" s="1286"/>
      <c r="G51" s="1286"/>
      <c r="H51" s="1287"/>
      <c r="I51" s="107">
        <v>2470</v>
      </c>
      <c r="J51" s="108">
        <v>2710</v>
      </c>
      <c r="K51" s="108">
        <v>3118</v>
      </c>
      <c r="L51" s="108">
        <v>2668</v>
      </c>
      <c r="M51" s="109">
        <v>2322</v>
      </c>
    </row>
    <row r="52" spans="2:13" ht="27.75" customHeight="1" x14ac:dyDescent="0.15">
      <c r="B52" s="1282"/>
      <c r="C52" s="1283"/>
      <c r="D52" s="106"/>
      <c r="E52" s="1286" t="s">
        <v>43</v>
      </c>
      <c r="F52" s="1286"/>
      <c r="G52" s="1286"/>
      <c r="H52" s="1287"/>
      <c r="I52" s="107">
        <v>11240</v>
      </c>
      <c r="J52" s="108">
        <v>10295</v>
      </c>
      <c r="K52" s="108">
        <v>9339</v>
      </c>
      <c r="L52" s="108">
        <v>8509</v>
      </c>
      <c r="M52" s="109">
        <v>8227</v>
      </c>
    </row>
    <row r="53" spans="2:13" ht="27.75" customHeight="1" thickBot="1" x14ac:dyDescent="0.2">
      <c r="B53" s="1293" t="s">
        <v>44</v>
      </c>
      <c r="C53" s="1294"/>
      <c r="D53" s="113"/>
      <c r="E53" s="1295" t="s">
        <v>45</v>
      </c>
      <c r="F53" s="1295"/>
      <c r="G53" s="1295"/>
      <c r="H53" s="1296"/>
      <c r="I53" s="114">
        <v>-3405</v>
      </c>
      <c r="J53" s="115">
        <v>-5355</v>
      </c>
      <c r="K53" s="115">
        <v>-7227</v>
      </c>
      <c r="L53" s="115">
        <v>-6335</v>
      </c>
      <c r="M53" s="116">
        <v>-5100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0CO405QWyiHKrMQirM/Lf+NSDEAfRRKpWCg2QxeiMA+OJopRLLZ9+9SfG5LUitsKaQOH60QaXcakbi9iGaRhQ==" saltValue="TKzjIndCRzIU9wEG4Mz9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3513</v>
      </c>
      <c r="G55" s="128">
        <v>3478</v>
      </c>
      <c r="H55" s="129">
        <v>2654</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3893</v>
      </c>
      <c r="G57" s="133">
        <v>3392</v>
      </c>
      <c r="H57" s="134">
        <v>4153</v>
      </c>
    </row>
    <row r="58" spans="2:8" ht="45.75" customHeight="1" x14ac:dyDescent="0.15">
      <c r="B58" s="135"/>
      <c r="C58" s="1297" t="s">
        <v>601</v>
      </c>
      <c r="D58" s="1298"/>
      <c r="E58" s="1299"/>
      <c r="F58" s="136">
        <v>2119</v>
      </c>
      <c r="G58" s="136">
        <v>2120</v>
      </c>
      <c r="H58" s="137">
        <v>2120</v>
      </c>
    </row>
    <row r="59" spans="2:8" ht="45.75" customHeight="1" x14ac:dyDescent="0.15">
      <c r="B59" s="135"/>
      <c r="C59" s="1297" t="s">
        <v>602</v>
      </c>
      <c r="D59" s="1298"/>
      <c r="E59" s="1299"/>
      <c r="F59" s="136">
        <v>0</v>
      </c>
      <c r="G59" s="136">
        <v>696</v>
      </c>
      <c r="H59" s="137">
        <v>1430</v>
      </c>
    </row>
    <row r="60" spans="2:8" ht="45.75" customHeight="1" x14ac:dyDescent="0.15">
      <c r="B60" s="135"/>
      <c r="C60" s="1297" t="s">
        <v>603</v>
      </c>
      <c r="D60" s="1298"/>
      <c r="E60" s="1299"/>
      <c r="F60" s="136">
        <v>1053</v>
      </c>
      <c r="G60" s="136">
        <v>251</v>
      </c>
      <c r="H60" s="137">
        <v>251</v>
      </c>
    </row>
    <row r="61" spans="2:8" ht="45.75" customHeight="1" x14ac:dyDescent="0.15">
      <c r="B61" s="135"/>
      <c r="C61" s="1297" t="s">
        <v>604</v>
      </c>
      <c r="D61" s="1298"/>
      <c r="E61" s="1299"/>
      <c r="F61" s="136">
        <v>183</v>
      </c>
      <c r="G61" s="136">
        <v>193</v>
      </c>
      <c r="H61" s="137">
        <v>199</v>
      </c>
    </row>
    <row r="62" spans="2:8" ht="45.75" customHeight="1" thickBot="1" x14ac:dyDescent="0.2">
      <c r="B62" s="138"/>
      <c r="C62" s="1300" t="s">
        <v>605</v>
      </c>
      <c r="D62" s="1301"/>
      <c r="E62" s="1302"/>
      <c r="F62" s="139">
        <v>55</v>
      </c>
      <c r="G62" s="139">
        <v>49</v>
      </c>
      <c r="H62" s="140">
        <v>45</v>
      </c>
    </row>
    <row r="63" spans="2:8" ht="52.5" customHeight="1" thickBot="1" x14ac:dyDescent="0.2">
      <c r="B63" s="141"/>
      <c r="C63" s="1303" t="s">
        <v>51</v>
      </c>
      <c r="D63" s="1303"/>
      <c r="E63" s="1304"/>
      <c r="F63" s="142">
        <v>7408</v>
      </c>
      <c r="G63" s="142">
        <v>6872</v>
      </c>
      <c r="H63" s="143">
        <v>6808</v>
      </c>
    </row>
    <row r="64" spans="2:8" ht="15" customHeight="1" x14ac:dyDescent="0.15"/>
  </sheetData>
  <sheetProtection algorithmName="SHA-512" hashValue="ncetOZjWVUy+k5+zVPDb7YVGn3u9ZWZNeSgLjSVB6RhO5wZ82RhlcWEbNStWZpsjporlvY6vhQRORB7Iv276kQ==" saltValue="k4Kn7n/xth/5TAuoDrEH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44.5</v>
      </c>
      <c r="BQ53" s="1313"/>
      <c r="BR53" s="1313"/>
      <c r="BS53" s="1313"/>
      <c r="BT53" s="1313"/>
      <c r="BU53" s="1313"/>
      <c r="BV53" s="1313"/>
      <c r="BW53" s="1313"/>
      <c r="BX53" s="1313">
        <v>46.5</v>
      </c>
      <c r="BY53" s="1313"/>
      <c r="BZ53" s="1313"/>
      <c r="CA53" s="1313"/>
      <c r="CB53" s="1313"/>
      <c r="CC53" s="1313"/>
      <c r="CD53" s="1313"/>
      <c r="CE53" s="1313"/>
      <c r="CF53" s="1313">
        <v>51.8</v>
      </c>
      <c r="CG53" s="1313"/>
      <c r="CH53" s="1313"/>
      <c r="CI53" s="1313"/>
      <c r="CJ53" s="1313"/>
      <c r="CK53" s="1313"/>
      <c r="CL53" s="1313"/>
      <c r="CM53" s="1313"/>
      <c r="CN53" s="1313">
        <v>52.4</v>
      </c>
      <c r="CO53" s="1313"/>
      <c r="CP53" s="1313"/>
      <c r="CQ53" s="1313"/>
      <c r="CR53" s="1313"/>
      <c r="CS53" s="1313"/>
      <c r="CT53" s="1313"/>
      <c r="CU53" s="1313"/>
      <c r="CV53" s="1313">
        <v>52.6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5.5</v>
      </c>
      <c r="BQ75" s="1313"/>
      <c r="BR75" s="1313"/>
      <c r="BS75" s="1313"/>
      <c r="BT75" s="1313"/>
      <c r="BU75" s="1313"/>
      <c r="BV75" s="1313"/>
      <c r="BW75" s="1313"/>
      <c r="BX75" s="1313">
        <v>4.9000000000000004</v>
      </c>
      <c r="BY75" s="1313"/>
      <c r="BZ75" s="1313"/>
      <c r="CA75" s="1313"/>
      <c r="CB75" s="1313"/>
      <c r="CC75" s="1313"/>
      <c r="CD75" s="1313"/>
      <c r="CE75" s="1313"/>
      <c r="CF75" s="1313">
        <v>4</v>
      </c>
      <c r="CG75" s="1313"/>
      <c r="CH75" s="1313"/>
      <c r="CI75" s="1313"/>
      <c r="CJ75" s="1313"/>
      <c r="CK75" s="1313"/>
      <c r="CL75" s="1313"/>
      <c r="CM75" s="1313"/>
      <c r="CN75" s="1313">
        <v>3.8</v>
      </c>
      <c r="CO75" s="1313"/>
      <c r="CP75" s="1313"/>
      <c r="CQ75" s="1313"/>
      <c r="CR75" s="1313"/>
      <c r="CS75" s="1313"/>
      <c r="CT75" s="1313"/>
      <c r="CU75" s="1313"/>
      <c r="CV75" s="1313">
        <v>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qKHUvDmTJSm0x/9mCpmZL5jHMmk6Ci4qNd6HNIe4BmXgnnOmR9vqcT2wVW1VeoVoWB9bE6ew/568h4yGiEIJg==" saltValue="0Wl6PFQqOQWzVSpCrPzD3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aRKNNt3rErYKiP7LSuPs5iBjcrm44AylhLN+AiEaTLqgqc7WjNIaSJnRcfGom7mFGEmXbYAFWMMGVozHKngKJw==" saltValue="bOEVKo4uF7eJm+51DbwsD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0kZy3oSTuhQBvrwFLg/j1Q0ryPHgkIst8+GbACR6hYi4loSlyRMb7XMWekLXv9zSqF3yCq+sX1hB75aJxnT7PA==" saltValue="ycjGmOST44fqw/e1BFPfd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28990</v>
      </c>
      <c r="E3" s="162"/>
      <c r="F3" s="163">
        <v>44504</v>
      </c>
      <c r="G3" s="164"/>
      <c r="H3" s="165"/>
    </row>
    <row r="4" spans="1:8" x14ac:dyDescent="0.15">
      <c r="A4" s="166"/>
      <c r="B4" s="167"/>
      <c r="C4" s="168"/>
      <c r="D4" s="169">
        <v>20272</v>
      </c>
      <c r="E4" s="170"/>
      <c r="F4" s="171">
        <v>25876</v>
      </c>
      <c r="G4" s="172"/>
      <c r="H4" s="173"/>
    </row>
    <row r="5" spans="1:8" x14ac:dyDescent="0.15">
      <c r="A5" s="154" t="s">
        <v>556</v>
      </c>
      <c r="B5" s="159"/>
      <c r="C5" s="160"/>
      <c r="D5" s="161">
        <v>21056</v>
      </c>
      <c r="E5" s="162"/>
      <c r="F5" s="163">
        <v>47820</v>
      </c>
      <c r="G5" s="164"/>
      <c r="H5" s="165"/>
    </row>
    <row r="6" spans="1:8" x14ac:dyDescent="0.15">
      <c r="A6" s="166"/>
      <c r="B6" s="167"/>
      <c r="C6" s="168"/>
      <c r="D6" s="169">
        <v>13206</v>
      </c>
      <c r="E6" s="170"/>
      <c r="F6" s="171">
        <v>25855</v>
      </c>
      <c r="G6" s="172"/>
      <c r="H6" s="173"/>
    </row>
    <row r="7" spans="1:8" x14ac:dyDescent="0.15">
      <c r="A7" s="154" t="s">
        <v>557</v>
      </c>
      <c r="B7" s="159"/>
      <c r="C7" s="160"/>
      <c r="D7" s="161">
        <v>27600</v>
      </c>
      <c r="E7" s="162"/>
      <c r="F7" s="163">
        <v>41934</v>
      </c>
      <c r="G7" s="164"/>
      <c r="H7" s="165"/>
    </row>
    <row r="8" spans="1:8" x14ac:dyDescent="0.15">
      <c r="A8" s="166"/>
      <c r="B8" s="167"/>
      <c r="C8" s="168"/>
      <c r="D8" s="169">
        <v>18332</v>
      </c>
      <c r="E8" s="170"/>
      <c r="F8" s="171">
        <v>23352</v>
      </c>
      <c r="G8" s="172"/>
      <c r="H8" s="173"/>
    </row>
    <row r="9" spans="1:8" x14ac:dyDescent="0.15">
      <c r="A9" s="154" t="s">
        <v>558</v>
      </c>
      <c r="B9" s="159"/>
      <c r="C9" s="160"/>
      <c r="D9" s="161">
        <v>45812</v>
      </c>
      <c r="E9" s="162"/>
      <c r="F9" s="163">
        <v>45588</v>
      </c>
      <c r="G9" s="164"/>
      <c r="H9" s="165"/>
    </row>
    <row r="10" spans="1:8" x14ac:dyDescent="0.15">
      <c r="A10" s="166"/>
      <c r="B10" s="167"/>
      <c r="C10" s="168"/>
      <c r="D10" s="169">
        <v>28496</v>
      </c>
      <c r="E10" s="170"/>
      <c r="F10" s="171">
        <v>24150</v>
      </c>
      <c r="G10" s="172"/>
      <c r="H10" s="173"/>
    </row>
    <row r="11" spans="1:8" x14ac:dyDescent="0.15">
      <c r="A11" s="154" t="s">
        <v>559</v>
      </c>
      <c r="B11" s="159"/>
      <c r="C11" s="160"/>
      <c r="D11" s="161">
        <v>94967</v>
      </c>
      <c r="E11" s="162"/>
      <c r="F11" s="163">
        <v>45483</v>
      </c>
      <c r="G11" s="164"/>
      <c r="H11" s="165"/>
    </row>
    <row r="12" spans="1:8" x14ac:dyDescent="0.15">
      <c r="A12" s="166"/>
      <c r="B12" s="167"/>
      <c r="C12" s="174"/>
      <c r="D12" s="169">
        <v>22448</v>
      </c>
      <c r="E12" s="170"/>
      <c r="F12" s="171">
        <v>24241</v>
      </c>
      <c r="G12" s="172"/>
      <c r="H12" s="173"/>
    </row>
    <row r="13" spans="1:8" x14ac:dyDescent="0.15">
      <c r="A13" s="154"/>
      <c r="B13" s="159"/>
      <c r="C13" s="175"/>
      <c r="D13" s="176">
        <v>43685</v>
      </c>
      <c r="E13" s="177"/>
      <c r="F13" s="178">
        <v>45066</v>
      </c>
      <c r="G13" s="179"/>
      <c r="H13" s="165"/>
    </row>
    <row r="14" spans="1:8" x14ac:dyDescent="0.15">
      <c r="A14" s="166"/>
      <c r="B14" s="167"/>
      <c r="C14" s="168"/>
      <c r="D14" s="169">
        <v>20551</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6.47</v>
      </c>
      <c r="C19" s="180">
        <f>ROUND(VALUE(SUBSTITUTE(実質収支比率等に係る経年分析!G$48,"▲","-")),2)</f>
        <v>11.05</v>
      </c>
      <c r="D19" s="180">
        <f>ROUND(VALUE(SUBSTITUTE(実質収支比率等に係る経年分析!H$48,"▲","-")),2)</f>
        <v>6.37</v>
      </c>
      <c r="E19" s="180">
        <f>ROUND(VALUE(SUBSTITUTE(実質収支比率等に係る経年分析!I$48,"▲","-")),2)</f>
        <v>9.4600000000000009</v>
      </c>
      <c r="F19" s="180">
        <f>ROUND(VALUE(SUBSTITUTE(実質収支比率等に係る経年分析!J$48,"▲","-")),2)</f>
        <v>12.25</v>
      </c>
    </row>
    <row r="20" spans="1:11" x14ac:dyDescent="0.15">
      <c r="A20" s="180" t="s">
        <v>55</v>
      </c>
      <c r="B20" s="180">
        <f>ROUND(VALUE(SUBSTITUTE(実質収支比率等に係る経年分析!F$47,"▲","-")),2)</f>
        <v>19.84</v>
      </c>
      <c r="C20" s="180">
        <f>ROUND(VALUE(SUBSTITUTE(実質収支比率等に係る経年分析!G$47,"▲","-")),2)</f>
        <v>17.98</v>
      </c>
      <c r="D20" s="180">
        <f>ROUND(VALUE(SUBSTITUTE(実質収支比率等に係る経年分析!H$47,"▲","-")),2)</f>
        <v>27.88</v>
      </c>
      <c r="E20" s="180">
        <f>ROUND(VALUE(SUBSTITUTE(実質収支比率等に係る経年分析!I$47,"▲","-")),2)</f>
        <v>27.57</v>
      </c>
      <c r="F20" s="180">
        <f>ROUND(VALUE(SUBSTITUTE(実質収支比率等に係る経年分析!J$47,"▲","-")),2)</f>
        <v>20.28</v>
      </c>
    </row>
    <row r="21" spans="1:11" x14ac:dyDescent="0.15">
      <c r="A21" s="180" t="s">
        <v>56</v>
      </c>
      <c r="B21" s="180">
        <f>IF(ISNUMBER(VALUE(SUBSTITUTE(実質収支比率等に係る経年分析!F$49,"▲","-"))),ROUND(VALUE(SUBSTITUTE(実質収支比率等に係る経年分析!F$49,"▲","-")),2),NA())</f>
        <v>-12.46</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-3.91</v>
      </c>
      <c r="E21" s="180">
        <f>IF(ISNUMBER(VALUE(SUBSTITUTE(実質収支比率等に係る経年分析!I$49,"▲","-"))),ROUND(VALUE(SUBSTITUTE(実質収支比率等に係る経年分析!I$49,"▲","-")),2),NA())</f>
        <v>-2.0499999999999998</v>
      </c>
      <c r="F21" s="180">
        <f>IF(ISNUMBER(VALUE(SUBSTITUTE(実質収支比率等に係る経年分析!J$49,"▲","-"))),ROUND(VALUE(SUBSTITUTE(実質収支比率等に係る経年分析!J$49,"▲","-")),2),NA())</f>
        <v>-11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2.1800000000000002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9.4600000000000009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23.33</v>
      </c>
    </row>
    <row r="36" spans="1:16" x14ac:dyDescent="0.15">
      <c r="A36" s="181" t="str">
        <f>IF(連結実質赤字比率に係る赤字・黒字の構成分析!C$34="",NA(),連結実質赤字比率に係る赤字・黒字の構成分析!C$34)</f>
        <v>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1797</v>
      </c>
      <c r="E42" s="182"/>
      <c r="F42" s="182"/>
      <c r="G42" s="182">
        <f>'実質公債費比率（分子）の構造'!L$52</f>
        <v>1707</v>
      </c>
      <c r="H42" s="182"/>
      <c r="I42" s="182"/>
      <c r="J42" s="182">
        <f>'実質公債費比率（分子）の構造'!M$52</f>
        <v>1526</v>
      </c>
      <c r="K42" s="182"/>
      <c r="L42" s="182"/>
      <c r="M42" s="182">
        <f>'実質公債費比率（分子）の構造'!N$52</f>
        <v>1420</v>
      </c>
      <c r="N42" s="182"/>
      <c r="O42" s="182"/>
      <c r="P42" s="182">
        <f>'実質公債費比率（分子）の構造'!O$52</f>
        <v>1339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344</v>
      </c>
      <c r="C44" s="182"/>
      <c r="D44" s="182"/>
      <c r="E44" s="182">
        <f>'実質公債費比率（分子）の構造'!L$50</f>
        <v>341</v>
      </c>
      <c r="F44" s="182"/>
      <c r="G44" s="182"/>
      <c r="H44" s="182">
        <f>'実質公債費比率（分子）の構造'!M$50</f>
        <v>340</v>
      </c>
      <c r="I44" s="182"/>
      <c r="J44" s="182"/>
      <c r="K44" s="182">
        <f>'実質公債費比率（分子）の構造'!N$50</f>
        <v>313</v>
      </c>
      <c r="L44" s="182"/>
      <c r="M44" s="182"/>
      <c r="N44" s="182">
        <f>'実質公債費比率（分子）の構造'!O$50</f>
        <v>303</v>
      </c>
      <c r="O44" s="182"/>
      <c r="P44" s="182"/>
    </row>
    <row r="45" spans="1:16" x14ac:dyDescent="0.15">
      <c r="A45" s="182" t="s">
        <v>66</v>
      </c>
      <c r="B45" s="182">
        <f>'実質公債費比率（分子）の構造'!K$49</f>
        <v>339</v>
      </c>
      <c r="C45" s="182"/>
      <c r="D45" s="182"/>
      <c r="E45" s="182">
        <f>'実質公債費比率（分子）の構造'!L$49</f>
        <v>352</v>
      </c>
      <c r="F45" s="182"/>
      <c r="G45" s="182"/>
      <c r="H45" s="182">
        <f>'実質公債費比率（分子）の構造'!M$49</f>
        <v>360</v>
      </c>
      <c r="I45" s="182"/>
      <c r="J45" s="182"/>
      <c r="K45" s="182">
        <f>'実質公債費比率（分子）の構造'!N$49</f>
        <v>364</v>
      </c>
      <c r="L45" s="182"/>
      <c r="M45" s="182"/>
      <c r="N45" s="182">
        <f>'実質公債費比率（分子）の構造'!O$49</f>
        <v>379</v>
      </c>
      <c r="O45" s="182"/>
      <c r="P45" s="182"/>
    </row>
    <row r="46" spans="1:16" x14ac:dyDescent="0.15">
      <c r="A46" s="182" t="s">
        <v>67</v>
      </c>
      <c r="B46" s="182">
        <f>'実質公債費比率（分子）の構造'!K$48</f>
        <v>36</v>
      </c>
      <c r="C46" s="182"/>
      <c r="D46" s="182"/>
      <c r="E46" s="182">
        <f>'実質公債費比率（分子）の構造'!L$48</f>
        <v>44</v>
      </c>
      <c r="F46" s="182"/>
      <c r="G46" s="182"/>
      <c r="H46" s="182">
        <f>'実質公債費比率（分子）の構造'!M$48</f>
        <v>45</v>
      </c>
      <c r="I46" s="182"/>
      <c r="J46" s="182"/>
      <c r="K46" s="182">
        <f>'実質公債費比率（分子）の構造'!N$48</f>
        <v>52</v>
      </c>
      <c r="L46" s="182"/>
      <c r="M46" s="182"/>
      <c r="N46" s="182">
        <f>'実質公債費比率（分子）の構造'!O$48</f>
        <v>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1580</v>
      </c>
      <c r="C49" s="182"/>
      <c r="D49" s="182"/>
      <c r="E49" s="182">
        <f>'実質公債費比率（分子）の構造'!L$45</f>
        <v>1393</v>
      </c>
      <c r="F49" s="182"/>
      <c r="G49" s="182"/>
      <c r="H49" s="182">
        <f>'実質公債費比率（分子）の構造'!M$45</f>
        <v>1229</v>
      </c>
      <c r="I49" s="182"/>
      <c r="J49" s="182"/>
      <c r="K49" s="182">
        <f>'実質公債費比率（分子）の構造'!N$45</f>
        <v>1137</v>
      </c>
      <c r="L49" s="182"/>
      <c r="M49" s="182"/>
      <c r="N49" s="182">
        <f>'実質公債費比率（分子）の構造'!O$45</f>
        <v>1091</v>
      </c>
      <c r="O49" s="182"/>
      <c r="P49" s="182"/>
    </row>
    <row r="50" spans="1:16" x14ac:dyDescent="0.15">
      <c r="A50" s="182" t="s">
        <v>71</v>
      </c>
      <c r="B50" s="182" t="e">
        <f>NA()</f>
        <v>#N/A</v>
      </c>
      <c r="C50" s="182">
        <f>IF(ISNUMBER('実質公債費比率（分子）の構造'!K$53),'実質公債費比率（分子）の構造'!K$53,NA())</f>
        <v>502</v>
      </c>
      <c r="D50" s="182" t="e">
        <f>NA()</f>
        <v>#N/A</v>
      </c>
      <c r="E50" s="182" t="e">
        <f>NA()</f>
        <v>#N/A</v>
      </c>
      <c r="F50" s="182">
        <f>IF(ISNUMBER('実質公債費比率（分子）の構造'!L$53),'実質公債費比率（分子）の構造'!L$53,NA())</f>
        <v>423</v>
      </c>
      <c r="G50" s="182" t="e">
        <f>NA()</f>
        <v>#N/A</v>
      </c>
      <c r="H50" s="182" t="e">
        <f>NA()</f>
        <v>#N/A</v>
      </c>
      <c r="I50" s="182">
        <f>IF(ISNUMBER('実質公債費比率（分子）の構造'!M$53),'実質公債費比率（分子）の構造'!M$53,NA())</f>
        <v>448</v>
      </c>
      <c r="J50" s="182" t="e">
        <f>NA()</f>
        <v>#N/A</v>
      </c>
      <c r="K50" s="182" t="e">
        <f>NA()</f>
        <v>#N/A</v>
      </c>
      <c r="L50" s="182">
        <f>IF(ISNUMBER('実質公債費比率（分子）の構造'!N$53),'実質公債費比率（分子）の構造'!N$53,NA())</f>
        <v>446</v>
      </c>
      <c r="M50" s="182" t="e">
        <f>NA()</f>
        <v>#N/A</v>
      </c>
      <c r="N50" s="182" t="e">
        <f>NA()</f>
        <v>#N/A</v>
      </c>
      <c r="O50" s="182">
        <f>IF(ISNUMBER('実質公債費比率（分子）の構造'!O$53),'実質公債費比率（分子）の構造'!O$53,NA())</f>
        <v>512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11240</v>
      </c>
      <c r="E56" s="181"/>
      <c r="F56" s="181"/>
      <c r="G56" s="181">
        <f>'将来負担比率（分子）の構造'!J$52</f>
        <v>10295</v>
      </c>
      <c r="H56" s="181"/>
      <c r="I56" s="181"/>
      <c r="J56" s="181">
        <f>'将来負担比率（分子）の構造'!K$52</f>
        <v>9339</v>
      </c>
      <c r="K56" s="181"/>
      <c r="L56" s="181"/>
      <c r="M56" s="181">
        <f>'将来負担比率（分子）の構造'!L$52</f>
        <v>8509</v>
      </c>
      <c r="N56" s="181"/>
      <c r="O56" s="181"/>
      <c r="P56" s="181">
        <f>'将来負担比率（分子）の構造'!M$52</f>
        <v>8227</v>
      </c>
    </row>
    <row r="57" spans="1:16" x14ac:dyDescent="0.15">
      <c r="A57" s="181" t="s">
        <v>42</v>
      </c>
      <c r="B57" s="181"/>
      <c r="C57" s="181"/>
      <c r="D57" s="181">
        <f>'将来負担比率（分子）の構造'!I$51</f>
        <v>2470</v>
      </c>
      <c r="E57" s="181"/>
      <c r="F57" s="181"/>
      <c r="G57" s="181">
        <f>'将来負担比率（分子）の構造'!J$51</f>
        <v>2710</v>
      </c>
      <c r="H57" s="181"/>
      <c r="I57" s="181"/>
      <c r="J57" s="181">
        <f>'将来負担比率（分子）の構造'!K$51</f>
        <v>3118</v>
      </c>
      <c r="K57" s="181"/>
      <c r="L57" s="181"/>
      <c r="M57" s="181">
        <f>'将来負担比率（分子）の構造'!L$51</f>
        <v>2668</v>
      </c>
      <c r="N57" s="181"/>
      <c r="O57" s="181"/>
      <c r="P57" s="181">
        <f>'将来負担比率（分子）の構造'!M$51</f>
        <v>2322</v>
      </c>
    </row>
    <row r="58" spans="1:16" x14ac:dyDescent="0.15">
      <c r="A58" s="181" t="s">
        <v>41</v>
      </c>
      <c r="B58" s="181"/>
      <c r="C58" s="181"/>
      <c r="D58" s="181">
        <f>'将来負担比率（分子）の構造'!I$50</f>
        <v>6606</v>
      </c>
      <c r="E58" s="181"/>
      <c r="F58" s="181"/>
      <c r="G58" s="181">
        <f>'将来負担比率（分子）の構造'!J$50</f>
        <v>7365</v>
      </c>
      <c r="H58" s="181"/>
      <c r="I58" s="181"/>
      <c r="J58" s="181">
        <f>'将来負担比率（分子）の構造'!K$50</f>
        <v>9028</v>
      </c>
      <c r="K58" s="181"/>
      <c r="L58" s="181"/>
      <c r="M58" s="181">
        <f>'将来負担比率（分子）の構造'!L$50</f>
        <v>8602</v>
      </c>
      <c r="N58" s="181"/>
      <c r="O58" s="181"/>
      <c r="P58" s="181">
        <f>'将来負担比率（分子）の構造'!M$50</f>
        <v>8823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173</v>
      </c>
      <c r="F61" s="181"/>
      <c r="G61" s="181"/>
      <c r="H61" s="181">
        <f>'将来負担比率（分子）の構造'!K$46</f>
        <v>353</v>
      </c>
      <c r="I61" s="181"/>
      <c r="J61" s="181"/>
      <c r="K61" s="181">
        <f>'将来負担比率（分子）の構造'!L$46</f>
        <v>85</v>
      </c>
      <c r="L61" s="181"/>
      <c r="M61" s="181"/>
      <c r="N61" s="181" t="str">
        <f>'将来負担比率（分子）の構造'!M$46</f>
        <v>-</v>
      </c>
      <c r="O61" s="181"/>
      <c r="P61" s="181"/>
    </row>
    <row r="62" spans="1:16" x14ac:dyDescent="0.15">
      <c r="A62" s="181" t="s">
        <v>35</v>
      </c>
      <c r="B62" s="181">
        <f>'将来負担比率（分子）の構造'!I$45</f>
        <v>75</v>
      </c>
      <c r="C62" s="181"/>
      <c r="D62" s="181"/>
      <c r="E62" s="181">
        <f>'将来負担比率（分子）の構造'!J$45</f>
        <v>45</v>
      </c>
      <c r="F62" s="181"/>
      <c r="G62" s="181"/>
      <c r="H62" s="181">
        <f>'将来負担比率（分子）の構造'!K$45</f>
        <v>145</v>
      </c>
      <c r="I62" s="181"/>
      <c r="J62" s="181"/>
      <c r="K62" s="181">
        <f>'将来負担比率（分子）の構造'!L$45</f>
        <v>109</v>
      </c>
      <c r="L62" s="181"/>
      <c r="M62" s="181"/>
      <c r="N62" s="181">
        <f>'将来負担比率（分子）の構造'!M$45</f>
        <v>1</v>
      </c>
      <c r="O62" s="181"/>
      <c r="P62" s="181"/>
    </row>
    <row r="63" spans="1:16" x14ac:dyDescent="0.15">
      <c r="A63" s="181" t="s">
        <v>34</v>
      </c>
      <c r="B63" s="181">
        <f>'将来負担比率（分子）の構造'!I$44</f>
        <v>2597</v>
      </c>
      <c r="C63" s="181"/>
      <c r="D63" s="181"/>
      <c r="E63" s="181">
        <f>'将来負担比率（分子）の構造'!J$44</f>
        <v>2348</v>
      </c>
      <c r="F63" s="181"/>
      <c r="G63" s="181"/>
      <c r="H63" s="181">
        <f>'将来負担比率（分子）の構造'!K$44</f>
        <v>2155</v>
      </c>
      <c r="I63" s="181"/>
      <c r="J63" s="181"/>
      <c r="K63" s="181">
        <f>'将来負担比率（分子）の構造'!L$44</f>
        <v>1938</v>
      </c>
      <c r="L63" s="181"/>
      <c r="M63" s="181"/>
      <c r="N63" s="181">
        <f>'将来負担比率（分子）の構造'!M$44</f>
        <v>1863</v>
      </c>
      <c r="O63" s="181"/>
      <c r="P63" s="181"/>
    </row>
    <row r="64" spans="1:16" x14ac:dyDescent="0.15">
      <c r="A64" s="181" t="s">
        <v>33</v>
      </c>
      <c r="B64" s="181">
        <f>'将来負担比率（分子）の構造'!I$43</f>
        <v>379</v>
      </c>
      <c r="C64" s="181"/>
      <c r="D64" s="181"/>
      <c r="E64" s="181">
        <f>'将来負担比率（分子）の構造'!J$43</f>
        <v>358</v>
      </c>
      <c r="F64" s="181"/>
      <c r="G64" s="181"/>
      <c r="H64" s="181">
        <f>'将来負担比率（分子）の構造'!K$43</f>
        <v>355</v>
      </c>
      <c r="I64" s="181"/>
      <c r="J64" s="181"/>
      <c r="K64" s="181">
        <f>'将来負担比率（分子）の構造'!L$43</f>
        <v>352</v>
      </c>
      <c r="L64" s="181"/>
      <c r="M64" s="181"/>
      <c r="N64" s="181">
        <f>'将来負担比率（分子）の構造'!M$43</f>
        <v>402</v>
      </c>
      <c r="O64" s="181"/>
      <c r="P64" s="181"/>
    </row>
    <row r="65" spans="1:16" x14ac:dyDescent="0.15">
      <c r="A65" s="181" t="s">
        <v>32</v>
      </c>
      <c r="B65" s="181">
        <f>'将来負担比率（分子）の構造'!I$42</f>
        <v>2059</v>
      </c>
      <c r="C65" s="181"/>
      <c r="D65" s="181"/>
      <c r="E65" s="181">
        <f>'将来負担比率（分子）の構造'!J$42</f>
        <v>1378</v>
      </c>
      <c r="F65" s="181"/>
      <c r="G65" s="181"/>
      <c r="H65" s="181">
        <f>'将来負担比率（分子）の構造'!K$42</f>
        <v>1378</v>
      </c>
      <c r="I65" s="181"/>
      <c r="J65" s="181"/>
      <c r="K65" s="181">
        <f>'将来負担比率（分子）の構造'!L$42</f>
        <v>1065</v>
      </c>
      <c r="L65" s="181"/>
      <c r="M65" s="181"/>
      <c r="N65" s="181">
        <f>'将来負担比率（分子）の構造'!M$42</f>
        <v>762</v>
      </c>
      <c r="O65" s="181"/>
      <c r="P65" s="181"/>
    </row>
    <row r="66" spans="1:16" x14ac:dyDescent="0.15">
      <c r="A66" s="181" t="s">
        <v>31</v>
      </c>
      <c r="B66" s="181">
        <f>'将来負担比率（分子）の構造'!I$41</f>
        <v>11798</v>
      </c>
      <c r="C66" s="181"/>
      <c r="D66" s="181"/>
      <c r="E66" s="181">
        <f>'将来負担比率（分子）の構造'!J$41</f>
        <v>10712</v>
      </c>
      <c r="F66" s="181"/>
      <c r="G66" s="181"/>
      <c r="H66" s="181">
        <f>'将来負担比率（分子）の構造'!K$41</f>
        <v>9872</v>
      </c>
      <c r="I66" s="181"/>
      <c r="J66" s="181"/>
      <c r="K66" s="181">
        <f>'将来負担比率（分子）の構造'!L$41</f>
        <v>9895</v>
      </c>
      <c r="L66" s="181"/>
      <c r="M66" s="181"/>
      <c r="N66" s="181">
        <f>'将来負担比率（分子）の構造'!M$41</f>
        <v>11245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3513</v>
      </c>
      <c r="C72" s="185">
        <f>基金残高に係る経年分析!G55</f>
        <v>3478</v>
      </c>
      <c r="D72" s="185">
        <f>基金残高に係る経年分析!H55</f>
        <v>2654</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3893</v>
      </c>
      <c r="C74" s="185">
        <f>基金残高に係る経年分析!G57</f>
        <v>3392</v>
      </c>
      <c r="D74" s="185">
        <f>基金残高に係る経年分析!H57</f>
        <v>4153</v>
      </c>
    </row>
  </sheetData>
  <sheetProtection algorithmName="SHA-512" hashValue="VAQxlgp63I67oIVJtwiU3MHFXD0eSi1VekNv3+y6QJRo5z/p0WesZ5Uk9AbpmGUFMSgQoLx3WOFWd47lYBcGSw==" saltValue="VqL0OGM0GirkRSeiewh4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12044079</v>
      </c>
      <c r="S5" s="675"/>
      <c r="T5" s="675"/>
      <c r="U5" s="675"/>
      <c r="V5" s="675"/>
      <c r="W5" s="675"/>
      <c r="X5" s="675"/>
      <c r="Y5" s="676"/>
      <c r="Z5" s="677">
        <v>31.4</v>
      </c>
      <c r="AA5" s="677"/>
      <c r="AB5" s="677"/>
      <c r="AC5" s="677"/>
      <c r="AD5" s="678">
        <v>11243233</v>
      </c>
      <c r="AE5" s="678"/>
      <c r="AF5" s="678"/>
      <c r="AG5" s="678"/>
      <c r="AH5" s="678"/>
      <c r="AI5" s="678"/>
      <c r="AJ5" s="678"/>
      <c r="AK5" s="678"/>
      <c r="AL5" s="679">
        <v>85.4</v>
      </c>
      <c r="AM5" s="680"/>
      <c r="AN5" s="680"/>
      <c r="AO5" s="681"/>
      <c r="AP5" s="671" t="s">
        <v>222</v>
      </c>
      <c r="AQ5" s="672"/>
      <c r="AR5" s="672"/>
      <c r="AS5" s="672"/>
      <c r="AT5" s="672"/>
      <c r="AU5" s="672"/>
      <c r="AV5" s="672"/>
      <c r="AW5" s="672"/>
      <c r="AX5" s="672"/>
      <c r="AY5" s="672"/>
      <c r="AZ5" s="672"/>
      <c r="BA5" s="672"/>
      <c r="BB5" s="672"/>
      <c r="BC5" s="672"/>
      <c r="BD5" s="672"/>
      <c r="BE5" s="672"/>
      <c r="BF5" s="673"/>
      <c r="BG5" s="685">
        <v>11243233</v>
      </c>
      <c r="BH5" s="686"/>
      <c r="BI5" s="686"/>
      <c r="BJ5" s="686"/>
      <c r="BK5" s="686"/>
      <c r="BL5" s="686"/>
      <c r="BM5" s="686"/>
      <c r="BN5" s="687"/>
      <c r="BO5" s="688">
        <v>93.4</v>
      </c>
      <c r="BP5" s="688"/>
      <c r="BQ5" s="688"/>
      <c r="BR5" s="688"/>
      <c r="BS5" s="689">
        <v>143916</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15">
      <c r="B6" s="682" t="s">
        <v>226</v>
      </c>
      <c r="C6" s="683"/>
      <c r="D6" s="683"/>
      <c r="E6" s="683"/>
      <c r="F6" s="683"/>
      <c r="G6" s="683"/>
      <c r="H6" s="683"/>
      <c r="I6" s="683"/>
      <c r="J6" s="683"/>
      <c r="K6" s="683"/>
      <c r="L6" s="683"/>
      <c r="M6" s="683"/>
      <c r="N6" s="683"/>
      <c r="O6" s="683"/>
      <c r="P6" s="683"/>
      <c r="Q6" s="684"/>
      <c r="R6" s="685">
        <v>189816</v>
      </c>
      <c r="S6" s="686"/>
      <c r="T6" s="686"/>
      <c r="U6" s="686"/>
      <c r="V6" s="686"/>
      <c r="W6" s="686"/>
      <c r="X6" s="686"/>
      <c r="Y6" s="687"/>
      <c r="Z6" s="688">
        <v>0.5</v>
      </c>
      <c r="AA6" s="688"/>
      <c r="AB6" s="688"/>
      <c r="AC6" s="688"/>
      <c r="AD6" s="689">
        <v>189816</v>
      </c>
      <c r="AE6" s="689"/>
      <c r="AF6" s="689"/>
      <c r="AG6" s="689"/>
      <c r="AH6" s="689"/>
      <c r="AI6" s="689"/>
      <c r="AJ6" s="689"/>
      <c r="AK6" s="689"/>
      <c r="AL6" s="690">
        <v>1.4</v>
      </c>
      <c r="AM6" s="691"/>
      <c r="AN6" s="691"/>
      <c r="AO6" s="692"/>
      <c r="AP6" s="682" t="s">
        <v>227</v>
      </c>
      <c r="AQ6" s="683"/>
      <c r="AR6" s="683"/>
      <c r="AS6" s="683"/>
      <c r="AT6" s="683"/>
      <c r="AU6" s="683"/>
      <c r="AV6" s="683"/>
      <c r="AW6" s="683"/>
      <c r="AX6" s="683"/>
      <c r="AY6" s="683"/>
      <c r="AZ6" s="683"/>
      <c r="BA6" s="683"/>
      <c r="BB6" s="683"/>
      <c r="BC6" s="683"/>
      <c r="BD6" s="683"/>
      <c r="BE6" s="683"/>
      <c r="BF6" s="684"/>
      <c r="BG6" s="685">
        <v>11243233</v>
      </c>
      <c r="BH6" s="686"/>
      <c r="BI6" s="686"/>
      <c r="BJ6" s="686"/>
      <c r="BK6" s="686"/>
      <c r="BL6" s="686"/>
      <c r="BM6" s="686"/>
      <c r="BN6" s="687"/>
      <c r="BO6" s="688">
        <v>93.4</v>
      </c>
      <c r="BP6" s="688"/>
      <c r="BQ6" s="688"/>
      <c r="BR6" s="688"/>
      <c r="BS6" s="689">
        <v>143916</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222113</v>
      </c>
      <c r="CS6" s="686"/>
      <c r="CT6" s="686"/>
      <c r="CU6" s="686"/>
      <c r="CV6" s="686"/>
      <c r="CW6" s="686"/>
      <c r="CX6" s="686"/>
      <c r="CY6" s="687"/>
      <c r="CZ6" s="679">
        <v>0.6</v>
      </c>
      <c r="DA6" s="680"/>
      <c r="DB6" s="680"/>
      <c r="DC6" s="699"/>
      <c r="DD6" s="694">
        <v>19114</v>
      </c>
      <c r="DE6" s="686"/>
      <c r="DF6" s="686"/>
      <c r="DG6" s="686"/>
      <c r="DH6" s="686"/>
      <c r="DI6" s="686"/>
      <c r="DJ6" s="686"/>
      <c r="DK6" s="686"/>
      <c r="DL6" s="686"/>
      <c r="DM6" s="686"/>
      <c r="DN6" s="686"/>
      <c r="DO6" s="686"/>
      <c r="DP6" s="687"/>
      <c r="DQ6" s="694">
        <v>222113</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9349</v>
      </c>
      <c r="S7" s="686"/>
      <c r="T7" s="686"/>
      <c r="U7" s="686"/>
      <c r="V7" s="686"/>
      <c r="W7" s="686"/>
      <c r="X7" s="686"/>
      <c r="Y7" s="687"/>
      <c r="Z7" s="688">
        <v>0</v>
      </c>
      <c r="AA7" s="688"/>
      <c r="AB7" s="688"/>
      <c r="AC7" s="688"/>
      <c r="AD7" s="689">
        <v>9349</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5767296</v>
      </c>
      <c r="BH7" s="686"/>
      <c r="BI7" s="686"/>
      <c r="BJ7" s="686"/>
      <c r="BK7" s="686"/>
      <c r="BL7" s="686"/>
      <c r="BM7" s="686"/>
      <c r="BN7" s="687"/>
      <c r="BO7" s="688">
        <v>47.9</v>
      </c>
      <c r="BP7" s="688"/>
      <c r="BQ7" s="688"/>
      <c r="BR7" s="688"/>
      <c r="BS7" s="689">
        <v>143916</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12575078</v>
      </c>
      <c r="CS7" s="686"/>
      <c r="CT7" s="686"/>
      <c r="CU7" s="686"/>
      <c r="CV7" s="686"/>
      <c r="CW7" s="686"/>
      <c r="CX7" s="686"/>
      <c r="CY7" s="687"/>
      <c r="CZ7" s="688">
        <v>35.200000000000003</v>
      </c>
      <c r="DA7" s="688"/>
      <c r="DB7" s="688"/>
      <c r="DC7" s="688"/>
      <c r="DD7" s="694">
        <v>614447</v>
      </c>
      <c r="DE7" s="686"/>
      <c r="DF7" s="686"/>
      <c r="DG7" s="686"/>
      <c r="DH7" s="686"/>
      <c r="DI7" s="686"/>
      <c r="DJ7" s="686"/>
      <c r="DK7" s="686"/>
      <c r="DL7" s="686"/>
      <c r="DM7" s="686"/>
      <c r="DN7" s="686"/>
      <c r="DO7" s="686"/>
      <c r="DP7" s="687"/>
      <c r="DQ7" s="694">
        <v>2461824</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44933</v>
      </c>
      <c r="S8" s="686"/>
      <c r="T8" s="686"/>
      <c r="U8" s="686"/>
      <c r="V8" s="686"/>
      <c r="W8" s="686"/>
      <c r="X8" s="686"/>
      <c r="Y8" s="687"/>
      <c r="Z8" s="688">
        <v>0.1</v>
      </c>
      <c r="AA8" s="688"/>
      <c r="AB8" s="688"/>
      <c r="AC8" s="688"/>
      <c r="AD8" s="689">
        <v>44933</v>
      </c>
      <c r="AE8" s="689"/>
      <c r="AF8" s="689"/>
      <c r="AG8" s="689"/>
      <c r="AH8" s="689"/>
      <c r="AI8" s="689"/>
      <c r="AJ8" s="689"/>
      <c r="AK8" s="689"/>
      <c r="AL8" s="690">
        <v>0.3</v>
      </c>
      <c r="AM8" s="691"/>
      <c r="AN8" s="691"/>
      <c r="AO8" s="692"/>
      <c r="AP8" s="682" t="s">
        <v>233</v>
      </c>
      <c r="AQ8" s="683"/>
      <c r="AR8" s="683"/>
      <c r="AS8" s="683"/>
      <c r="AT8" s="683"/>
      <c r="AU8" s="683"/>
      <c r="AV8" s="683"/>
      <c r="AW8" s="683"/>
      <c r="AX8" s="683"/>
      <c r="AY8" s="683"/>
      <c r="AZ8" s="683"/>
      <c r="BA8" s="683"/>
      <c r="BB8" s="683"/>
      <c r="BC8" s="683"/>
      <c r="BD8" s="683"/>
      <c r="BE8" s="683"/>
      <c r="BF8" s="684"/>
      <c r="BG8" s="685">
        <v>128322</v>
      </c>
      <c r="BH8" s="686"/>
      <c r="BI8" s="686"/>
      <c r="BJ8" s="686"/>
      <c r="BK8" s="686"/>
      <c r="BL8" s="686"/>
      <c r="BM8" s="686"/>
      <c r="BN8" s="687"/>
      <c r="BO8" s="688">
        <v>1.1000000000000001</v>
      </c>
      <c r="BP8" s="688"/>
      <c r="BQ8" s="688"/>
      <c r="BR8" s="688"/>
      <c r="BS8" s="694" t="s">
        <v>234</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10296758</v>
      </c>
      <c r="CS8" s="686"/>
      <c r="CT8" s="686"/>
      <c r="CU8" s="686"/>
      <c r="CV8" s="686"/>
      <c r="CW8" s="686"/>
      <c r="CX8" s="686"/>
      <c r="CY8" s="687"/>
      <c r="CZ8" s="688">
        <v>28.8</v>
      </c>
      <c r="DA8" s="688"/>
      <c r="DB8" s="688"/>
      <c r="DC8" s="688"/>
      <c r="DD8" s="694">
        <v>1367216</v>
      </c>
      <c r="DE8" s="686"/>
      <c r="DF8" s="686"/>
      <c r="DG8" s="686"/>
      <c r="DH8" s="686"/>
      <c r="DI8" s="686"/>
      <c r="DJ8" s="686"/>
      <c r="DK8" s="686"/>
      <c r="DL8" s="686"/>
      <c r="DM8" s="686"/>
      <c r="DN8" s="686"/>
      <c r="DO8" s="686"/>
      <c r="DP8" s="687"/>
      <c r="DQ8" s="694">
        <v>4138331</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62823</v>
      </c>
      <c r="S9" s="686"/>
      <c r="T9" s="686"/>
      <c r="U9" s="686"/>
      <c r="V9" s="686"/>
      <c r="W9" s="686"/>
      <c r="X9" s="686"/>
      <c r="Y9" s="687"/>
      <c r="Z9" s="688">
        <v>0.2</v>
      </c>
      <c r="AA9" s="688"/>
      <c r="AB9" s="688"/>
      <c r="AC9" s="688"/>
      <c r="AD9" s="689">
        <v>62823</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4945773</v>
      </c>
      <c r="BH9" s="686"/>
      <c r="BI9" s="686"/>
      <c r="BJ9" s="686"/>
      <c r="BK9" s="686"/>
      <c r="BL9" s="686"/>
      <c r="BM9" s="686"/>
      <c r="BN9" s="687"/>
      <c r="BO9" s="688">
        <v>41.1</v>
      </c>
      <c r="BP9" s="688"/>
      <c r="BQ9" s="688"/>
      <c r="BR9" s="688"/>
      <c r="BS9" s="694" t="s">
        <v>143</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1459336</v>
      </c>
      <c r="CS9" s="686"/>
      <c r="CT9" s="686"/>
      <c r="CU9" s="686"/>
      <c r="CV9" s="686"/>
      <c r="CW9" s="686"/>
      <c r="CX9" s="686"/>
      <c r="CY9" s="687"/>
      <c r="CZ9" s="688">
        <v>4.0999999999999996</v>
      </c>
      <c r="DA9" s="688"/>
      <c r="DB9" s="688"/>
      <c r="DC9" s="688"/>
      <c r="DD9" s="694" t="s">
        <v>126</v>
      </c>
      <c r="DE9" s="686"/>
      <c r="DF9" s="686"/>
      <c r="DG9" s="686"/>
      <c r="DH9" s="686"/>
      <c r="DI9" s="686"/>
      <c r="DJ9" s="686"/>
      <c r="DK9" s="686"/>
      <c r="DL9" s="686"/>
      <c r="DM9" s="686"/>
      <c r="DN9" s="686"/>
      <c r="DO9" s="686"/>
      <c r="DP9" s="687"/>
      <c r="DQ9" s="694">
        <v>1409627</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143</v>
      </c>
      <c r="AA10" s="688"/>
      <c r="AB10" s="688"/>
      <c r="AC10" s="688"/>
      <c r="AD10" s="689" t="s">
        <v>234</v>
      </c>
      <c r="AE10" s="689"/>
      <c r="AF10" s="689"/>
      <c r="AG10" s="689"/>
      <c r="AH10" s="689"/>
      <c r="AI10" s="689"/>
      <c r="AJ10" s="689"/>
      <c r="AK10" s="689"/>
      <c r="AL10" s="690" t="s">
        <v>143</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197150</v>
      </c>
      <c r="BH10" s="686"/>
      <c r="BI10" s="686"/>
      <c r="BJ10" s="686"/>
      <c r="BK10" s="686"/>
      <c r="BL10" s="686"/>
      <c r="BM10" s="686"/>
      <c r="BN10" s="687"/>
      <c r="BO10" s="688">
        <v>1.6</v>
      </c>
      <c r="BP10" s="688"/>
      <c r="BQ10" s="688"/>
      <c r="BR10" s="688"/>
      <c r="BS10" s="694" t="s">
        <v>234</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50</v>
      </c>
      <c r="CS10" s="686"/>
      <c r="CT10" s="686"/>
      <c r="CU10" s="686"/>
      <c r="CV10" s="686"/>
      <c r="CW10" s="686"/>
      <c r="CX10" s="686"/>
      <c r="CY10" s="687"/>
      <c r="CZ10" s="688">
        <v>0</v>
      </c>
      <c r="DA10" s="688"/>
      <c r="DB10" s="688"/>
      <c r="DC10" s="688"/>
      <c r="DD10" s="694" t="s">
        <v>234</v>
      </c>
      <c r="DE10" s="686"/>
      <c r="DF10" s="686"/>
      <c r="DG10" s="686"/>
      <c r="DH10" s="686"/>
      <c r="DI10" s="686"/>
      <c r="DJ10" s="686"/>
      <c r="DK10" s="686"/>
      <c r="DL10" s="686"/>
      <c r="DM10" s="686"/>
      <c r="DN10" s="686"/>
      <c r="DO10" s="686"/>
      <c r="DP10" s="687"/>
      <c r="DQ10" s="694">
        <v>50</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1323465</v>
      </c>
      <c r="S11" s="686"/>
      <c r="T11" s="686"/>
      <c r="U11" s="686"/>
      <c r="V11" s="686"/>
      <c r="W11" s="686"/>
      <c r="X11" s="686"/>
      <c r="Y11" s="687"/>
      <c r="Z11" s="690">
        <v>3.5</v>
      </c>
      <c r="AA11" s="691"/>
      <c r="AB11" s="691"/>
      <c r="AC11" s="703"/>
      <c r="AD11" s="694">
        <v>1323465</v>
      </c>
      <c r="AE11" s="686"/>
      <c r="AF11" s="686"/>
      <c r="AG11" s="686"/>
      <c r="AH11" s="686"/>
      <c r="AI11" s="686"/>
      <c r="AJ11" s="686"/>
      <c r="AK11" s="687"/>
      <c r="AL11" s="690">
        <v>10.1</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496051</v>
      </c>
      <c r="BH11" s="686"/>
      <c r="BI11" s="686"/>
      <c r="BJ11" s="686"/>
      <c r="BK11" s="686"/>
      <c r="BL11" s="686"/>
      <c r="BM11" s="686"/>
      <c r="BN11" s="687"/>
      <c r="BO11" s="688">
        <v>4.0999999999999996</v>
      </c>
      <c r="BP11" s="688"/>
      <c r="BQ11" s="688"/>
      <c r="BR11" s="688"/>
      <c r="BS11" s="694">
        <v>143916</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232506</v>
      </c>
      <c r="CS11" s="686"/>
      <c r="CT11" s="686"/>
      <c r="CU11" s="686"/>
      <c r="CV11" s="686"/>
      <c r="CW11" s="686"/>
      <c r="CX11" s="686"/>
      <c r="CY11" s="687"/>
      <c r="CZ11" s="688">
        <v>0.7</v>
      </c>
      <c r="DA11" s="688"/>
      <c r="DB11" s="688"/>
      <c r="DC11" s="688"/>
      <c r="DD11" s="694">
        <v>4017</v>
      </c>
      <c r="DE11" s="686"/>
      <c r="DF11" s="686"/>
      <c r="DG11" s="686"/>
      <c r="DH11" s="686"/>
      <c r="DI11" s="686"/>
      <c r="DJ11" s="686"/>
      <c r="DK11" s="686"/>
      <c r="DL11" s="686"/>
      <c r="DM11" s="686"/>
      <c r="DN11" s="686"/>
      <c r="DO11" s="686"/>
      <c r="DP11" s="687"/>
      <c r="DQ11" s="694">
        <v>157313</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t="s">
        <v>126</v>
      </c>
      <c r="S12" s="686"/>
      <c r="T12" s="686"/>
      <c r="U12" s="686"/>
      <c r="V12" s="686"/>
      <c r="W12" s="686"/>
      <c r="X12" s="686"/>
      <c r="Y12" s="687"/>
      <c r="Z12" s="688" t="s">
        <v>143</v>
      </c>
      <c r="AA12" s="688"/>
      <c r="AB12" s="688"/>
      <c r="AC12" s="688"/>
      <c r="AD12" s="689" t="s">
        <v>234</v>
      </c>
      <c r="AE12" s="689"/>
      <c r="AF12" s="689"/>
      <c r="AG12" s="689"/>
      <c r="AH12" s="689"/>
      <c r="AI12" s="689"/>
      <c r="AJ12" s="689"/>
      <c r="AK12" s="689"/>
      <c r="AL12" s="690" t="s">
        <v>143</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4980537</v>
      </c>
      <c r="BH12" s="686"/>
      <c r="BI12" s="686"/>
      <c r="BJ12" s="686"/>
      <c r="BK12" s="686"/>
      <c r="BL12" s="686"/>
      <c r="BM12" s="686"/>
      <c r="BN12" s="687"/>
      <c r="BO12" s="688">
        <v>41.4</v>
      </c>
      <c r="BP12" s="688"/>
      <c r="BQ12" s="688"/>
      <c r="BR12" s="688"/>
      <c r="BS12" s="694" t="s">
        <v>234</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315017</v>
      </c>
      <c r="CS12" s="686"/>
      <c r="CT12" s="686"/>
      <c r="CU12" s="686"/>
      <c r="CV12" s="686"/>
      <c r="CW12" s="686"/>
      <c r="CX12" s="686"/>
      <c r="CY12" s="687"/>
      <c r="CZ12" s="688">
        <v>0.9</v>
      </c>
      <c r="DA12" s="688"/>
      <c r="DB12" s="688"/>
      <c r="DC12" s="688"/>
      <c r="DD12" s="694" t="s">
        <v>234</v>
      </c>
      <c r="DE12" s="686"/>
      <c r="DF12" s="686"/>
      <c r="DG12" s="686"/>
      <c r="DH12" s="686"/>
      <c r="DI12" s="686"/>
      <c r="DJ12" s="686"/>
      <c r="DK12" s="686"/>
      <c r="DL12" s="686"/>
      <c r="DM12" s="686"/>
      <c r="DN12" s="686"/>
      <c r="DO12" s="686"/>
      <c r="DP12" s="687"/>
      <c r="DQ12" s="694">
        <v>195672</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143</v>
      </c>
      <c r="S13" s="686"/>
      <c r="T13" s="686"/>
      <c r="U13" s="686"/>
      <c r="V13" s="686"/>
      <c r="W13" s="686"/>
      <c r="X13" s="686"/>
      <c r="Y13" s="687"/>
      <c r="Z13" s="688" t="s">
        <v>143</v>
      </c>
      <c r="AA13" s="688"/>
      <c r="AB13" s="688"/>
      <c r="AC13" s="688"/>
      <c r="AD13" s="689" t="s">
        <v>234</v>
      </c>
      <c r="AE13" s="689"/>
      <c r="AF13" s="689"/>
      <c r="AG13" s="689"/>
      <c r="AH13" s="689"/>
      <c r="AI13" s="689"/>
      <c r="AJ13" s="689"/>
      <c r="AK13" s="689"/>
      <c r="AL13" s="690" t="s">
        <v>126</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4969569</v>
      </c>
      <c r="BH13" s="686"/>
      <c r="BI13" s="686"/>
      <c r="BJ13" s="686"/>
      <c r="BK13" s="686"/>
      <c r="BL13" s="686"/>
      <c r="BM13" s="686"/>
      <c r="BN13" s="687"/>
      <c r="BO13" s="688">
        <v>41.3</v>
      </c>
      <c r="BP13" s="688"/>
      <c r="BQ13" s="688"/>
      <c r="BR13" s="688"/>
      <c r="BS13" s="694" t="s">
        <v>234</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2785939</v>
      </c>
      <c r="CS13" s="686"/>
      <c r="CT13" s="686"/>
      <c r="CU13" s="686"/>
      <c r="CV13" s="686"/>
      <c r="CW13" s="686"/>
      <c r="CX13" s="686"/>
      <c r="CY13" s="687"/>
      <c r="CZ13" s="688">
        <v>7.8</v>
      </c>
      <c r="DA13" s="688"/>
      <c r="DB13" s="688"/>
      <c r="DC13" s="688"/>
      <c r="DD13" s="694">
        <v>1486579</v>
      </c>
      <c r="DE13" s="686"/>
      <c r="DF13" s="686"/>
      <c r="DG13" s="686"/>
      <c r="DH13" s="686"/>
      <c r="DI13" s="686"/>
      <c r="DJ13" s="686"/>
      <c r="DK13" s="686"/>
      <c r="DL13" s="686"/>
      <c r="DM13" s="686"/>
      <c r="DN13" s="686"/>
      <c r="DO13" s="686"/>
      <c r="DP13" s="687"/>
      <c r="DQ13" s="694">
        <v>1453840</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t="s">
        <v>143</v>
      </c>
      <c r="S14" s="686"/>
      <c r="T14" s="686"/>
      <c r="U14" s="686"/>
      <c r="V14" s="686"/>
      <c r="W14" s="686"/>
      <c r="X14" s="686"/>
      <c r="Y14" s="687"/>
      <c r="Z14" s="688" t="s">
        <v>126</v>
      </c>
      <c r="AA14" s="688"/>
      <c r="AB14" s="688"/>
      <c r="AC14" s="688"/>
      <c r="AD14" s="689" t="s">
        <v>234</v>
      </c>
      <c r="AE14" s="689"/>
      <c r="AF14" s="689"/>
      <c r="AG14" s="689"/>
      <c r="AH14" s="689"/>
      <c r="AI14" s="689"/>
      <c r="AJ14" s="689"/>
      <c r="AK14" s="689"/>
      <c r="AL14" s="690" t="s">
        <v>234</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124479</v>
      </c>
      <c r="BH14" s="686"/>
      <c r="BI14" s="686"/>
      <c r="BJ14" s="686"/>
      <c r="BK14" s="686"/>
      <c r="BL14" s="686"/>
      <c r="BM14" s="686"/>
      <c r="BN14" s="687"/>
      <c r="BO14" s="688">
        <v>1</v>
      </c>
      <c r="BP14" s="688"/>
      <c r="BQ14" s="688"/>
      <c r="BR14" s="688"/>
      <c r="BS14" s="694" t="s">
        <v>126</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1130353</v>
      </c>
      <c r="CS14" s="686"/>
      <c r="CT14" s="686"/>
      <c r="CU14" s="686"/>
      <c r="CV14" s="686"/>
      <c r="CW14" s="686"/>
      <c r="CX14" s="686"/>
      <c r="CY14" s="687"/>
      <c r="CZ14" s="688">
        <v>3.2</v>
      </c>
      <c r="DA14" s="688"/>
      <c r="DB14" s="688"/>
      <c r="DC14" s="688"/>
      <c r="DD14" s="694">
        <v>35713</v>
      </c>
      <c r="DE14" s="686"/>
      <c r="DF14" s="686"/>
      <c r="DG14" s="686"/>
      <c r="DH14" s="686"/>
      <c r="DI14" s="686"/>
      <c r="DJ14" s="686"/>
      <c r="DK14" s="686"/>
      <c r="DL14" s="686"/>
      <c r="DM14" s="686"/>
      <c r="DN14" s="686"/>
      <c r="DO14" s="686"/>
      <c r="DP14" s="687"/>
      <c r="DQ14" s="694">
        <v>1075738</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143</v>
      </c>
      <c r="AA15" s="688"/>
      <c r="AB15" s="688"/>
      <c r="AC15" s="688"/>
      <c r="AD15" s="689" t="s">
        <v>234</v>
      </c>
      <c r="AE15" s="689"/>
      <c r="AF15" s="689"/>
      <c r="AG15" s="689"/>
      <c r="AH15" s="689"/>
      <c r="AI15" s="689"/>
      <c r="AJ15" s="689"/>
      <c r="AK15" s="689"/>
      <c r="AL15" s="690" t="s">
        <v>126</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370921</v>
      </c>
      <c r="BH15" s="686"/>
      <c r="BI15" s="686"/>
      <c r="BJ15" s="686"/>
      <c r="BK15" s="686"/>
      <c r="BL15" s="686"/>
      <c r="BM15" s="686"/>
      <c r="BN15" s="687"/>
      <c r="BO15" s="688">
        <v>3.1</v>
      </c>
      <c r="BP15" s="688"/>
      <c r="BQ15" s="688"/>
      <c r="BR15" s="688"/>
      <c r="BS15" s="694" t="s">
        <v>234</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5556560</v>
      </c>
      <c r="CS15" s="686"/>
      <c r="CT15" s="686"/>
      <c r="CU15" s="686"/>
      <c r="CV15" s="686"/>
      <c r="CW15" s="686"/>
      <c r="CX15" s="686"/>
      <c r="CY15" s="687"/>
      <c r="CZ15" s="688">
        <v>15.6</v>
      </c>
      <c r="DA15" s="688"/>
      <c r="DB15" s="688"/>
      <c r="DC15" s="688"/>
      <c r="DD15" s="694">
        <v>3062834</v>
      </c>
      <c r="DE15" s="686"/>
      <c r="DF15" s="686"/>
      <c r="DG15" s="686"/>
      <c r="DH15" s="686"/>
      <c r="DI15" s="686"/>
      <c r="DJ15" s="686"/>
      <c r="DK15" s="686"/>
      <c r="DL15" s="686"/>
      <c r="DM15" s="686"/>
      <c r="DN15" s="686"/>
      <c r="DO15" s="686"/>
      <c r="DP15" s="687"/>
      <c r="DQ15" s="694">
        <v>2360715</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13736</v>
      </c>
      <c r="S16" s="686"/>
      <c r="T16" s="686"/>
      <c r="U16" s="686"/>
      <c r="V16" s="686"/>
      <c r="W16" s="686"/>
      <c r="X16" s="686"/>
      <c r="Y16" s="687"/>
      <c r="Z16" s="688">
        <v>0</v>
      </c>
      <c r="AA16" s="688"/>
      <c r="AB16" s="688"/>
      <c r="AC16" s="688"/>
      <c r="AD16" s="689">
        <v>13736</v>
      </c>
      <c r="AE16" s="689"/>
      <c r="AF16" s="689"/>
      <c r="AG16" s="689"/>
      <c r="AH16" s="689"/>
      <c r="AI16" s="689"/>
      <c r="AJ16" s="689"/>
      <c r="AK16" s="689"/>
      <c r="AL16" s="690">
        <v>0.1</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64087</v>
      </c>
      <c r="CS16" s="686"/>
      <c r="CT16" s="686"/>
      <c r="CU16" s="686"/>
      <c r="CV16" s="686"/>
      <c r="CW16" s="686"/>
      <c r="CX16" s="686"/>
      <c r="CY16" s="687"/>
      <c r="CZ16" s="688">
        <v>0.2</v>
      </c>
      <c r="DA16" s="688"/>
      <c r="DB16" s="688"/>
      <c r="DC16" s="688"/>
      <c r="DD16" s="694" t="s">
        <v>234</v>
      </c>
      <c r="DE16" s="686"/>
      <c r="DF16" s="686"/>
      <c r="DG16" s="686"/>
      <c r="DH16" s="686"/>
      <c r="DI16" s="686"/>
      <c r="DJ16" s="686"/>
      <c r="DK16" s="686"/>
      <c r="DL16" s="686"/>
      <c r="DM16" s="686"/>
      <c r="DN16" s="686"/>
      <c r="DO16" s="686"/>
      <c r="DP16" s="687"/>
      <c r="DQ16" s="694">
        <v>4062</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100617</v>
      </c>
      <c r="S17" s="686"/>
      <c r="T17" s="686"/>
      <c r="U17" s="686"/>
      <c r="V17" s="686"/>
      <c r="W17" s="686"/>
      <c r="X17" s="686"/>
      <c r="Y17" s="687"/>
      <c r="Z17" s="688">
        <v>0.3</v>
      </c>
      <c r="AA17" s="688"/>
      <c r="AB17" s="688"/>
      <c r="AC17" s="688"/>
      <c r="AD17" s="689">
        <v>100617</v>
      </c>
      <c r="AE17" s="689"/>
      <c r="AF17" s="689"/>
      <c r="AG17" s="689"/>
      <c r="AH17" s="689"/>
      <c r="AI17" s="689"/>
      <c r="AJ17" s="689"/>
      <c r="AK17" s="689"/>
      <c r="AL17" s="690">
        <v>0.8</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143</v>
      </c>
      <c r="BP17" s="688"/>
      <c r="BQ17" s="688"/>
      <c r="BR17" s="688"/>
      <c r="BS17" s="694" t="s">
        <v>126</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1090681</v>
      </c>
      <c r="CS17" s="686"/>
      <c r="CT17" s="686"/>
      <c r="CU17" s="686"/>
      <c r="CV17" s="686"/>
      <c r="CW17" s="686"/>
      <c r="CX17" s="686"/>
      <c r="CY17" s="687"/>
      <c r="CZ17" s="688">
        <v>3.1</v>
      </c>
      <c r="DA17" s="688"/>
      <c r="DB17" s="688"/>
      <c r="DC17" s="688"/>
      <c r="DD17" s="694" t="s">
        <v>143</v>
      </c>
      <c r="DE17" s="686"/>
      <c r="DF17" s="686"/>
      <c r="DG17" s="686"/>
      <c r="DH17" s="686"/>
      <c r="DI17" s="686"/>
      <c r="DJ17" s="686"/>
      <c r="DK17" s="686"/>
      <c r="DL17" s="686"/>
      <c r="DM17" s="686"/>
      <c r="DN17" s="686"/>
      <c r="DO17" s="686"/>
      <c r="DP17" s="687"/>
      <c r="DQ17" s="694">
        <v>1090113</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93987</v>
      </c>
      <c r="S18" s="686"/>
      <c r="T18" s="686"/>
      <c r="U18" s="686"/>
      <c r="V18" s="686"/>
      <c r="W18" s="686"/>
      <c r="X18" s="686"/>
      <c r="Y18" s="687"/>
      <c r="Z18" s="688">
        <v>0.2</v>
      </c>
      <c r="AA18" s="688"/>
      <c r="AB18" s="688"/>
      <c r="AC18" s="688"/>
      <c r="AD18" s="689">
        <v>93987</v>
      </c>
      <c r="AE18" s="689"/>
      <c r="AF18" s="689"/>
      <c r="AG18" s="689"/>
      <c r="AH18" s="689"/>
      <c r="AI18" s="689"/>
      <c r="AJ18" s="689"/>
      <c r="AK18" s="689"/>
      <c r="AL18" s="690">
        <v>0.7</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143</v>
      </c>
      <c r="BH18" s="686"/>
      <c r="BI18" s="686"/>
      <c r="BJ18" s="686"/>
      <c r="BK18" s="686"/>
      <c r="BL18" s="686"/>
      <c r="BM18" s="686"/>
      <c r="BN18" s="687"/>
      <c r="BO18" s="688" t="s">
        <v>234</v>
      </c>
      <c r="BP18" s="688"/>
      <c r="BQ18" s="688"/>
      <c r="BR18" s="688"/>
      <c r="BS18" s="694" t="s">
        <v>126</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84162</v>
      </c>
      <c r="S19" s="686"/>
      <c r="T19" s="686"/>
      <c r="U19" s="686"/>
      <c r="V19" s="686"/>
      <c r="W19" s="686"/>
      <c r="X19" s="686"/>
      <c r="Y19" s="687"/>
      <c r="Z19" s="688">
        <v>0.2</v>
      </c>
      <c r="AA19" s="688"/>
      <c r="AB19" s="688"/>
      <c r="AC19" s="688"/>
      <c r="AD19" s="689">
        <v>84162</v>
      </c>
      <c r="AE19" s="689"/>
      <c r="AF19" s="689"/>
      <c r="AG19" s="689"/>
      <c r="AH19" s="689"/>
      <c r="AI19" s="689"/>
      <c r="AJ19" s="689"/>
      <c r="AK19" s="689"/>
      <c r="AL19" s="690">
        <v>0.6</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800846</v>
      </c>
      <c r="BH19" s="686"/>
      <c r="BI19" s="686"/>
      <c r="BJ19" s="686"/>
      <c r="BK19" s="686"/>
      <c r="BL19" s="686"/>
      <c r="BM19" s="686"/>
      <c r="BN19" s="687"/>
      <c r="BO19" s="688">
        <v>6.6</v>
      </c>
      <c r="BP19" s="688"/>
      <c r="BQ19" s="688"/>
      <c r="BR19" s="688"/>
      <c r="BS19" s="694" t="s">
        <v>126</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7529</v>
      </c>
      <c r="S20" s="686"/>
      <c r="T20" s="686"/>
      <c r="U20" s="686"/>
      <c r="V20" s="686"/>
      <c r="W20" s="686"/>
      <c r="X20" s="686"/>
      <c r="Y20" s="687"/>
      <c r="Z20" s="688">
        <v>0</v>
      </c>
      <c r="AA20" s="688"/>
      <c r="AB20" s="688"/>
      <c r="AC20" s="688"/>
      <c r="AD20" s="689">
        <v>7529</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800846</v>
      </c>
      <c r="BH20" s="686"/>
      <c r="BI20" s="686"/>
      <c r="BJ20" s="686"/>
      <c r="BK20" s="686"/>
      <c r="BL20" s="686"/>
      <c r="BM20" s="686"/>
      <c r="BN20" s="687"/>
      <c r="BO20" s="688">
        <v>6.6</v>
      </c>
      <c r="BP20" s="688"/>
      <c r="BQ20" s="688"/>
      <c r="BR20" s="688"/>
      <c r="BS20" s="694" t="s">
        <v>234</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35728478</v>
      </c>
      <c r="CS20" s="686"/>
      <c r="CT20" s="686"/>
      <c r="CU20" s="686"/>
      <c r="CV20" s="686"/>
      <c r="CW20" s="686"/>
      <c r="CX20" s="686"/>
      <c r="CY20" s="687"/>
      <c r="CZ20" s="688">
        <v>100</v>
      </c>
      <c r="DA20" s="688"/>
      <c r="DB20" s="688"/>
      <c r="DC20" s="688"/>
      <c r="DD20" s="694">
        <v>6589920</v>
      </c>
      <c r="DE20" s="686"/>
      <c r="DF20" s="686"/>
      <c r="DG20" s="686"/>
      <c r="DH20" s="686"/>
      <c r="DI20" s="686"/>
      <c r="DJ20" s="686"/>
      <c r="DK20" s="686"/>
      <c r="DL20" s="686"/>
      <c r="DM20" s="686"/>
      <c r="DN20" s="686"/>
      <c r="DO20" s="686"/>
      <c r="DP20" s="687"/>
      <c r="DQ20" s="694">
        <v>14569398</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2296</v>
      </c>
      <c r="S21" s="686"/>
      <c r="T21" s="686"/>
      <c r="U21" s="686"/>
      <c r="V21" s="686"/>
      <c r="W21" s="686"/>
      <c r="X21" s="686"/>
      <c r="Y21" s="687"/>
      <c r="Z21" s="688">
        <v>0</v>
      </c>
      <c r="AA21" s="688"/>
      <c r="AB21" s="688"/>
      <c r="AC21" s="688"/>
      <c r="AD21" s="689">
        <v>2296</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t="s">
        <v>126</v>
      </c>
      <c r="BH21" s="686"/>
      <c r="BI21" s="686"/>
      <c r="BJ21" s="686"/>
      <c r="BK21" s="686"/>
      <c r="BL21" s="686"/>
      <c r="BM21" s="686"/>
      <c r="BN21" s="687"/>
      <c r="BO21" s="688" t="s">
        <v>126</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191331</v>
      </c>
      <c r="S22" s="686"/>
      <c r="T22" s="686"/>
      <c r="U22" s="686"/>
      <c r="V22" s="686"/>
      <c r="W22" s="686"/>
      <c r="X22" s="686"/>
      <c r="Y22" s="687"/>
      <c r="Z22" s="688">
        <v>0.5</v>
      </c>
      <c r="AA22" s="688"/>
      <c r="AB22" s="688"/>
      <c r="AC22" s="688"/>
      <c r="AD22" s="689">
        <v>29054</v>
      </c>
      <c r="AE22" s="689"/>
      <c r="AF22" s="689"/>
      <c r="AG22" s="689"/>
      <c r="AH22" s="689"/>
      <c r="AI22" s="689"/>
      <c r="AJ22" s="689"/>
      <c r="AK22" s="689"/>
      <c r="AL22" s="690">
        <v>0.2</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234</v>
      </c>
      <c r="BP22" s="688"/>
      <c r="BQ22" s="688"/>
      <c r="BR22" s="688"/>
      <c r="BS22" s="694" t="s">
        <v>143</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29054</v>
      </c>
      <c r="S23" s="686"/>
      <c r="T23" s="686"/>
      <c r="U23" s="686"/>
      <c r="V23" s="686"/>
      <c r="W23" s="686"/>
      <c r="X23" s="686"/>
      <c r="Y23" s="687"/>
      <c r="Z23" s="688">
        <v>0.1</v>
      </c>
      <c r="AA23" s="688"/>
      <c r="AB23" s="688"/>
      <c r="AC23" s="688"/>
      <c r="AD23" s="689">
        <v>29054</v>
      </c>
      <c r="AE23" s="689"/>
      <c r="AF23" s="689"/>
      <c r="AG23" s="689"/>
      <c r="AH23" s="689"/>
      <c r="AI23" s="689"/>
      <c r="AJ23" s="689"/>
      <c r="AK23" s="689"/>
      <c r="AL23" s="690">
        <v>0.2</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v>800846</v>
      </c>
      <c r="BH23" s="686"/>
      <c r="BI23" s="686"/>
      <c r="BJ23" s="686"/>
      <c r="BK23" s="686"/>
      <c r="BL23" s="686"/>
      <c r="BM23" s="686"/>
      <c r="BN23" s="687"/>
      <c r="BO23" s="688">
        <v>6.6</v>
      </c>
      <c r="BP23" s="688"/>
      <c r="BQ23" s="688"/>
      <c r="BR23" s="688"/>
      <c r="BS23" s="694" t="s">
        <v>126</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161260</v>
      </c>
      <c r="S24" s="686"/>
      <c r="T24" s="686"/>
      <c r="U24" s="686"/>
      <c r="V24" s="686"/>
      <c r="W24" s="686"/>
      <c r="X24" s="686"/>
      <c r="Y24" s="687"/>
      <c r="Z24" s="688">
        <v>0.4</v>
      </c>
      <c r="AA24" s="688"/>
      <c r="AB24" s="688"/>
      <c r="AC24" s="688"/>
      <c r="AD24" s="689" t="s">
        <v>143</v>
      </c>
      <c r="AE24" s="689"/>
      <c r="AF24" s="689"/>
      <c r="AG24" s="689"/>
      <c r="AH24" s="689"/>
      <c r="AI24" s="689"/>
      <c r="AJ24" s="689"/>
      <c r="AK24" s="689"/>
      <c r="AL24" s="690" t="s">
        <v>126</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126</v>
      </c>
      <c r="BP24" s="688"/>
      <c r="BQ24" s="688"/>
      <c r="BR24" s="688"/>
      <c r="BS24" s="694" t="s">
        <v>234</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10235347</v>
      </c>
      <c r="CS24" s="675"/>
      <c r="CT24" s="675"/>
      <c r="CU24" s="675"/>
      <c r="CV24" s="675"/>
      <c r="CW24" s="675"/>
      <c r="CX24" s="675"/>
      <c r="CY24" s="676"/>
      <c r="CZ24" s="679">
        <v>28.6</v>
      </c>
      <c r="DA24" s="680"/>
      <c r="DB24" s="680"/>
      <c r="DC24" s="699"/>
      <c r="DD24" s="724">
        <v>5764763</v>
      </c>
      <c r="DE24" s="675"/>
      <c r="DF24" s="675"/>
      <c r="DG24" s="675"/>
      <c r="DH24" s="675"/>
      <c r="DI24" s="675"/>
      <c r="DJ24" s="675"/>
      <c r="DK24" s="676"/>
      <c r="DL24" s="724">
        <v>5722262</v>
      </c>
      <c r="DM24" s="675"/>
      <c r="DN24" s="675"/>
      <c r="DO24" s="675"/>
      <c r="DP24" s="675"/>
      <c r="DQ24" s="675"/>
      <c r="DR24" s="675"/>
      <c r="DS24" s="675"/>
      <c r="DT24" s="675"/>
      <c r="DU24" s="675"/>
      <c r="DV24" s="676"/>
      <c r="DW24" s="679">
        <v>43.3</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v>1017</v>
      </c>
      <c r="S25" s="686"/>
      <c r="T25" s="686"/>
      <c r="U25" s="686"/>
      <c r="V25" s="686"/>
      <c r="W25" s="686"/>
      <c r="X25" s="686"/>
      <c r="Y25" s="687"/>
      <c r="Z25" s="688">
        <v>0</v>
      </c>
      <c r="AA25" s="688"/>
      <c r="AB25" s="688"/>
      <c r="AC25" s="688"/>
      <c r="AD25" s="689" t="s">
        <v>234</v>
      </c>
      <c r="AE25" s="689"/>
      <c r="AF25" s="689"/>
      <c r="AG25" s="689"/>
      <c r="AH25" s="689"/>
      <c r="AI25" s="689"/>
      <c r="AJ25" s="689"/>
      <c r="AK25" s="689"/>
      <c r="AL25" s="690" t="s">
        <v>126</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143</v>
      </c>
      <c r="BP25" s="688"/>
      <c r="BQ25" s="688"/>
      <c r="BR25" s="688"/>
      <c r="BS25" s="694" t="s">
        <v>126</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3577539</v>
      </c>
      <c r="CS25" s="721"/>
      <c r="CT25" s="721"/>
      <c r="CU25" s="721"/>
      <c r="CV25" s="721"/>
      <c r="CW25" s="721"/>
      <c r="CX25" s="721"/>
      <c r="CY25" s="722"/>
      <c r="CZ25" s="690">
        <v>10</v>
      </c>
      <c r="DA25" s="719"/>
      <c r="DB25" s="719"/>
      <c r="DC25" s="723"/>
      <c r="DD25" s="694">
        <v>3265539</v>
      </c>
      <c r="DE25" s="721"/>
      <c r="DF25" s="721"/>
      <c r="DG25" s="721"/>
      <c r="DH25" s="721"/>
      <c r="DI25" s="721"/>
      <c r="DJ25" s="721"/>
      <c r="DK25" s="722"/>
      <c r="DL25" s="694">
        <v>3229093</v>
      </c>
      <c r="DM25" s="721"/>
      <c r="DN25" s="721"/>
      <c r="DO25" s="721"/>
      <c r="DP25" s="721"/>
      <c r="DQ25" s="721"/>
      <c r="DR25" s="721"/>
      <c r="DS25" s="721"/>
      <c r="DT25" s="721"/>
      <c r="DU25" s="721"/>
      <c r="DV25" s="722"/>
      <c r="DW25" s="690">
        <v>24.4</v>
      </c>
      <c r="DX25" s="719"/>
      <c r="DY25" s="719"/>
      <c r="DZ25" s="719"/>
      <c r="EA25" s="719"/>
      <c r="EB25" s="719"/>
      <c r="EC25" s="720"/>
    </row>
    <row r="26" spans="2:133" ht="11.25" customHeight="1" x14ac:dyDescent="0.15">
      <c r="B26" s="682" t="s">
        <v>290</v>
      </c>
      <c r="C26" s="683"/>
      <c r="D26" s="683"/>
      <c r="E26" s="683"/>
      <c r="F26" s="683"/>
      <c r="G26" s="683"/>
      <c r="H26" s="683"/>
      <c r="I26" s="683"/>
      <c r="J26" s="683"/>
      <c r="K26" s="683"/>
      <c r="L26" s="683"/>
      <c r="M26" s="683"/>
      <c r="N26" s="683"/>
      <c r="O26" s="683"/>
      <c r="P26" s="683"/>
      <c r="Q26" s="684"/>
      <c r="R26" s="685">
        <v>14074136</v>
      </c>
      <c r="S26" s="686"/>
      <c r="T26" s="686"/>
      <c r="U26" s="686"/>
      <c r="V26" s="686"/>
      <c r="W26" s="686"/>
      <c r="X26" s="686"/>
      <c r="Y26" s="687"/>
      <c r="Z26" s="688">
        <v>36.700000000000003</v>
      </c>
      <c r="AA26" s="688"/>
      <c r="AB26" s="688"/>
      <c r="AC26" s="688"/>
      <c r="AD26" s="689">
        <v>13111013</v>
      </c>
      <c r="AE26" s="689"/>
      <c r="AF26" s="689"/>
      <c r="AG26" s="689"/>
      <c r="AH26" s="689"/>
      <c r="AI26" s="689"/>
      <c r="AJ26" s="689"/>
      <c r="AK26" s="689"/>
      <c r="AL26" s="690">
        <v>99.6</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126</v>
      </c>
      <c r="BH26" s="686"/>
      <c r="BI26" s="686"/>
      <c r="BJ26" s="686"/>
      <c r="BK26" s="686"/>
      <c r="BL26" s="686"/>
      <c r="BM26" s="686"/>
      <c r="BN26" s="687"/>
      <c r="BO26" s="688" t="s">
        <v>143</v>
      </c>
      <c r="BP26" s="688"/>
      <c r="BQ26" s="688"/>
      <c r="BR26" s="688"/>
      <c r="BS26" s="694" t="s">
        <v>126</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2110051</v>
      </c>
      <c r="CS26" s="686"/>
      <c r="CT26" s="686"/>
      <c r="CU26" s="686"/>
      <c r="CV26" s="686"/>
      <c r="CW26" s="686"/>
      <c r="CX26" s="686"/>
      <c r="CY26" s="687"/>
      <c r="CZ26" s="690">
        <v>5.9</v>
      </c>
      <c r="DA26" s="719"/>
      <c r="DB26" s="719"/>
      <c r="DC26" s="723"/>
      <c r="DD26" s="694">
        <v>1869785</v>
      </c>
      <c r="DE26" s="686"/>
      <c r="DF26" s="686"/>
      <c r="DG26" s="686"/>
      <c r="DH26" s="686"/>
      <c r="DI26" s="686"/>
      <c r="DJ26" s="686"/>
      <c r="DK26" s="687"/>
      <c r="DL26" s="694" t="s">
        <v>143</v>
      </c>
      <c r="DM26" s="686"/>
      <c r="DN26" s="686"/>
      <c r="DO26" s="686"/>
      <c r="DP26" s="686"/>
      <c r="DQ26" s="686"/>
      <c r="DR26" s="686"/>
      <c r="DS26" s="686"/>
      <c r="DT26" s="686"/>
      <c r="DU26" s="686"/>
      <c r="DV26" s="687"/>
      <c r="DW26" s="690" t="s">
        <v>143</v>
      </c>
      <c r="DX26" s="719"/>
      <c r="DY26" s="719"/>
      <c r="DZ26" s="719"/>
      <c r="EA26" s="719"/>
      <c r="EB26" s="719"/>
      <c r="EC26" s="720"/>
    </row>
    <row r="27" spans="2:133" ht="11.25" customHeight="1" x14ac:dyDescent="0.15">
      <c r="B27" s="682" t="s">
        <v>293</v>
      </c>
      <c r="C27" s="683"/>
      <c r="D27" s="683"/>
      <c r="E27" s="683"/>
      <c r="F27" s="683"/>
      <c r="G27" s="683"/>
      <c r="H27" s="683"/>
      <c r="I27" s="683"/>
      <c r="J27" s="683"/>
      <c r="K27" s="683"/>
      <c r="L27" s="683"/>
      <c r="M27" s="683"/>
      <c r="N27" s="683"/>
      <c r="O27" s="683"/>
      <c r="P27" s="683"/>
      <c r="Q27" s="684"/>
      <c r="R27" s="685">
        <v>8755</v>
      </c>
      <c r="S27" s="686"/>
      <c r="T27" s="686"/>
      <c r="U27" s="686"/>
      <c r="V27" s="686"/>
      <c r="W27" s="686"/>
      <c r="X27" s="686"/>
      <c r="Y27" s="687"/>
      <c r="Z27" s="688">
        <v>0</v>
      </c>
      <c r="AA27" s="688"/>
      <c r="AB27" s="688"/>
      <c r="AC27" s="688"/>
      <c r="AD27" s="689">
        <v>8755</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12044079</v>
      </c>
      <c r="BH27" s="686"/>
      <c r="BI27" s="686"/>
      <c r="BJ27" s="686"/>
      <c r="BK27" s="686"/>
      <c r="BL27" s="686"/>
      <c r="BM27" s="686"/>
      <c r="BN27" s="687"/>
      <c r="BO27" s="688">
        <v>100</v>
      </c>
      <c r="BP27" s="688"/>
      <c r="BQ27" s="688"/>
      <c r="BR27" s="688"/>
      <c r="BS27" s="694">
        <v>143916</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5567127</v>
      </c>
      <c r="CS27" s="721"/>
      <c r="CT27" s="721"/>
      <c r="CU27" s="721"/>
      <c r="CV27" s="721"/>
      <c r="CW27" s="721"/>
      <c r="CX27" s="721"/>
      <c r="CY27" s="722"/>
      <c r="CZ27" s="690">
        <v>15.6</v>
      </c>
      <c r="DA27" s="719"/>
      <c r="DB27" s="719"/>
      <c r="DC27" s="723"/>
      <c r="DD27" s="694">
        <v>1409111</v>
      </c>
      <c r="DE27" s="721"/>
      <c r="DF27" s="721"/>
      <c r="DG27" s="721"/>
      <c r="DH27" s="721"/>
      <c r="DI27" s="721"/>
      <c r="DJ27" s="721"/>
      <c r="DK27" s="722"/>
      <c r="DL27" s="694">
        <v>1403056</v>
      </c>
      <c r="DM27" s="721"/>
      <c r="DN27" s="721"/>
      <c r="DO27" s="721"/>
      <c r="DP27" s="721"/>
      <c r="DQ27" s="721"/>
      <c r="DR27" s="721"/>
      <c r="DS27" s="721"/>
      <c r="DT27" s="721"/>
      <c r="DU27" s="721"/>
      <c r="DV27" s="722"/>
      <c r="DW27" s="690">
        <v>10.6</v>
      </c>
      <c r="DX27" s="719"/>
      <c r="DY27" s="719"/>
      <c r="DZ27" s="719"/>
      <c r="EA27" s="719"/>
      <c r="EB27" s="719"/>
      <c r="EC27" s="720"/>
    </row>
    <row r="28" spans="2:133" ht="11.25" customHeight="1" x14ac:dyDescent="0.15">
      <c r="B28" s="682" t="s">
        <v>296</v>
      </c>
      <c r="C28" s="683"/>
      <c r="D28" s="683"/>
      <c r="E28" s="683"/>
      <c r="F28" s="683"/>
      <c r="G28" s="683"/>
      <c r="H28" s="683"/>
      <c r="I28" s="683"/>
      <c r="J28" s="683"/>
      <c r="K28" s="683"/>
      <c r="L28" s="683"/>
      <c r="M28" s="683"/>
      <c r="N28" s="683"/>
      <c r="O28" s="683"/>
      <c r="P28" s="683"/>
      <c r="Q28" s="684"/>
      <c r="R28" s="685">
        <v>53833</v>
      </c>
      <c r="S28" s="686"/>
      <c r="T28" s="686"/>
      <c r="U28" s="686"/>
      <c r="V28" s="686"/>
      <c r="W28" s="686"/>
      <c r="X28" s="686"/>
      <c r="Y28" s="687"/>
      <c r="Z28" s="688">
        <v>0.1</v>
      </c>
      <c r="AA28" s="688"/>
      <c r="AB28" s="688"/>
      <c r="AC28" s="688"/>
      <c r="AD28" s="689" t="s">
        <v>234</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1090681</v>
      </c>
      <c r="CS28" s="686"/>
      <c r="CT28" s="686"/>
      <c r="CU28" s="686"/>
      <c r="CV28" s="686"/>
      <c r="CW28" s="686"/>
      <c r="CX28" s="686"/>
      <c r="CY28" s="687"/>
      <c r="CZ28" s="690">
        <v>3.1</v>
      </c>
      <c r="DA28" s="719"/>
      <c r="DB28" s="719"/>
      <c r="DC28" s="723"/>
      <c r="DD28" s="694">
        <v>1090113</v>
      </c>
      <c r="DE28" s="686"/>
      <c r="DF28" s="686"/>
      <c r="DG28" s="686"/>
      <c r="DH28" s="686"/>
      <c r="DI28" s="686"/>
      <c r="DJ28" s="686"/>
      <c r="DK28" s="687"/>
      <c r="DL28" s="694">
        <v>1090113</v>
      </c>
      <c r="DM28" s="686"/>
      <c r="DN28" s="686"/>
      <c r="DO28" s="686"/>
      <c r="DP28" s="686"/>
      <c r="DQ28" s="686"/>
      <c r="DR28" s="686"/>
      <c r="DS28" s="686"/>
      <c r="DT28" s="686"/>
      <c r="DU28" s="686"/>
      <c r="DV28" s="687"/>
      <c r="DW28" s="690">
        <v>8.1999999999999993</v>
      </c>
      <c r="DX28" s="719"/>
      <c r="DY28" s="719"/>
      <c r="DZ28" s="719"/>
      <c r="EA28" s="719"/>
      <c r="EB28" s="719"/>
      <c r="EC28" s="720"/>
    </row>
    <row r="29" spans="2:133" ht="11.25" customHeight="1" x14ac:dyDescent="0.15">
      <c r="B29" s="682" t="s">
        <v>298</v>
      </c>
      <c r="C29" s="683"/>
      <c r="D29" s="683"/>
      <c r="E29" s="683"/>
      <c r="F29" s="683"/>
      <c r="G29" s="683"/>
      <c r="H29" s="683"/>
      <c r="I29" s="683"/>
      <c r="J29" s="683"/>
      <c r="K29" s="683"/>
      <c r="L29" s="683"/>
      <c r="M29" s="683"/>
      <c r="N29" s="683"/>
      <c r="O29" s="683"/>
      <c r="P29" s="683"/>
      <c r="Q29" s="684"/>
      <c r="R29" s="685">
        <v>212805</v>
      </c>
      <c r="S29" s="686"/>
      <c r="T29" s="686"/>
      <c r="U29" s="686"/>
      <c r="V29" s="686"/>
      <c r="W29" s="686"/>
      <c r="X29" s="686"/>
      <c r="Y29" s="687"/>
      <c r="Z29" s="688">
        <v>0.6</v>
      </c>
      <c r="AA29" s="688"/>
      <c r="AB29" s="688"/>
      <c r="AC29" s="688"/>
      <c r="AD29" s="689">
        <v>38643</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300</v>
      </c>
      <c r="CG29" s="701"/>
      <c r="CH29" s="701"/>
      <c r="CI29" s="701"/>
      <c r="CJ29" s="701"/>
      <c r="CK29" s="701"/>
      <c r="CL29" s="701"/>
      <c r="CM29" s="701"/>
      <c r="CN29" s="701"/>
      <c r="CO29" s="701"/>
      <c r="CP29" s="701"/>
      <c r="CQ29" s="702"/>
      <c r="CR29" s="685">
        <v>1090681</v>
      </c>
      <c r="CS29" s="721"/>
      <c r="CT29" s="721"/>
      <c r="CU29" s="721"/>
      <c r="CV29" s="721"/>
      <c r="CW29" s="721"/>
      <c r="CX29" s="721"/>
      <c r="CY29" s="722"/>
      <c r="CZ29" s="690">
        <v>3.1</v>
      </c>
      <c r="DA29" s="719"/>
      <c r="DB29" s="719"/>
      <c r="DC29" s="723"/>
      <c r="DD29" s="694">
        <v>1090113</v>
      </c>
      <c r="DE29" s="721"/>
      <c r="DF29" s="721"/>
      <c r="DG29" s="721"/>
      <c r="DH29" s="721"/>
      <c r="DI29" s="721"/>
      <c r="DJ29" s="721"/>
      <c r="DK29" s="722"/>
      <c r="DL29" s="694">
        <v>1090113</v>
      </c>
      <c r="DM29" s="721"/>
      <c r="DN29" s="721"/>
      <c r="DO29" s="721"/>
      <c r="DP29" s="721"/>
      <c r="DQ29" s="721"/>
      <c r="DR29" s="721"/>
      <c r="DS29" s="721"/>
      <c r="DT29" s="721"/>
      <c r="DU29" s="721"/>
      <c r="DV29" s="722"/>
      <c r="DW29" s="690">
        <v>8.1999999999999993</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32848</v>
      </c>
      <c r="S30" s="686"/>
      <c r="T30" s="686"/>
      <c r="U30" s="686"/>
      <c r="V30" s="686"/>
      <c r="W30" s="686"/>
      <c r="X30" s="686"/>
      <c r="Y30" s="687"/>
      <c r="Z30" s="688">
        <v>0.1</v>
      </c>
      <c r="AA30" s="688"/>
      <c r="AB30" s="688"/>
      <c r="AC30" s="688"/>
      <c r="AD30" s="689">
        <v>2</v>
      </c>
      <c r="AE30" s="689"/>
      <c r="AF30" s="689"/>
      <c r="AG30" s="689"/>
      <c r="AH30" s="689"/>
      <c r="AI30" s="689"/>
      <c r="AJ30" s="689"/>
      <c r="AK30" s="689"/>
      <c r="AL30" s="690">
        <v>0</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1023097</v>
      </c>
      <c r="CS30" s="686"/>
      <c r="CT30" s="686"/>
      <c r="CU30" s="686"/>
      <c r="CV30" s="686"/>
      <c r="CW30" s="686"/>
      <c r="CX30" s="686"/>
      <c r="CY30" s="687"/>
      <c r="CZ30" s="690">
        <v>2.9</v>
      </c>
      <c r="DA30" s="719"/>
      <c r="DB30" s="719"/>
      <c r="DC30" s="723"/>
      <c r="DD30" s="694">
        <v>1022529</v>
      </c>
      <c r="DE30" s="686"/>
      <c r="DF30" s="686"/>
      <c r="DG30" s="686"/>
      <c r="DH30" s="686"/>
      <c r="DI30" s="686"/>
      <c r="DJ30" s="686"/>
      <c r="DK30" s="687"/>
      <c r="DL30" s="694">
        <v>1022529</v>
      </c>
      <c r="DM30" s="686"/>
      <c r="DN30" s="686"/>
      <c r="DO30" s="686"/>
      <c r="DP30" s="686"/>
      <c r="DQ30" s="686"/>
      <c r="DR30" s="686"/>
      <c r="DS30" s="686"/>
      <c r="DT30" s="686"/>
      <c r="DU30" s="686"/>
      <c r="DV30" s="687"/>
      <c r="DW30" s="690">
        <v>7.7</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12832983</v>
      </c>
      <c r="S31" s="686"/>
      <c r="T31" s="686"/>
      <c r="U31" s="686"/>
      <c r="V31" s="686"/>
      <c r="W31" s="686"/>
      <c r="X31" s="686"/>
      <c r="Y31" s="687"/>
      <c r="Z31" s="688">
        <v>33.5</v>
      </c>
      <c r="AA31" s="688"/>
      <c r="AB31" s="688"/>
      <c r="AC31" s="688"/>
      <c r="AD31" s="689" t="s">
        <v>234</v>
      </c>
      <c r="AE31" s="689"/>
      <c r="AF31" s="689"/>
      <c r="AG31" s="689"/>
      <c r="AH31" s="689"/>
      <c r="AI31" s="689"/>
      <c r="AJ31" s="689"/>
      <c r="AK31" s="689"/>
      <c r="AL31" s="690" t="s">
        <v>234</v>
      </c>
      <c r="AM31" s="691"/>
      <c r="AN31" s="691"/>
      <c r="AO31" s="692"/>
      <c r="AP31" s="742" t="s">
        <v>306</v>
      </c>
      <c r="AQ31" s="743"/>
      <c r="AR31" s="743"/>
      <c r="AS31" s="743"/>
      <c r="AT31" s="748" t="s">
        <v>307</v>
      </c>
      <c r="AU31" s="231"/>
      <c r="AV31" s="231"/>
      <c r="AW31" s="231"/>
      <c r="AX31" s="671" t="s">
        <v>183</v>
      </c>
      <c r="AY31" s="672"/>
      <c r="AZ31" s="672"/>
      <c r="BA31" s="672"/>
      <c r="BB31" s="672"/>
      <c r="BC31" s="672"/>
      <c r="BD31" s="672"/>
      <c r="BE31" s="672"/>
      <c r="BF31" s="673"/>
      <c r="BG31" s="753">
        <v>99.5</v>
      </c>
      <c r="BH31" s="740"/>
      <c r="BI31" s="740"/>
      <c r="BJ31" s="740"/>
      <c r="BK31" s="740"/>
      <c r="BL31" s="740"/>
      <c r="BM31" s="680">
        <v>98.8</v>
      </c>
      <c r="BN31" s="740"/>
      <c r="BO31" s="740"/>
      <c r="BP31" s="740"/>
      <c r="BQ31" s="741"/>
      <c r="BR31" s="753">
        <v>99.5</v>
      </c>
      <c r="BS31" s="740"/>
      <c r="BT31" s="740"/>
      <c r="BU31" s="740"/>
      <c r="BV31" s="740"/>
      <c r="BW31" s="740"/>
      <c r="BX31" s="680">
        <v>98.7</v>
      </c>
      <c r="BY31" s="740"/>
      <c r="BZ31" s="740"/>
      <c r="CA31" s="740"/>
      <c r="CB31" s="741"/>
      <c r="CD31" s="727"/>
      <c r="CE31" s="728"/>
      <c r="CF31" s="700" t="s">
        <v>308</v>
      </c>
      <c r="CG31" s="701"/>
      <c r="CH31" s="701"/>
      <c r="CI31" s="701"/>
      <c r="CJ31" s="701"/>
      <c r="CK31" s="701"/>
      <c r="CL31" s="701"/>
      <c r="CM31" s="701"/>
      <c r="CN31" s="701"/>
      <c r="CO31" s="701"/>
      <c r="CP31" s="701"/>
      <c r="CQ31" s="702"/>
      <c r="CR31" s="685">
        <v>67584</v>
      </c>
      <c r="CS31" s="721"/>
      <c r="CT31" s="721"/>
      <c r="CU31" s="721"/>
      <c r="CV31" s="721"/>
      <c r="CW31" s="721"/>
      <c r="CX31" s="721"/>
      <c r="CY31" s="722"/>
      <c r="CZ31" s="690">
        <v>0.2</v>
      </c>
      <c r="DA31" s="719"/>
      <c r="DB31" s="719"/>
      <c r="DC31" s="723"/>
      <c r="DD31" s="694">
        <v>67584</v>
      </c>
      <c r="DE31" s="721"/>
      <c r="DF31" s="721"/>
      <c r="DG31" s="721"/>
      <c r="DH31" s="721"/>
      <c r="DI31" s="721"/>
      <c r="DJ31" s="721"/>
      <c r="DK31" s="722"/>
      <c r="DL31" s="694">
        <v>67584</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234</v>
      </c>
      <c r="AA32" s="688"/>
      <c r="AB32" s="688"/>
      <c r="AC32" s="688"/>
      <c r="AD32" s="689" t="s">
        <v>143</v>
      </c>
      <c r="AE32" s="689"/>
      <c r="AF32" s="689"/>
      <c r="AG32" s="689"/>
      <c r="AH32" s="689"/>
      <c r="AI32" s="689"/>
      <c r="AJ32" s="689"/>
      <c r="AK32" s="689"/>
      <c r="AL32" s="690" t="s">
        <v>234</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99.5</v>
      </c>
      <c r="BH32" s="721"/>
      <c r="BI32" s="721"/>
      <c r="BJ32" s="721"/>
      <c r="BK32" s="721"/>
      <c r="BL32" s="721"/>
      <c r="BM32" s="691">
        <v>98.5</v>
      </c>
      <c r="BN32" s="751"/>
      <c r="BO32" s="751"/>
      <c r="BP32" s="751"/>
      <c r="BQ32" s="752"/>
      <c r="BR32" s="754">
        <v>99.5</v>
      </c>
      <c r="BS32" s="721"/>
      <c r="BT32" s="721"/>
      <c r="BU32" s="721"/>
      <c r="BV32" s="721"/>
      <c r="BW32" s="721"/>
      <c r="BX32" s="691">
        <v>98.6</v>
      </c>
      <c r="BY32" s="751"/>
      <c r="BZ32" s="751"/>
      <c r="CA32" s="751"/>
      <c r="CB32" s="752"/>
      <c r="CD32" s="729"/>
      <c r="CE32" s="730"/>
      <c r="CF32" s="700" t="s">
        <v>312</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234</v>
      </c>
      <c r="DA32" s="719"/>
      <c r="DB32" s="719"/>
      <c r="DC32" s="723"/>
      <c r="DD32" s="694" t="s">
        <v>234</v>
      </c>
      <c r="DE32" s="686"/>
      <c r="DF32" s="686"/>
      <c r="DG32" s="686"/>
      <c r="DH32" s="686"/>
      <c r="DI32" s="686"/>
      <c r="DJ32" s="686"/>
      <c r="DK32" s="687"/>
      <c r="DL32" s="694" t="s">
        <v>143</v>
      </c>
      <c r="DM32" s="686"/>
      <c r="DN32" s="686"/>
      <c r="DO32" s="686"/>
      <c r="DP32" s="686"/>
      <c r="DQ32" s="686"/>
      <c r="DR32" s="686"/>
      <c r="DS32" s="686"/>
      <c r="DT32" s="686"/>
      <c r="DU32" s="686"/>
      <c r="DV32" s="687"/>
      <c r="DW32" s="690" t="s">
        <v>126</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1855653</v>
      </c>
      <c r="S33" s="686"/>
      <c r="T33" s="686"/>
      <c r="U33" s="686"/>
      <c r="V33" s="686"/>
      <c r="W33" s="686"/>
      <c r="X33" s="686"/>
      <c r="Y33" s="687"/>
      <c r="Z33" s="688">
        <v>4.8</v>
      </c>
      <c r="AA33" s="688"/>
      <c r="AB33" s="688"/>
      <c r="AC33" s="688"/>
      <c r="AD33" s="689" t="s">
        <v>143</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99.5</v>
      </c>
      <c r="BH33" s="756"/>
      <c r="BI33" s="756"/>
      <c r="BJ33" s="756"/>
      <c r="BK33" s="756"/>
      <c r="BL33" s="756"/>
      <c r="BM33" s="757">
        <v>99</v>
      </c>
      <c r="BN33" s="756"/>
      <c r="BO33" s="756"/>
      <c r="BP33" s="756"/>
      <c r="BQ33" s="758"/>
      <c r="BR33" s="755">
        <v>99.4</v>
      </c>
      <c r="BS33" s="756"/>
      <c r="BT33" s="756"/>
      <c r="BU33" s="756"/>
      <c r="BV33" s="756"/>
      <c r="BW33" s="756"/>
      <c r="BX33" s="757">
        <v>98.7</v>
      </c>
      <c r="BY33" s="756"/>
      <c r="BZ33" s="756"/>
      <c r="CA33" s="756"/>
      <c r="CB33" s="758"/>
      <c r="CD33" s="700" t="s">
        <v>315</v>
      </c>
      <c r="CE33" s="701"/>
      <c r="CF33" s="701"/>
      <c r="CG33" s="701"/>
      <c r="CH33" s="701"/>
      <c r="CI33" s="701"/>
      <c r="CJ33" s="701"/>
      <c r="CK33" s="701"/>
      <c r="CL33" s="701"/>
      <c r="CM33" s="701"/>
      <c r="CN33" s="701"/>
      <c r="CO33" s="701"/>
      <c r="CP33" s="701"/>
      <c r="CQ33" s="702"/>
      <c r="CR33" s="685">
        <v>18839124</v>
      </c>
      <c r="CS33" s="721"/>
      <c r="CT33" s="721"/>
      <c r="CU33" s="721"/>
      <c r="CV33" s="721"/>
      <c r="CW33" s="721"/>
      <c r="CX33" s="721"/>
      <c r="CY33" s="722"/>
      <c r="CZ33" s="690">
        <v>52.7</v>
      </c>
      <c r="DA33" s="719"/>
      <c r="DB33" s="719"/>
      <c r="DC33" s="723"/>
      <c r="DD33" s="694">
        <v>7689166</v>
      </c>
      <c r="DE33" s="721"/>
      <c r="DF33" s="721"/>
      <c r="DG33" s="721"/>
      <c r="DH33" s="721"/>
      <c r="DI33" s="721"/>
      <c r="DJ33" s="721"/>
      <c r="DK33" s="722"/>
      <c r="DL33" s="694">
        <v>6344269</v>
      </c>
      <c r="DM33" s="721"/>
      <c r="DN33" s="721"/>
      <c r="DO33" s="721"/>
      <c r="DP33" s="721"/>
      <c r="DQ33" s="721"/>
      <c r="DR33" s="721"/>
      <c r="DS33" s="721"/>
      <c r="DT33" s="721"/>
      <c r="DU33" s="721"/>
      <c r="DV33" s="722"/>
      <c r="DW33" s="690">
        <v>48</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209326</v>
      </c>
      <c r="S34" s="686"/>
      <c r="T34" s="686"/>
      <c r="U34" s="686"/>
      <c r="V34" s="686"/>
      <c r="W34" s="686"/>
      <c r="X34" s="686"/>
      <c r="Y34" s="687"/>
      <c r="Z34" s="688">
        <v>0.5</v>
      </c>
      <c r="AA34" s="688"/>
      <c r="AB34" s="688"/>
      <c r="AC34" s="688"/>
      <c r="AD34" s="689">
        <v>5031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4971998</v>
      </c>
      <c r="CS34" s="686"/>
      <c r="CT34" s="686"/>
      <c r="CU34" s="686"/>
      <c r="CV34" s="686"/>
      <c r="CW34" s="686"/>
      <c r="CX34" s="686"/>
      <c r="CY34" s="687"/>
      <c r="CZ34" s="690">
        <v>13.9</v>
      </c>
      <c r="DA34" s="719"/>
      <c r="DB34" s="719"/>
      <c r="DC34" s="723"/>
      <c r="DD34" s="694">
        <v>3488397</v>
      </c>
      <c r="DE34" s="686"/>
      <c r="DF34" s="686"/>
      <c r="DG34" s="686"/>
      <c r="DH34" s="686"/>
      <c r="DI34" s="686"/>
      <c r="DJ34" s="686"/>
      <c r="DK34" s="687"/>
      <c r="DL34" s="694">
        <v>2963332</v>
      </c>
      <c r="DM34" s="686"/>
      <c r="DN34" s="686"/>
      <c r="DO34" s="686"/>
      <c r="DP34" s="686"/>
      <c r="DQ34" s="686"/>
      <c r="DR34" s="686"/>
      <c r="DS34" s="686"/>
      <c r="DT34" s="686"/>
      <c r="DU34" s="686"/>
      <c r="DV34" s="687"/>
      <c r="DW34" s="690">
        <v>22.4</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2539702</v>
      </c>
      <c r="S35" s="686"/>
      <c r="T35" s="686"/>
      <c r="U35" s="686"/>
      <c r="V35" s="686"/>
      <c r="W35" s="686"/>
      <c r="X35" s="686"/>
      <c r="Y35" s="687"/>
      <c r="Z35" s="688">
        <v>6.6</v>
      </c>
      <c r="AA35" s="688"/>
      <c r="AB35" s="688"/>
      <c r="AC35" s="688"/>
      <c r="AD35" s="689" t="s">
        <v>126</v>
      </c>
      <c r="AE35" s="689"/>
      <c r="AF35" s="689"/>
      <c r="AG35" s="689"/>
      <c r="AH35" s="689"/>
      <c r="AI35" s="689"/>
      <c r="AJ35" s="689"/>
      <c r="AK35" s="689"/>
      <c r="AL35" s="690" t="s">
        <v>143</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96832</v>
      </c>
      <c r="CS35" s="721"/>
      <c r="CT35" s="721"/>
      <c r="CU35" s="721"/>
      <c r="CV35" s="721"/>
      <c r="CW35" s="721"/>
      <c r="CX35" s="721"/>
      <c r="CY35" s="722"/>
      <c r="CZ35" s="690">
        <v>0.3</v>
      </c>
      <c r="DA35" s="719"/>
      <c r="DB35" s="719"/>
      <c r="DC35" s="723"/>
      <c r="DD35" s="694">
        <v>90808</v>
      </c>
      <c r="DE35" s="721"/>
      <c r="DF35" s="721"/>
      <c r="DG35" s="721"/>
      <c r="DH35" s="721"/>
      <c r="DI35" s="721"/>
      <c r="DJ35" s="721"/>
      <c r="DK35" s="722"/>
      <c r="DL35" s="694">
        <v>77857</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2368335</v>
      </c>
      <c r="S36" s="686"/>
      <c r="T36" s="686"/>
      <c r="U36" s="686"/>
      <c r="V36" s="686"/>
      <c r="W36" s="686"/>
      <c r="X36" s="686"/>
      <c r="Y36" s="687"/>
      <c r="Z36" s="688">
        <v>6.2</v>
      </c>
      <c r="AA36" s="688"/>
      <c r="AB36" s="688"/>
      <c r="AC36" s="688"/>
      <c r="AD36" s="689" t="s">
        <v>234</v>
      </c>
      <c r="AE36" s="689"/>
      <c r="AF36" s="689"/>
      <c r="AG36" s="689"/>
      <c r="AH36" s="689"/>
      <c r="AI36" s="689"/>
      <c r="AJ36" s="689"/>
      <c r="AK36" s="689"/>
      <c r="AL36" s="690" t="s">
        <v>234</v>
      </c>
      <c r="AM36" s="691"/>
      <c r="AN36" s="691"/>
      <c r="AO36" s="692"/>
      <c r="AP36" s="235"/>
      <c r="AQ36" s="759" t="s">
        <v>323</v>
      </c>
      <c r="AR36" s="760"/>
      <c r="AS36" s="760"/>
      <c r="AT36" s="760"/>
      <c r="AU36" s="760"/>
      <c r="AV36" s="760"/>
      <c r="AW36" s="760"/>
      <c r="AX36" s="760"/>
      <c r="AY36" s="761"/>
      <c r="AZ36" s="674">
        <v>1685156</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109930</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10913405</v>
      </c>
      <c r="CS36" s="686"/>
      <c r="CT36" s="686"/>
      <c r="CU36" s="686"/>
      <c r="CV36" s="686"/>
      <c r="CW36" s="686"/>
      <c r="CX36" s="686"/>
      <c r="CY36" s="687"/>
      <c r="CZ36" s="690">
        <v>30.5</v>
      </c>
      <c r="DA36" s="719"/>
      <c r="DB36" s="719"/>
      <c r="DC36" s="723"/>
      <c r="DD36" s="694">
        <v>2733091</v>
      </c>
      <c r="DE36" s="686"/>
      <c r="DF36" s="686"/>
      <c r="DG36" s="686"/>
      <c r="DH36" s="686"/>
      <c r="DI36" s="686"/>
      <c r="DJ36" s="686"/>
      <c r="DK36" s="687"/>
      <c r="DL36" s="694">
        <v>2072810</v>
      </c>
      <c r="DM36" s="686"/>
      <c r="DN36" s="686"/>
      <c r="DO36" s="686"/>
      <c r="DP36" s="686"/>
      <c r="DQ36" s="686"/>
      <c r="DR36" s="686"/>
      <c r="DS36" s="686"/>
      <c r="DT36" s="686"/>
      <c r="DU36" s="686"/>
      <c r="DV36" s="687"/>
      <c r="DW36" s="690">
        <v>15.7</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1346416</v>
      </c>
      <c r="S37" s="686"/>
      <c r="T37" s="686"/>
      <c r="U37" s="686"/>
      <c r="V37" s="686"/>
      <c r="W37" s="686"/>
      <c r="X37" s="686"/>
      <c r="Y37" s="687"/>
      <c r="Z37" s="688">
        <v>3.5</v>
      </c>
      <c r="AA37" s="688"/>
      <c r="AB37" s="688"/>
      <c r="AC37" s="688"/>
      <c r="AD37" s="689" t="s">
        <v>234</v>
      </c>
      <c r="AE37" s="689"/>
      <c r="AF37" s="689"/>
      <c r="AG37" s="689"/>
      <c r="AH37" s="689"/>
      <c r="AI37" s="689"/>
      <c r="AJ37" s="689"/>
      <c r="AK37" s="689"/>
      <c r="AL37" s="690" t="s">
        <v>126</v>
      </c>
      <c r="AM37" s="691"/>
      <c r="AN37" s="691"/>
      <c r="AO37" s="692"/>
      <c r="AQ37" s="763" t="s">
        <v>327</v>
      </c>
      <c r="AR37" s="764"/>
      <c r="AS37" s="764"/>
      <c r="AT37" s="764"/>
      <c r="AU37" s="764"/>
      <c r="AV37" s="764"/>
      <c r="AW37" s="764"/>
      <c r="AX37" s="764"/>
      <c r="AY37" s="765"/>
      <c r="AZ37" s="685">
        <v>93489</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94648</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1791003</v>
      </c>
      <c r="CS37" s="721"/>
      <c r="CT37" s="721"/>
      <c r="CU37" s="721"/>
      <c r="CV37" s="721"/>
      <c r="CW37" s="721"/>
      <c r="CX37" s="721"/>
      <c r="CY37" s="722"/>
      <c r="CZ37" s="690">
        <v>5</v>
      </c>
      <c r="DA37" s="719"/>
      <c r="DB37" s="719"/>
      <c r="DC37" s="723"/>
      <c r="DD37" s="694">
        <v>1791003</v>
      </c>
      <c r="DE37" s="721"/>
      <c r="DF37" s="721"/>
      <c r="DG37" s="721"/>
      <c r="DH37" s="721"/>
      <c r="DI37" s="721"/>
      <c r="DJ37" s="721"/>
      <c r="DK37" s="722"/>
      <c r="DL37" s="694">
        <v>1788215</v>
      </c>
      <c r="DM37" s="721"/>
      <c r="DN37" s="721"/>
      <c r="DO37" s="721"/>
      <c r="DP37" s="721"/>
      <c r="DQ37" s="721"/>
      <c r="DR37" s="721"/>
      <c r="DS37" s="721"/>
      <c r="DT37" s="721"/>
      <c r="DU37" s="721"/>
      <c r="DV37" s="722"/>
      <c r="DW37" s="690">
        <v>13.5</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450180</v>
      </c>
      <c r="S38" s="686"/>
      <c r="T38" s="686"/>
      <c r="U38" s="686"/>
      <c r="V38" s="686"/>
      <c r="W38" s="686"/>
      <c r="X38" s="686"/>
      <c r="Y38" s="687"/>
      <c r="Z38" s="688">
        <v>1.2</v>
      </c>
      <c r="AA38" s="688"/>
      <c r="AB38" s="688"/>
      <c r="AC38" s="688"/>
      <c r="AD38" s="689">
        <v>1341</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30688</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7749</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1598862</v>
      </c>
      <c r="CS38" s="686"/>
      <c r="CT38" s="686"/>
      <c r="CU38" s="686"/>
      <c r="CV38" s="686"/>
      <c r="CW38" s="686"/>
      <c r="CX38" s="686"/>
      <c r="CY38" s="687"/>
      <c r="CZ38" s="690">
        <v>4.5</v>
      </c>
      <c r="DA38" s="719"/>
      <c r="DB38" s="719"/>
      <c r="DC38" s="723"/>
      <c r="DD38" s="694">
        <v>1325210</v>
      </c>
      <c r="DE38" s="686"/>
      <c r="DF38" s="686"/>
      <c r="DG38" s="686"/>
      <c r="DH38" s="686"/>
      <c r="DI38" s="686"/>
      <c r="DJ38" s="686"/>
      <c r="DK38" s="687"/>
      <c r="DL38" s="694">
        <v>1230270</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2374000</v>
      </c>
      <c r="S39" s="686"/>
      <c r="T39" s="686"/>
      <c r="U39" s="686"/>
      <c r="V39" s="686"/>
      <c r="W39" s="686"/>
      <c r="X39" s="686"/>
      <c r="Y39" s="687"/>
      <c r="Z39" s="688">
        <v>6.2</v>
      </c>
      <c r="AA39" s="688"/>
      <c r="AB39" s="688"/>
      <c r="AC39" s="688"/>
      <c r="AD39" s="689" t="s">
        <v>126</v>
      </c>
      <c r="AE39" s="689"/>
      <c r="AF39" s="689"/>
      <c r="AG39" s="689"/>
      <c r="AH39" s="689"/>
      <c r="AI39" s="689"/>
      <c r="AJ39" s="689"/>
      <c r="AK39" s="689"/>
      <c r="AL39" s="690" t="s">
        <v>126</v>
      </c>
      <c r="AM39" s="691"/>
      <c r="AN39" s="691"/>
      <c r="AO39" s="692"/>
      <c r="AQ39" s="763" t="s">
        <v>335</v>
      </c>
      <c r="AR39" s="764"/>
      <c r="AS39" s="764"/>
      <c r="AT39" s="764"/>
      <c r="AU39" s="764"/>
      <c r="AV39" s="764"/>
      <c r="AW39" s="764"/>
      <c r="AX39" s="764"/>
      <c r="AY39" s="765"/>
      <c r="AZ39" s="685" t="s">
        <v>234</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12306</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1252027</v>
      </c>
      <c r="CS39" s="721"/>
      <c r="CT39" s="721"/>
      <c r="CU39" s="721"/>
      <c r="CV39" s="721"/>
      <c r="CW39" s="721"/>
      <c r="CX39" s="721"/>
      <c r="CY39" s="722"/>
      <c r="CZ39" s="690">
        <v>3.5</v>
      </c>
      <c r="DA39" s="719"/>
      <c r="DB39" s="719"/>
      <c r="DC39" s="723"/>
      <c r="DD39" s="694">
        <v>51660</v>
      </c>
      <c r="DE39" s="721"/>
      <c r="DF39" s="721"/>
      <c r="DG39" s="721"/>
      <c r="DH39" s="721"/>
      <c r="DI39" s="721"/>
      <c r="DJ39" s="721"/>
      <c r="DK39" s="722"/>
      <c r="DL39" s="694" t="s">
        <v>234</v>
      </c>
      <c r="DM39" s="721"/>
      <c r="DN39" s="721"/>
      <c r="DO39" s="721"/>
      <c r="DP39" s="721"/>
      <c r="DQ39" s="721"/>
      <c r="DR39" s="721"/>
      <c r="DS39" s="721"/>
      <c r="DT39" s="721"/>
      <c r="DU39" s="721"/>
      <c r="DV39" s="722"/>
      <c r="DW39" s="690" t="s">
        <v>143</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234</v>
      </c>
      <c r="AA40" s="688"/>
      <c r="AB40" s="688"/>
      <c r="AC40" s="688"/>
      <c r="AD40" s="689" t="s">
        <v>234</v>
      </c>
      <c r="AE40" s="689"/>
      <c r="AF40" s="689"/>
      <c r="AG40" s="689"/>
      <c r="AH40" s="689"/>
      <c r="AI40" s="689"/>
      <c r="AJ40" s="689"/>
      <c r="AK40" s="689"/>
      <c r="AL40" s="690" t="s">
        <v>234</v>
      </c>
      <c r="AM40" s="691"/>
      <c r="AN40" s="691"/>
      <c r="AO40" s="692"/>
      <c r="AQ40" s="763" t="s">
        <v>339</v>
      </c>
      <c r="AR40" s="764"/>
      <c r="AS40" s="764"/>
      <c r="AT40" s="764"/>
      <c r="AU40" s="764"/>
      <c r="AV40" s="764"/>
      <c r="AW40" s="764"/>
      <c r="AX40" s="764"/>
      <c r="AY40" s="765"/>
      <c r="AZ40" s="685" t="s">
        <v>143</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117</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6000</v>
      </c>
      <c r="CS40" s="686"/>
      <c r="CT40" s="686"/>
      <c r="CU40" s="686"/>
      <c r="CV40" s="686"/>
      <c r="CW40" s="686"/>
      <c r="CX40" s="686"/>
      <c r="CY40" s="687"/>
      <c r="CZ40" s="690">
        <v>0</v>
      </c>
      <c r="DA40" s="719"/>
      <c r="DB40" s="719"/>
      <c r="DC40" s="723"/>
      <c r="DD40" s="694" t="s">
        <v>126</v>
      </c>
      <c r="DE40" s="686"/>
      <c r="DF40" s="686"/>
      <c r="DG40" s="686"/>
      <c r="DH40" s="686"/>
      <c r="DI40" s="686"/>
      <c r="DJ40" s="686"/>
      <c r="DK40" s="687"/>
      <c r="DL40" s="694" t="s">
        <v>143</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143</v>
      </c>
      <c r="AM41" s="691"/>
      <c r="AN41" s="691"/>
      <c r="AO41" s="692"/>
      <c r="AQ41" s="763" t="s">
        <v>344</v>
      </c>
      <c r="AR41" s="764"/>
      <c r="AS41" s="764"/>
      <c r="AT41" s="764"/>
      <c r="AU41" s="764"/>
      <c r="AV41" s="764"/>
      <c r="AW41" s="764"/>
      <c r="AX41" s="764"/>
      <c r="AY41" s="765"/>
      <c r="AZ41" s="685">
        <v>389790</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59000</v>
      </c>
      <c r="S42" s="686"/>
      <c r="T42" s="686"/>
      <c r="U42" s="686"/>
      <c r="V42" s="686"/>
      <c r="W42" s="686"/>
      <c r="X42" s="686"/>
      <c r="Y42" s="687"/>
      <c r="Z42" s="688">
        <v>0.2</v>
      </c>
      <c r="AA42" s="688"/>
      <c r="AB42" s="688"/>
      <c r="AC42" s="688"/>
      <c r="AD42" s="689" t="s">
        <v>143</v>
      </c>
      <c r="AE42" s="689"/>
      <c r="AF42" s="689"/>
      <c r="AG42" s="689"/>
      <c r="AH42" s="689"/>
      <c r="AI42" s="689"/>
      <c r="AJ42" s="689"/>
      <c r="AK42" s="689"/>
      <c r="AL42" s="690" t="s">
        <v>234</v>
      </c>
      <c r="AM42" s="691"/>
      <c r="AN42" s="691"/>
      <c r="AO42" s="692"/>
      <c r="AQ42" s="784" t="s">
        <v>348</v>
      </c>
      <c r="AR42" s="785"/>
      <c r="AS42" s="785"/>
      <c r="AT42" s="785"/>
      <c r="AU42" s="785"/>
      <c r="AV42" s="785"/>
      <c r="AW42" s="785"/>
      <c r="AX42" s="785"/>
      <c r="AY42" s="786"/>
      <c r="AZ42" s="776">
        <v>1171189</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260</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6654007</v>
      </c>
      <c r="CS42" s="686"/>
      <c r="CT42" s="686"/>
      <c r="CU42" s="686"/>
      <c r="CV42" s="686"/>
      <c r="CW42" s="686"/>
      <c r="CX42" s="686"/>
      <c r="CY42" s="687"/>
      <c r="CZ42" s="690">
        <v>18.600000000000001</v>
      </c>
      <c r="DA42" s="691"/>
      <c r="DB42" s="691"/>
      <c r="DC42" s="703"/>
      <c r="DD42" s="694">
        <v>1115469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38358972</v>
      </c>
      <c r="S43" s="777"/>
      <c r="T43" s="777"/>
      <c r="U43" s="777"/>
      <c r="V43" s="777"/>
      <c r="W43" s="777"/>
      <c r="X43" s="777"/>
      <c r="Y43" s="778"/>
      <c r="Z43" s="779">
        <v>100</v>
      </c>
      <c r="AA43" s="779"/>
      <c r="AB43" s="779"/>
      <c r="AC43" s="779"/>
      <c r="AD43" s="780">
        <v>13164785</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27331</v>
      </c>
      <c r="CS43" s="721"/>
      <c r="CT43" s="721"/>
      <c r="CU43" s="721"/>
      <c r="CV43" s="721"/>
      <c r="CW43" s="721"/>
      <c r="CX43" s="721"/>
      <c r="CY43" s="722"/>
      <c r="CZ43" s="690">
        <v>0.1</v>
      </c>
      <c r="DA43" s="719"/>
      <c r="DB43" s="719"/>
      <c r="DC43" s="723"/>
      <c r="DD43" s="694" t="s">
        <v>143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353</v>
      </c>
      <c r="CG44" s="683"/>
      <c r="CH44" s="683"/>
      <c r="CI44" s="683"/>
      <c r="CJ44" s="683"/>
      <c r="CK44" s="683"/>
      <c r="CL44" s="683"/>
      <c r="CM44" s="683"/>
      <c r="CN44" s="683"/>
      <c r="CO44" s="683"/>
      <c r="CP44" s="683"/>
      <c r="CQ44" s="684"/>
      <c r="CR44" s="685">
        <v>6589920</v>
      </c>
      <c r="CS44" s="686"/>
      <c r="CT44" s="686"/>
      <c r="CU44" s="686"/>
      <c r="CV44" s="686"/>
      <c r="CW44" s="686"/>
      <c r="CX44" s="686"/>
      <c r="CY44" s="687"/>
      <c r="CZ44" s="690">
        <v>18.399999999999999</v>
      </c>
      <c r="DA44" s="691"/>
      <c r="DB44" s="691"/>
      <c r="DC44" s="703"/>
      <c r="DD44" s="694">
        <v>1111407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5030912</v>
      </c>
      <c r="CS45" s="721"/>
      <c r="CT45" s="721"/>
      <c r="CU45" s="721"/>
      <c r="CV45" s="721"/>
      <c r="CW45" s="721"/>
      <c r="CX45" s="721"/>
      <c r="CY45" s="722"/>
      <c r="CZ45" s="690">
        <v>14.1</v>
      </c>
      <c r="DA45" s="719"/>
      <c r="DB45" s="719"/>
      <c r="DC45" s="723"/>
      <c r="DD45" s="694">
        <v>296725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1557721</v>
      </c>
      <c r="CS46" s="686"/>
      <c r="CT46" s="686"/>
      <c r="CU46" s="686"/>
      <c r="CV46" s="686"/>
      <c r="CW46" s="686"/>
      <c r="CX46" s="686"/>
      <c r="CY46" s="687"/>
      <c r="CZ46" s="690">
        <v>4.4000000000000004</v>
      </c>
      <c r="DA46" s="691"/>
      <c r="DB46" s="691"/>
      <c r="DC46" s="703"/>
      <c r="DD46" s="694">
        <v>813395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64087</v>
      </c>
      <c r="CS47" s="721"/>
      <c r="CT47" s="721"/>
      <c r="CU47" s="721"/>
      <c r="CV47" s="721"/>
      <c r="CW47" s="721"/>
      <c r="CX47" s="721"/>
      <c r="CY47" s="722"/>
      <c r="CZ47" s="690">
        <v>0.2</v>
      </c>
      <c r="DA47" s="719"/>
      <c r="DB47" s="719"/>
      <c r="DC47" s="723"/>
      <c r="DD47" s="694">
        <v>4062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143</v>
      </c>
      <c r="CS48" s="686"/>
      <c r="CT48" s="686"/>
      <c r="CU48" s="686"/>
      <c r="CV48" s="686"/>
      <c r="CW48" s="686"/>
      <c r="CX48" s="686"/>
      <c r="CY48" s="687"/>
      <c r="CZ48" s="690" t="s">
        <v>126</v>
      </c>
      <c r="DA48" s="691"/>
      <c r="DB48" s="691"/>
      <c r="DC48" s="703"/>
      <c r="DD48" s="694" t="s">
        <v>143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35728478</v>
      </c>
      <c r="CS49" s="756"/>
      <c r="CT49" s="756"/>
      <c r="CU49" s="756"/>
      <c r="CV49" s="756"/>
      <c r="CW49" s="756"/>
      <c r="CX49" s="756"/>
      <c r="CY49" s="787"/>
      <c r="CZ49" s="781">
        <v>100</v>
      </c>
      <c r="DA49" s="788"/>
      <c r="DB49" s="788"/>
      <c r="DC49" s="789"/>
      <c r="DD49" s="790">
        <v>14569398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Z1F0t5mEU/rBe4BuAQPxYlTUds11RQnxSw7w6qLCIsXH8TEwHJfM8bg+3RJa14j7jUGF1djozv3xXXVH/DKpA==" saltValue="H7zAp3150dZI/dN+5Ex+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 header="0.39370078740157483" footer="0"/>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38389</v>
      </c>
      <c r="R7" s="821"/>
      <c r="S7" s="821"/>
      <c r="T7" s="821"/>
      <c r="U7" s="821"/>
      <c r="V7" s="821">
        <v>35758</v>
      </c>
      <c r="W7" s="821"/>
      <c r="X7" s="821"/>
      <c r="Y7" s="821"/>
      <c r="Z7" s="821"/>
      <c r="AA7" s="821">
        <v>2630</v>
      </c>
      <c r="AB7" s="821"/>
      <c r="AC7" s="821"/>
      <c r="AD7" s="821"/>
      <c r="AE7" s="822"/>
      <c r="AF7" s="823">
        <v>1603</v>
      </c>
      <c r="AG7" s="824"/>
      <c r="AH7" s="824"/>
      <c r="AI7" s="824"/>
      <c r="AJ7" s="825"/>
      <c r="AK7" s="860">
        <v>28124</v>
      </c>
      <c r="AL7" s="861"/>
      <c r="AM7" s="861"/>
      <c r="AN7" s="861"/>
      <c r="AO7" s="861"/>
      <c r="AP7" s="861">
        <v>11245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600</v>
      </c>
      <c r="BS7" s="864" t="s">
        <v>599</v>
      </c>
      <c r="BT7" s="865"/>
      <c r="BU7" s="865"/>
      <c r="BV7" s="865"/>
      <c r="BW7" s="865"/>
      <c r="BX7" s="865"/>
      <c r="BY7" s="865"/>
      <c r="BZ7" s="865"/>
      <c r="CA7" s="865"/>
      <c r="CB7" s="865"/>
      <c r="CC7" s="865"/>
      <c r="CD7" s="865"/>
      <c r="CE7" s="865"/>
      <c r="CF7" s="865"/>
      <c r="CG7" s="866"/>
      <c r="CH7" s="857">
        <v>0</v>
      </c>
      <c r="CI7" s="858"/>
      <c r="CJ7" s="858"/>
      <c r="CK7" s="858"/>
      <c r="CL7" s="859"/>
      <c r="CM7" s="857">
        <v>24</v>
      </c>
      <c r="CN7" s="858"/>
      <c r="CO7" s="858"/>
      <c r="CP7" s="858"/>
      <c r="CQ7" s="859"/>
      <c r="CR7" s="857">
        <v>5</v>
      </c>
      <c r="CS7" s="858"/>
      <c r="CT7" s="858"/>
      <c r="CU7" s="858"/>
      <c r="CV7" s="859"/>
      <c r="CW7" s="857" t="s">
        <v>590</v>
      </c>
      <c r="CX7" s="858"/>
      <c r="CY7" s="858"/>
      <c r="CZ7" s="858"/>
      <c r="DA7" s="859"/>
      <c r="DB7" s="857" t="s">
        <v>590</v>
      </c>
      <c r="DC7" s="858"/>
      <c r="DD7" s="858"/>
      <c r="DE7" s="858"/>
      <c r="DF7" s="859"/>
      <c r="DG7" s="857" t="s">
        <v>590</v>
      </c>
      <c r="DH7" s="858"/>
      <c r="DI7" s="858"/>
      <c r="DJ7" s="858"/>
      <c r="DK7" s="859"/>
      <c r="DL7" s="857" t="s">
        <v>590</v>
      </c>
      <c r="DM7" s="858"/>
      <c r="DN7" s="858"/>
      <c r="DO7" s="858"/>
      <c r="DP7" s="859"/>
      <c r="DQ7" s="857" t="s">
        <v>590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1"/>
      <c r="AL22" s="892"/>
      <c r="AM22" s="892"/>
      <c r="AN22" s="892"/>
      <c r="AO22" s="892"/>
      <c r="AP22" s="892"/>
      <c r="AQ22" s="892"/>
      <c r="AR22" s="892"/>
      <c r="AS22" s="892"/>
      <c r="AT22" s="892"/>
      <c r="AU22" s="893"/>
      <c r="AV22" s="893"/>
      <c r="AW22" s="893"/>
      <c r="AX22" s="893"/>
      <c r="AY22" s="894"/>
      <c r="AZ22" s="895" t="s">
        <v>385</v>
      </c>
      <c r="BA22" s="895"/>
      <c r="BB22" s="895"/>
      <c r="BC22" s="895"/>
      <c r="BD22" s="896"/>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v>38389</v>
      </c>
      <c r="R23" s="880"/>
      <c r="S23" s="880"/>
      <c r="T23" s="880"/>
      <c r="U23" s="881"/>
      <c r="V23" s="882">
        <v>35758</v>
      </c>
      <c r="W23" s="880"/>
      <c r="X23" s="880"/>
      <c r="Y23" s="880"/>
      <c r="Z23" s="881"/>
      <c r="AA23" s="882">
        <v>2630</v>
      </c>
      <c r="AB23" s="880"/>
      <c r="AC23" s="880"/>
      <c r="AD23" s="880"/>
      <c r="AE23" s="883"/>
      <c r="AF23" s="884">
        <v>1603</v>
      </c>
      <c r="AG23" s="885"/>
      <c r="AH23" s="885"/>
      <c r="AI23" s="885"/>
      <c r="AJ23" s="886"/>
      <c r="AK23" s="887"/>
      <c r="AL23" s="888"/>
      <c r="AM23" s="888"/>
      <c r="AN23" s="888"/>
      <c r="AO23" s="888"/>
      <c r="AP23" s="882">
        <v>11245</v>
      </c>
      <c r="AQ23" s="880"/>
      <c r="AR23" s="880"/>
      <c r="AS23" s="880"/>
      <c r="AT23" s="881"/>
      <c r="AU23" s="889"/>
      <c r="AV23" s="889"/>
      <c r="AW23" s="889"/>
      <c r="AX23" s="889"/>
      <c r="AY23" s="890"/>
      <c r="AZ23" s="898" t="s">
        <v>388</v>
      </c>
      <c r="BA23" s="880"/>
      <c r="BB23" s="880"/>
      <c r="BC23" s="880"/>
      <c r="BD23" s="883"/>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7" t="s">
        <v>389</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9" t="s">
        <v>394</v>
      </c>
      <c r="AG26" s="900"/>
      <c r="AH26" s="900"/>
      <c r="AI26" s="900"/>
      <c r="AJ26" s="901"/>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5235</v>
      </c>
      <c r="R28" s="909"/>
      <c r="S28" s="909"/>
      <c r="T28" s="909"/>
      <c r="U28" s="909"/>
      <c r="V28" s="909">
        <v>5125</v>
      </c>
      <c r="W28" s="909"/>
      <c r="X28" s="909"/>
      <c r="Y28" s="909"/>
      <c r="Z28" s="909"/>
      <c r="AA28" s="909">
        <v>110</v>
      </c>
      <c r="AB28" s="909"/>
      <c r="AC28" s="909"/>
      <c r="AD28" s="909"/>
      <c r="AE28" s="910"/>
      <c r="AF28" s="911">
        <v>110</v>
      </c>
      <c r="AG28" s="909"/>
      <c r="AH28" s="909"/>
      <c r="AI28" s="909"/>
      <c r="AJ28" s="912"/>
      <c r="AK28" s="913"/>
      <c r="AL28" s="914"/>
      <c r="AM28" s="914"/>
      <c r="AN28" s="914"/>
      <c r="AO28" s="914"/>
      <c r="AP28" s="905" t="s">
        <v>590</v>
      </c>
      <c r="AQ28" s="905"/>
      <c r="AR28" s="905"/>
      <c r="AS28" s="905"/>
      <c r="AT28" s="905"/>
      <c r="AU28" s="905" t="s">
        <v>590</v>
      </c>
      <c r="AV28" s="905"/>
      <c r="AW28" s="905"/>
      <c r="AX28" s="905"/>
      <c r="AY28" s="905"/>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717</v>
      </c>
      <c r="R29" s="845"/>
      <c r="S29" s="845"/>
      <c r="T29" s="845"/>
      <c r="U29" s="845"/>
      <c r="V29" s="845">
        <v>713</v>
      </c>
      <c r="W29" s="845"/>
      <c r="X29" s="845"/>
      <c r="Y29" s="845"/>
      <c r="Z29" s="845"/>
      <c r="AA29" s="845">
        <v>4</v>
      </c>
      <c r="AB29" s="845"/>
      <c r="AC29" s="845"/>
      <c r="AD29" s="845"/>
      <c r="AE29" s="846"/>
      <c r="AF29" s="847">
        <v>4</v>
      </c>
      <c r="AG29" s="848"/>
      <c r="AH29" s="848"/>
      <c r="AI29" s="848"/>
      <c r="AJ29" s="849"/>
      <c r="AK29" s="917"/>
      <c r="AL29" s="918"/>
      <c r="AM29" s="918"/>
      <c r="AN29" s="918"/>
      <c r="AO29" s="918"/>
      <c r="AP29" s="918" t="s">
        <v>590</v>
      </c>
      <c r="AQ29" s="918"/>
      <c r="AR29" s="918"/>
      <c r="AS29" s="918"/>
      <c r="AT29" s="918"/>
      <c r="AU29" s="918" t="s">
        <v>590</v>
      </c>
      <c r="AV29" s="918"/>
      <c r="AW29" s="918"/>
      <c r="AX29" s="918"/>
      <c r="AY29" s="918"/>
      <c r="AZ29" s="918" t="s">
        <v>590</v>
      </c>
      <c r="BA29" s="918"/>
      <c r="BB29" s="918"/>
      <c r="BC29" s="918"/>
      <c r="BD29" s="918"/>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3726</v>
      </c>
      <c r="R30" s="845"/>
      <c r="S30" s="845"/>
      <c r="T30" s="845"/>
      <c r="U30" s="845"/>
      <c r="V30" s="845">
        <v>3551</v>
      </c>
      <c r="W30" s="845"/>
      <c r="X30" s="845"/>
      <c r="Y30" s="845"/>
      <c r="Z30" s="845"/>
      <c r="AA30" s="845">
        <v>176</v>
      </c>
      <c r="AB30" s="845"/>
      <c r="AC30" s="845"/>
      <c r="AD30" s="845"/>
      <c r="AE30" s="846"/>
      <c r="AF30" s="847">
        <v>176</v>
      </c>
      <c r="AG30" s="848"/>
      <c r="AH30" s="848"/>
      <c r="AI30" s="848"/>
      <c r="AJ30" s="849"/>
      <c r="AK30" s="917"/>
      <c r="AL30" s="918"/>
      <c r="AM30" s="918"/>
      <c r="AN30" s="918"/>
      <c r="AO30" s="918"/>
      <c r="AP30" s="918" t="s">
        <v>590</v>
      </c>
      <c r="AQ30" s="918"/>
      <c r="AR30" s="918"/>
      <c r="AS30" s="918"/>
      <c r="AT30" s="918"/>
      <c r="AU30" s="918" t="s">
        <v>590</v>
      </c>
      <c r="AV30" s="918"/>
      <c r="AW30" s="918"/>
      <c r="AX30" s="918"/>
      <c r="AY30" s="918"/>
      <c r="AZ30" s="918" t="s">
        <v>590</v>
      </c>
      <c r="BA30" s="918"/>
      <c r="BB30" s="918"/>
      <c r="BC30" s="918"/>
      <c r="BD30" s="918"/>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2</v>
      </c>
      <c r="R31" s="845"/>
      <c r="S31" s="845"/>
      <c r="T31" s="845"/>
      <c r="U31" s="845"/>
      <c r="V31" s="845">
        <v>2</v>
      </c>
      <c r="W31" s="845"/>
      <c r="X31" s="845"/>
      <c r="Y31" s="845"/>
      <c r="Z31" s="845"/>
      <c r="AA31" s="845">
        <v>0</v>
      </c>
      <c r="AB31" s="845"/>
      <c r="AC31" s="845"/>
      <c r="AD31" s="845"/>
      <c r="AE31" s="846"/>
      <c r="AF31" s="847">
        <v>0</v>
      </c>
      <c r="AG31" s="848"/>
      <c r="AH31" s="848"/>
      <c r="AI31" s="848"/>
      <c r="AJ31" s="849"/>
      <c r="AK31" s="917"/>
      <c r="AL31" s="918"/>
      <c r="AM31" s="918"/>
      <c r="AN31" s="918"/>
      <c r="AO31" s="918"/>
      <c r="AP31" s="918" t="s">
        <v>590</v>
      </c>
      <c r="AQ31" s="918"/>
      <c r="AR31" s="918"/>
      <c r="AS31" s="918"/>
      <c r="AT31" s="918"/>
      <c r="AU31" s="918" t="s">
        <v>590</v>
      </c>
      <c r="AV31" s="918"/>
      <c r="AW31" s="918"/>
      <c r="AX31" s="918"/>
      <c r="AY31" s="918"/>
      <c r="AZ31" s="918" t="s">
        <v>590</v>
      </c>
      <c r="BA31" s="918"/>
      <c r="BB31" s="918"/>
      <c r="BC31" s="918"/>
      <c r="BD31" s="918"/>
      <c r="BE31" s="915"/>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1447</v>
      </c>
      <c r="R32" s="845"/>
      <c r="S32" s="845"/>
      <c r="T32" s="845"/>
      <c r="U32" s="845"/>
      <c r="V32" s="845">
        <v>1268</v>
      </c>
      <c r="W32" s="845"/>
      <c r="X32" s="845"/>
      <c r="Y32" s="845"/>
      <c r="Z32" s="845"/>
      <c r="AA32" s="845">
        <v>179</v>
      </c>
      <c r="AB32" s="845"/>
      <c r="AC32" s="845"/>
      <c r="AD32" s="845"/>
      <c r="AE32" s="846"/>
      <c r="AF32" s="847">
        <v>3054</v>
      </c>
      <c r="AG32" s="848"/>
      <c r="AH32" s="848"/>
      <c r="AI32" s="848"/>
      <c r="AJ32" s="849"/>
      <c r="AK32" s="917">
        <v>5</v>
      </c>
      <c r="AL32" s="918"/>
      <c r="AM32" s="918"/>
      <c r="AN32" s="918"/>
      <c r="AO32" s="918"/>
      <c r="AP32" s="918">
        <v>34</v>
      </c>
      <c r="AQ32" s="918"/>
      <c r="AR32" s="918"/>
      <c r="AS32" s="918"/>
      <c r="AT32" s="918"/>
      <c r="AU32" s="918">
        <v>15</v>
      </c>
      <c r="AV32" s="918"/>
      <c r="AW32" s="918"/>
      <c r="AX32" s="918"/>
      <c r="AY32" s="918"/>
      <c r="AZ32" s="919" t="s">
        <v>522</v>
      </c>
      <c r="BA32" s="920"/>
      <c r="BB32" s="920"/>
      <c r="BC32" s="920"/>
      <c r="BD32" s="921"/>
      <c r="BE32" s="915" t="s">
        <v>404</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2128</v>
      </c>
      <c r="R33" s="845"/>
      <c r="S33" s="845"/>
      <c r="T33" s="845"/>
      <c r="U33" s="845"/>
      <c r="V33" s="845">
        <v>1854</v>
      </c>
      <c r="W33" s="845"/>
      <c r="X33" s="845"/>
      <c r="Y33" s="845"/>
      <c r="Z33" s="845"/>
      <c r="AA33" s="845">
        <v>274</v>
      </c>
      <c r="AB33" s="845"/>
      <c r="AC33" s="845"/>
      <c r="AD33" s="845"/>
      <c r="AE33" s="846"/>
      <c r="AF33" s="847">
        <v>4906</v>
      </c>
      <c r="AG33" s="848"/>
      <c r="AH33" s="848"/>
      <c r="AI33" s="848"/>
      <c r="AJ33" s="849"/>
      <c r="AK33" s="917">
        <v>23</v>
      </c>
      <c r="AL33" s="918"/>
      <c r="AM33" s="918"/>
      <c r="AN33" s="918"/>
      <c r="AO33" s="918"/>
      <c r="AP33" s="918">
        <v>2346</v>
      </c>
      <c r="AQ33" s="918"/>
      <c r="AR33" s="918"/>
      <c r="AS33" s="918"/>
      <c r="AT33" s="918"/>
      <c r="AU33" s="918">
        <v>263</v>
      </c>
      <c r="AV33" s="918"/>
      <c r="AW33" s="918"/>
      <c r="AX33" s="918"/>
      <c r="AY33" s="918"/>
      <c r="AZ33" s="919" t="s">
        <v>522</v>
      </c>
      <c r="BA33" s="920"/>
      <c r="BB33" s="920"/>
      <c r="BC33" s="920"/>
      <c r="BD33" s="921"/>
      <c r="BE33" s="915" t="s">
        <v>406</v>
      </c>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48</v>
      </c>
      <c r="R34" s="845"/>
      <c r="S34" s="845"/>
      <c r="T34" s="845"/>
      <c r="U34" s="845"/>
      <c r="V34" s="845">
        <v>44</v>
      </c>
      <c r="W34" s="845"/>
      <c r="X34" s="845"/>
      <c r="Y34" s="845"/>
      <c r="Z34" s="845"/>
      <c r="AA34" s="845">
        <v>4</v>
      </c>
      <c r="AB34" s="845"/>
      <c r="AC34" s="845"/>
      <c r="AD34" s="845"/>
      <c r="AE34" s="846"/>
      <c r="AF34" s="847">
        <v>4</v>
      </c>
      <c r="AG34" s="848"/>
      <c r="AH34" s="848"/>
      <c r="AI34" s="848"/>
      <c r="AJ34" s="849"/>
      <c r="AK34" s="917">
        <v>38</v>
      </c>
      <c r="AL34" s="918"/>
      <c r="AM34" s="918"/>
      <c r="AN34" s="918"/>
      <c r="AO34" s="918"/>
      <c r="AP34" s="918">
        <v>124</v>
      </c>
      <c r="AQ34" s="918"/>
      <c r="AR34" s="918"/>
      <c r="AS34" s="918"/>
      <c r="AT34" s="918"/>
      <c r="AU34" s="918">
        <v>124</v>
      </c>
      <c r="AV34" s="918"/>
      <c r="AW34" s="918"/>
      <c r="AX34" s="918"/>
      <c r="AY34" s="918"/>
      <c r="AZ34" s="919" t="s">
        <v>522</v>
      </c>
      <c r="BA34" s="920"/>
      <c r="BB34" s="920"/>
      <c r="BC34" s="920"/>
      <c r="BD34" s="921"/>
      <c r="BE34" s="915" t="s">
        <v>408</v>
      </c>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22"/>
      <c r="BA35" s="922"/>
      <c r="BB35" s="922"/>
      <c r="BC35" s="922"/>
      <c r="BD35" s="922"/>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22"/>
      <c r="BA36" s="922"/>
      <c r="BB36" s="922"/>
      <c r="BC36" s="922"/>
      <c r="BD36" s="922"/>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22"/>
      <c r="BA37" s="922"/>
      <c r="BB37" s="922"/>
      <c r="BC37" s="922"/>
      <c r="BD37" s="922"/>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22"/>
      <c r="BA38" s="922"/>
      <c r="BB38" s="922"/>
      <c r="BC38" s="922"/>
      <c r="BD38" s="922"/>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22"/>
      <c r="BA39" s="922"/>
      <c r="BB39" s="922"/>
      <c r="BC39" s="922"/>
      <c r="BD39" s="922"/>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22"/>
      <c r="BA40" s="922"/>
      <c r="BB40" s="922"/>
      <c r="BC40" s="922"/>
      <c r="BD40" s="922"/>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22"/>
      <c r="BA41" s="922"/>
      <c r="BB41" s="922"/>
      <c r="BC41" s="922"/>
      <c r="BD41" s="922"/>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22"/>
      <c r="BA42" s="922"/>
      <c r="BB42" s="922"/>
      <c r="BC42" s="922"/>
      <c r="BD42" s="922"/>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22"/>
      <c r="BA43" s="922"/>
      <c r="BB43" s="922"/>
      <c r="BC43" s="922"/>
      <c r="BD43" s="922"/>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22"/>
      <c r="BA44" s="922"/>
      <c r="BB44" s="922"/>
      <c r="BC44" s="922"/>
      <c r="BD44" s="922"/>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22"/>
      <c r="BA45" s="922"/>
      <c r="BB45" s="922"/>
      <c r="BC45" s="922"/>
      <c r="BD45" s="922"/>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22"/>
      <c r="BA46" s="922"/>
      <c r="BB46" s="922"/>
      <c r="BC46" s="922"/>
      <c r="BD46" s="922"/>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22"/>
      <c r="BA47" s="922"/>
      <c r="BB47" s="922"/>
      <c r="BC47" s="922"/>
      <c r="BD47" s="922"/>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22"/>
      <c r="BA48" s="922"/>
      <c r="BB48" s="922"/>
      <c r="BC48" s="922"/>
      <c r="BD48" s="922"/>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22"/>
      <c r="BA49" s="922"/>
      <c r="BB49" s="922"/>
      <c r="BC49" s="922"/>
      <c r="BD49" s="922"/>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5"/>
      <c r="BF62" s="915"/>
      <c r="BG62" s="915"/>
      <c r="BH62" s="915"/>
      <c r="BI62" s="916"/>
      <c r="BJ62" s="935" t="s">
        <v>409</v>
      </c>
      <c r="BK62" s="895"/>
      <c r="BL62" s="895"/>
      <c r="BM62" s="895"/>
      <c r="BN62" s="896"/>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410</v>
      </c>
      <c r="C63" s="877"/>
      <c r="D63" s="877"/>
      <c r="E63" s="877"/>
      <c r="F63" s="877"/>
      <c r="G63" s="877"/>
      <c r="H63" s="877"/>
      <c r="I63" s="877"/>
      <c r="J63" s="877"/>
      <c r="K63" s="877"/>
      <c r="L63" s="877"/>
      <c r="M63" s="877"/>
      <c r="N63" s="877"/>
      <c r="O63" s="877"/>
      <c r="P63" s="878"/>
      <c r="Q63" s="928"/>
      <c r="R63" s="929"/>
      <c r="S63" s="929"/>
      <c r="T63" s="929"/>
      <c r="U63" s="929"/>
      <c r="V63" s="929"/>
      <c r="W63" s="929"/>
      <c r="X63" s="929"/>
      <c r="Y63" s="929"/>
      <c r="Z63" s="929"/>
      <c r="AA63" s="929"/>
      <c r="AB63" s="929"/>
      <c r="AC63" s="929"/>
      <c r="AD63" s="929"/>
      <c r="AE63" s="930"/>
      <c r="AF63" s="931">
        <v>8254</v>
      </c>
      <c r="AG63" s="932"/>
      <c r="AH63" s="932"/>
      <c r="AI63" s="932"/>
      <c r="AJ63" s="933"/>
      <c r="AK63" s="934"/>
      <c r="AL63" s="929"/>
      <c r="AM63" s="929"/>
      <c r="AN63" s="929"/>
      <c r="AO63" s="929"/>
      <c r="AP63" s="932">
        <f>AP32+AP33+AP34</f>
        <v>2504</v>
      </c>
      <c r="AQ63" s="932"/>
      <c r="AR63" s="932"/>
      <c r="AS63" s="932"/>
      <c r="AT63" s="932"/>
      <c r="AU63" s="932">
        <f>AU32+AU33+AU34</f>
        <v>402</v>
      </c>
      <c r="AV63" s="932"/>
      <c r="AW63" s="932"/>
      <c r="AX63" s="932"/>
      <c r="AY63" s="932"/>
      <c r="AZ63" s="936"/>
      <c r="BA63" s="936"/>
      <c r="BB63" s="936"/>
      <c r="BC63" s="936"/>
      <c r="BD63" s="936"/>
      <c r="BE63" s="937"/>
      <c r="BF63" s="937"/>
      <c r="BG63" s="937"/>
      <c r="BH63" s="937"/>
      <c r="BI63" s="938"/>
      <c r="BJ63" s="939" t="s">
        <v>411</v>
      </c>
      <c r="BK63" s="940"/>
      <c r="BL63" s="940"/>
      <c r="BM63" s="940"/>
      <c r="BN63" s="941"/>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42" t="s">
        <v>417</v>
      </c>
      <c r="AG66" s="900"/>
      <c r="AH66" s="900"/>
      <c r="AI66" s="900"/>
      <c r="AJ66" s="943"/>
      <c r="AK66" s="803" t="s">
        <v>418</v>
      </c>
      <c r="AL66" s="827"/>
      <c r="AM66" s="827"/>
      <c r="AN66" s="827"/>
      <c r="AO66" s="828"/>
      <c r="AP66" s="803" t="s">
        <v>419</v>
      </c>
      <c r="AQ66" s="804"/>
      <c r="AR66" s="804"/>
      <c r="AS66" s="804"/>
      <c r="AT66" s="805"/>
      <c r="AU66" s="803" t="s">
        <v>420</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4"/>
      <c r="AG67" s="903"/>
      <c r="AH67" s="903"/>
      <c r="AI67" s="903"/>
      <c r="AJ67" s="945"/>
      <c r="AK67" s="946"/>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8" t="s">
        <v>591</v>
      </c>
      <c r="C68" s="959"/>
      <c r="D68" s="959"/>
      <c r="E68" s="959"/>
      <c r="F68" s="959"/>
      <c r="G68" s="959"/>
      <c r="H68" s="959"/>
      <c r="I68" s="959"/>
      <c r="J68" s="959"/>
      <c r="K68" s="959"/>
      <c r="L68" s="959"/>
      <c r="M68" s="959"/>
      <c r="N68" s="959"/>
      <c r="O68" s="959"/>
      <c r="P68" s="960"/>
      <c r="Q68" s="961">
        <v>16027</v>
      </c>
      <c r="R68" s="905"/>
      <c r="S68" s="905"/>
      <c r="T68" s="905"/>
      <c r="U68" s="905"/>
      <c r="V68" s="905">
        <v>16007</v>
      </c>
      <c r="W68" s="905"/>
      <c r="X68" s="905"/>
      <c r="Y68" s="905"/>
      <c r="Z68" s="905"/>
      <c r="AA68" s="905">
        <f>Q68-V68</f>
        <v>20</v>
      </c>
      <c r="AB68" s="905"/>
      <c r="AC68" s="905"/>
      <c r="AD68" s="905"/>
      <c r="AE68" s="905"/>
      <c r="AF68" s="905">
        <v>20</v>
      </c>
      <c r="AG68" s="905"/>
      <c r="AH68" s="905"/>
      <c r="AI68" s="905"/>
      <c r="AJ68" s="905"/>
      <c r="AK68" s="905">
        <v>67</v>
      </c>
      <c r="AL68" s="905"/>
      <c r="AM68" s="905"/>
      <c r="AN68" s="905"/>
      <c r="AO68" s="905"/>
      <c r="AP68" s="905" t="s">
        <v>590</v>
      </c>
      <c r="AQ68" s="905"/>
      <c r="AR68" s="905"/>
      <c r="AS68" s="905"/>
      <c r="AT68" s="905"/>
      <c r="AU68" s="905" t="s">
        <v>590</v>
      </c>
      <c r="AV68" s="905"/>
      <c r="AW68" s="905"/>
      <c r="AX68" s="905"/>
      <c r="AY68" s="905"/>
      <c r="AZ68" s="956"/>
      <c r="BA68" s="956"/>
      <c r="BB68" s="956"/>
      <c r="BC68" s="956"/>
      <c r="BD68" s="957"/>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962" t="s">
        <v>592</v>
      </c>
      <c r="C69" s="963"/>
      <c r="D69" s="963"/>
      <c r="E69" s="963"/>
      <c r="F69" s="963"/>
      <c r="G69" s="963"/>
      <c r="H69" s="963"/>
      <c r="I69" s="963"/>
      <c r="J69" s="963"/>
      <c r="K69" s="963"/>
      <c r="L69" s="963"/>
      <c r="M69" s="963"/>
      <c r="N69" s="963"/>
      <c r="O69" s="963"/>
      <c r="P69" s="964"/>
      <c r="Q69" s="965">
        <v>112</v>
      </c>
      <c r="R69" s="918"/>
      <c r="S69" s="918"/>
      <c r="T69" s="918"/>
      <c r="U69" s="918"/>
      <c r="V69" s="918">
        <v>111</v>
      </c>
      <c r="W69" s="918"/>
      <c r="X69" s="918"/>
      <c r="Y69" s="918"/>
      <c r="Z69" s="918"/>
      <c r="AA69" s="966">
        <f t="shared" ref="AA69:AA75" si="0">Q69-V69</f>
        <v>1</v>
      </c>
      <c r="AB69" s="967"/>
      <c r="AC69" s="967"/>
      <c r="AD69" s="967"/>
      <c r="AE69" s="917"/>
      <c r="AF69" s="918">
        <v>1</v>
      </c>
      <c r="AG69" s="918"/>
      <c r="AH69" s="918"/>
      <c r="AI69" s="918"/>
      <c r="AJ69" s="918"/>
      <c r="AK69" s="918">
        <v>11</v>
      </c>
      <c r="AL69" s="918"/>
      <c r="AM69" s="918"/>
      <c r="AN69" s="918"/>
      <c r="AO69" s="918"/>
      <c r="AP69" s="918" t="s">
        <v>590</v>
      </c>
      <c r="AQ69" s="918"/>
      <c r="AR69" s="918"/>
      <c r="AS69" s="918"/>
      <c r="AT69" s="918"/>
      <c r="AU69" s="918" t="s">
        <v>590</v>
      </c>
      <c r="AV69" s="918"/>
      <c r="AW69" s="918"/>
      <c r="AX69" s="918"/>
      <c r="AY69" s="918"/>
      <c r="AZ69" s="968"/>
      <c r="BA69" s="968"/>
      <c r="BB69" s="968"/>
      <c r="BC69" s="968"/>
      <c r="BD69" s="969"/>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962" t="s">
        <v>593</v>
      </c>
      <c r="C70" s="963"/>
      <c r="D70" s="963"/>
      <c r="E70" s="963"/>
      <c r="F70" s="963"/>
      <c r="G70" s="963"/>
      <c r="H70" s="963"/>
      <c r="I70" s="963"/>
      <c r="J70" s="963"/>
      <c r="K70" s="963"/>
      <c r="L70" s="963"/>
      <c r="M70" s="963"/>
      <c r="N70" s="963"/>
      <c r="O70" s="963"/>
      <c r="P70" s="964"/>
      <c r="Q70" s="965">
        <v>519</v>
      </c>
      <c r="R70" s="918"/>
      <c r="S70" s="918"/>
      <c r="T70" s="918"/>
      <c r="U70" s="918"/>
      <c r="V70" s="918">
        <v>299</v>
      </c>
      <c r="W70" s="918"/>
      <c r="X70" s="918"/>
      <c r="Y70" s="918"/>
      <c r="Z70" s="918"/>
      <c r="AA70" s="966">
        <f t="shared" si="0"/>
        <v>220</v>
      </c>
      <c r="AB70" s="967"/>
      <c r="AC70" s="967"/>
      <c r="AD70" s="967"/>
      <c r="AE70" s="917"/>
      <c r="AF70" s="918">
        <v>220</v>
      </c>
      <c r="AG70" s="918"/>
      <c r="AH70" s="918"/>
      <c r="AI70" s="918"/>
      <c r="AJ70" s="918"/>
      <c r="AK70" s="918" t="s">
        <v>590</v>
      </c>
      <c r="AL70" s="918"/>
      <c r="AM70" s="918"/>
      <c r="AN70" s="918"/>
      <c r="AO70" s="918"/>
      <c r="AP70" s="918" t="s">
        <v>590</v>
      </c>
      <c r="AQ70" s="918"/>
      <c r="AR70" s="918"/>
      <c r="AS70" s="918"/>
      <c r="AT70" s="918"/>
      <c r="AU70" s="918" t="s">
        <v>590</v>
      </c>
      <c r="AV70" s="918"/>
      <c r="AW70" s="918"/>
      <c r="AX70" s="918"/>
      <c r="AY70" s="918"/>
      <c r="AZ70" s="968"/>
      <c r="BA70" s="968"/>
      <c r="BB70" s="968"/>
      <c r="BC70" s="968"/>
      <c r="BD70" s="969"/>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962" t="s">
        <v>594</v>
      </c>
      <c r="C71" s="963"/>
      <c r="D71" s="963"/>
      <c r="E71" s="963"/>
      <c r="F71" s="963"/>
      <c r="G71" s="963"/>
      <c r="H71" s="963"/>
      <c r="I71" s="963"/>
      <c r="J71" s="963"/>
      <c r="K71" s="963"/>
      <c r="L71" s="963"/>
      <c r="M71" s="963"/>
      <c r="N71" s="963"/>
      <c r="O71" s="963"/>
      <c r="P71" s="964"/>
      <c r="Q71" s="965">
        <v>971</v>
      </c>
      <c r="R71" s="918"/>
      <c r="S71" s="918"/>
      <c r="T71" s="918"/>
      <c r="U71" s="918"/>
      <c r="V71" s="918">
        <v>961</v>
      </c>
      <c r="W71" s="918"/>
      <c r="X71" s="918"/>
      <c r="Y71" s="918"/>
      <c r="Z71" s="918"/>
      <c r="AA71" s="966">
        <v>10</v>
      </c>
      <c r="AB71" s="967"/>
      <c r="AC71" s="967"/>
      <c r="AD71" s="967"/>
      <c r="AE71" s="917"/>
      <c r="AF71" s="918">
        <v>10</v>
      </c>
      <c r="AG71" s="918"/>
      <c r="AH71" s="918"/>
      <c r="AI71" s="918"/>
      <c r="AJ71" s="918"/>
      <c r="AK71" s="918" t="s">
        <v>590</v>
      </c>
      <c r="AL71" s="918"/>
      <c r="AM71" s="918"/>
      <c r="AN71" s="918"/>
      <c r="AO71" s="918"/>
      <c r="AP71" s="918" t="s">
        <v>590</v>
      </c>
      <c r="AQ71" s="918"/>
      <c r="AR71" s="918"/>
      <c r="AS71" s="918"/>
      <c r="AT71" s="918"/>
      <c r="AU71" s="918" t="s">
        <v>590</v>
      </c>
      <c r="AV71" s="918"/>
      <c r="AW71" s="918"/>
      <c r="AX71" s="918"/>
      <c r="AY71" s="918"/>
      <c r="AZ71" s="968"/>
      <c r="BA71" s="968"/>
      <c r="BB71" s="968"/>
      <c r="BC71" s="968"/>
      <c r="BD71" s="969"/>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962" t="s">
        <v>595</v>
      </c>
      <c r="C72" s="963"/>
      <c r="D72" s="963"/>
      <c r="E72" s="963"/>
      <c r="F72" s="963"/>
      <c r="G72" s="963"/>
      <c r="H72" s="963"/>
      <c r="I72" s="963"/>
      <c r="J72" s="963"/>
      <c r="K72" s="963"/>
      <c r="L72" s="963"/>
      <c r="M72" s="963"/>
      <c r="N72" s="963"/>
      <c r="O72" s="963"/>
      <c r="P72" s="964"/>
      <c r="Q72" s="965">
        <v>346250</v>
      </c>
      <c r="R72" s="918"/>
      <c r="S72" s="918"/>
      <c r="T72" s="918"/>
      <c r="U72" s="918"/>
      <c r="V72" s="918">
        <v>330270</v>
      </c>
      <c r="W72" s="918"/>
      <c r="X72" s="918"/>
      <c r="Y72" s="918"/>
      <c r="Z72" s="918"/>
      <c r="AA72" s="966">
        <f t="shared" si="0"/>
        <v>15980</v>
      </c>
      <c r="AB72" s="967"/>
      <c r="AC72" s="967"/>
      <c r="AD72" s="967"/>
      <c r="AE72" s="917"/>
      <c r="AF72" s="918">
        <v>15980</v>
      </c>
      <c r="AG72" s="918"/>
      <c r="AH72" s="918"/>
      <c r="AI72" s="918"/>
      <c r="AJ72" s="918"/>
      <c r="AK72" s="918">
        <v>702</v>
      </c>
      <c r="AL72" s="918"/>
      <c r="AM72" s="918"/>
      <c r="AN72" s="918"/>
      <c r="AO72" s="918"/>
      <c r="AP72" s="918" t="s">
        <v>590</v>
      </c>
      <c r="AQ72" s="918"/>
      <c r="AR72" s="918"/>
      <c r="AS72" s="918"/>
      <c r="AT72" s="918"/>
      <c r="AU72" s="918" t="s">
        <v>590</v>
      </c>
      <c r="AV72" s="918"/>
      <c r="AW72" s="918"/>
      <c r="AX72" s="918"/>
      <c r="AY72" s="918"/>
      <c r="AZ72" s="968"/>
      <c r="BA72" s="968"/>
      <c r="BB72" s="968"/>
      <c r="BC72" s="968"/>
      <c r="BD72" s="969"/>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962" t="s">
        <v>596</v>
      </c>
      <c r="C73" s="963"/>
      <c r="D73" s="963"/>
      <c r="E73" s="963"/>
      <c r="F73" s="963"/>
      <c r="G73" s="963"/>
      <c r="H73" s="963"/>
      <c r="I73" s="963"/>
      <c r="J73" s="963"/>
      <c r="K73" s="963"/>
      <c r="L73" s="963"/>
      <c r="M73" s="963"/>
      <c r="N73" s="963"/>
      <c r="O73" s="963"/>
      <c r="P73" s="964"/>
      <c r="Q73" s="965">
        <v>339</v>
      </c>
      <c r="R73" s="918"/>
      <c r="S73" s="918"/>
      <c r="T73" s="918"/>
      <c r="U73" s="918"/>
      <c r="V73" s="918">
        <v>276</v>
      </c>
      <c r="W73" s="918"/>
      <c r="X73" s="918"/>
      <c r="Y73" s="918"/>
      <c r="Z73" s="918"/>
      <c r="AA73" s="966">
        <f t="shared" si="0"/>
        <v>63</v>
      </c>
      <c r="AB73" s="967"/>
      <c r="AC73" s="967"/>
      <c r="AD73" s="967"/>
      <c r="AE73" s="917"/>
      <c r="AF73" s="918">
        <v>57</v>
      </c>
      <c r="AG73" s="918"/>
      <c r="AH73" s="918"/>
      <c r="AI73" s="918"/>
      <c r="AJ73" s="918"/>
      <c r="AK73" s="918" t="s">
        <v>590</v>
      </c>
      <c r="AL73" s="918"/>
      <c r="AM73" s="918"/>
      <c r="AN73" s="918"/>
      <c r="AO73" s="918"/>
      <c r="AP73" s="918" t="s">
        <v>590</v>
      </c>
      <c r="AQ73" s="918"/>
      <c r="AR73" s="918"/>
      <c r="AS73" s="918"/>
      <c r="AT73" s="918"/>
      <c r="AU73" s="918" t="s">
        <v>590</v>
      </c>
      <c r="AV73" s="918"/>
      <c r="AW73" s="918"/>
      <c r="AX73" s="918"/>
      <c r="AY73" s="918"/>
      <c r="AZ73" s="968"/>
      <c r="BA73" s="968"/>
      <c r="BB73" s="968"/>
      <c r="BC73" s="968"/>
      <c r="BD73" s="969"/>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962" t="s">
        <v>597</v>
      </c>
      <c r="C74" s="963"/>
      <c r="D74" s="963"/>
      <c r="E74" s="963"/>
      <c r="F74" s="963"/>
      <c r="G74" s="963"/>
      <c r="H74" s="963"/>
      <c r="I74" s="963"/>
      <c r="J74" s="963"/>
      <c r="K74" s="963"/>
      <c r="L74" s="963"/>
      <c r="M74" s="963"/>
      <c r="N74" s="963"/>
      <c r="O74" s="963"/>
      <c r="P74" s="964"/>
      <c r="Q74" s="965">
        <v>162</v>
      </c>
      <c r="R74" s="918"/>
      <c r="S74" s="918"/>
      <c r="T74" s="918"/>
      <c r="U74" s="918"/>
      <c r="V74" s="918">
        <v>136</v>
      </c>
      <c r="W74" s="918"/>
      <c r="X74" s="918"/>
      <c r="Y74" s="918"/>
      <c r="Z74" s="918"/>
      <c r="AA74" s="966">
        <f t="shared" si="0"/>
        <v>26</v>
      </c>
      <c r="AB74" s="967"/>
      <c r="AC74" s="967"/>
      <c r="AD74" s="967"/>
      <c r="AE74" s="917"/>
      <c r="AF74" s="918">
        <v>26</v>
      </c>
      <c r="AG74" s="918"/>
      <c r="AH74" s="918"/>
      <c r="AI74" s="918"/>
      <c r="AJ74" s="918"/>
      <c r="AK74" s="918" t="s">
        <v>590</v>
      </c>
      <c r="AL74" s="918"/>
      <c r="AM74" s="918"/>
      <c r="AN74" s="918"/>
      <c r="AO74" s="918"/>
      <c r="AP74" s="918" t="s">
        <v>590</v>
      </c>
      <c r="AQ74" s="918"/>
      <c r="AR74" s="918"/>
      <c r="AS74" s="918"/>
      <c r="AT74" s="918"/>
      <c r="AU74" s="918" t="s">
        <v>590</v>
      </c>
      <c r="AV74" s="918"/>
      <c r="AW74" s="918"/>
      <c r="AX74" s="918"/>
      <c r="AY74" s="918"/>
      <c r="AZ74" s="968"/>
      <c r="BA74" s="968"/>
      <c r="BB74" s="968"/>
      <c r="BC74" s="968"/>
      <c r="BD74" s="969"/>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962" t="s">
        <v>598</v>
      </c>
      <c r="C75" s="963"/>
      <c r="D75" s="963"/>
      <c r="E75" s="963"/>
      <c r="F75" s="963"/>
      <c r="G75" s="963"/>
      <c r="H75" s="963"/>
      <c r="I75" s="963"/>
      <c r="J75" s="963"/>
      <c r="K75" s="963"/>
      <c r="L75" s="963"/>
      <c r="M75" s="963"/>
      <c r="N75" s="963"/>
      <c r="O75" s="963"/>
      <c r="P75" s="964"/>
      <c r="Q75" s="970">
        <v>6745</v>
      </c>
      <c r="R75" s="967"/>
      <c r="S75" s="967"/>
      <c r="T75" s="967"/>
      <c r="U75" s="917"/>
      <c r="V75" s="966">
        <v>6417</v>
      </c>
      <c r="W75" s="967"/>
      <c r="X75" s="967"/>
      <c r="Y75" s="967"/>
      <c r="Z75" s="917"/>
      <c r="AA75" s="966">
        <f t="shared" si="0"/>
        <v>328</v>
      </c>
      <c r="AB75" s="967"/>
      <c r="AC75" s="967"/>
      <c r="AD75" s="967"/>
      <c r="AE75" s="917"/>
      <c r="AF75" s="966">
        <v>323</v>
      </c>
      <c r="AG75" s="967"/>
      <c r="AH75" s="967"/>
      <c r="AI75" s="967"/>
      <c r="AJ75" s="917"/>
      <c r="AK75" s="966" t="s">
        <v>590</v>
      </c>
      <c r="AL75" s="967"/>
      <c r="AM75" s="967"/>
      <c r="AN75" s="967"/>
      <c r="AO75" s="917"/>
      <c r="AP75" s="966">
        <v>6707</v>
      </c>
      <c r="AQ75" s="967"/>
      <c r="AR75" s="967"/>
      <c r="AS75" s="967"/>
      <c r="AT75" s="917"/>
      <c r="AU75" s="966">
        <v>1863</v>
      </c>
      <c r="AV75" s="967"/>
      <c r="AW75" s="967"/>
      <c r="AX75" s="967"/>
      <c r="AY75" s="917"/>
      <c r="AZ75" s="968"/>
      <c r="BA75" s="968"/>
      <c r="BB75" s="968"/>
      <c r="BC75" s="968"/>
      <c r="BD75" s="969"/>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962"/>
      <c r="C76" s="963"/>
      <c r="D76" s="963"/>
      <c r="E76" s="963"/>
      <c r="F76" s="963"/>
      <c r="G76" s="963"/>
      <c r="H76" s="963"/>
      <c r="I76" s="963"/>
      <c r="J76" s="963"/>
      <c r="K76" s="963"/>
      <c r="L76" s="963"/>
      <c r="M76" s="963"/>
      <c r="N76" s="963"/>
      <c r="O76" s="963"/>
      <c r="P76" s="964"/>
      <c r="Q76" s="970"/>
      <c r="R76" s="967"/>
      <c r="S76" s="967"/>
      <c r="T76" s="967"/>
      <c r="U76" s="917"/>
      <c r="V76" s="966"/>
      <c r="W76" s="967"/>
      <c r="X76" s="967"/>
      <c r="Y76" s="967"/>
      <c r="Z76" s="917"/>
      <c r="AA76" s="966"/>
      <c r="AB76" s="967"/>
      <c r="AC76" s="967"/>
      <c r="AD76" s="967"/>
      <c r="AE76" s="917"/>
      <c r="AF76" s="966"/>
      <c r="AG76" s="967"/>
      <c r="AH76" s="967"/>
      <c r="AI76" s="967"/>
      <c r="AJ76" s="917"/>
      <c r="AK76" s="966"/>
      <c r="AL76" s="967"/>
      <c r="AM76" s="967"/>
      <c r="AN76" s="967"/>
      <c r="AO76" s="917"/>
      <c r="AP76" s="966"/>
      <c r="AQ76" s="967"/>
      <c r="AR76" s="967"/>
      <c r="AS76" s="967"/>
      <c r="AT76" s="917"/>
      <c r="AU76" s="966"/>
      <c r="AV76" s="967"/>
      <c r="AW76" s="967"/>
      <c r="AX76" s="967"/>
      <c r="AY76" s="917"/>
      <c r="AZ76" s="968"/>
      <c r="BA76" s="968"/>
      <c r="BB76" s="968"/>
      <c r="BC76" s="968"/>
      <c r="BD76" s="969"/>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962"/>
      <c r="C77" s="963"/>
      <c r="D77" s="963"/>
      <c r="E77" s="963"/>
      <c r="F77" s="963"/>
      <c r="G77" s="963"/>
      <c r="H77" s="963"/>
      <c r="I77" s="963"/>
      <c r="J77" s="963"/>
      <c r="K77" s="963"/>
      <c r="L77" s="963"/>
      <c r="M77" s="963"/>
      <c r="N77" s="963"/>
      <c r="O77" s="963"/>
      <c r="P77" s="964"/>
      <c r="Q77" s="970"/>
      <c r="R77" s="967"/>
      <c r="S77" s="967"/>
      <c r="T77" s="967"/>
      <c r="U77" s="917"/>
      <c r="V77" s="966"/>
      <c r="W77" s="967"/>
      <c r="X77" s="967"/>
      <c r="Y77" s="967"/>
      <c r="Z77" s="917"/>
      <c r="AA77" s="966"/>
      <c r="AB77" s="967"/>
      <c r="AC77" s="967"/>
      <c r="AD77" s="967"/>
      <c r="AE77" s="917"/>
      <c r="AF77" s="966"/>
      <c r="AG77" s="967"/>
      <c r="AH77" s="967"/>
      <c r="AI77" s="967"/>
      <c r="AJ77" s="917"/>
      <c r="AK77" s="966"/>
      <c r="AL77" s="967"/>
      <c r="AM77" s="967"/>
      <c r="AN77" s="967"/>
      <c r="AO77" s="917"/>
      <c r="AP77" s="966"/>
      <c r="AQ77" s="967"/>
      <c r="AR77" s="967"/>
      <c r="AS77" s="967"/>
      <c r="AT77" s="917"/>
      <c r="AU77" s="966"/>
      <c r="AV77" s="967"/>
      <c r="AW77" s="967"/>
      <c r="AX77" s="967"/>
      <c r="AY77" s="917"/>
      <c r="AZ77" s="968"/>
      <c r="BA77" s="968"/>
      <c r="BB77" s="968"/>
      <c r="BC77" s="968"/>
      <c r="BD77" s="969"/>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65"/>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8"/>
      <c r="BA78" s="968"/>
      <c r="BB78" s="968"/>
      <c r="BC78" s="968"/>
      <c r="BD78" s="969"/>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65"/>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8"/>
      <c r="BA79" s="968"/>
      <c r="BB79" s="968"/>
      <c r="BC79" s="968"/>
      <c r="BD79" s="969"/>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8"/>
      <c r="BA80" s="968"/>
      <c r="BB80" s="968"/>
      <c r="BC80" s="968"/>
      <c r="BD80" s="969"/>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8"/>
      <c r="BA81" s="968"/>
      <c r="BB81" s="968"/>
      <c r="BC81" s="968"/>
      <c r="BD81" s="969"/>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8"/>
      <c r="BA82" s="968"/>
      <c r="BB82" s="968"/>
      <c r="BC82" s="968"/>
      <c r="BD82" s="969"/>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8"/>
      <c r="BA83" s="968"/>
      <c r="BB83" s="968"/>
      <c r="BC83" s="968"/>
      <c r="BD83" s="969"/>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8"/>
      <c r="BA84" s="968"/>
      <c r="BB84" s="968"/>
      <c r="BC84" s="968"/>
      <c r="BD84" s="969"/>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8"/>
      <c r="BA85" s="968"/>
      <c r="BB85" s="968"/>
      <c r="BC85" s="968"/>
      <c r="BD85" s="969"/>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8"/>
      <c r="BA86" s="968"/>
      <c r="BB86" s="968"/>
      <c r="BC86" s="968"/>
      <c r="BD86" s="969"/>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386</v>
      </c>
      <c r="B88" s="876" t="s">
        <v>421</v>
      </c>
      <c r="C88" s="877"/>
      <c r="D88" s="877"/>
      <c r="E88" s="877"/>
      <c r="F88" s="877"/>
      <c r="G88" s="877"/>
      <c r="H88" s="877"/>
      <c r="I88" s="877"/>
      <c r="J88" s="877"/>
      <c r="K88" s="877"/>
      <c r="L88" s="877"/>
      <c r="M88" s="877"/>
      <c r="N88" s="877"/>
      <c r="O88" s="877"/>
      <c r="P88" s="878"/>
      <c r="Q88" s="928"/>
      <c r="R88" s="929"/>
      <c r="S88" s="929"/>
      <c r="T88" s="929"/>
      <c r="U88" s="929"/>
      <c r="V88" s="929"/>
      <c r="W88" s="929"/>
      <c r="X88" s="929"/>
      <c r="Y88" s="929"/>
      <c r="Z88" s="929"/>
      <c r="AA88" s="929"/>
      <c r="AB88" s="929"/>
      <c r="AC88" s="929"/>
      <c r="AD88" s="929"/>
      <c r="AE88" s="929"/>
      <c r="AF88" s="932">
        <f>AF68+AF69+AF70+AF71+AF72+AF73+AF74+AF75</f>
        <v>16637</v>
      </c>
      <c r="AG88" s="932"/>
      <c r="AH88" s="932"/>
      <c r="AI88" s="932"/>
      <c r="AJ88" s="932"/>
      <c r="AK88" s="929"/>
      <c r="AL88" s="929"/>
      <c r="AM88" s="929"/>
      <c r="AN88" s="929"/>
      <c r="AO88" s="929"/>
      <c r="AP88" s="932">
        <f>AP75</f>
        <v>6707</v>
      </c>
      <c r="AQ88" s="932"/>
      <c r="AR88" s="932"/>
      <c r="AS88" s="932"/>
      <c r="AT88" s="932"/>
      <c r="AU88" s="932">
        <f>AU75</f>
        <v>1863</v>
      </c>
      <c r="AV88" s="932"/>
      <c r="AW88" s="932"/>
      <c r="AX88" s="932"/>
      <c r="AY88" s="932"/>
      <c r="AZ88" s="937"/>
      <c r="BA88" s="937"/>
      <c r="BB88" s="937"/>
      <c r="BC88" s="937"/>
      <c r="BD88" s="938"/>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422</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5</v>
      </c>
      <c r="CS102" s="940"/>
      <c r="CT102" s="940"/>
      <c r="CU102" s="940"/>
      <c r="CV102" s="982"/>
      <c r="CW102" s="981" t="s">
        <v>606</v>
      </c>
      <c r="CX102" s="940"/>
      <c r="CY102" s="940"/>
      <c r="CZ102" s="940"/>
      <c r="DA102" s="982"/>
      <c r="DB102" s="981" t="s">
        <v>606</v>
      </c>
      <c r="DC102" s="940"/>
      <c r="DD102" s="940"/>
      <c r="DE102" s="940"/>
      <c r="DF102" s="982"/>
      <c r="DG102" s="981" t="s">
        <v>606</v>
      </c>
      <c r="DH102" s="940"/>
      <c r="DI102" s="940"/>
      <c r="DJ102" s="940"/>
      <c r="DK102" s="982"/>
      <c r="DL102" s="981" t="s">
        <v>606</v>
      </c>
      <c r="DM102" s="940"/>
      <c r="DN102" s="940"/>
      <c r="DO102" s="940"/>
      <c r="DP102" s="982"/>
      <c r="DQ102" s="981" t="s">
        <v>606</v>
      </c>
      <c r="DR102" s="940"/>
      <c r="DS102" s="940"/>
      <c r="DT102" s="940"/>
      <c r="DU102" s="982"/>
      <c r="DV102" s="981" t="s">
        <v>606</v>
      </c>
      <c r="DW102" s="940"/>
      <c r="DX102" s="940"/>
      <c r="DY102" s="940"/>
      <c r="DZ102" s="98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3" t="s">
        <v>429</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430</v>
      </c>
      <c r="AB109" s="984"/>
      <c r="AC109" s="984"/>
      <c r="AD109" s="984"/>
      <c r="AE109" s="985"/>
      <c r="AF109" s="983" t="s">
        <v>431</v>
      </c>
      <c r="AG109" s="984"/>
      <c r="AH109" s="984"/>
      <c r="AI109" s="984"/>
      <c r="AJ109" s="985"/>
      <c r="AK109" s="983" t="s">
        <v>302</v>
      </c>
      <c r="AL109" s="984"/>
      <c r="AM109" s="984"/>
      <c r="AN109" s="984"/>
      <c r="AO109" s="985"/>
      <c r="AP109" s="983" t="s">
        <v>432</v>
      </c>
      <c r="AQ109" s="984"/>
      <c r="AR109" s="984"/>
      <c r="AS109" s="984"/>
      <c r="AT109" s="986"/>
      <c r="AU109" s="1003" t="s">
        <v>429</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430</v>
      </c>
      <c r="BR109" s="984"/>
      <c r="BS109" s="984"/>
      <c r="BT109" s="984"/>
      <c r="BU109" s="985"/>
      <c r="BV109" s="983" t="s">
        <v>431</v>
      </c>
      <c r="BW109" s="984"/>
      <c r="BX109" s="984"/>
      <c r="BY109" s="984"/>
      <c r="BZ109" s="985"/>
      <c r="CA109" s="983" t="s">
        <v>302</v>
      </c>
      <c r="CB109" s="984"/>
      <c r="CC109" s="984"/>
      <c r="CD109" s="984"/>
      <c r="CE109" s="985"/>
      <c r="CF109" s="1004" t="s">
        <v>432</v>
      </c>
      <c r="CG109" s="1004"/>
      <c r="CH109" s="1004"/>
      <c r="CI109" s="1004"/>
      <c r="CJ109" s="1004"/>
      <c r="CK109" s="983" t="s">
        <v>433</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430</v>
      </c>
      <c r="DH109" s="984"/>
      <c r="DI109" s="984"/>
      <c r="DJ109" s="984"/>
      <c r="DK109" s="985"/>
      <c r="DL109" s="983" t="s">
        <v>431</v>
      </c>
      <c r="DM109" s="984"/>
      <c r="DN109" s="984"/>
      <c r="DO109" s="984"/>
      <c r="DP109" s="985"/>
      <c r="DQ109" s="983" t="s">
        <v>302</v>
      </c>
      <c r="DR109" s="984"/>
      <c r="DS109" s="984"/>
      <c r="DT109" s="984"/>
      <c r="DU109" s="985"/>
      <c r="DV109" s="983" t="s">
        <v>432</v>
      </c>
      <c r="DW109" s="984"/>
      <c r="DX109" s="984"/>
      <c r="DY109" s="984"/>
      <c r="DZ109" s="986"/>
    </row>
    <row r="110" spans="1:131" s="248" customFormat="1" ht="26.25" customHeight="1" x14ac:dyDescent="0.15">
      <c r="A110" s="987" t="s">
        <v>434</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1228562</v>
      </c>
      <c r="AB110" s="991"/>
      <c r="AC110" s="991"/>
      <c r="AD110" s="991"/>
      <c r="AE110" s="992"/>
      <c r="AF110" s="993">
        <v>1137402</v>
      </c>
      <c r="AG110" s="991"/>
      <c r="AH110" s="991"/>
      <c r="AI110" s="991"/>
      <c r="AJ110" s="992"/>
      <c r="AK110" s="993">
        <v>1090681</v>
      </c>
      <c r="AL110" s="991"/>
      <c r="AM110" s="991"/>
      <c r="AN110" s="991"/>
      <c r="AO110" s="992"/>
      <c r="AP110" s="994">
        <v>9</v>
      </c>
      <c r="AQ110" s="995"/>
      <c r="AR110" s="995"/>
      <c r="AS110" s="995"/>
      <c r="AT110" s="996"/>
      <c r="AU110" s="997" t="s">
        <v>73</v>
      </c>
      <c r="AV110" s="998"/>
      <c r="AW110" s="998"/>
      <c r="AX110" s="998"/>
      <c r="AY110" s="998"/>
      <c r="AZ110" s="1036" t="s">
        <v>435</v>
      </c>
      <c r="BA110" s="988"/>
      <c r="BB110" s="988"/>
      <c r="BC110" s="988"/>
      <c r="BD110" s="988"/>
      <c r="BE110" s="988"/>
      <c r="BF110" s="988"/>
      <c r="BG110" s="988"/>
      <c r="BH110" s="988"/>
      <c r="BI110" s="988"/>
      <c r="BJ110" s="988"/>
      <c r="BK110" s="988"/>
      <c r="BL110" s="988"/>
      <c r="BM110" s="988"/>
      <c r="BN110" s="988"/>
      <c r="BO110" s="988"/>
      <c r="BP110" s="989"/>
      <c r="BQ110" s="1022">
        <v>9871652</v>
      </c>
      <c r="BR110" s="1023"/>
      <c r="BS110" s="1023"/>
      <c r="BT110" s="1023"/>
      <c r="BU110" s="1023"/>
      <c r="BV110" s="1023">
        <v>9894513</v>
      </c>
      <c r="BW110" s="1023"/>
      <c r="BX110" s="1023"/>
      <c r="BY110" s="1023"/>
      <c r="BZ110" s="1023"/>
      <c r="CA110" s="1023">
        <v>11245416</v>
      </c>
      <c r="CB110" s="1023"/>
      <c r="CC110" s="1023"/>
      <c r="CD110" s="1023"/>
      <c r="CE110" s="1023"/>
      <c r="CF110" s="1037">
        <v>93.2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411</v>
      </c>
      <c r="DH110" s="1023"/>
      <c r="DI110" s="1023"/>
      <c r="DJ110" s="1023"/>
      <c r="DK110" s="1023"/>
      <c r="DL110" s="1023" t="s">
        <v>411</v>
      </c>
      <c r="DM110" s="1023"/>
      <c r="DN110" s="1023"/>
      <c r="DO110" s="1023"/>
      <c r="DP110" s="1023"/>
      <c r="DQ110" s="1023" t="s">
        <v>411</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438</v>
      </c>
      <c r="AG111" s="1030"/>
      <c r="AH111" s="1030"/>
      <c r="AI111" s="1030"/>
      <c r="AJ111" s="1031"/>
      <c r="AK111" s="1032" t="s">
        <v>440</v>
      </c>
      <c r="AL111" s="1030"/>
      <c r="AM111" s="1030"/>
      <c r="AN111" s="1030"/>
      <c r="AO111" s="1031"/>
      <c r="AP111" s="1033" t="s">
        <v>411</v>
      </c>
      <c r="AQ111" s="1034"/>
      <c r="AR111" s="1034"/>
      <c r="AS111" s="1034"/>
      <c r="AT111" s="1035"/>
      <c r="AU111" s="999"/>
      <c r="AV111" s="1000"/>
      <c r="AW111" s="1000"/>
      <c r="AX111" s="1000"/>
      <c r="AY111" s="1000"/>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1377972</v>
      </c>
      <c r="BR111" s="1016"/>
      <c r="BS111" s="1016"/>
      <c r="BT111" s="1016"/>
      <c r="BU111" s="1016"/>
      <c r="BV111" s="1016">
        <v>1065143</v>
      </c>
      <c r="BW111" s="1016"/>
      <c r="BX111" s="1016"/>
      <c r="BY111" s="1016"/>
      <c r="BZ111" s="1016"/>
      <c r="CA111" s="1016">
        <v>761833</v>
      </c>
      <c r="CB111" s="1016"/>
      <c r="CC111" s="1016"/>
      <c r="CD111" s="1016"/>
      <c r="CE111" s="1016"/>
      <c r="CF111" s="1010">
        <v>6.3</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1377972</v>
      </c>
      <c r="DH111" s="1016"/>
      <c r="DI111" s="1016"/>
      <c r="DJ111" s="1016"/>
      <c r="DK111" s="1016"/>
      <c r="DL111" s="1016">
        <v>1065143</v>
      </c>
      <c r="DM111" s="1016"/>
      <c r="DN111" s="1016"/>
      <c r="DO111" s="1016"/>
      <c r="DP111" s="1016"/>
      <c r="DQ111" s="1016">
        <v>761833</v>
      </c>
      <c r="DR111" s="1016"/>
      <c r="DS111" s="1016"/>
      <c r="DT111" s="1016"/>
      <c r="DU111" s="1016"/>
      <c r="DV111" s="1017">
        <v>6.3</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438</v>
      </c>
      <c r="AG112" s="1055"/>
      <c r="AH112" s="1055"/>
      <c r="AI112" s="1055"/>
      <c r="AJ112" s="1056"/>
      <c r="AK112" s="1057" t="s">
        <v>440</v>
      </c>
      <c r="AL112" s="1055"/>
      <c r="AM112" s="1055"/>
      <c r="AN112" s="1055"/>
      <c r="AO112" s="1056"/>
      <c r="AP112" s="1058" t="s">
        <v>440</v>
      </c>
      <c r="AQ112" s="1059"/>
      <c r="AR112" s="1059"/>
      <c r="AS112" s="1059"/>
      <c r="AT112" s="1060"/>
      <c r="AU112" s="999"/>
      <c r="AV112" s="1000"/>
      <c r="AW112" s="1000"/>
      <c r="AX112" s="1000"/>
      <c r="AY112" s="1000"/>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355178</v>
      </c>
      <c r="BR112" s="1016"/>
      <c r="BS112" s="1016"/>
      <c r="BT112" s="1016"/>
      <c r="BU112" s="1016"/>
      <c r="BV112" s="1016">
        <v>352115</v>
      </c>
      <c r="BW112" s="1016"/>
      <c r="BX112" s="1016"/>
      <c r="BY112" s="1016"/>
      <c r="BZ112" s="1016"/>
      <c r="CA112" s="1016">
        <v>401995</v>
      </c>
      <c r="CB112" s="1016"/>
      <c r="CC112" s="1016"/>
      <c r="CD112" s="1016"/>
      <c r="CE112" s="1016"/>
      <c r="CF112" s="1010">
        <v>3.3</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411</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45210</v>
      </c>
      <c r="AB113" s="1030"/>
      <c r="AC113" s="1030"/>
      <c r="AD113" s="1030"/>
      <c r="AE113" s="1031"/>
      <c r="AF113" s="1032">
        <v>52047</v>
      </c>
      <c r="AG113" s="1030"/>
      <c r="AH113" s="1030"/>
      <c r="AI113" s="1030"/>
      <c r="AJ113" s="1031"/>
      <c r="AK113" s="1032">
        <v>77831</v>
      </c>
      <c r="AL113" s="1030"/>
      <c r="AM113" s="1030"/>
      <c r="AN113" s="1030"/>
      <c r="AO113" s="1031"/>
      <c r="AP113" s="1033">
        <v>0.6</v>
      </c>
      <c r="AQ113" s="1034"/>
      <c r="AR113" s="1034"/>
      <c r="AS113" s="1034"/>
      <c r="AT113" s="1035"/>
      <c r="AU113" s="999"/>
      <c r="AV113" s="1000"/>
      <c r="AW113" s="1000"/>
      <c r="AX113" s="1000"/>
      <c r="AY113" s="1000"/>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2154629</v>
      </c>
      <c r="BR113" s="1016"/>
      <c r="BS113" s="1016"/>
      <c r="BT113" s="1016"/>
      <c r="BU113" s="1016"/>
      <c r="BV113" s="1016">
        <v>1937700</v>
      </c>
      <c r="BW113" s="1016"/>
      <c r="BX113" s="1016"/>
      <c r="BY113" s="1016"/>
      <c r="BZ113" s="1016"/>
      <c r="CA113" s="1016">
        <v>1863035</v>
      </c>
      <c r="CB113" s="1016"/>
      <c r="CC113" s="1016"/>
      <c r="CD113" s="1016"/>
      <c r="CE113" s="1016"/>
      <c r="CF113" s="1010">
        <v>15.4</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126</v>
      </c>
      <c r="DM113" s="1055"/>
      <c r="DN113" s="1055"/>
      <c r="DO113" s="1055"/>
      <c r="DP113" s="1056"/>
      <c r="DQ113" s="1057" t="s">
        <v>450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359514</v>
      </c>
      <c r="AB114" s="1055"/>
      <c r="AC114" s="1055"/>
      <c r="AD114" s="1055"/>
      <c r="AE114" s="1056"/>
      <c r="AF114" s="1057">
        <v>364096</v>
      </c>
      <c r="AG114" s="1055"/>
      <c r="AH114" s="1055"/>
      <c r="AI114" s="1055"/>
      <c r="AJ114" s="1056"/>
      <c r="AK114" s="1057">
        <v>379475</v>
      </c>
      <c r="AL114" s="1055"/>
      <c r="AM114" s="1055"/>
      <c r="AN114" s="1055"/>
      <c r="AO114" s="1056"/>
      <c r="AP114" s="1058">
        <v>3.1</v>
      </c>
      <c r="AQ114" s="1059"/>
      <c r="AR114" s="1059"/>
      <c r="AS114" s="1059"/>
      <c r="AT114" s="1060"/>
      <c r="AU114" s="999"/>
      <c r="AV114" s="1000"/>
      <c r="AW114" s="1000"/>
      <c r="AX114" s="1000"/>
      <c r="AY114" s="1000"/>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144875</v>
      </c>
      <c r="BR114" s="1016"/>
      <c r="BS114" s="1016"/>
      <c r="BT114" s="1016"/>
      <c r="BU114" s="1016"/>
      <c r="BV114" s="1016">
        <v>108748</v>
      </c>
      <c r="BW114" s="1016"/>
      <c r="BX114" s="1016"/>
      <c r="BY114" s="1016"/>
      <c r="BZ114" s="1016"/>
      <c r="CA114" s="1016">
        <v>519</v>
      </c>
      <c r="CB114" s="1016"/>
      <c r="CC114" s="1016"/>
      <c r="CD114" s="1016"/>
      <c r="CE114" s="1016"/>
      <c r="CF114" s="1010">
        <v>0</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454</v>
      </c>
      <c r="DM114" s="1055"/>
      <c r="DN114" s="1055"/>
      <c r="DO114" s="1055"/>
      <c r="DP114" s="1056"/>
      <c r="DQ114" s="1057" t="s">
        <v>455</v>
      </c>
      <c r="DR114" s="1055"/>
      <c r="DS114" s="1055"/>
      <c r="DT114" s="1055"/>
      <c r="DU114" s="1056"/>
      <c r="DV114" s="1058" t="s">
        <v>411</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339908</v>
      </c>
      <c r="AB115" s="1030"/>
      <c r="AC115" s="1030"/>
      <c r="AD115" s="1030"/>
      <c r="AE115" s="1031"/>
      <c r="AF115" s="1032">
        <v>312827</v>
      </c>
      <c r="AG115" s="1030"/>
      <c r="AH115" s="1030"/>
      <c r="AI115" s="1030"/>
      <c r="AJ115" s="1031"/>
      <c r="AK115" s="1032">
        <v>303309</v>
      </c>
      <c r="AL115" s="1030"/>
      <c r="AM115" s="1030"/>
      <c r="AN115" s="1030"/>
      <c r="AO115" s="1031"/>
      <c r="AP115" s="1033">
        <v>2.5</v>
      </c>
      <c r="AQ115" s="1034"/>
      <c r="AR115" s="1034"/>
      <c r="AS115" s="1034"/>
      <c r="AT115" s="1035"/>
      <c r="AU115" s="999"/>
      <c r="AV115" s="1000"/>
      <c r="AW115" s="1000"/>
      <c r="AX115" s="1000"/>
      <c r="AY115" s="1000"/>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v>353112</v>
      </c>
      <c r="BR115" s="1016"/>
      <c r="BS115" s="1016"/>
      <c r="BT115" s="1016"/>
      <c r="BU115" s="1016"/>
      <c r="BV115" s="1016">
        <v>85294</v>
      </c>
      <c r="BW115" s="1016"/>
      <c r="BX115" s="1016"/>
      <c r="BY115" s="1016"/>
      <c r="BZ115" s="1016"/>
      <c r="CA115" s="1016" t="s">
        <v>411</v>
      </c>
      <c r="CB115" s="1016"/>
      <c r="CC115" s="1016"/>
      <c r="CD115" s="1016"/>
      <c r="CE115" s="1016"/>
      <c r="CF115" s="1010" t="s">
        <v>455</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454</v>
      </c>
      <c r="DM115" s="1055"/>
      <c r="DN115" s="1055"/>
      <c r="DO115" s="1055"/>
      <c r="DP115" s="1056"/>
      <c r="DQ115" s="1057" t="s">
        <v>450</v>
      </c>
      <c r="DR115" s="1055"/>
      <c r="DS115" s="1055"/>
      <c r="DT115" s="1055"/>
      <c r="DU115" s="1056"/>
      <c r="DV115" s="1058" t="s">
        <v>455</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411</v>
      </c>
      <c r="AB116" s="1055"/>
      <c r="AC116" s="1055"/>
      <c r="AD116" s="1055"/>
      <c r="AE116" s="1056"/>
      <c r="AF116" s="1057" t="s">
        <v>411</v>
      </c>
      <c r="AG116" s="1055"/>
      <c r="AH116" s="1055"/>
      <c r="AI116" s="1055"/>
      <c r="AJ116" s="1056"/>
      <c r="AK116" s="1057" t="s">
        <v>440</v>
      </c>
      <c r="AL116" s="1055"/>
      <c r="AM116" s="1055"/>
      <c r="AN116" s="1055"/>
      <c r="AO116" s="1056"/>
      <c r="AP116" s="1058" t="s">
        <v>455</v>
      </c>
      <c r="AQ116" s="1059"/>
      <c r="AR116" s="1059"/>
      <c r="AS116" s="1059"/>
      <c r="AT116" s="1060"/>
      <c r="AU116" s="999"/>
      <c r="AV116" s="1000"/>
      <c r="AW116" s="1000"/>
      <c r="AX116" s="1000"/>
      <c r="AY116" s="1000"/>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126</v>
      </c>
      <c r="BW116" s="1016"/>
      <c r="BX116" s="1016"/>
      <c r="BY116" s="1016"/>
      <c r="BZ116" s="1016"/>
      <c r="CA116" s="1016" t="s">
        <v>455</v>
      </c>
      <c r="CB116" s="1016"/>
      <c r="CC116" s="1016"/>
      <c r="CD116" s="1016"/>
      <c r="CE116" s="1016"/>
      <c r="CF116" s="1010" t="s">
        <v>126</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438</v>
      </c>
      <c r="DM116" s="1055"/>
      <c r="DN116" s="1055"/>
      <c r="DO116" s="1055"/>
      <c r="DP116" s="1056"/>
      <c r="DQ116" s="1057" t="s">
        <v>450</v>
      </c>
      <c r="DR116" s="1055"/>
      <c r="DS116" s="1055"/>
      <c r="DT116" s="1055"/>
      <c r="DU116" s="1056"/>
      <c r="DV116" s="1058" t="s">
        <v>126</v>
      </c>
      <c r="DW116" s="1059"/>
      <c r="DX116" s="1059"/>
      <c r="DY116" s="1059"/>
      <c r="DZ116" s="1060"/>
    </row>
    <row r="117" spans="1:130" s="248" customFormat="1" ht="26.25" customHeight="1" x14ac:dyDescent="0.15">
      <c r="A117" s="1003" t="s">
        <v>183</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1" t="s">
        <v>462</v>
      </c>
      <c r="Z117" s="985"/>
      <c r="AA117" s="1072">
        <v>1973194</v>
      </c>
      <c r="AB117" s="1073"/>
      <c r="AC117" s="1073"/>
      <c r="AD117" s="1073"/>
      <c r="AE117" s="1074"/>
      <c r="AF117" s="1075">
        <v>1866372</v>
      </c>
      <c r="AG117" s="1073"/>
      <c r="AH117" s="1073"/>
      <c r="AI117" s="1073"/>
      <c r="AJ117" s="1074"/>
      <c r="AK117" s="1075">
        <v>1851296</v>
      </c>
      <c r="AL117" s="1073"/>
      <c r="AM117" s="1073"/>
      <c r="AN117" s="1073"/>
      <c r="AO117" s="1074"/>
      <c r="AP117" s="1076"/>
      <c r="AQ117" s="1077"/>
      <c r="AR117" s="1077"/>
      <c r="AS117" s="1077"/>
      <c r="AT117" s="1078"/>
      <c r="AU117" s="999"/>
      <c r="AV117" s="1000"/>
      <c r="AW117" s="1000"/>
      <c r="AX117" s="1000"/>
      <c r="AY117" s="1000"/>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126</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455</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3" t="s">
        <v>433</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430</v>
      </c>
      <c r="AB118" s="984"/>
      <c r="AC118" s="984"/>
      <c r="AD118" s="984"/>
      <c r="AE118" s="985"/>
      <c r="AF118" s="983" t="s">
        <v>431</v>
      </c>
      <c r="AG118" s="984"/>
      <c r="AH118" s="984"/>
      <c r="AI118" s="984"/>
      <c r="AJ118" s="985"/>
      <c r="AK118" s="983" t="s">
        <v>302</v>
      </c>
      <c r="AL118" s="984"/>
      <c r="AM118" s="984"/>
      <c r="AN118" s="984"/>
      <c r="AO118" s="985"/>
      <c r="AP118" s="1067" t="s">
        <v>432</v>
      </c>
      <c r="AQ118" s="1068"/>
      <c r="AR118" s="1068"/>
      <c r="AS118" s="1068"/>
      <c r="AT118" s="1069"/>
      <c r="AU118" s="999"/>
      <c r="AV118" s="1000"/>
      <c r="AW118" s="1000"/>
      <c r="AX118" s="1000"/>
      <c r="AY118" s="1000"/>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450</v>
      </c>
      <c r="BW118" s="1094"/>
      <c r="BX118" s="1094"/>
      <c r="BY118" s="1094"/>
      <c r="BZ118" s="1094"/>
      <c r="CA118" s="1094" t="s">
        <v>450</v>
      </c>
      <c r="CB118" s="1094"/>
      <c r="CC118" s="1094"/>
      <c r="CD118" s="1094"/>
      <c r="CE118" s="1094"/>
      <c r="CF118" s="1010" t="s">
        <v>450</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450</v>
      </c>
      <c r="DM118" s="1055"/>
      <c r="DN118" s="1055"/>
      <c r="DO118" s="1055"/>
      <c r="DP118" s="1056"/>
      <c r="DQ118" s="1057" t="s">
        <v>455</v>
      </c>
      <c r="DR118" s="1055"/>
      <c r="DS118" s="1055"/>
      <c r="DT118" s="1055"/>
      <c r="DU118" s="1056"/>
      <c r="DV118" s="1058" t="s">
        <v>455</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90" t="s">
        <v>126</v>
      </c>
      <c r="AB119" s="991"/>
      <c r="AC119" s="991"/>
      <c r="AD119" s="991"/>
      <c r="AE119" s="992"/>
      <c r="AF119" s="993" t="s">
        <v>455</v>
      </c>
      <c r="AG119" s="991"/>
      <c r="AH119" s="991"/>
      <c r="AI119" s="991"/>
      <c r="AJ119" s="992"/>
      <c r="AK119" s="993" t="s">
        <v>126</v>
      </c>
      <c r="AL119" s="991"/>
      <c r="AM119" s="991"/>
      <c r="AN119" s="991"/>
      <c r="AO119" s="992"/>
      <c r="AP119" s="994" t="s">
        <v>450</v>
      </c>
      <c r="AQ119" s="995"/>
      <c r="AR119" s="995"/>
      <c r="AS119" s="995"/>
      <c r="AT119" s="996"/>
      <c r="AU119" s="1001"/>
      <c r="AV119" s="1002"/>
      <c r="AW119" s="1002"/>
      <c r="AX119" s="1002"/>
      <c r="AY119" s="1002"/>
      <c r="AZ119" s="279" t="s">
        <v>183</v>
      </c>
      <c r="BA119" s="279"/>
      <c r="BB119" s="279"/>
      <c r="BC119" s="279"/>
      <c r="BD119" s="279"/>
      <c r="BE119" s="279"/>
      <c r="BF119" s="279"/>
      <c r="BG119" s="279"/>
      <c r="BH119" s="279"/>
      <c r="BI119" s="279"/>
      <c r="BJ119" s="279"/>
      <c r="BK119" s="279"/>
      <c r="BL119" s="279"/>
      <c r="BM119" s="279"/>
      <c r="BN119" s="279"/>
      <c r="BO119" s="1071" t="s">
        <v>467</v>
      </c>
      <c r="BP119" s="1102"/>
      <c r="BQ119" s="1093">
        <v>14257418</v>
      </c>
      <c r="BR119" s="1094"/>
      <c r="BS119" s="1094"/>
      <c r="BT119" s="1094"/>
      <c r="BU119" s="1094"/>
      <c r="BV119" s="1094">
        <v>13443513</v>
      </c>
      <c r="BW119" s="1094"/>
      <c r="BX119" s="1094"/>
      <c r="BY119" s="1094"/>
      <c r="BZ119" s="1094"/>
      <c r="CA119" s="1094">
        <v>14272798</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339908</v>
      </c>
      <c r="AB120" s="1055"/>
      <c r="AC120" s="1055"/>
      <c r="AD120" s="1055"/>
      <c r="AE120" s="1056"/>
      <c r="AF120" s="1057">
        <v>312827</v>
      </c>
      <c r="AG120" s="1055"/>
      <c r="AH120" s="1055"/>
      <c r="AI120" s="1055"/>
      <c r="AJ120" s="1056"/>
      <c r="AK120" s="1057">
        <v>303309</v>
      </c>
      <c r="AL120" s="1055"/>
      <c r="AM120" s="1055"/>
      <c r="AN120" s="1055"/>
      <c r="AO120" s="1056"/>
      <c r="AP120" s="1058">
        <v>2.5</v>
      </c>
      <c r="AQ120" s="1059"/>
      <c r="AR120" s="1059"/>
      <c r="AS120" s="1059"/>
      <c r="AT120" s="1060"/>
      <c r="AU120" s="1085" t="s">
        <v>469</v>
      </c>
      <c r="AV120" s="1086"/>
      <c r="AW120" s="1086"/>
      <c r="AX120" s="1086"/>
      <c r="AY120" s="1087"/>
      <c r="AZ120" s="1036" t="s">
        <v>470</v>
      </c>
      <c r="BA120" s="988"/>
      <c r="BB120" s="988"/>
      <c r="BC120" s="988"/>
      <c r="BD120" s="988"/>
      <c r="BE120" s="988"/>
      <c r="BF120" s="988"/>
      <c r="BG120" s="988"/>
      <c r="BH120" s="988"/>
      <c r="BI120" s="988"/>
      <c r="BJ120" s="988"/>
      <c r="BK120" s="988"/>
      <c r="BL120" s="988"/>
      <c r="BM120" s="988"/>
      <c r="BN120" s="988"/>
      <c r="BO120" s="988"/>
      <c r="BP120" s="989"/>
      <c r="BQ120" s="1022">
        <v>9028055</v>
      </c>
      <c r="BR120" s="1023"/>
      <c r="BS120" s="1023"/>
      <c r="BT120" s="1023"/>
      <c r="BU120" s="1023"/>
      <c r="BV120" s="1023">
        <v>8601957</v>
      </c>
      <c r="BW120" s="1023"/>
      <c r="BX120" s="1023"/>
      <c r="BY120" s="1023"/>
      <c r="BZ120" s="1023"/>
      <c r="CA120" s="1023">
        <v>8823292</v>
      </c>
      <c r="CB120" s="1023"/>
      <c r="CC120" s="1023"/>
      <c r="CD120" s="1023"/>
      <c r="CE120" s="1023"/>
      <c r="CF120" s="1037">
        <v>73.099999999999994</v>
      </c>
      <c r="CG120" s="1038"/>
      <c r="CH120" s="1038"/>
      <c r="CI120" s="1038"/>
      <c r="CJ120" s="1038"/>
      <c r="CK120" s="1103" t="s">
        <v>471</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v>199617</v>
      </c>
      <c r="DH120" s="1023"/>
      <c r="DI120" s="1023"/>
      <c r="DJ120" s="1023"/>
      <c r="DK120" s="1023"/>
      <c r="DL120" s="1023">
        <v>206575</v>
      </c>
      <c r="DM120" s="1023"/>
      <c r="DN120" s="1023"/>
      <c r="DO120" s="1023"/>
      <c r="DP120" s="1023"/>
      <c r="DQ120" s="1023">
        <v>262742</v>
      </c>
      <c r="DR120" s="1023"/>
      <c r="DS120" s="1023"/>
      <c r="DT120" s="1023"/>
      <c r="DU120" s="1023"/>
      <c r="DV120" s="1024">
        <v>2.2000000000000002</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450</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3117845</v>
      </c>
      <c r="BR121" s="1016"/>
      <c r="BS121" s="1016"/>
      <c r="BT121" s="1016"/>
      <c r="BU121" s="1016"/>
      <c r="BV121" s="1016">
        <v>2668339</v>
      </c>
      <c r="BW121" s="1016"/>
      <c r="BX121" s="1016"/>
      <c r="BY121" s="1016"/>
      <c r="BZ121" s="1016"/>
      <c r="CA121" s="1016">
        <v>2322344</v>
      </c>
      <c r="CB121" s="1016"/>
      <c r="CC121" s="1016"/>
      <c r="CD121" s="1016"/>
      <c r="CE121" s="1016"/>
      <c r="CF121" s="1010">
        <v>19.3</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154210</v>
      </c>
      <c r="DH121" s="1016"/>
      <c r="DI121" s="1016"/>
      <c r="DJ121" s="1016"/>
      <c r="DK121" s="1016"/>
      <c r="DL121" s="1016">
        <v>139420</v>
      </c>
      <c r="DM121" s="1016"/>
      <c r="DN121" s="1016"/>
      <c r="DO121" s="1016"/>
      <c r="DP121" s="1016"/>
      <c r="DQ121" s="1016">
        <v>124335</v>
      </c>
      <c r="DR121" s="1016"/>
      <c r="DS121" s="1016"/>
      <c r="DT121" s="1016"/>
      <c r="DU121" s="1016"/>
      <c r="DV121" s="1017">
        <v>1</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450</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9338544</v>
      </c>
      <c r="BR122" s="1094"/>
      <c r="BS122" s="1094"/>
      <c r="BT122" s="1094"/>
      <c r="BU122" s="1094"/>
      <c r="BV122" s="1094">
        <v>8508551</v>
      </c>
      <c r="BW122" s="1094"/>
      <c r="BX122" s="1094"/>
      <c r="BY122" s="1094"/>
      <c r="BZ122" s="1094"/>
      <c r="CA122" s="1094">
        <v>8227016</v>
      </c>
      <c r="CB122" s="1094"/>
      <c r="CC122" s="1094"/>
      <c r="CD122" s="1094"/>
      <c r="CE122" s="1094"/>
      <c r="CF122" s="1114">
        <v>68.2</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1351</v>
      </c>
      <c r="DH122" s="1016"/>
      <c r="DI122" s="1016"/>
      <c r="DJ122" s="1016"/>
      <c r="DK122" s="1016"/>
      <c r="DL122" s="1016">
        <v>6120</v>
      </c>
      <c r="DM122" s="1016"/>
      <c r="DN122" s="1016"/>
      <c r="DO122" s="1016"/>
      <c r="DP122" s="1016"/>
      <c r="DQ122" s="1016">
        <v>14918</v>
      </c>
      <c r="DR122" s="1016"/>
      <c r="DS122" s="1016"/>
      <c r="DT122" s="1016"/>
      <c r="DU122" s="1016"/>
      <c r="DV122" s="1017">
        <v>0.1</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455</v>
      </c>
      <c r="AL123" s="1055"/>
      <c r="AM123" s="1055"/>
      <c r="AN123" s="1055"/>
      <c r="AO123" s="1056"/>
      <c r="AP123" s="1058" t="s">
        <v>455</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477</v>
      </c>
      <c r="BP123" s="1102"/>
      <c r="BQ123" s="1161">
        <v>21484444</v>
      </c>
      <c r="BR123" s="1162"/>
      <c r="BS123" s="1162"/>
      <c r="BT123" s="1162"/>
      <c r="BU123" s="1162"/>
      <c r="BV123" s="1162">
        <v>19778847</v>
      </c>
      <c r="BW123" s="1162"/>
      <c r="BX123" s="1162"/>
      <c r="BY123" s="1162"/>
      <c r="BZ123" s="1162"/>
      <c r="CA123" s="1162">
        <v>19372652</v>
      </c>
      <c r="CB123" s="1162"/>
      <c r="CC123" s="1162"/>
      <c r="CD123" s="1162"/>
      <c r="CE123" s="1162"/>
      <c r="CF123" s="1095"/>
      <c r="CG123" s="1096"/>
      <c r="CH123" s="1096"/>
      <c r="CI123" s="1096"/>
      <c r="CJ123" s="1097"/>
      <c r="CK123" s="1106"/>
      <c r="CL123" s="1107"/>
      <c r="CM123" s="1107"/>
      <c r="CN123" s="1107"/>
      <c r="CO123" s="1108"/>
      <c r="CP123" s="1116" t="s">
        <v>478</v>
      </c>
      <c r="CQ123" s="1117"/>
      <c r="CR123" s="1117"/>
      <c r="CS123" s="1117"/>
      <c r="CT123" s="1117"/>
      <c r="CU123" s="1117"/>
      <c r="CV123" s="1117"/>
      <c r="CW123" s="1117"/>
      <c r="CX123" s="1117"/>
      <c r="CY123" s="1117"/>
      <c r="CZ123" s="1117"/>
      <c r="DA123" s="1117"/>
      <c r="DB123" s="1117"/>
      <c r="DC123" s="1117"/>
      <c r="DD123" s="1117"/>
      <c r="DE123" s="1117"/>
      <c r="DF123" s="1118"/>
      <c r="DG123" s="1054" t="s">
        <v>411</v>
      </c>
      <c r="DH123" s="1055"/>
      <c r="DI123" s="1055"/>
      <c r="DJ123" s="1055"/>
      <c r="DK123" s="1056"/>
      <c r="DL123" s="1057" t="s">
        <v>450</v>
      </c>
      <c r="DM123" s="1055"/>
      <c r="DN123" s="1055"/>
      <c r="DO123" s="1055"/>
      <c r="DP123" s="1056"/>
      <c r="DQ123" s="1057" t="s">
        <v>126</v>
      </c>
      <c r="DR123" s="1055"/>
      <c r="DS123" s="1055"/>
      <c r="DT123" s="1055"/>
      <c r="DU123" s="1056"/>
      <c r="DV123" s="1058" t="s">
        <v>479</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480</v>
      </c>
      <c r="AB124" s="1055"/>
      <c r="AC124" s="1055"/>
      <c r="AD124" s="1055"/>
      <c r="AE124" s="1056"/>
      <c r="AF124" s="1057" t="s">
        <v>126</v>
      </c>
      <c r="AG124" s="1055"/>
      <c r="AH124" s="1055"/>
      <c r="AI124" s="1055"/>
      <c r="AJ124" s="1056"/>
      <c r="AK124" s="1057" t="s">
        <v>455</v>
      </c>
      <c r="AL124" s="1055"/>
      <c r="AM124" s="1055"/>
      <c r="AN124" s="1055"/>
      <c r="AO124" s="1056"/>
      <c r="AP124" s="1058" t="s">
        <v>450</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126</v>
      </c>
      <c r="BR124" s="1124"/>
      <c r="BS124" s="1124"/>
      <c r="BT124" s="1124"/>
      <c r="BU124" s="1124"/>
      <c r="BV124" s="1124" t="s">
        <v>482</v>
      </c>
      <c r="BW124" s="1124"/>
      <c r="BX124" s="1124"/>
      <c r="BY124" s="1124"/>
      <c r="BZ124" s="1124"/>
      <c r="CA124" s="1124" t="s">
        <v>483</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450</v>
      </c>
      <c r="DH124" s="1080"/>
      <c r="DI124" s="1080"/>
      <c r="DJ124" s="1080"/>
      <c r="DK124" s="1081"/>
      <c r="DL124" s="1079" t="s">
        <v>485</v>
      </c>
      <c r="DM124" s="1080"/>
      <c r="DN124" s="1080"/>
      <c r="DO124" s="1080"/>
      <c r="DP124" s="1081"/>
      <c r="DQ124" s="1079" t="s">
        <v>485</v>
      </c>
      <c r="DR124" s="1080"/>
      <c r="DS124" s="1080"/>
      <c r="DT124" s="1080"/>
      <c r="DU124" s="1081"/>
      <c r="DV124" s="1082" t="s">
        <v>126</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8"/>
      <c r="CR125" s="988"/>
      <c r="CS125" s="988"/>
      <c r="CT125" s="988"/>
      <c r="CU125" s="988"/>
      <c r="CV125" s="988"/>
      <c r="CW125" s="988"/>
      <c r="CX125" s="988"/>
      <c r="CY125" s="988"/>
      <c r="CZ125" s="988"/>
      <c r="DA125" s="988"/>
      <c r="DB125" s="988"/>
      <c r="DC125" s="988"/>
      <c r="DD125" s="988"/>
      <c r="DE125" s="988"/>
      <c r="DF125" s="989"/>
      <c r="DG125" s="1022" t="s">
        <v>411</v>
      </c>
      <c r="DH125" s="1023"/>
      <c r="DI125" s="1023"/>
      <c r="DJ125" s="1023"/>
      <c r="DK125" s="1023"/>
      <c r="DL125" s="1023" t="s">
        <v>126</v>
      </c>
      <c r="DM125" s="1023"/>
      <c r="DN125" s="1023"/>
      <c r="DO125" s="1023"/>
      <c r="DP125" s="1023"/>
      <c r="DQ125" s="1023" t="s">
        <v>480</v>
      </c>
      <c r="DR125" s="1023"/>
      <c r="DS125" s="1023"/>
      <c r="DT125" s="1023"/>
      <c r="DU125" s="1023"/>
      <c r="DV125" s="1024" t="s">
        <v>483</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411</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v>349209</v>
      </c>
      <c r="DH126" s="1016"/>
      <c r="DI126" s="1016"/>
      <c r="DJ126" s="1016"/>
      <c r="DK126" s="1016"/>
      <c r="DL126" s="1016">
        <v>85294</v>
      </c>
      <c r="DM126" s="1016"/>
      <c r="DN126" s="1016"/>
      <c r="DO126" s="1016"/>
      <c r="DP126" s="1016"/>
      <c r="DQ126" s="1016" t="s">
        <v>485</v>
      </c>
      <c r="DR126" s="1016"/>
      <c r="DS126" s="1016"/>
      <c r="DT126" s="1016"/>
      <c r="DU126" s="1016"/>
      <c r="DV126" s="1017" t="s">
        <v>411</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450</v>
      </c>
      <c r="AB127" s="1055"/>
      <c r="AC127" s="1055"/>
      <c r="AD127" s="1055"/>
      <c r="AE127" s="1056"/>
      <c r="AF127" s="1057" t="s">
        <v>126</v>
      </c>
      <c r="AG127" s="1055"/>
      <c r="AH127" s="1055"/>
      <c r="AI127" s="1055"/>
      <c r="AJ127" s="1056"/>
      <c r="AK127" s="1057" t="s">
        <v>126</v>
      </c>
      <c r="AL127" s="1055"/>
      <c r="AM127" s="1055"/>
      <c r="AN127" s="1055"/>
      <c r="AO127" s="1056"/>
      <c r="AP127" s="1058" t="s">
        <v>479</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496</v>
      </c>
      <c r="DR127" s="1016"/>
      <c r="DS127" s="1016"/>
      <c r="DT127" s="1016"/>
      <c r="DU127" s="1016"/>
      <c r="DV127" s="1017" t="s">
        <v>126</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396523</v>
      </c>
      <c r="AB128" s="1144"/>
      <c r="AC128" s="1144"/>
      <c r="AD128" s="1144"/>
      <c r="AE128" s="1145"/>
      <c r="AF128" s="1146">
        <v>340179</v>
      </c>
      <c r="AG128" s="1144"/>
      <c r="AH128" s="1144"/>
      <c r="AI128" s="1144"/>
      <c r="AJ128" s="1145"/>
      <c r="AK128" s="1146">
        <v>315115</v>
      </c>
      <c r="AL128" s="1144"/>
      <c r="AM128" s="1144"/>
      <c r="AN128" s="1144"/>
      <c r="AO128" s="1145"/>
      <c r="AP128" s="1147"/>
      <c r="AQ128" s="1148"/>
      <c r="AR128" s="1148"/>
      <c r="AS128" s="1148"/>
      <c r="AT128" s="1149"/>
      <c r="AU128" s="284"/>
      <c r="AV128" s="284"/>
      <c r="AW128" s="284"/>
      <c r="AX128" s="987" t="s">
        <v>499</v>
      </c>
      <c r="AY128" s="988"/>
      <c r="AZ128" s="988"/>
      <c r="BA128" s="988"/>
      <c r="BB128" s="988"/>
      <c r="BC128" s="988"/>
      <c r="BD128" s="988"/>
      <c r="BE128" s="989"/>
      <c r="BF128" s="1150" t="s">
        <v>126</v>
      </c>
      <c r="BG128" s="1151"/>
      <c r="BH128" s="1151"/>
      <c r="BI128" s="1151"/>
      <c r="BJ128" s="1151"/>
      <c r="BK128" s="1151"/>
      <c r="BL128" s="1152"/>
      <c r="BM128" s="1150">
        <v>12.94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v>3903</v>
      </c>
      <c r="DH128" s="1136"/>
      <c r="DI128" s="1136"/>
      <c r="DJ128" s="1136"/>
      <c r="DK128" s="1136"/>
      <c r="DL128" s="1136" t="s">
        <v>126</v>
      </c>
      <c r="DM128" s="1136"/>
      <c r="DN128" s="1136"/>
      <c r="DO128" s="1136"/>
      <c r="DP128" s="1136"/>
      <c r="DQ128" s="1136" t="s">
        <v>411</v>
      </c>
      <c r="DR128" s="1136"/>
      <c r="DS128" s="1136"/>
      <c r="DT128" s="1136"/>
      <c r="DU128" s="1136"/>
      <c r="DV128" s="1137" t="s">
        <v>496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12600917</v>
      </c>
      <c r="AB129" s="1055"/>
      <c r="AC129" s="1055"/>
      <c r="AD129" s="1055"/>
      <c r="AE129" s="1056"/>
      <c r="AF129" s="1057">
        <v>12616236</v>
      </c>
      <c r="AG129" s="1055"/>
      <c r="AH129" s="1055"/>
      <c r="AI129" s="1055"/>
      <c r="AJ129" s="1056"/>
      <c r="AK129" s="1057">
        <v>13086356</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479</v>
      </c>
      <c r="BG129" s="1165"/>
      <c r="BH129" s="1165"/>
      <c r="BI129" s="1165"/>
      <c r="BJ129" s="1165"/>
      <c r="BK129" s="1165"/>
      <c r="BL129" s="1166"/>
      <c r="BM129" s="1164">
        <v>17.940000000000001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1128688</v>
      </c>
      <c r="AB130" s="1055"/>
      <c r="AC130" s="1055"/>
      <c r="AD130" s="1055"/>
      <c r="AE130" s="1056"/>
      <c r="AF130" s="1057">
        <v>1079084</v>
      </c>
      <c r="AG130" s="1055"/>
      <c r="AH130" s="1055"/>
      <c r="AI130" s="1055"/>
      <c r="AJ130" s="1056"/>
      <c r="AK130" s="1057">
        <v>1023561</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11472229</v>
      </c>
      <c r="AB131" s="1080"/>
      <c r="AC131" s="1080"/>
      <c r="AD131" s="1080"/>
      <c r="AE131" s="1081"/>
      <c r="AF131" s="1079">
        <v>11537152</v>
      </c>
      <c r="AG131" s="1080"/>
      <c r="AH131" s="1080"/>
      <c r="AI131" s="1080"/>
      <c r="AJ131" s="1081"/>
      <c r="AK131" s="1079">
        <v>12062795</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t="s">
        <v>485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3.9049342550000001</v>
      </c>
      <c r="AB132" s="1196"/>
      <c r="AC132" s="1196"/>
      <c r="AD132" s="1196"/>
      <c r="AE132" s="1197"/>
      <c r="AF132" s="1198">
        <v>3.8753844970000002</v>
      </c>
      <c r="AG132" s="1196"/>
      <c r="AH132" s="1196"/>
      <c r="AI132" s="1196"/>
      <c r="AJ132" s="1197"/>
      <c r="AK132" s="1198">
        <v>4.2495955539999999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4</v>
      </c>
      <c r="AB133" s="1179"/>
      <c r="AC133" s="1179"/>
      <c r="AD133" s="1179"/>
      <c r="AE133" s="1180"/>
      <c r="AF133" s="1178">
        <v>3.8</v>
      </c>
      <c r="AG133" s="1179"/>
      <c r="AH133" s="1179"/>
      <c r="AI133" s="1179"/>
      <c r="AJ133" s="1180"/>
      <c r="AK133" s="1178">
        <v>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49U+g86Q+39NiI6G2bndQkF7q0brl/GWcCnDigUTP9zpi1gzSnX5wpKGACJOlNMkKG/8LS88ZKVInRlwmijjA==" saltValue="RDwO97Gel9P5tSwHhnhJ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 header="0.39370078740157483" footer="0"/>
  <pageSetup paperSize="8" scale="41"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ePEoYeyOUpR3Qltse8iqDSnvD8/gSs7b8UoP8D/2LH7uQvHd7PCpZwC8/8MLnlOHpZpYsE4lQPwJfjmAEHF2g==" saltValue="gNKlCMAjmrIXgbPluzOs6g==" spinCount="100000" sheet="1" objects="1" scenarios="1"/>
  <dataConsolidate/>
  <phoneticPr fontId="2"/>
  <printOptions horizontalCentered="1" verticalCentered="1"/>
  <pageMargins left="0" right="0" top="0.19685039370078741" bottom="0" header="0.39370078740157483"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TcYuDkoCYzmGMoivO2ot87hoXtvfzheegWiN/lj6GeLRH7Yg9CnSVOar3FhpQ/02xLJ1DTEqqwUmlocn13dsA==" saltValue="hFYhhAuadkbXiOjk3iakAA==" spinCount="100000" sheet="1" objects="1" scenarios="1"/>
  <dataConsolidate/>
  <phoneticPr fontId="2"/>
  <printOptions horizontalCentered="1" verticalCentered="1"/>
  <pageMargins left="0" right="0" top="0.19685039370078741" bottom="0" header="0.39370078740157483"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3577539</v>
      </c>
      <c r="AP9" s="314">
        <v>51555</v>
      </c>
      <c r="AQ9" s="315">
        <v>63314</v>
      </c>
      <c r="AR9" s="316">
        <v>-18.600000000000001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751381</v>
      </c>
      <c r="AP10" s="317">
        <v>10828</v>
      </c>
      <c r="AQ10" s="318">
        <v>6537</v>
      </c>
      <c r="AR10" s="319">
        <v>65.599999999999994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1199</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v>6</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276772</v>
      </c>
      <c r="AP13" s="317">
        <v>3989</v>
      </c>
      <c r="AQ13" s="318">
        <v>2551</v>
      </c>
      <c r="AR13" s="319">
        <v>56.4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27331</v>
      </c>
      <c r="AP14" s="317">
        <v>394</v>
      </c>
      <c r="AQ14" s="318">
        <v>1371</v>
      </c>
      <c r="AR14" s="319">
        <v>-71.3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-198162</v>
      </c>
      <c r="AP15" s="317">
        <v>-2856</v>
      </c>
      <c r="AQ15" s="318">
        <v>-3830</v>
      </c>
      <c r="AR15" s="319">
        <v>-25.4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4434861</v>
      </c>
      <c r="AP16" s="317">
        <v>63910</v>
      </c>
      <c r="AQ16" s="318">
        <v>71148</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5.27</v>
      </c>
      <c r="AP21" s="331">
        <v>6.38</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96.1</v>
      </c>
      <c r="AP22" s="336">
        <v>98.2</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1090681</v>
      </c>
      <c r="AP32" s="345">
        <v>15718</v>
      </c>
      <c r="AQ32" s="346">
        <v>34974</v>
      </c>
      <c r="AR32" s="347">
        <v>-55.1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v>13</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77831</v>
      </c>
      <c r="AP35" s="345">
        <v>1122</v>
      </c>
      <c r="AQ35" s="346">
        <v>9202</v>
      </c>
      <c r="AR35" s="347">
        <v>-87.8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379475</v>
      </c>
      <c r="AP36" s="345">
        <v>5469</v>
      </c>
      <c r="AQ36" s="346">
        <v>1932</v>
      </c>
      <c r="AR36" s="347">
        <v>183.1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303309</v>
      </c>
      <c r="AP37" s="345">
        <v>4371</v>
      </c>
      <c r="AQ37" s="346">
        <v>1045</v>
      </c>
      <c r="AR37" s="347">
        <v>318.3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-315115</v>
      </c>
      <c r="AP39" s="345">
        <v>-4541</v>
      </c>
      <c r="AQ39" s="346">
        <v>-6121</v>
      </c>
      <c r="AR39" s="347">
        <v>-25.8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-1023561</v>
      </c>
      <c r="AP40" s="345">
        <v>-14750</v>
      </c>
      <c r="AQ40" s="346">
        <v>-29274</v>
      </c>
      <c r="AR40" s="347">
        <v>-49.6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512620</v>
      </c>
      <c r="AP41" s="345">
        <v>7387</v>
      </c>
      <c r="AQ41" s="346">
        <v>11772</v>
      </c>
      <c r="AR41" s="347">
        <v>-37.200000000000003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1920642</v>
      </c>
      <c r="AN51" s="367">
        <v>28990</v>
      </c>
      <c r="AO51" s="368">
        <v>-43.3</v>
      </c>
      <c r="AP51" s="369">
        <v>44504</v>
      </c>
      <c r="AQ51" s="370">
        <v>-5.9</v>
      </c>
      <c r="AR51" s="371">
        <v>-37.4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1343064</v>
      </c>
      <c r="AN52" s="375">
        <v>20272</v>
      </c>
      <c r="AO52" s="376">
        <v>13.2</v>
      </c>
      <c r="AP52" s="377">
        <v>25876</v>
      </c>
      <c r="AQ52" s="378">
        <v>7.4</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1409085</v>
      </c>
      <c r="AN53" s="367">
        <v>21056</v>
      </c>
      <c r="AO53" s="368">
        <v>-27.4</v>
      </c>
      <c r="AP53" s="369">
        <v>47820</v>
      </c>
      <c r="AQ53" s="370">
        <v>7.5</v>
      </c>
      <c r="AR53" s="371">
        <v>-34.9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883750</v>
      </c>
      <c r="AN54" s="375">
        <v>13206</v>
      </c>
      <c r="AO54" s="376">
        <v>-34.9</v>
      </c>
      <c r="AP54" s="377">
        <v>25855</v>
      </c>
      <c r="AQ54" s="378">
        <v>-0.1</v>
      </c>
      <c r="AR54" s="379">
        <v>-34.799999999999997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1866717</v>
      </c>
      <c r="AN55" s="367">
        <v>27600</v>
      </c>
      <c r="AO55" s="368">
        <v>31.1</v>
      </c>
      <c r="AP55" s="369">
        <v>41934</v>
      </c>
      <c r="AQ55" s="370">
        <v>-12.3</v>
      </c>
      <c r="AR55" s="371">
        <v>43.4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1239866</v>
      </c>
      <c r="AN56" s="375">
        <v>18332</v>
      </c>
      <c r="AO56" s="376">
        <v>38.799999999999997</v>
      </c>
      <c r="AP56" s="377">
        <v>23352</v>
      </c>
      <c r="AQ56" s="378">
        <v>-9.6999999999999993</v>
      </c>
      <c r="AR56" s="379">
        <v>48.5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3138018</v>
      </c>
      <c r="AN57" s="367">
        <v>45812</v>
      </c>
      <c r="AO57" s="368">
        <v>66</v>
      </c>
      <c r="AP57" s="369">
        <v>45588</v>
      </c>
      <c r="AQ57" s="370">
        <v>8.6999999999999993</v>
      </c>
      <c r="AR57" s="371">
        <v>57.3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1951938</v>
      </c>
      <c r="AN58" s="375">
        <v>28496</v>
      </c>
      <c r="AO58" s="376">
        <v>55.4</v>
      </c>
      <c r="AP58" s="377">
        <v>24150</v>
      </c>
      <c r="AQ58" s="378">
        <v>3.4</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6589920</v>
      </c>
      <c r="AN59" s="367">
        <v>94967</v>
      </c>
      <c r="AO59" s="368">
        <v>107.3</v>
      </c>
      <c r="AP59" s="369">
        <v>45483</v>
      </c>
      <c r="AQ59" s="370">
        <v>-0.2</v>
      </c>
      <c r="AR59" s="371">
        <v>107.5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1557721</v>
      </c>
      <c r="AN60" s="375">
        <v>22448</v>
      </c>
      <c r="AO60" s="376">
        <v>-21.2</v>
      </c>
      <c r="AP60" s="377">
        <v>24241</v>
      </c>
      <c r="AQ60" s="378">
        <v>0.4</v>
      </c>
      <c r="AR60" s="379">
        <v>-21.6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2984876</v>
      </c>
      <c r="AN61" s="382">
        <v>43685</v>
      </c>
      <c r="AO61" s="383">
        <v>26.7</v>
      </c>
      <c r="AP61" s="384">
        <v>45066</v>
      </c>
      <c r="AQ61" s="385">
        <v>-0.4</v>
      </c>
      <c r="AR61" s="371">
        <v>27.1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1395268</v>
      </c>
      <c r="AN62" s="375">
        <v>20551</v>
      </c>
      <c r="AO62" s="376">
        <v>10.3</v>
      </c>
      <c r="AP62" s="377">
        <v>24695</v>
      </c>
      <c r="AQ62" s="378">
        <v>0.3</v>
      </c>
      <c r="AR62" s="379">
        <v>10</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urLcdcITXJXObifYsxr4a/9+EVs3OPru//jdXBBPkxRaEy9bkT4D2jvop8gV7bPaqCnC9R6iZ2T3s31AVgLHQ==" saltValue="Fut/1v2qpFV6r1bnKmxT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19685039370078741" bottom="0" header="0.39370078740157483" footer="0"/>
  <pageSetup paperSize="8" scale="8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6AczXrAG+HUhdc5h0ty5ez8UPOpL5ozrqM10ci8y1ZsgTrfLp67M+veGyOVqbiV6ogJMqpfqrxPeAMl2m6kQDw==" saltValue="VCQfQTYZKpMXaLR9P5L8q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qVwsUEsYE2uU/u6dXzZ4DOkinV2g9J8Nmueaos3pHZLuv/NFJe2/Z1jJAKdo5wVPoScnYZrm64uJK6FCapI27g==" saltValue="1yNzWVKmYGITwB3iHc12z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19.84</v>
      </c>
      <c r="G47" s="12">
        <v>17.98</v>
      </c>
      <c r="H47" s="12">
        <v>27.88</v>
      </c>
      <c r="I47" s="12">
        <v>27.57</v>
      </c>
      <c r="J47" s="13">
        <v>20.28</v>
      </c>
    </row>
    <row r="48" spans="2:10" ht="57.75" customHeight="1" x14ac:dyDescent="0.15">
      <c r="B48" s="14"/>
      <c r="C48" s="1240" t="s">
        <v>4</v>
      </c>
      <c r="D48" s="1240"/>
      <c r="E48" s="1241"/>
      <c r="F48" s="15">
        <v>6.47</v>
      </c>
      <c r="G48" s="16">
        <v>11.05</v>
      </c>
      <c r="H48" s="16">
        <v>6.37</v>
      </c>
      <c r="I48" s="16">
        <v>9.4600000000000009</v>
      </c>
      <c r="J48" s="17">
        <v>12.25</v>
      </c>
    </row>
    <row r="49" spans="2:10" ht="57.75" customHeight="1" thickBot="1" x14ac:dyDescent="0.2">
      <c r="B49" s="18"/>
      <c r="C49" s="1242" t="s">
        <v>5</v>
      </c>
      <c r="D49" s="1242"/>
      <c r="E49" s="1243"/>
      <c r="F49" s="19" t="s">
        <v>569</v>
      </c>
      <c r="G49" s="20" t="s">
        <v>570</v>
      </c>
      <c r="H49" s="20" t="s">
        <v>571</v>
      </c>
      <c r="I49" s="20" t="s">
        <v>572</v>
      </c>
      <c r="J49" s="21" t="s">
        <v>573</v>
      </c>
    </row>
    <row r="50" spans="2:10" ht="13.5" customHeight="1" x14ac:dyDescent="0.15"/>
  </sheetData>
  <sheetProtection algorithmName="SHA-512" hashValue="MwsNLsS9iYMbW7QjhQM/6E6d0SEs/XwCBnCK/VN/oS/ryo7fd/kjqlVLfr8S3vRTIpizPfxmxZAZieaPiulswA==" saltValue="7PZ4awsqNRqRMH+RdoHhu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2022-09-09T02:14:34Z</cp:lastPrinted>
  <dcterms:created xsi:type="dcterms:W3CDTF">2022-02-02T03:58:33Z</dcterms:created>
  <dcterms:modified xsi:type="dcterms:W3CDTF">2022-09-27T05:23:18Z</dcterms:modified>
  <cp:category/>
</cp:coreProperties>
</file>